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0CCC418-1087-4AE6-A1E7-9D68469E7A16}" xr6:coauthVersionLast="36" xr6:coauthVersionMax="47" xr10:uidLastSave="{00000000-0000-0000-0000-000000000000}"/>
  <bookViews>
    <workbookView xWindow="-120" yWindow="-120" windowWidth="20736" windowHeight="11040" xr2:uid="{00000000-000D-0000-FFFF-FFFF00000000}"/>
  </bookViews>
  <sheets>
    <sheet name="Mouvement stock Program" sheetId="1" r:id="rId1"/>
    <sheet name="Liste des Pièces" sheetId="4" r:id="rId2"/>
  </sheets>
  <definedNames>
    <definedName name="_xlnm._FilterDatabase" localSheetId="0" hidden="1">'Mouvement stock Program'!$A$5:$H$23</definedName>
    <definedName name="L_ref">T_liste[Ref.]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A9" i="1"/>
  <c r="I7" i="4"/>
  <c r="J7" i="4"/>
  <c r="K7" i="4"/>
  <c r="I8" i="4"/>
  <c r="J8" i="4"/>
  <c r="K8" i="4"/>
  <c r="I9" i="4"/>
  <c r="J9" i="4"/>
  <c r="K9" i="4"/>
  <c r="I10" i="4"/>
  <c r="J10" i="4"/>
  <c r="K10" i="4"/>
  <c r="I11" i="4"/>
  <c r="J11" i="4"/>
  <c r="K11" i="4"/>
  <c r="I12" i="4"/>
  <c r="J12" i="4"/>
  <c r="K12" i="4"/>
  <c r="I13" i="4"/>
  <c r="J13" i="4"/>
  <c r="K13" i="4"/>
  <c r="I14" i="4"/>
  <c r="J14" i="4"/>
  <c r="K14" i="4"/>
  <c r="I15" i="4"/>
  <c r="J15" i="4"/>
  <c r="K15" i="4"/>
  <c r="I16" i="4"/>
  <c r="J16" i="4"/>
  <c r="K16" i="4"/>
  <c r="I17" i="4"/>
  <c r="J17" i="4"/>
  <c r="K17" i="4"/>
  <c r="I18" i="4"/>
  <c r="J18" i="4"/>
  <c r="K18" i="4"/>
  <c r="I19" i="4"/>
  <c r="J19" i="4"/>
  <c r="K19" i="4"/>
  <c r="I20" i="4"/>
  <c r="J20" i="4"/>
  <c r="K20" i="4"/>
  <c r="I21" i="4"/>
  <c r="J21" i="4"/>
  <c r="K21" i="4"/>
  <c r="I22" i="4"/>
  <c r="J22" i="4"/>
  <c r="K22" i="4"/>
  <c r="I23" i="4"/>
  <c r="J23" i="4"/>
  <c r="K23" i="4"/>
  <c r="I24" i="4"/>
  <c r="J24" i="4"/>
  <c r="K24" i="4"/>
  <c r="I25" i="4"/>
  <c r="J25" i="4"/>
  <c r="K25" i="4"/>
  <c r="I26" i="4"/>
  <c r="J26" i="4"/>
  <c r="K26" i="4"/>
  <c r="I27" i="4"/>
  <c r="J27" i="4"/>
  <c r="K27" i="4"/>
  <c r="I28" i="4"/>
  <c r="J28" i="4"/>
  <c r="K28" i="4"/>
  <c r="I29" i="4"/>
  <c r="J29" i="4"/>
  <c r="K29" i="4"/>
  <c r="I30" i="4"/>
  <c r="J30" i="4"/>
  <c r="K30" i="4"/>
  <c r="I31" i="4"/>
  <c r="J31" i="4"/>
  <c r="K31" i="4"/>
  <c r="I32" i="4"/>
  <c r="J32" i="4"/>
  <c r="K32" i="4"/>
  <c r="I33" i="4"/>
  <c r="J33" i="4"/>
  <c r="K33" i="4"/>
  <c r="I34" i="4"/>
  <c r="J34" i="4"/>
  <c r="K34" i="4"/>
  <c r="I35" i="4"/>
  <c r="J35" i="4"/>
  <c r="K35" i="4"/>
  <c r="I36" i="4"/>
  <c r="J36" i="4"/>
  <c r="K36" i="4"/>
  <c r="I37" i="4"/>
  <c r="J37" i="4"/>
  <c r="K37" i="4"/>
  <c r="I38" i="4"/>
  <c r="J38" i="4"/>
  <c r="K38" i="4"/>
  <c r="I39" i="4"/>
  <c r="J39" i="4"/>
  <c r="K39" i="4"/>
  <c r="I40" i="4"/>
  <c r="J40" i="4"/>
  <c r="K40" i="4"/>
  <c r="I41" i="4"/>
  <c r="J41" i="4"/>
  <c r="K41" i="4"/>
  <c r="I42" i="4"/>
  <c r="J42" i="4"/>
  <c r="K42" i="4"/>
  <c r="I43" i="4"/>
  <c r="J43" i="4"/>
  <c r="K43" i="4"/>
  <c r="I44" i="4"/>
  <c r="J44" i="4"/>
  <c r="K44" i="4"/>
  <c r="I45" i="4"/>
  <c r="J45" i="4"/>
  <c r="K45" i="4"/>
  <c r="I46" i="4"/>
  <c r="J46" i="4"/>
  <c r="K46" i="4"/>
  <c r="I47" i="4"/>
  <c r="J47" i="4"/>
  <c r="K47" i="4"/>
  <c r="I48" i="4"/>
  <c r="J48" i="4"/>
  <c r="K48" i="4"/>
  <c r="I49" i="4"/>
  <c r="J49" i="4"/>
  <c r="K49" i="4"/>
  <c r="I50" i="4"/>
  <c r="J50" i="4"/>
  <c r="K50" i="4"/>
  <c r="I51" i="4"/>
  <c r="J51" i="4"/>
  <c r="K51" i="4"/>
  <c r="I52" i="4"/>
  <c r="J52" i="4"/>
  <c r="K52" i="4"/>
  <c r="I53" i="4"/>
  <c r="J53" i="4"/>
  <c r="K53" i="4"/>
  <c r="I54" i="4"/>
  <c r="J54" i="4"/>
  <c r="K54" i="4"/>
  <c r="I55" i="4"/>
  <c r="J55" i="4"/>
  <c r="K55" i="4"/>
  <c r="I56" i="4"/>
  <c r="J56" i="4"/>
  <c r="K56" i="4"/>
  <c r="I57" i="4"/>
  <c r="J57" i="4"/>
  <c r="K57" i="4"/>
  <c r="I58" i="4"/>
  <c r="J58" i="4"/>
  <c r="K58" i="4"/>
  <c r="I59" i="4"/>
  <c r="J59" i="4"/>
  <c r="K59" i="4"/>
  <c r="I60" i="4"/>
  <c r="J60" i="4"/>
  <c r="K60" i="4"/>
  <c r="I61" i="4"/>
  <c r="J61" i="4"/>
  <c r="K61" i="4"/>
  <c r="I62" i="4"/>
  <c r="J62" i="4"/>
  <c r="K62" i="4"/>
  <c r="I63" i="4"/>
  <c r="J63" i="4"/>
  <c r="K63" i="4"/>
  <c r="I64" i="4"/>
  <c r="J64" i="4"/>
  <c r="K64" i="4"/>
  <c r="I65" i="4"/>
  <c r="J65" i="4"/>
  <c r="K65" i="4"/>
  <c r="I66" i="4"/>
  <c r="J66" i="4"/>
  <c r="K66" i="4"/>
  <c r="I67" i="4"/>
  <c r="J67" i="4"/>
  <c r="K67" i="4"/>
  <c r="I68" i="4"/>
  <c r="J68" i="4"/>
  <c r="K68" i="4"/>
  <c r="I69" i="4"/>
  <c r="J69" i="4"/>
  <c r="K69" i="4"/>
  <c r="I70" i="4"/>
  <c r="J70" i="4"/>
  <c r="K70" i="4"/>
  <c r="I71" i="4"/>
  <c r="J71" i="4"/>
  <c r="K71" i="4"/>
  <c r="I72" i="4"/>
  <c r="J72" i="4"/>
  <c r="K72" i="4"/>
  <c r="I73" i="4"/>
  <c r="J73" i="4"/>
  <c r="K73" i="4"/>
  <c r="I74" i="4"/>
  <c r="J74" i="4"/>
  <c r="K74" i="4"/>
  <c r="I75" i="4"/>
  <c r="J75" i="4"/>
  <c r="K75" i="4"/>
  <c r="I76" i="4"/>
  <c r="J76" i="4"/>
  <c r="K76" i="4"/>
  <c r="I77" i="4"/>
  <c r="J77" i="4"/>
  <c r="K77" i="4"/>
  <c r="I78" i="4"/>
  <c r="J78" i="4"/>
  <c r="K78" i="4"/>
  <c r="I79" i="4"/>
  <c r="J79" i="4"/>
  <c r="K79" i="4"/>
  <c r="I80" i="4"/>
  <c r="J80" i="4"/>
  <c r="K80" i="4"/>
  <c r="I81" i="4"/>
  <c r="J81" i="4"/>
  <c r="K81" i="4"/>
  <c r="I82" i="4"/>
  <c r="J82" i="4"/>
  <c r="K82" i="4"/>
  <c r="I83" i="4"/>
  <c r="J83" i="4"/>
  <c r="K83" i="4"/>
  <c r="I84" i="4"/>
  <c r="J84" i="4"/>
  <c r="K84" i="4"/>
  <c r="I85" i="4"/>
  <c r="J85" i="4"/>
  <c r="K85" i="4"/>
  <c r="I86" i="4"/>
  <c r="J86" i="4"/>
  <c r="K86" i="4"/>
  <c r="I87" i="4"/>
  <c r="J87" i="4"/>
  <c r="K87" i="4"/>
  <c r="I88" i="4"/>
  <c r="J88" i="4"/>
  <c r="K88" i="4"/>
  <c r="I89" i="4"/>
  <c r="J89" i="4"/>
  <c r="K89" i="4"/>
  <c r="I90" i="4"/>
  <c r="J90" i="4"/>
  <c r="K90" i="4"/>
  <c r="I91" i="4"/>
  <c r="J91" i="4"/>
  <c r="K91" i="4"/>
  <c r="I92" i="4"/>
  <c r="J92" i="4"/>
  <c r="K92" i="4"/>
  <c r="I93" i="4"/>
  <c r="J93" i="4"/>
  <c r="K93" i="4"/>
  <c r="I94" i="4"/>
  <c r="J94" i="4"/>
  <c r="K94" i="4"/>
  <c r="I95" i="4"/>
  <c r="J95" i="4"/>
  <c r="K95" i="4"/>
  <c r="I96" i="4"/>
  <c r="J96" i="4"/>
  <c r="K96" i="4"/>
  <c r="I97" i="4"/>
  <c r="J97" i="4"/>
  <c r="K97" i="4"/>
  <c r="I98" i="4"/>
  <c r="J98" i="4"/>
  <c r="K98" i="4"/>
  <c r="I99" i="4"/>
  <c r="J99" i="4"/>
  <c r="K99" i="4"/>
  <c r="I100" i="4"/>
  <c r="J100" i="4"/>
  <c r="K100" i="4"/>
  <c r="I101" i="4"/>
  <c r="J101" i="4"/>
  <c r="K101" i="4"/>
  <c r="I102" i="4"/>
  <c r="J102" i="4"/>
  <c r="K102" i="4"/>
  <c r="I103" i="4"/>
  <c r="J103" i="4"/>
  <c r="K103" i="4"/>
  <c r="I104" i="4"/>
  <c r="J104" i="4"/>
  <c r="K104" i="4"/>
  <c r="I105" i="4"/>
  <c r="J105" i="4"/>
  <c r="K105" i="4"/>
  <c r="I106" i="4"/>
  <c r="J106" i="4"/>
  <c r="K106" i="4"/>
  <c r="I107" i="4"/>
  <c r="J107" i="4"/>
  <c r="K107" i="4"/>
  <c r="I108" i="4"/>
  <c r="J108" i="4"/>
  <c r="K108" i="4"/>
  <c r="I109" i="4"/>
  <c r="J109" i="4"/>
  <c r="K109" i="4"/>
  <c r="I110" i="4"/>
  <c r="J110" i="4"/>
  <c r="K110" i="4"/>
  <c r="I111" i="4"/>
  <c r="J111" i="4"/>
  <c r="K111" i="4"/>
  <c r="I112" i="4"/>
  <c r="J112" i="4"/>
  <c r="K112" i="4"/>
  <c r="I113" i="4"/>
  <c r="J113" i="4"/>
  <c r="K113" i="4"/>
  <c r="I114" i="4"/>
  <c r="J114" i="4"/>
  <c r="K114" i="4"/>
  <c r="I115" i="4"/>
  <c r="J115" i="4"/>
  <c r="K115" i="4"/>
  <c r="I116" i="4"/>
  <c r="J116" i="4"/>
  <c r="K116" i="4"/>
  <c r="I117" i="4"/>
  <c r="J117" i="4"/>
  <c r="K117" i="4"/>
  <c r="I118" i="4"/>
  <c r="J118" i="4"/>
  <c r="K118" i="4"/>
  <c r="I119" i="4"/>
  <c r="J119" i="4"/>
  <c r="K119" i="4"/>
  <c r="I120" i="4"/>
  <c r="J120" i="4"/>
  <c r="K120" i="4"/>
  <c r="I121" i="4"/>
  <c r="J121" i="4"/>
  <c r="K121" i="4"/>
  <c r="I122" i="4"/>
  <c r="J122" i="4"/>
  <c r="K122" i="4"/>
  <c r="I123" i="4"/>
  <c r="J123" i="4"/>
  <c r="K123" i="4"/>
  <c r="I124" i="4"/>
  <c r="J124" i="4"/>
  <c r="K124" i="4"/>
  <c r="I125" i="4"/>
  <c r="J125" i="4"/>
  <c r="K125" i="4"/>
  <c r="I126" i="4"/>
  <c r="J126" i="4"/>
  <c r="K126" i="4"/>
  <c r="I127" i="4"/>
  <c r="J127" i="4"/>
  <c r="K127" i="4"/>
  <c r="I128" i="4"/>
  <c r="J128" i="4"/>
  <c r="K128" i="4"/>
  <c r="I129" i="4"/>
  <c r="J129" i="4"/>
  <c r="K129" i="4"/>
  <c r="I130" i="4"/>
  <c r="J130" i="4"/>
  <c r="K130" i="4"/>
  <c r="I131" i="4"/>
  <c r="J131" i="4"/>
  <c r="K131" i="4"/>
  <c r="I132" i="4"/>
  <c r="J132" i="4"/>
  <c r="K132" i="4"/>
  <c r="I133" i="4"/>
  <c r="J133" i="4"/>
  <c r="K133" i="4"/>
  <c r="I134" i="4"/>
  <c r="J134" i="4"/>
  <c r="K134" i="4"/>
  <c r="I135" i="4"/>
  <c r="J135" i="4"/>
  <c r="K135" i="4"/>
  <c r="I136" i="4"/>
  <c r="J136" i="4"/>
  <c r="K136" i="4"/>
  <c r="I137" i="4"/>
  <c r="J137" i="4"/>
  <c r="K137" i="4"/>
  <c r="I138" i="4"/>
  <c r="J138" i="4"/>
  <c r="K138" i="4"/>
  <c r="I139" i="4"/>
  <c r="J139" i="4"/>
  <c r="K139" i="4"/>
  <c r="I140" i="4"/>
  <c r="J140" i="4"/>
  <c r="K140" i="4"/>
  <c r="I141" i="4"/>
  <c r="J141" i="4"/>
  <c r="K141" i="4"/>
  <c r="I142" i="4"/>
  <c r="J142" i="4"/>
  <c r="K142" i="4"/>
  <c r="I143" i="4"/>
  <c r="J143" i="4"/>
  <c r="K143" i="4"/>
  <c r="I144" i="4"/>
  <c r="J144" i="4"/>
  <c r="K144" i="4"/>
  <c r="I145" i="4"/>
  <c r="J145" i="4"/>
  <c r="K145" i="4"/>
  <c r="I146" i="4"/>
  <c r="J146" i="4"/>
  <c r="K146" i="4"/>
  <c r="I147" i="4"/>
  <c r="J147" i="4"/>
  <c r="K147" i="4"/>
  <c r="I148" i="4"/>
  <c r="J148" i="4"/>
  <c r="K148" i="4"/>
  <c r="I149" i="4"/>
  <c r="J149" i="4"/>
  <c r="K149" i="4"/>
  <c r="I150" i="4"/>
  <c r="J150" i="4"/>
  <c r="K150" i="4"/>
  <c r="I151" i="4"/>
  <c r="J151" i="4"/>
  <c r="K151" i="4"/>
  <c r="I152" i="4"/>
  <c r="J152" i="4"/>
  <c r="K152" i="4"/>
  <c r="I153" i="4"/>
  <c r="J153" i="4"/>
  <c r="K153" i="4"/>
  <c r="I154" i="4"/>
  <c r="J154" i="4"/>
  <c r="K154" i="4"/>
  <c r="I155" i="4"/>
  <c r="J155" i="4"/>
  <c r="K155" i="4"/>
  <c r="I156" i="4"/>
  <c r="J156" i="4"/>
  <c r="K156" i="4"/>
  <c r="I157" i="4"/>
  <c r="J157" i="4"/>
  <c r="K157" i="4"/>
  <c r="I158" i="4"/>
  <c r="J158" i="4"/>
  <c r="K158" i="4"/>
  <c r="I159" i="4"/>
  <c r="J159" i="4"/>
  <c r="K159" i="4"/>
  <c r="I160" i="4"/>
  <c r="J160" i="4"/>
  <c r="K160" i="4"/>
  <c r="I161" i="4"/>
  <c r="J161" i="4"/>
  <c r="K161" i="4"/>
  <c r="I162" i="4"/>
  <c r="J162" i="4"/>
  <c r="K162" i="4"/>
  <c r="I163" i="4"/>
  <c r="J163" i="4"/>
  <c r="K163" i="4"/>
  <c r="I164" i="4"/>
  <c r="J164" i="4"/>
  <c r="K164" i="4"/>
  <c r="I165" i="4"/>
  <c r="J165" i="4"/>
  <c r="K165" i="4"/>
  <c r="I166" i="4"/>
  <c r="J166" i="4"/>
  <c r="K166" i="4"/>
  <c r="I167" i="4"/>
  <c r="J167" i="4"/>
  <c r="K167" i="4"/>
  <c r="I168" i="4"/>
  <c r="J168" i="4"/>
  <c r="K168" i="4"/>
  <c r="I169" i="4"/>
  <c r="J169" i="4"/>
  <c r="K169" i="4"/>
  <c r="I170" i="4"/>
  <c r="J170" i="4"/>
  <c r="K170" i="4"/>
  <c r="I171" i="4"/>
  <c r="J171" i="4"/>
  <c r="K171" i="4"/>
  <c r="I172" i="4"/>
  <c r="J172" i="4"/>
  <c r="K172" i="4"/>
  <c r="I173" i="4"/>
  <c r="J173" i="4"/>
  <c r="K173" i="4"/>
  <c r="I174" i="4"/>
  <c r="J174" i="4"/>
  <c r="K174" i="4"/>
  <c r="I175" i="4"/>
  <c r="J175" i="4"/>
  <c r="K175" i="4"/>
  <c r="I176" i="4"/>
  <c r="J176" i="4"/>
  <c r="K176" i="4"/>
  <c r="I177" i="4"/>
  <c r="J177" i="4"/>
  <c r="K177" i="4"/>
  <c r="I178" i="4"/>
  <c r="J178" i="4"/>
  <c r="K178" i="4"/>
  <c r="I179" i="4"/>
  <c r="J179" i="4"/>
  <c r="K179" i="4"/>
  <c r="I180" i="4"/>
  <c r="J180" i="4"/>
  <c r="K180" i="4"/>
  <c r="I181" i="4"/>
  <c r="J181" i="4"/>
  <c r="K181" i="4"/>
  <c r="I182" i="4"/>
  <c r="J182" i="4"/>
  <c r="K182" i="4"/>
  <c r="I183" i="4"/>
  <c r="J183" i="4"/>
  <c r="K183" i="4"/>
  <c r="I184" i="4"/>
  <c r="J184" i="4"/>
  <c r="K184" i="4"/>
  <c r="I185" i="4"/>
  <c r="J185" i="4"/>
  <c r="K185" i="4"/>
  <c r="I186" i="4"/>
  <c r="J186" i="4"/>
  <c r="K186" i="4"/>
  <c r="I187" i="4"/>
  <c r="J187" i="4"/>
  <c r="K187" i="4"/>
  <c r="I188" i="4"/>
  <c r="J188" i="4"/>
  <c r="K188" i="4"/>
  <c r="I189" i="4"/>
  <c r="J189" i="4"/>
  <c r="K189" i="4"/>
  <c r="I190" i="4"/>
  <c r="J190" i="4"/>
  <c r="K190" i="4"/>
  <c r="I191" i="4"/>
  <c r="J191" i="4"/>
  <c r="K191" i="4"/>
  <c r="I192" i="4"/>
  <c r="J192" i="4"/>
  <c r="K192" i="4"/>
  <c r="I193" i="4"/>
  <c r="J193" i="4"/>
  <c r="K193" i="4"/>
  <c r="I194" i="4"/>
  <c r="J194" i="4"/>
  <c r="K194" i="4"/>
  <c r="I195" i="4"/>
  <c r="J195" i="4"/>
  <c r="K195" i="4"/>
  <c r="I196" i="4"/>
  <c r="J196" i="4"/>
  <c r="K196" i="4"/>
  <c r="I197" i="4"/>
  <c r="J197" i="4"/>
  <c r="K197" i="4"/>
  <c r="I198" i="4"/>
  <c r="J198" i="4"/>
  <c r="K198" i="4"/>
  <c r="I199" i="4"/>
  <c r="J199" i="4"/>
  <c r="K199" i="4"/>
  <c r="I200" i="4"/>
  <c r="J200" i="4"/>
  <c r="K200" i="4"/>
  <c r="I201" i="4"/>
  <c r="J201" i="4"/>
  <c r="K201" i="4"/>
  <c r="I202" i="4"/>
  <c r="J202" i="4"/>
  <c r="K202" i="4"/>
  <c r="I203" i="4"/>
  <c r="J203" i="4"/>
  <c r="K203" i="4"/>
  <c r="I204" i="4"/>
  <c r="J204" i="4"/>
  <c r="K204" i="4"/>
  <c r="I205" i="4"/>
  <c r="J205" i="4"/>
  <c r="K205" i="4"/>
  <c r="I206" i="4"/>
  <c r="J206" i="4"/>
  <c r="K206" i="4"/>
  <c r="I207" i="4"/>
  <c r="J207" i="4"/>
  <c r="K207" i="4"/>
  <c r="I208" i="4"/>
  <c r="J208" i="4"/>
  <c r="K208" i="4"/>
  <c r="I209" i="4"/>
  <c r="J209" i="4"/>
  <c r="K209" i="4"/>
  <c r="I210" i="4"/>
  <c r="J210" i="4"/>
  <c r="K210" i="4"/>
  <c r="I211" i="4"/>
  <c r="J211" i="4"/>
  <c r="K211" i="4"/>
  <c r="I212" i="4"/>
  <c r="J212" i="4"/>
  <c r="K212" i="4"/>
  <c r="I213" i="4"/>
  <c r="J213" i="4"/>
  <c r="K213" i="4"/>
  <c r="I214" i="4"/>
  <c r="J214" i="4"/>
  <c r="K214" i="4"/>
  <c r="I215" i="4"/>
  <c r="J215" i="4"/>
  <c r="K215" i="4"/>
  <c r="I216" i="4"/>
  <c r="J216" i="4"/>
  <c r="K216" i="4"/>
  <c r="I217" i="4"/>
  <c r="J217" i="4"/>
  <c r="K217" i="4"/>
  <c r="I218" i="4"/>
  <c r="J218" i="4"/>
  <c r="K218" i="4"/>
  <c r="I219" i="4"/>
  <c r="J219" i="4"/>
  <c r="K219" i="4"/>
  <c r="I220" i="4"/>
  <c r="J220" i="4"/>
  <c r="K220" i="4"/>
  <c r="I221" i="4"/>
  <c r="J221" i="4"/>
  <c r="K221" i="4"/>
  <c r="I222" i="4"/>
  <c r="J222" i="4"/>
  <c r="K222" i="4"/>
  <c r="I223" i="4"/>
  <c r="J223" i="4"/>
  <c r="K223" i="4"/>
  <c r="I224" i="4"/>
  <c r="J224" i="4"/>
  <c r="K224" i="4"/>
  <c r="I225" i="4"/>
  <c r="J225" i="4"/>
  <c r="K225" i="4"/>
  <c r="I226" i="4"/>
  <c r="J226" i="4"/>
  <c r="K226" i="4"/>
  <c r="I227" i="4"/>
  <c r="J227" i="4"/>
  <c r="K227" i="4"/>
  <c r="I228" i="4"/>
  <c r="J228" i="4"/>
  <c r="K228" i="4"/>
  <c r="I229" i="4"/>
  <c r="J229" i="4"/>
  <c r="K229" i="4"/>
  <c r="I230" i="4"/>
  <c r="J230" i="4"/>
  <c r="K230" i="4"/>
  <c r="I231" i="4"/>
  <c r="J231" i="4"/>
  <c r="K231" i="4"/>
  <c r="I232" i="4"/>
  <c r="J232" i="4"/>
  <c r="K232" i="4"/>
  <c r="I233" i="4"/>
  <c r="J233" i="4"/>
  <c r="K233" i="4"/>
  <c r="I234" i="4"/>
  <c r="J234" i="4"/>
  <c r="K234" i="4"/>
  <c r="I235" i="4"/>
  <c r="J235" i="4"/>
  <c r="K235" i="4"/>
  <c r="I236" i="4"/>
  <c r="J236" i="4"/>
  <c r="K236" i="4"/>
  <c r="I237" i="4"/>
  <c r="J237" i="4"/>
  <c r="K237" i="4"/>
  <c r="I238" i="4"/>
  <c r="J238" i="4"/>
  <c r="K238" i="4"/>
  <c r="I239" i="4"/>
  <c r="J239" i="4"/>
  <c r="K239" i="4"/>
  <c r="I240" i="4"/>
  <c r="J240" i="4"/>
  <c r="K240" i="4"/>
  <c r="I241" i="4"/>
  <c r="J241" i="4"/>
  <c r="K241" i="4"/>
  <c r="I242" i="4"/>
  <c r="J242" i="4"/>
  <c r="K242" i="4"/>
  <c r="I243" i="4"/>
  <c r="J243" i="4"/>
  <c r="K243" i="4"/>
  <c r="I244" i="4"/>
  <c r="J244" i="4"/>
  <c r="K244" i="4"/>
  <c r="I245" i="4"/>
  <c r="J245" i="4"/>
  <c r="K245" i="4"/>
  <c r="I246" i="4"/>
  <c r="J246" i="4"/>
  <c r="K246" i="4"/>
  <c r="I247" i="4"/>
  <c r="J247" i="4"/>
  <c r="K247" i="4"/>
  <c r="I248" i="4"/>
  <c r="J248" i="4"/>
  <c r="K248" i="4"/>
  <c r="I249" i="4"/>
  <c r="J249" i="4"/>
  <c r="K249" i="4"/>
  <c r="I250" i="4"/>
  <c r="J250" i="4"/>
  <c r="K250" i="4"/>
  <c r="I251" i="4"/>
  <c r="J251" i="4"/>
  <c r="K251" i="4"/>
  <c r="I252" i="4"/>
  <c r="J252" i="4"/>
  <c r="K252" i="4"/>
  <c r="I253" i="4"/>
  <c r="J253" i="4"/>
  <c r="K253" i="4"/>
  <c r="I254" i="4"/>
  <c r="J254" i="4"/>
  <c r="K254" i="4"/>
  <c r="I255" i="4"/>
  <c r="J255" i="4"/>
  <c r="K255" i="4"/>
  <c r="I256" i="4"/>
  <c r="J256" i="4"/>
  <c r="K256" i="4"/>
  <c r="I257" i="4"/>
  <c r="J257" i="4"/>
  <c r="K257" i="4"/>
  <c r="I258" i="4"/>
  <c r="J258" i="4"/>
  <c r="K258" i="4"/>
  <c r="I259" i="4"/>
  <c r="J259" i="4"/>
  <c r="K259" i="4"/>
  <c r="I260" i="4"/>
  <c r="J260" i="4"/>
  <c r="K260" i="4"/>
  <c r="I261" i="4"/>
  <c r="J261" i="4"/>
  <c r="K261" i="4"/>
  <c r="I262" i="4"/>
  <c r="J262" i="4"/>
  <c r="K262" i="4"/>
  <c r="I263" i="4"/>
  <c r="J263" i="4"/>
  <c r="K263" i="4"/>
  <c r="I264" i="4"/>
  <c r="J264" i="4"/>
  <c r="K264" i="4"/>
  <c r="I265" i="4"/>
  <c r="J265" i="4"/>
  <c r="K265" i="4"/>
  <c r="I266" i="4"/>
  <c r="J266" i="4"/>
  <c r="K266" i="4"/>
  <c r="I267" i="4"/>
  <c r="J267" i="4"/>
  <c r="K267" i="4"/>
  <c r="I268" i="4"/>
  <c r="J268" i="4"/>
  <c r="K268" i="4"/>
  <c r="I269" i="4"/>
  <c r="J269" i="4"/>
  <c r="K269" i="4"/>
  <c r="I270" i="4"/>
  <c r="J270" i="4"/>
  <c r="K270" i="4"/>
  <c r="I271" i="4"/>
  <c r="J271" i="4"/>
  <c r="K271" i="4"/>
  <c r="I272" i="4"/>
  <c r="J272" i="4"/>
  <c r="K272" i="4"/>
  <c r="I273" i="4"/>
  <c r="J273" i="4"/>
  <c r="K273" i="4"/>
  <c r="I274" i="4"/>
  <c r="J274" i="4"/>
  <c r="K274" i="4"/>
  <c r="I275" i="4"/>
  <c r="J275" i="4"/>
  <c r="K275" i="4"/>
  <c r="I276" i="4"/>
  <c r="J276" i="4"/>
  <c r="K276" i="4"/>
  <c r="I277" i="4"/>
  <c r="J277" i="4"/>
  <c r="K277" i="4"/>
  <c r="I278" i="4"/>
  <c r="J278" i="4"/>
  <c r="K278" i="4"/>
  <c r="I279" i="4"/>
  <c r="J279" i="4"/>
  <c r="K279" i="4"/>
  <c r="I280" i="4"/>
  <c r="J280" i="4"/>
  <c r="K280" i="4"/>
  <c r="I281" i="4"/>
  <c r="J281" i="4"/>
  <c r="K281" i="4"/>
  <c r="I282" i="4"/>
  <c r="J282" i="4"/>
  <c r="K282" i="4"/>
  <c r="I283" i="4"/>
  <c r="J283" i="4"/>
  <c r="K283" i="4"/>
  <c r="I284" i="4"/>
  <c r="J284" i="4"/>
  <c r="K284" i="4"/>
  <c r="I285" i="4"/>
  <c r="J285" i="4"/>
  <c r="K285" i="4"/>
  <c r="I286" i="4"/>
  <c r="J286" i="4"/>
  <c r="K286" i="4"/>
  <c r="I287" i="4"/>
  <c r="J287" i="4"/>
  <c r="K287" i="4"/>
  <c r="I288" i="4"/>
  <c r="J288" i="4"/>
  <c r="K288" i="4"/>
  <c r="I289" i="4"/>
  <c r="J289" i="4"/>
  <c r="K289" i="4"/>
  <c r="I290" i="4"/>
  <c r="J290" i="4"/>
  <c r="K290" i="4"/>
  <c r="I291" i="4"/>
  <c r="J291" i="4"/>
  <c r="K291" i="4"/>
  <c r="I292" i="4"/>
  <c r="J292" i="4"/>
  <c r="K292" i="4"/>
  <c r="I293" i="4"/>
  <c r="J293" i="4"/>
  <c r="K293" i="4"/>
  <c r="I294" i="4"/>
  <c r="J294" i="4"/>
  <c r="K294" i="4"/>
  <c r="I295" i="4"/>
  <c r="J295" i="4"/>
  <c r="K295" i="4"/>
  <c r="I296" i="4"/>
  <c r="J296" i="4"/>
  <c r="K296" i="4"/>
  <c r="I297" i="4"/>
  <c r="J297" i="4"/>
  <c r="K297" i="4"/>
  <c r="I298" i="4"/>
  <c r="J298" i="4"/>
  <c r="K298" i="4"/>
  <c r="I299" i="4"/>
  <c r="J299" i="4"/>
  <c r="K299" i="4"/>
  <c r="I300" i="4"/>
  <c r="J300" i="4"/>
  <c r="K300" i="4"/>
  <c r="I301" i="4"/>
  <c r="J301" i="4"/>
  <c r="K301" i="4"/>
  <c r="I302" i="4"/>
  <c r="J302" i="4"/>
  <c r="K302" i="4"/>
  <c r="I303" i="4"/>
  <c r="J303" i="4"/>
  <c r="K303" i="4"/>
  <c r="I304" i="4"/>
  <c r="J304" i="4"/>
  <c r="K304" i="4"/>
  <c r="I305" i="4"/>
  <c r="J305" i="4"/>
  <c r="K305" i="4"/>
  <c r="I306" i="4"/>
  <c r="J306" i="4"/>
  <c r="K306" i="4"/>
  <c r="I307" i="4"/>
  <c r="J307" i="4"/>
  <c r="K307" i="4"/>
  <c r="I308" i="4"/>
  <c r="J308" i="4"/>
  <c r="K308" i="4"/>
  <c r="I309" i="4"/>
  <c r="J309" i="4"/>
  <c r="K309" i="4"/>
  <c r="I310" i="4"/>
  <c r="J310" i="4"/>
  <c r="K310" i="4"/>
  <c r="I311" i="4"/>
  <c r="J311" i="4"/>
  <c r="K311" i="4"/>
  <c r="I312" i="4"/>
  <c r="J312" i="4"/>
  <c r="K312" i="4"/>
  <c r="I313" i="4"/>
  <c r="J313" i="4"/>
  <c r="K313" i="4"/>
  <c r="I314" i="4"/>
  <c r="J314" i="4"/>
  <c r="K314" i="4"/>
  <c r="I315" i="4"/>
  <c r="J315" i="4"/>
  <c r="K315" i="4"/>
  <c r="I316" i="4"/>
  <c r="J316" i="4"/>
  <c r="K316" i="4"/>
  <c r="I317" i="4"/>
  <c r="J317" i="4"/>
  <c r="K317" i="4"/>
  <c r="I318" i="4"/>
  <c r="J318" i="4"/>
  <c r="K318" i="4"/>
  <c r="I319" i="4"/>
  <c r="J319" i="4"/>
  <c r="K319" i="4"/>
  <c r="I320" i="4"/>
  <c r="J320" i="4"/>
  <c r="K320" i="4"/>
  <c r="I321" i="4"/>
  <c r="J321" i="4"/>
  <c r="K321" i="4"/>
  <c r="I322" i="4"/>
  <c r="J322" i="4"/>
  <c r="K322" i="4"/>
  <c r="I323" i="4"/>
  <c r="J323" i="4"/>
  <c r="K323" i="4"/>
  <c r="I324" i="4"/>
  <c r="J324" i="4"/>
  <c r="K324" i="4"/>
  <c r="I325" i="4"/>
  <c r="J325" i="4"/>
  <c r="K325" i="4"/>
  <c r="I326" i="4"/>
  <c r="J326" i="4"/>
  <c r="K326" i="4"/>
  <c r="I327" i="4"/>
  <c r="J327" i="4"/>
  <c r="K327" i="4"/>
  <c r="I328" i="4"/>
  <c r="J328" i="4"/>
  <c r="K328" i="4"/>
  <c r="I329" i="4"/>
  <c r="J329" i="4"/>
  <c r="K329" i="4"/>
  <c r="I330" i="4"/>
  <c r="J330" i="4"/>
  <c r="K330" i="4"/>
  <c r="I331" i="4"/>
  <c r="J331" i="4"/>
  <c r="K331" i="4"/>
  <c r="I332" i="4"/>
  <c r="J332" i="4"/>
  <c r="K332" i="4"/>
  <c r="I333" i="4"/>
  <c r="J333" i="4"/>
  <c r="K333" i="4"/>
  <c r="I334" i="4"/>
  <c r="J334" i="4"/>
  <c r="K334" i="4"/>
  <c r="I335" i="4"/>
  <c r="J335" i="4"/>
  <c r="K335" i="4"/>
  <c r="I336" i="4"/>
  <c r="J336" i="4"/>
  <c r="K336" i="4"/>
  <c r="I337" i="4"/>
  <c r="J337" i="4"/>
  <c r="K337" i="4"/>
  <c r="I338" i="4"/>
  <c r="J338" i="4"/>
  <c r="K338" i="4"/>
  <c r="I339" i="4"/>
  <c r="J339" i="4"/>
  <c r="K339" i="4"/>
  <c r="I340" i="4"/>
  <c r="J340" i="4"/>
  <c r="K340" i="4"/>
  <c r="I341" i="4"/>
  <c r="J341" i="4"/>
  <c r="K341" i="4"/>
  <c r="I342" i="4"/>
  <c r="J342" i="4"/>
  <c r="K342" i="4"/>
  <c r="I343" i="4"/>
  <c r="J343" i="4"/>
  <c r="K343" i="4"/>
  <c r="I344" i="4"/>
  <c r="J344" i="4"/>
  <c r="K344" i="4"/>
  <c r="I345" i="4"/>
  <c r="J345" i="4"/>
  <c r="K345" i="4"/>
  <c r="I346" i="4"/>
  <c r="J346" i="4"/>
  <c r="K346" i="4"/>
  <c r="I347" i="4"/>
  <c r="J347" i="4"/>
  <c r="K347" i="4"/>
  <c r="I348" i="4"/>
  <c r="J348" i="4"/>
  <c r="K348" i="4"/>
  <c r="I349" i="4"/>
  <c r="J349" i="4"/>
  <c r="K349" i="4"/>
  <c r="I350" i="4"/>
  <c r="J350" i="4"/>
  <c r="K350" i="4"/>
  <c r="I351" i="4"/>
  <c r="J351" i="4"/>
  <c r="K351" i="4"/>
  <c r="I352" i="4"/>
  <c r="J352" i="4"/>
  <c r="K352" i="4"/>
  <c r="I353" i="4"/>
  <c r="J353" i="4"/>
  <c r="K353" i="4"/>
  <c r="I354" i="4"/>
  <c r="J354" i="4"/>
  <c r="K354" i="4"/>
  <c r="I355" i="4"/>
  <c r="J355" i="4"/>
  <c r="K355" i="4"/>
  <c r="I356" i="4"/>
  <c r="J356" i="4"/>
  <c r="K356" i="4"/>
  <c r="I357" i="4"/>
  <c r="J357" i="4"/>
  <c r="K357" i="4"/>
  <c r="I358" i="4"/>
  <c r="J358" i="4"/>
  <c r="K358" i="4"/>
  <c r="I359" i="4"/>
  <c r="J359" i="4"/>
  <c r="K359" i="4"/>
  <c r="I360" i="4"/>
  <c r="J360" i="4"/>
  <c r="K360" i="4"/>
  <c r="I361" i="4"/>
  <c r="J361" i="4"/>
  <c r="K361" i="4"/>
  <c r="I362" i="4"/>
  <c r="J362" i="4"/>
  <c r="K362" i="4"/>
  <c r="I363" i="4"/>
  <c r="J363" i="4"/>
  <c r="K363" i="4"/>
  <c r="I364" i="4"/>
  <c r="J364" i="4"/>
  <c r="K364" i="4"/>
  <c r="I365" i="4"/>
  <c r="J365" i="4"/>
  <c r="K365" i="4"/>
  <c r="I366" i="4"/>
  <c r="J366" i="4"/>
  <c r="K366" i="4"/>
  <c r="I367" i="4"/>
  <c r="J367" i="4"/>
  <c r="K367" i="4"/>
  <c r="I368" i="4"/>
  <c r="J368" i="4"/>
  <c r="K368" i="4"/>
  <c r="I369" i="4"/>
  <c r="J369" i="4"/>
  <c r="K369" i="4"/>
  <c r="I370" i="4"/>
  <c r="J370" i="4"/>
  <c r="K370" i="4"/>
  <c r="I371" i="4"/>
  <c r="J371" i="4"/>
  <c r="K371" i="4"/>
  <c r="I372" i="4"/>
  <c r="J372" i="4"/>
  <c r="K372" i="4"/>
  <c r="I373" i="4"/>
  <c r="J373" i="4"/>
  <c r="K373" i="4"/>
  <c r="I374" i="4"/>
  <c r="J374" i="4"/>
  <c r="K374" i="4"/>
  <c r="I375" i="4"/>
  <c r="J375" i="4"/>
  <c r="K375" i="4"/>
  <c r="I376" i="4"/>
  <c r="J376" i="4"/>
  <c r="K376" i="4"/>
  <c r="I377" i="4"/>
  <c r="J377" i="4"/>
  <c r="K377" i="4"/>
  <c r="I378" i="4"/>
  <c r="J378" i="4"/>
  <c r="K378" i="4"/>
  <c r="I379" i="4"/>
  <c r="J379" i="4"/>
  <c r="K379" i="4"/>
  <c r="I380" i="4"/>
  <c r="J380" i="4"/>
  <c r="K380" i="4"/>
  <c r="I381" i="4"/>
  <c r="J381" i="4"/>
  <c r="K381" i="4"/>
  <c r="I382" i="4"/>
  <c r="J382" i="4"/>
  <c r="K382" i="4"/>
  <c r="I383" i="4"/>
  <c r="J383" i="4"/>
  <c r="K383" i="4"/>
  <c r="I384" i="4"/>
  <c r="J384" i="4"/>
  <c r="K384" i="4"/>
  <c r="I385" i="4"/>
  <c r="J385" i="4"/>
  <c r="K385" i="4"/>
  <c r="I386" i="4"/>
  <c r="J386" i="4"/>
  <c r="K386" i="4"/>
  <c r="I387" i="4"/>
  <c r="J387" i="4"/>
  <c r="K387" i="4"/>
  <c r="I388" i="4"/>
  <c r="J388" i="4"/>
  <c r="K388" i="4"/>
  <c r="I389" i="4"/>
  <c r="J389" i="4"/>
  <c r="K389" i="4"/>
  <c r="I390" i="4"/>
  <c r="J390" i="4"/>
  <c r="K390" i="4"/>
  <c r="I391" i="4"/>
  <c r="J391" i="4"/>
  <c r="K391" i="4"/>
  <c r="I392" i="4"/>
  <c r="J392" i="4"/>
  <c r="K392" i="4"/>
  <c r="I393" i="4"/>
  <c r="J393" i="4"/>
  <c r="K393" i="4"/>
  <c r="I394" i="4"/>
  <c r="J394" i="4"/>
  <c r="K394" i="4"/>
  <c r="I395" i="4"/>
  <c r="J395" i="4"/>
  <c r="K395" i="4"/>
  <c r="I396" i="4"/>
  <c r="J396" i="4"/>
  <c r="K396" i="4"/>
  <c r="I397" i="4"/>
  <c r="J397" i="4"/>
  <c r="K397" i="4"/>
  <c r="I398" i="4"/>
  <c r="J398" i="4"/>
  <c r="K398" i="4"/>
  <c r="I399" i="4"/>
  <c r="J399" i="4"/>
  <c r="K399" i="4"/>
  <c r="I400" i="4"/>
  <c r="J400" i="4"/>
  <c r="K400" i="4"/>
  <c r="I401" i="4"/>
  <c r="J401" i="4"/>
  <c r="K401" i="4"/>
  <c r="I402" i="4"/>
  <c r="J402" i="4"/>
  <c r="K402" i="4"/>
  <c r="I403" i="4"/>
  <c r="J403" i="4"/>
  <c r="K403" i="4"/>
  <c r="I404" i="4"/>
  <c r="J404" i="4"/>
  <c r="K404" i="4"/>
  <c r="I405" i="4"/>
  <c r="J405" i="4"/>
  <c r="K405" i="4"/>
  <c r="I406" i="4"/>
  <c r="J406" i="4"/>
  <c r="K406" i="4"/>
  <c r="I407" i="4"/>
  <c r="J407" i="4"/>
  <c r="K407" i="4"/>
  <c r="I408" i="4"/>
  <c r="J408" i="4"/>
  <c r="K408" i="4"/>
  <c r="I409" i="4"/>
  <c r="J409" i="4"/>
  <c r="K409" i="4"/>
  <c r="I410" i="4"/>
  <c r="J410" i="4"/>
  <c r="K410" i="4"/>
  <c r="I411" i="4"/>
  <c r="J411" i="4"/>
  <c r="K411" i="4"/>
  <c r="I412" i="4"/>
  <c r="J412" i="4"/>
  <c r="K412" i="4"/>
  <c r="I413" i="4"/>
  <c r="J413" i="4"/>
  <c r="K413" i="4"/>
  <c r="I414" i="4"/>
  <c r="J414" i="4"/>
  <c r="K414" i="4"/>
  <c r="I415" i="4"/>
  <c r="J415" i="4"/>
  <c r="K415" i="4"/>
  <c r="I416" i="4"/>
  <c r="J416" i="4"/>
  <c r="K416" i="4"/>
  <c r="I417" i="4"/>
  <c r="J417" i="4"/>
  <c r="K417" i="4"/>
  <c r="I418" i="4"/>
  <c r="J418" i="4"/>
  <c r="K418" i="4"/>
  <c r="I419" i="4"/>
  <c r="J419" i="4"/>
  <c r="K419" i="4"/>
  <c r="I420" i="4"/>
  <c r="J420" i="4"/>
  <c r="K420" i="4"/>
  <c r="I421" i="4"/>
  <c r="J421" i="4"/>
  <c r="K421" i="4"/>
  <c r="I422" i="4"/>
  <c r="J422" i="4"/>
  <c r="K422" i="4"/>
  <c r="I423" i="4"/>
  <c r="J423" i="4"/>
  <c r="K423" i="4"/>
  <c r="I424" i="4"/>
  <c r="J424" i="4"/>
  <c r="K424" i="4"/>
  <c r="I425" i="4"/>
  <c r="J425" i="4"/>
  <c r="K425" i="4"/>
  <c r="I426" i="4"/>
  <c r="J426" i="4"/>
  <c r="K426" i="4"/>
  <c r="I427" i="4"/>
  <c r="J427" i="4"/>
  <c r="K427" i="4"/>
  <c r="I428" i="4"/>
  <c r="J428" i="4"/>
  <c r="K428" i="4"/>
  <c r="I429" i="4"/>
  <c r="J429" i="4"/>
  <c r="K429" i="4"/>
  <c r="I430" i="4"/>
  <c r="J430" i="4"/>
  <c r="K430" i="4"/>
  <c r="I431" i="4"/>
  <c r="J431" i="4"/>
  <c r="K431" i="4"/>
  <c r="I432" i="4"/>
  <c r="J432" i="4"/>
  <c r="K432" i="4"/>
  <c r="I433" i="4"/>
  <c r="J433" i="4"/>
  <c r="K433" i="4"/>
  <c r="I434" i="4"/>
  <c r="J434" i="4"/>
  <c r="K434" i="4"/>
  <c r="I435" i="4"/>
  <c r="J435" i="4"/>
  <c r="K435" i="4"/>
  <c r="I436" i="4"/>
  <c r="J436" i="4"/>
  <c r="K436" i="4"/>
  <c r="I437" i="4"/>
  <c r="J437" i="4"/>
  <c r="K437" i="4"/>
  <c r="I438" i="4"/>
  <c r="J438" i="4"/>
  <c r="K438" i="4"/>
  <c r="I439" i="4"/>
  <c r="J439" i="4"/>
  <c r="K439" i="4"/>
  <c r="I440" i="4"/>
  <c r="J440" i="4"/>
  <c r="K440" i="4"/>
  <c r="I441" i="4"/>
  <c r="J441" i="4"/>
  <c r="K441" i="4"/>
  <c r="I442" i="4"/>
  <c r="J442" i="4"/>
  <c r="K442" i="4"/>
  <c r="I443" i="4"/>
  <c r="J443" i="4"/>
  <c r="K443" i="4"/>
  <c r="I444" i="4"/>
  <c r="J444" i="4"/>
  <c r="K444" i="4"/>
  <c r="I445" i="4"/>
  <c r="J445" i="4"/>
  <c r="K445" i="4"/>
  <c r="I446" i="4"/>
  <c r="J446" i="4"/>
  <c r="K446" i="4"/>
  <c r="I447" i="4"/>
  <c r="J447" i="4"/>
  <c r="K447" i="4"/>
  <c r="I448" i="4"/>
  <c r="J448" i="4"/>
  <c r="K448" i="4"/>
  <c r="I449" i="4"/>
  <c r="J449" i="4"/>
  <c r="K449" i="4"/>
  <c r="I450" i="4"/>
  <c r="J450" i="4"/>
  <c r="K450" i="4"/>
  <c r="I451" i="4"/>
  <c r="J451" i="4"/>
  <c r="K451" i="4"/>
  <c r="I452" i="4"/>
  <c r="J452" i="4"/>
  <c r="K452" i="4"/>
  <c r="I453" i="4"/>
  <c r="J453" i="4"/>
  <c r="K453" i="4"/>
  <c r="I454" i="4"/>
  <c r="J454" i="4"/>
  <c r="K454" i="4"/>
  <c r="I455" i="4"/>
  <c r="J455" i="4"/>
  <c r="K455" i="4"/>
  <c r="I456" i="4"/>
  <c r="J456" i="4"/>
  <c r="K456" i="4"/>
  <c r="I457" i="4"/>
  <c r="J457" i="4"/>
  <c r="K457" i="4"/>
  <c r="I458" i="4"/>
  <c r="J458" i="4"/>
  <c r="K458" i="4"/>
  <c r="I459" i="4"/>
  <c r="J459" i="4"/>
  <c r="K459" i="4"/>
  <c r="I460" i="4"/>
  <c r="J460" i="4"/>
  <c r="K460" i="4"/>
  <c r="I461" i="4"/>
  <c r="J461" i="4"/>
  <c r="K461" i="4"/>
  <c r="I462" i="4"/>
  <c r="J462" i="4"/>
  <c r="K462" i="4"/>
  <c r="I463" i="4"/>
  <c r="J463" i="4"/>
  <c r="K463" i="4"/>
  <c r="I464" i="4"/>
  <c r="J464" i="4"/>
  <c r="K464" i="4"/>
  <c r="I465" i="4"/>
  <c r="J465" i="4"/>
  <c r="K465" i="4"/>
  <c r="I466" i="4"/>
  <c r="J466" i="4"/>
  <c r="K466" i="4"/>
  <c r="I467" i="4"/>
  <c r="J467" i="4"/>
  <c r="K467" i="4"/>
  <c r="I468" i="4"/>
  <c r="J468" i="4"/>
  <c r="K468" i="4"/>
  <c r="I469" i="4"/>
  <c r="J469" i="4"/>
  <c r="K469" i="4"/>
  <c r="I470" i="4"/>
  <c r="J470" i="4"/>
  <c r="K470" i="4"/>
  <c r="I471" i="4"/>
  <c r="J471" i="4"/>
  <c r="K471" i="4"/>
  <c r="I472" i="4"/>
  <c r="J472" i="4"/>
  <c r="K472" i="4"/>
  <c r="I473" i="4"/>
  <c r="J473" i="4"/>
  <c r="K473" i="4"/>
  <c r="I474" i="4"/>
  <c r="J474" i="4"/>
  <c r="K474" i="4"/>
  <c r="I475" i="4"/>
  <c r="J475" i="4"/>
  <c r="K475" i="4"/>
  <c r="I476" i="4"/>
  <c r="J476" i="4"/>
  <c r="K476" i="4"/>
  <c r="I477" i="4"/>
  <c r="J477" i="4"/>
  <c r="K477" i="4"/>
  <c r="I478" i="4"/>
  <c r="J478" i="4"/>
  <c r="K478" i="4"/>
  <c r="I479" i="4"/>
  <c r="J479" i="4"/>
  <c r="K479" i="4"/>
  <c r="I480" i="4"/>
  <c r="J480" i="4"/>
  <c r="K480" i="4"/>
  <c r="I481" i="4"/>
  <c r="J481" i="4"/>
  <c r="K481" i="4"/>
  <c r="I482" i="4"/>
  <c r="J482" i="4"/>
  <c r="K482" i="4"/>
  <c r="I483" i="4"/>
  <c r="J483" i="4"/>
  <c r="K483" i="4"/>
  <c r="I484" i="4"/>
  <c r="J484" i="4"/>
  <c r="K484" i="4"/>
  <c r="I485" i="4"/>
  <c r="J485" i="4"/>
  <c r="K485" i="4"/>
  <c r="I486" i="4"/>
  <c r="J486" i="4"/>
  <c r="K486" i="4"/>
  <c r="I487" i="4"/>
  <c r="J487" i="4"/>
  <c r="K487" i="4"/>
  <c r="I488" i="4"/>
  <c r="J488" i="4"/>
  <c r="K488" i="4"/>
  <c r="I489" i="4"/>
  <c r="J489" i="4"/>
  <c r="K489" i="4"/>
  <c r="I490" i="4"/>
  <c r="J490" i="4"/>
  <c r="K490" i="4"/>
  <c r="I491" i="4"/>
  <c r="J491" i="4"/>
  <c r="K491" i="4"/>
  <c r="I492" i="4"/>
  <c r="J492" i="4"/>
  <c r="K492" i="4"/>
  <c r="I493" i="4"/>
  <c r="J493" i="4"/>
  <c r="K493" i="4"/>
  <c r="I494" i="4"/>
  <c r="J494" i="4"/>
  <c r="K494" i="4"/>
  <c r="I495" i="4"/>
  <c r="J495" i="4"/>
  <c r="K495" i="4"/>
  <c r="I496" i="4"/>
  <c r="J496" i="4"/>
  <c r="K496" i="4"/>
  <c r="I497" i="4"/>
  <c r="J497" i="4"/>
  <c r="K497" i="4"/>
  <c r="I498" i="4"/>
  <c r="J498" i="4"/>
  <c r="K498" i="4"/>
  <c r="I499" i="4"/>
  <c r="J499" i="4"/>
  <c r="K499" i="4"/>
  <c r="I500" i="4"/>
  <c r="J500" i="4"/>
  <c r="K500" i="4"/>
  <c r="I501" i="4"/>
  <c r="J501" i="4"/>
  <c r="K501" i="4"/>
  <c r="I502" i="4"/>
  <c r="J502" i="4"/>
  <c r="K502" i="4"/>
  <c r="I503" i="4"/>
  <c r="J503" i="4"/>
  <c r="K503" i="4"/>
  <c r="I504" i="4"/>
  <c r="J504" i="4"/>
  <c r="K504" i="4"/>
  <c r="I505" i="4"/>
  <c r="J505" i="4"/>
  <c r="K505" i="4"/>
  <c r="I506" i="4"/>
  <c r="J506" i="4"/>
  <c r="K506" i="4"/>
  <c r="I507" i="4"/>
  <c r="J507" i="4"/>
  <c r="K507" i="4"/>
  <c r="I508" i="4"/>
  <c r="J508" i="4"/>
  <c r="K508" i="4"/>
  <c r="I509" i="4"/>
  <c r="J509" i="4"/>
  <c r="K509" i="4"/>
  <c r="I510" i="4"/>
  <c r="J510" i="4"/>
  <c r="K510" i="4"/>
  <c r="I511" i="4"/>
  <c r="J511" i="4"/>
  <c r="K511" i="4"/>
  <c r="I512" i="4"/>
  <c r="J512" i="4"/>
  <c r="K512" i="4"/>
  <c r="I513" i="4"/>
  <c r="J513" i="4"/>
  <c r="K513" i="4"/>
  <c r="I514" i="4"/>
  <c r="J514" i="4"/>
  <c r="K514" i="4"/>
  <c r="I515" i="4"/>
  <c r="J515" i="4"/>
  <c r="K515" i="4"/>
  <c r="I516" i="4"/>
  <c r="J516" i="4"/>
  <c r="K516" i="4"/>
  <c r="I517" i="4"/>
  <c r="J517" i="4"/>
  <c r="K517" i="4"/>
  <c r="I518" i="4"/>
  <c r="J518" i="4"/>
  <c r="K518" i="4"/>
  <c r="I519" i="4"/>
  <c r="J519" i="4"/>
  <c r="K519" i="4"/>
  <c r="I520" i="4"/>
  <c r="J520" i="4"/>
  <c r="K520" i="4"/>
  <c r="I521" i="4"/>
  <c r="J521" i="4"/>
  <c r="K521" i="4"/>
  <c r="I522" i="4"/>
  <c r="J522" i="4"/>
  <c r="K522" i="4"/>
  <c r="I523" i="4"/>
  <c r="J523" i="4"/>
  <c r="K523" i="4"/>
  <c r="I524" i="4"/>
  <c r="J524" i="4"/>
  <c r="K524" i="4"/>
  <c r="I525" i="4"/>
  <c r="J525" i="4"/>
  <c r="K525" i="4"/>
  <c r="I526" i="4"/>
  <c r="J526" i="4"/>
  <c r="K526" i="4"/>
  <c r="I527" i="4"/>
  <c r="J527" i="4"/>
  <c r="K527" i="4"/>
  <c r="I528" i="4"/>
  <c r="J528" i="4"/>
  <c r="K528" i="4"/>
  <c r="I529" i="4"/>
  <c r="J529" i="4"/>
  <c r="K529" i="4"/>
  <c r="I530" i="4"/>
  <c r="J530" i="4"/>
  <c r="K530" i="4"/>
  <c r="I531" i="4"/>
  <c r="J531" i="4"/>
  <c r="K531" i="4"/>
  <c r="I532" i="4"/>
  <c r="J532" i="4"/>
  <c r="K532" i="4"/>
  <c r="I533" i="4"/>
  <c r="J533" i="4"/>
  <c r="K533" i="4"/>
  <c r="I534" i="4"/>
  <c r="J534" i="4"/>
  <c r="K534" i="4"/>
  <c r="I535" i="4"/>
  <c r="J535" i="4"/>
  <c r="K535" i="4"/>
  <c r="I536" i="4"/>
  <c r="J536" i="4"/>
  <c r="K536" i="4"/>
  <c r="I537" i="4"/>
  <c r="J537" i="4"/>
  <c r="K537" i="4"/>
  <c r="I538" i="4"/>
  <c r="J538" i="4"/>
  <c r="K538" i="4"/>
  <c r="I539" i="4"/>
  <c r="J539" i="4"/>
  <c r="K539" i="4"/>
  <c r="I540" i="4"/>
  <c r="J540" i="4"/>
  <c r="K540" i="4"/>
  <c r="I541" i="4"/>
  <c r="J541" i="4"/>
  <c r="K541" i="4"/>
  <c r="I542" i="4"/>
  <c r="J542" i="4"/>
  <c r="K542" i="4"/>
  <c r="I543" i="4"/>
  <c r="J543" i="4"/>
  <c r="K543" i="4"/>
  <c r="I544" i="4"/>
  <c r="J544" i="4"/>
  <c r="K544" i="4"/>
  <c r="I545" i="4"/>
  <c r="J545" i="4"/>
  <c r="K545" i="4"/>
  <c r="I546" i="4"/>
  <c r="J546" i="4"/>
  <c r="K546" i="4"/>
  <c r="I547" i="4"/>
  <c r="J547" i="4"/>
  <c r="K547" i="4"/>
  <c r="I548" i="4"/>
  <c r="J548" i="4"/>
  <c r="K548" i="4"/>
  <c r="I549" i="4"/>
  <c r="J549" i="4"/>
  <c r="K549" i="4"/>
  <c r="I550" i="4"/>
  <c r="J550" i="4"/>
  <c r="K550" i="4"/>
  <c r="I551" i="4"/>
  <c r="J551" i="4"/>
  <c r="K551" i="4"/>
  <c r="I552" i="4"/>
  <c r="J552" i="4"/>
  <c r="K552" i="4"/>
  <c r="I553" i="4"/>
  <c r="J553" i="4"/>
  <c r="K553" i="4"/>
  <c r="I554" i="4"/>
  <c r="J554" i="4"/>
  <c r="K554" i="4"/>
  <c r="I555" i="4"/>
  <c r="J555" i="4"/>
  <c r="K555" i="4"/>
  <c r="I556" i="4"/>
  <c r="J556" i="4"/>
  <c r="K556" i="4"/>
  <c r="I557" i="4"/>
  <c r="J557" i="4"/>
  <c r="K557" i="4"/>
  <c r="I558" i="4"/>
  <c r="J558" i="4"/>
  <c r="K558" i="4"/>
  <c r="I559" i="4"/>
  <c r="J559" i="4"/>
  <c r="K559" i="4"/>
  <c r="I560" i="4"/>
  <c r="J560" i="4"/>
  <c r="K560" i="4"/>
  <c r="I561" i="4"/>
  <c r="J561" i="4"/>
  <c r="K561" i="4"/>
  <c r="I562" i="4"/>
  <c r="J562" i="4"/>
  <c r="K562" i="4"/>
  <c r="I563" i="4"/>
  <c r="J563" i="4"/>
  <c r="K563" i="4"/>
  <c r="I564" i="4"/>
  <c r="J564" i="4"/>
  <c r="K564" i="4"/>
  <c r="I565" i="4"/>
  <c r="J565" i="4"/>
  <c r="K565" i="4"/>
  <c r="I566" i="4"/>
  <c r="J566" i="4"/>
  <c r="K566" i="4"/>
  <c r="I567" i="4"/>
  <c r="J567" i="4"/>
  <c r="K567" i="4"/>
  <c r="I568" i="4"/>
  <c r="J568" i="4"/>
  <c r="K568" i="4"/>
  <c r="I569" i="4"/>
  <c r="J569" i="4"/>
  <c r="K569" i="4"/>
  <c r="I570" i="4"/>
  <c r="J570" i="4"/>
  <c r="K570" i="4"/>
  <c r="I571" i="4"/>
  <c r="J571" i="4"/>
  <c r="K571" i="4"/>
  <c r="I572" i="4"/>
  <c r="J572" i="4"/>
  <c r="K572" i="4"/>
  <c r="I573" i="4"/>
  <c r="J573" i="4"/>
  <c r="K573" i="4"/>
  <c r="I574" i="4"/>
  <c r="J574" i="4"/>
  <c r="K574" i="4"/>
  <c r="I575" i="4"/>
  <c r="J575" i="4"/>
  <c r="K575" i="4"/>
  <c r="I576" i="4"/>
  <c r="J576" i="4"/>
  <c r="K576" i="4"/>
  <c r="I577" i="4"/>
  <c r="J577" i="4"/>
  <c r="K577" i="4"/>
  <c r="I578" i="4"/>
  <c r="J578" i="4"/>
  <c r="K578" i="4"/>
  <c r="I579" i="4"/>
  <c r="J579" i="4"/>
  <c r="K579" i="4"/>
  <c r="I580" i="4"/>
  <c r="J580" i="4"/>
  <c r="K580" i="4"/>
  <c r="I581" i="4"/>
  <c r="J581" i="4"/>
  <c r="K581" i="4"/>
  <c r="I582" i="4"/>
  <c r="J582" i="4"/>
  <c r="K582" i="4"/>
  <c r="I583" i="4"/>
  <c r="J583" i="4"/>
  <c r="K583" i="4"/>
  <c r="I584" i="4"/>
  <c r="J584" i="4"/>
  <c r="K584" i="4"/>
  <c r="I585" i="4"/>
  <c r="J585" i="4"/>
  <c r="K585" i="4"/>
  <c r="I586" i="4"/>
  <c r="J586" i="4"/>
  <c r="K586" i="4"/>
  <c r="I587" i="4"/>
  <c r="J587" i="4"/>
  <c r="K587" i="4"/>
  <c r="I588" i="4"/>
  <c r="J588" i="4"/>
  <c r="K588" i="4"/>
  <c r="I589" i="4"/>
  <c r="J589" i="4"/>
  <c r="K589" i="4"/>
  <c r="I590" i="4"/>
  <c r="J590" i="4"/>
  <c r="K590" i="4"/>
  <c r="I591" i="4"/>
  <c r="J591" i="4"/>
  <c r="K591" i="4"/>
  <c r="I592" i="4"/>
  <c r="J592" i="4"/>
  <c r="K592" i="4"/>
  <c r="I593" i="4"/>
  <c r="J593" i="4"/>
  <c r="K593" i="4"/>
  <c r="I594" i="4"/>
  <c r="J594" i="4"/>
  <c r="K594" i="4"/>
  <c r="I595" i="4"/>
  <c r="J595" i="4"/>
  <c r="K595" i="4"/>
  <c r="I596" i="4"/>
  <c r="J596" i="4"/>
  <c r="K596" i="4"/>
  <c r="I597" i="4"/>
  <c r="J597" i="4"/>
  <c r="K597" i="4"/>
  <c r="I598" i="4"/>
  <c r="J598" i="4"/>
  <c r="K598" i="4"/>
  <c r="I599" i="4"/>
  <c r="J599" i="4"/>
  <c r="K599" i="4"/>
  <c r="I600" i="4"/>
  <c r="J600" i="4"/>
  <c r="K600" i="4"/>
  <c r="I601" i="4"/>
  <c r="J601" i="4"/>
  <c r="K601" i="4"/>
  <c r="I602" i="4"/>
  <c r="J602" i="4"/>
  <c r="K602" i="4"/>
  <c r="I603" i="4"/>
  <c r="J603" i="4"/>
  <c r="K603" i="4"/>
  <c r="I604" i="4"/>
  <c r="J604" i="4"/>
  <c r="K604" i="4"/>
  <c r="I605" i="4"/>
  <c r="J605" i="4"/>
  <c r="K605" i="4"/>
  <c r="I606" i="4"/>
  <c r="J606" i="4"/>
  <c r="K606" i="4"/>
  <c r="I607" i="4"/>
  <c r="J607" i="4"/>
  <c r="K607" i="4"/>
  <c r="I608" i="4"/>
  <c r="J608" i="4"/>
  <c r="K608" i="4"/>
  <c r="I609" i="4"/>
  <c r="J609" i="4"/>
  <c r="K609" i="4"/>
  <c r="I610" i="4"/>
  <c r="J610" i="4"/>
  <c r="K610" i="4"/>
  <c r="I611" i="4"/>
  <c r="J611" i="4"/>
  <c r="K611" i="4"/>
  <c r="I612" i="4"/>
  <c r="J612" i="4"/>
  <c r="K612" i="4"/>
  <c r="I613" i="4"/>
  <c r="J613" i="4"/>
  <c r="K613" i="4"/>
  <c r="I614" i="4"/>
  <c r="J614" i="4"/>
  <c r="K614" i="4"/>
  <c r="I615" i="4"/>
  <c r="J615" i="4"/>
  <c r="K615" i="4"/>
  <c r="I616" i="4"/>
  <c r="J616" i="4"/>
  <c r="K616" i="4"/>
  <c r="I617" i="4"/>
  <c r="J617" i="4"/>
  <c r="K617" i="4"/>
  <c r="I618" i="4"/>
  <c r="J618" i="4"/>
  <c r="K618" i="4"/>
  <c r="I619" i="4"/>
  <c r="J619" i="4"/>
  <c r="K619" i="4"/>
  <c r="I620" i="4"/>
  <c r="J620" i="4"/>
  <c r="K620" i="4"/>
  <c r="I621" i="4"/>
  <c r="J621" i="4"/>
  <c r="K621" i="4"/>
  <c r="I622" i="4"/>
  <c r="J622" i="4"/>
  <c r="K622" i="4"/>
  <c r="I623" i="4"/>
  <c r="J623" i="4"/>
  <c r="K623" i="4"/>
  <c r="I624" i="4"/>
  <c r="J624" i="4"/>
  <c r="K624" i="4"/>
  <c r="I625" i="4"/>
  <c r="J625" i="4"/>
  <c r="K625" i="4"/>
  <c r="I626" i="4"/>
  <c r="J626" i="4"/>
  <c r="K626" i="4"/>
  <c r="I627" i="4"/>
  <c r="J627" i="4"/>
  <c r="K627" i="4"/>
  <c r="I628" i="4"/>
  <c r="J628" i="4"/>
  <c r="K628" i="4"/>
  <c r="I629" i="4"/>
  <c r="J629" i="4"/>
  <c r="K629" i="4"/>
  <c r="I630" i="4"/>
  <c r="J630" i="4"/>
  <c r="K630" i="4"/>
  <c r="I631" i="4"/>
  <c r="J631" i="4"/>
  <c r="K631" i="4"/>
  <c r="I632" i="4"/>
  <c r="J632" i="4"/>
  <c r="K632" i="4"/>
  <c r="I633" i="4"/>
  <c r="J633" i="4"/>
  <c r="K633" i="4"/>
  <c r="I634" i="4"/>
  <c r="J634" i="4"/>
  <c r="K634" i="4"/>
  <c r="I635" i="4"/>
  <c r="J635" i="4"/>
  <c r="K635" i="4"/>
  <c r="I636" i="4"/>
  <c r="J636" i="4"/>
  <c r="K636" i="4"/>
  <c r="I637" i="4"/>
  <c r="J637" i="4"/>
  <c r="K637" i="4"/>
  <c r="I638" i="4"/>
  <c r="J638" i="4"/>
  <c r="K638" i="4"/>
  <c r="I639" i="4"/>
  <c r="J639" i="4"/>
  <c r="K639" i="4"/>
  <c r="I640" i="4"/>
  <c r="J640" i="4"/>
  <c r="K640" i="4"/>
  <c r="I641" i="4"/>
  <c r="J641" i="4"/>
  <c r="K641" i="4"/>
  <c r="I642" i="4"/>
  <c r="J642" i="4"/>
  <c r="K642" i="4"/>
  <c r="I643" i="4"/>
  <c r="J643" i="4"/>
  <c r="K643" i="4"/>
  <c r="I644" i="4"/>
  <c r="J644" i="4"/>
  <c r="K644" i="4"/>
  <c r="I645" i="4"/>
  <c r="J645" i="4"/>
  <c r="K645" i="4"/>
  <c r="I646" i="4"/>
  <c r="J646" i="4"/>
  <c r="K646" i="4"/>
  <c r="I647" i="4"/>
  <c r="J647" i="4"/>
  <c r="K647" i="4"/>
  <c r="I648" i="4"/>
  <c r="J648" i="4"/>
  <c r="K648" i="4"/>
  <c r="I649" i="4"/>
  <c r="J649" i="4"/>
  <c r="K649" i="4"/>
  <c r="I650" i="4"/>
  <c r="J650" i="4"/>
  <c r="K650" i="4"/>
  <c r="I651" i="4"/>
  <c r="J651" i="4"/>
  <c r="K651" i="4"/>
  <c r="I652" i="4"/>
  <c r="J652" i="4"/>
  <c r="K652" i="4"/>
  <c r="I653" i="4"/>
  <c r="J653" i="4"/>
  <c r="K653" i="4"/>
  <c r="I654" i="4"/>
  <c r="J654" i="4"/>
  <c r="K654" i="4"/>
  <c r="I655" i="4"/>
  <c r="J655" i="4"/>
  <c r="K655" i="4"/>
  <c r="I656" i="4"/>
  <c r="J656" i="4"/>
  <c r="K656" i="4"/>
  <c r="I657" i="4"/>
  <c r="J657" i="4"/>
  <c r="K657" i="4"/>
  <c r="I658" i="4"/>
  <c r="J658" i="4"/>
  <c r="K658" i="4"/>
  <c r="I659" i="4"/>
  <c r="J659" i="4"/>
  <c r="K659" i="4"/>
  <c r="I660" i="4"/>
  <c r="J660" i="4"/>
  <c r="K660" i="4"/>
  <c r="I661" i="4"/>
  <c r="J661" i="4"/>
  <c r="K661" i="4"/>
  <c r="I662" i="4"/>
  <c r="J662" i="4"/>
  <c r="K662" i="4"/>
  <c r="I663" i="4"/>
  <c r="J663" i="4"/>
  <c r="K663" i="4"/>
  <c r="I664" i="4"/>
  <c r="J664" i="4"/>
  <c r="K664" i="4"/>
  <c r="I665" i="4"/>
  <c r="J665" i="4"/>
  <c r="K665" i="4"/>
  <c r="I666" i="4"/>
  <c r="J666" i="4"/>
  <c r="K666" i="4"/>
  <c r="I667" i="4"/>
  <c r="J667" i="4"/>
  <c r="K667" i="4"/>
  <c r="I668" i="4"/>
  <c r="J668" i="4"/>
  <c r="K668" i="4"/>
  <c r="I669" i="4"/>
  <c r="J669" i="4"/>
  <c r="K669" i="4"/>
  <c r="I670" i="4"/>
  <c r="J670" i="4"/>
  <c r="K670" i="4"/>
  <c r="I671" i="4"/>
  <c r="J671" i="4"/>
  <c r="K671" i="4"/>
  <c r="I672" i="4"/>
  <c r="J672" i="4"/>
  <c r="K672" i="4"/>
  <c r="I673" i="4"/>
  <c r="J673" i="4"/>
  <c r="K673" i="4"/>
  <c r="I674" i="4"/>
  <c r="J674" i="4"/>
  <c r="K674" i="4"/>
  <c r="I675" i="4"/>
  <c r="J675" i="4"/>
  <c r="K675" i="4"/>
  <c r="I676" i="4"/>
  <c r="J676" i="4"/>
  <c r="K676" i="4"/>
  <c r="I677" i="4"/>
  <c r="J677" i="4"/>
  <c r="K677" i="4"/>
  <c r="I678" i="4"/>
  <c r="J678" i="4"/>
  <c r="K678" i="4"/>
  <c r="I679" i="4"/>
  <c r="J679" i="4"/>
  <c r="K679" i="4"/>
  <c r="I680" i="4"/>
  <c r="J680" i="4"/>
  <c r="K680" i="4"/>
  <c r="I681" i="4"/>
  <c r="J681" i="4"/>
  <c r="K681" i="4"/>
  <c r="I682" i="4"/>
  <c r="J682" i="4"/>
  <c r="K682" i="4"/>
  <c r="I683" i="4"/>
  <c r="J683" i="4"/>
  <c r="K683" i="4"/>
  <c r="I684" i="4"/>
  <c r="J684" i="4"/>
  <c r="K684" i="4"/>
  <c r="I685" i="4"/>
  <c r="J685" i="4"/>
  <c r="K685" i="4"/>
  <c r="I686" i="4"/>
  <c r="J686" i="4"/>
  <c r="K686" i="4"/>
  <c r="I687" i="4"/>
  <c r="J687" i="4"/>
  <c r="K687" i="4"/>
  <c r="I688" i="4"/>
  <c r="J688" i="4"/>
  <c r="K688" i="4"/>
  <c r="I689" i="4"/>
  <c r="J689" i="4"/>
  <c r="K689" i="4"/>
  <c r="I690" i="4"/>
  <c r="J690" i="4"/>
  <c r="K690" i="4"/>
  <c r="I691" i="4"/>
  <c r="J691" i="4"/>
  <c r="K691" i="4"/>
  <c r="I692" i="4"/>
  <c r="J692" i="4"/>
  <c r="K692" i="4"/>
  <c r="I693" i="4"/>
  <c r="J693" i="4"/>
  <c r="K693" i="4"/>
  <c r="I694" i="4"/>
  <c r="J694" i="4"/>
  <c r="K694" i="4"/>
  <c r="I695" i="4"/>
  <c r="J695" i="4"/>
  <c r="K695" i="4"/>
  <c r="I696" i="4"/>
  <c r="J696" i="4"/>
  <c r="K696" i="4"/>
  <c r="I697" i="4"/>
  <c r="J697" i="4"/>
  <c r="K697" i="4"/>
  <c r="I698" i="4"/>
  <c r="J698" i="4"/>
  <c r="K698" i="4"/>
  <c r="I699" i="4"/>
  <c r="J699" i="4"/>
  <c r="K699" i="4"/>
  <c r="I700" i="4"/>
  <c r="J700" i="4"/>
  <c r="K700" i="4"/>
  <c r="I701" i="4"/>
  <c r="J701" i="4"/>
  <c r="K701" i="4"/>
  <c r="I702" i="4"/>
  <c r="J702" i="4"/>
  <c r="K702" i="4"/>
  <c r="I703" i="4"/>
  <c r="J703" i="4"/>
  <c r="K703" i="4"/>
  <c r="I704" i="4"/>
  <c r="J704" i="4"/>
  <c r="K704" i="4"/>
  <c r="I705" i="4"/>
  <c r="J705" i="4"/>
  <c r="K705" i="4"/>
  <c r="I706" i="4"/>
  <c r="J706" i="4"/>
  <c r="K706" i="4"/>
  <c r="I707" i="4"/>
  <c r="J707" i="4"/>
  <c r="K707" i="4"/>
  <c r="I708" i="4"/>
  <c r="J708" i="4"/>
  <c r="K708" i="4"/>
  <c r="I709" i="4"/>
  <c r="J709" i="4"/>
  <c r="K709" i="4"/>
  <c r="I710" i="4"/>
  <c r="J710" i="4"/>
  <c r="K710" i="4"/>
  <c r="I711" i="4"/>
  <c r="J711" i="4"/>
  <c r="K711" i="4"/>
  <c r="I712" i="4"/>
  <c r="J712" i="4"/>
  <c r="K712" i="4"/>
  <c r="I713" i="4"/>
  <c r="J713" i="4"/>
  <c r="K713" i="4"/>
  <c r="I714" i="4"/>
  <c r="J714" i="4"/>
  <c r="K714" i="4"/>
  <c r="I715" i="4"/>
  <c r="J715" i="4"/>
  <c r="K715" i="4"/>
  <c r="I716" i="4"/>
  <c r="J716" i="4"/>
  <c r="K716" i="4"/>
  <c r="I717" i="4"/>
  <c r="J717" i="4"/>
  <c r="K717" i="4"/>
  <c r="I718" i="4"/>
  <c r="J718" i="4"/>
  <c r="K718" i="4"/>
  <c r="I719" i="4"/>
  <c r="J719" i="4"/>
  <c r="K719" i="4"/>
  <c r="I720" i="4"/>
  <c r="J720" i="4"/>
  <c r="K720" i="4"/>
  <c r="I721" i="4"/>
  <c r="J721" i="4"/>
  <c r="K721" i="4"/>
  <c r="I722" i="4"/>
  <c r="J722" i="4"/>
  <c r="K722" i="4"/>
  <c r="I723" i="4"/>
  <c r="J723" i="4"/>
  <c r="K723" i="4"/>
  <c r="I724" i="4"/>
  <c r="J724" i="4"/>
  <c r="K724" i="4"/>
  <c r="I725" i="4"/>
  <c r="J725" i="4"/>
  <c r="K725" i="4"/>
  <c r="I726" i="4"/>
  <c r="J726" i="4"/>
  <c r="K726" i="4"/>
  <c r="I727" i="4"/>
  <c r="J727" i="4"/>
  <c r="K727" i="4"/>
  <c r="I728" i="4"/>
  <c r="J728" i="4"/>
  <c r="K728" i="4"/>
  <c r="I729" i="4"/>
  <c r="J729" i="4"/>
  <c r="K729" i="4"/>
  <c r="I730" i="4"/>
  <c r="J730" i="4"/>
  <c r="K730" i="4"/>
  <c r="I731" i="4"/>
  <c r="J731" i="4"/>
  <c r="K731" i="4"/>
  <c r="I732" i="4"/>
  <c r="J732" i="4"/>
  <c r="K732" i="4"/>
  <c r="I733" i="4"/>
  <c r="J733" i="4"/>
  <c r="K733" i="4"/>
  <c r="I734" i="4"/>
  <c r="J734" i="4"/>
  <c r="K734" i="4"/>
  <c r="I735" i="4"/>
  <c r="J735" i="4"/>
  <c r="K735" i="4"/>
  <c r="I736" i="4"/>
  <c r="J736" i="4"/>
  <c r="K736" i="4"/>
  <c r="I737" i="4"/>
  <c r="J737" i="4"/>
  <c r="K737" i="4"/>
  <c r="I738" i="4"/>
  <c r="J738" i="4"/>
  <c r="K738" i="4"/>
  <c r="I739" i="4"/>
  <c r="J739" i="4"/>
  <c r="K739" i="4"/>
  <c r="I740" i="4"/>
  <c r="J740" i="4"/>
  <c r="K740" i="4"/>
  <c r="I741" i="4"/>
  <c r="J741" i="4"/>
  <c r="K741" i="4"/>
  <c r="I742" i="4"/>
  <c r="J742" i="4"/>
  <c r="K742" i="4"/>
  <c r="I743" i="4"/>
  <c r="J743" i="4"/>
  <c r="K743" i="4"/>
  <c r="I744" i="4"/>
  <c r="J744" i="4"/>
  <c r="K744" i="4"/>
  <c r="I745" i="4"/>
  <c r="J745" i="4"/>
  <c r="K745" i="4"/>
  <c r="I746" i="4"/>
  <c r="J746" i="4"/>
  <c r="K746" i="4"/>
  <c r="I747" i="4"/>
  <c r="J747" i="4"/>
  <c r="K747" i="4"/>
  <c r="I748" i="4"/>
  <c r="J748" i="4"/>
  <c r="K748" i="4"/>
  <c r="I749" i="4"/>
  <c r="J749" i="4"/>
  <c r="K749" i="4"/>
  <c r="I750" i="4"/>
  <c r="J750" i="4"/>
  <c r="K750" i="4"/>
  <c r="I751" i="4"/>
  <c r="J751" i="4"/>
  <c r="K751" i="4"/>
  <c r="I752" i="4"/>
  <c r="J752" i="4"/>
  <c r="K752" i="4"/>
  <c r="I753" i="4"/>
  <c r="J753" i="4"/>
  <c r="K753" i="4"/>
  <c r="I754" i="4"/>
  <c r="J754" i="4"/>
  <c r="K754" i="4"/>
  <c r="I755" i="4"/>
  <c r="J755" i="4"/>
  <c r="K755" i="4"/>
  <c r="I756" i="4"/>
  <c r="J756" i="4"/>
  <c r="K756" i="4"/>
  <c r="I757" i="4"/>
  <c r="J757" i="4"/>
  <c r="K757" i="4"/>
  <c r="I758" i="4"/>
  <c r="J758" i="4"/>
  <c r="K758" i="4"/>
  <c r="I759" i="4"/>
  <c r="J759" i="4"/>
  <c r="K759" i="4"/>
  <c r="I760" i="4"/>
  <c r="J760" i="4"/>
  <c r="K760" i="4"/>
  <c r="I761" i="4"/>
  <c r="J761" i="4"/>
  <c r="K761" i="4"/>
  <c r="I762" i="4"/>
  <c r="J762" i="4"/>
  <c r="K762" i="4"/>
  <c r="I763" i="4"/>
  <c r="J763" i="4"/>
  <c r="K763" i="4"/>
  <c r="I764" i="4"/>
  <c r="J764" i="4"/>
  <c r="K764" i="4"/>
  <c r="I765" i="4"/>
  <c r="J765" i="4"/>
  <c r="K765" i="4"/>
  <c r="I766" i="4"/>
  <c r="J766" i="4"/>
  <c r="K766" i="4"/>
  <c r="I767" i="4"/>
  <c r="J767" i="4"/>
  <c r="K767" i="4"/>
  <c r="I768" i="4"/>
  <c r="J768" i="4"/>
  <c r="K768" i="4"/>
  <c r="I769" i="4"/>
  <c r="J769" i="4"/>
  <c r="K769" i="4"/>
  <c r="I770" i="4"/>
  <c r="J770" i="4"/>
  <c r="K770" i="4"/>
  <c r="I771" i="4"/>
  <c r="J771" i="4"/>
  <c r="K771" i="4"/>
  <c r="I772" i="4"/>
  <c r="J772" i="4"/>
  <c r="K772" i="4"/>
  <c r="I773" i="4"/>
  <c r="J773" i="4"/>
  <c r="K773" i="4"/>
  <c r="I774" i="4"/>
  <c r="J774" i="4"/>
  <c r="K774" i="4"/>
  <c r="I775" i="4"/>
  <c r="J775" i="4"/>
  <c r="K775" i="4"/>
  <c r="I776" i="4"/>
  <c r="J776" i="4"/>
  <c r="K776" i="4"/>
  <c r="I777" i="4"/>
  <c r="J777" i="4"/>
  <c r="K777" i="4"/>
  <c r="I778" i="4"/>
  <c r="J778" i="4"/>
  <c r="K778" i="4"/>
  <c r="I779" i="4"/>
  <c r="J779" i="4"/>
  <c r="K779" i="4"/>
  <c r="I780" i="4"/>
  <c r="J780" i="4"/>
  <c r="K780" i="4"/>
  <c r="I781" i="4"/>
  <c r="J781" i="4"/>
  <c r="K781" i="4"/>
  <c r="I782" i="4"/>
  <c r="J782" i="4"/>
  <c r="K782" i="4"/>
  <c r="I783" i="4"/>
  <c r="J783" i="4"/>
  <c r="K783" i="4"/>
  <c r="I784" i="4"/>
  <c r="J784" i="4"/>
  <c r="K784" i="4"/>
  <c r="I785" i="4"/>
  <c r="J785" i="4"/>
  <c r="K785" i="4"/>
  <c r="I786" i="4"/>
  <c r="J786" i="4"/>
  <c r="K786" i="4"/>
  <c r="I787" i="4"/>
  <c r="J787" i="4"/>
  <c r="K787" i="4"/>
  <c r="I788" i="4"/>
  <c r="J788" i="4"/>
  <c r="K788" i="4"/>
  <c r="I789" i="4"/>
  <c r="J789" i="4"/>
  <c r="K789" i="4"/>
  <c r="I790" i="4"/>
  <c r="J790" i="4"/>
  <c r="K790" i="4"/>
  <c r="I791" i="4"/>
  <c r="J791" i="4"/>
  <c r="K791" i="4"/>
  <c r="I792" i="4"/>
  <c r="J792" i="4"/>
  <c r="K792" i="4"/>
  <c r="I793" i="4"/>
  <c r="J793" i="4"/>
  <c r="K793" i="4"/>
  <c r="I794" i="4"/>
  <c r="J794" i="4"/>
  <c r="K794" i="4"/>
  <c r="I795" i="4"/>
  <c r="J795" i="4"/>
  <c r="K795" i="4"/>
  <c r="I796" i="4"/>
  <c r="J796" i="4"/>
  <c r="K796" i="4"/>
  <c r="I797" i="4"/>
  <c r="J797" i="4"/>
  <c r="K797" i="4"/>
  <c r="I798" i="4"/>
  <c r="J798" i="4"/>
  <c r="K798" i="4"/>
  <c r="I799" i="4"/>
  <c r="J799" i="4"/>
  <c r="K799" i="4"/>
  <c r="I800" i="4"/>
  <c r="J800" i="4"/>
  <c r="K800" i="4"/>
  <c r="I801" i="4"/>
  <c r="J801" i="4"/>
  <c r="K801" i="4"/>
  <c r="I802" i="4"/>
  <c r="J802" i="4"/>
  <c r="K802" i="4"/>
  <c r="I803" i="4"/>
  <c r="J803" i="4"/>
  <c r="K803" i="4"/>
  <c r="I804" i="4"/>
  <c r="J804" i="4"/>
  <c r="K804" i="4"/>
  <c r="I805" i="4"/>
  <c r="J805" i="4"/>
  <c r="K805" i="4"/>
  <c r="I806" i="4"/>
  <c r="J806" i="4"/>
  <c r="K806" i="4"/>
  <c r="I807" i="4"/>
  <c r="J807" i="4"/>
  <c r="K807" i="4"/>
  <c r="I808" i="4"/>
  <c r="J808" i="4"/>
  <c r="K808" i="4"/>
  <c r="I809" i="4"/>
  <c r="J809" i="4"/>
  <c r="K809" i="4"/>
  <c r="I810" i="4"/>
  <c r="J810" i="4"/>
  <c r="K810" i="4"/>
  <c r="I811" i="4"/>
  <c r="J811" i="4"/>
  <c r="K811" i="4"/>
  <c r="I812" i="4"/>
  <c r="J812" i="4"/>
  <c r="K812" i="4"/>
  <c r="I813" i="4"/>
  <c r="J813" i="4"/>
  <c r="K813" i="4"/>
  <c r="I814" i="4"/>
  <c r="J814" i="4"/>
  <c r="K814" i="4"/>
  <c r="I815" i="4"/>
  <c r="J815" i="4"/>
  <c r="K815" i="4"/>
  <c r="I816" i="4"/>
  <c r="J816" i="4"/>
  <c r="K816" i="4"/>
  <c r="I817" i="4"/>
  <c r="J817" i="4"/>
  <c r="K817" i="4"/>
  <c r="I818" i="4"/>
  <c r="J818" i="4"/>
  <c r="K818" i="4"/>
  <c r="I819" i="4"/>
  <c r="J819" i="4"/>
  <c r="K819" i="4"/>
  <c r="I820" i="4"/>
  <c r="J820" i="4"/>
  <c r="K820" i="4"/>
  <c r="I821" i="4"/>
  <c r="J821" i="4"/>
  <c r="K821" i="4"/>
  <c r="I822" i="4"/>
  <c r="J822" i="4"/>
  <c r="K822" i="4"/>
  <c r="I823" i="4"/>
  <c r="J823" i="4"/>
  <c r="K823" i="4"/>
  <c r="I824" i="4"/>
  <c r="J824" i="4"/>
  <c r="K824" i="4"/>
  <c r="I825" i="4"/>
  <c r="J825" i="4"/>
  <c r="K825" i="4"/>
  <c r="I826" i="4"/>
  <c r="J826" i="4"/>
  <c r="K826" i="4"/>
  <c r="I827" i="4"/>
  <c r="J827" i="4"/>
  <c r="K827" i="4"/>
  <c r="I828" i="4"/>
  <c r="J828" i="4"/>
  <c r="K828" i="4"/>
  <c r="I829" i="4"/>
  <c r="J829" i="4"/>
  <c r="K829" i="4"/>
  <c r="I830" i="4"/>
  <c r="J830" i="4"/>
  <c r="K830" i="4"/>
  <c r="I831" i="4"/>
  <c r="J831" i="4"/>
  <c r="K831" i="4"/>
  <c r="I832" i="4"/>
  <c r="J832" i="4"/>
  <c r="K832" i="4"/>
  <c r="I833" i="4"/>
  <c r="J833" i="4"/>
  <c r="K833" i="4"/>
  <c r="I834" i="4"/>
  <c r="J834" i="4"/>
  <c r="K834" i="4"/>
  <c r="I835" i="4"/>
  <c r="J835" i="4"/>
  <c r="K835" i="4"/>
  <c r="I836" i="4"/>
  <c r="J836" i="4"/>
  <c r="K836" i="4"/>
  <c r="I837" i="4"/>
  <c r="J837" i="4"/>
  <c r="K837" i="4"/>
  <c r="I838" i="4"/>
  <c r="J838" i="4"/>
  <c r="K838" i="4"/>
  <c r="I839" i="4"/>
  <c r="J839" i="4"/>
  <c r="K839" i="4"/>
  <c r="I840" i="4"/>
  <c r="J840" i="4"/>
  <c r="K840" i="4"/>
  <c r="I841" i="4"/>
  <c r="J841" i="4"/>
  <c r="K841" i="4"/>
  <c r="I842" i="4"/>
  <c r="J842" i="4"/>
  <c r="K842" i="4"/>
  <c r="I843" i="4"/>
  <c r="J843" i="4"/>
  <c r="K843" i="4"/>
  <c r="I844" i="4"/>
  <c r="J844" i="4"/>
  <c r="K844" i="4"/>
  <c r="I845" i="4"/>
  <c r="J845" i="4"/>
  <c r="K845" i="4"/>
  <c r="I846" i="4"/>
  <c r="J846" i="4"/>
  <c r="K846" i="4"/>
  <c r="I847" i="4"/>
  <c r="J847" i="4"/>
  <c r="K847" i="4"/>
  <c r="I848" i="4"/>
  <c r="J848" i="4"/>
  <c r="K848" i="4"/>
  <c r="I849" i="4"/>
  <c r="J849" i="4"/>
  <c r="K849" i="4"/>
  <c r="I850" i="4"/>
  <c r="J850" i="4"/>
  <c r="K850" i="4"/>
  <c r="I851" i="4"/>
  <c r="J851" i="4"/>
  <c r="K851" i="4"/>
  <c r="I852" i="4"/>
  <c r="J852" i="4"/>
  <c r="K852" i="4"/>
  <c r="I853" i="4"/>
  <c r="J853" i="4"/>
  <c r="K853" i="4"/>
  <c r="I854" i="4"/>
  <c r="J854" i="4"/>
  <c r="K854" i="4"/>
  <c r="I855" i="4"/>
  <c r="J855" i="4"/>
  <c r="K855" i="4"/>
  <c r="I856" i="4"/>
  <c r="J856" i="4"/>
  <c r="K856" i="4"/>
  <c r="I857" i="4"/>
  <c r="J857" i="4"/>
  <c r="K857" i="4"/>
  <c r="I858" i="4"/>
  <c r="J858" i="4"/>
  <c r="K858" i="4"/>
  <c r="I859" i="4"/>
  <c r="J859" i="4"/>
  <c r="K859" i="4"/>
  <c r="I860" i="4"/>
  <c r="J860" i="4"/>
  <c r="K860" i="4"/>
  <c r="I861" i="4"/>
  <c r="J861" i="4"/>
  <c r="K861" i="4"/>
  <c r="I862" i="4"/>
  <c r="J862" i="4"/>
  <c r="K862" i="4"/>
  <c r="I863" i="4"/>
  <c r="J863" i="4"/>
  <c r="K863" i="4"/>
  <c r="I864" i="4"/>
  <c r="J864" i="4"/>
  <c r="K864" i="4"/>
  <c r="I865" i="4"/>
  <c r="J865" i="4"/>
  <c r="K865" i="4"/>
  <c r="I866" i="4"/>
  <c r="J866" i="4"/>
  <c r="K866" i="4"/>
  <c r="I867" i="4"/>
  <c r="J867" i="4"/>
  <c r="K867" i="4"/>
  <c r="I868" i="4"/>
  <c r="J868" i="4"/>
  <c r="K868" i="4"/>
  <c r="I869" i="4"/>
  <c r="J869" i="4"/>
  <c r="K869" i="4"/>
  <c r="I870" i="4"/>
  <c r="J870" i="4"/>
  <c r="K870" i="4"/>
  <c r="I871" i="4"/>
  <c r="J871" i="4"/>
  <c r="K871" i="4"/>
  <c r="I872" i="4"/>
  <c r="J872" i="4"/>
  <c r="K872" i="4"/>
  <c r="I873" i="4"/>
  <c r="J873" i="4"/>
  <c r="K873" i="4"/>
  <c r="I874" i="4"/>
  <c r="J874" i="4"/>
  <c r="K874" i="4"/>
  <c r="I875" i="4"/>
  <c r="J875" i="4"/>
  <c r="K875" i="4"/>
  <c r="I876" i="4"/>
  <c r="J876" i="4"/>
  <c r="K876" i="4"/>
  <c r="I877" i="4"/>
  <c r="J877" i="4"/>
  <c r="K877" i="4"/>
  <c r="I878" i="4"/>
  <c r="J878" i="4"/>
  <c r="K878" i="4"/>
  <c r="I879" i="4"/>
  <c r="J879" i="4"/>
  <c r="K879" i="4"/>
  <c r="I880" i="4"/>
  <c r="J880" i="4"/>
  <c r="K880" i="4"/>
  <c r="I881" i="4"/>
  <c r="J881" i="4"/>
  <c r="K881" i="4"/>
  <c r="I882" i="4"/>
  <c r="J882" i="4"/>
  <c r="K882" i="4"/>
  <c r="I883" i="4"/>
  <c r="J883" i="4"/>
  <c r="K883" i="4"/>
  <c r="I884" i="4"/>
  <c r="J884" i="4"/>
  <c r="K884" i="4"/>
  <c r="I885" i="4"/>
  <c r="J885" i="4"/>
  <c r="K885" i="4"/>
  <c r="I886" i="4"/>
  <c r="J886" i="4"/>
  <c r="K886" i="4"/>
  <c r="I887" i="4"/>
  <c r="J887" i="4"/>
  <c r="K887" i="4"/>
  <c r="I888" i="4"/>
  <c r="J888" i="4"/>
  <c r="K888" i="4"/>
  <c r="I889" i="4"/>
  <c r="J889" i="4"/>
  <c r="K889" i="4"/>
  <c r="I890" i="4"/>
  <c r="J890" i="4"/>
  <c r="K890" i="4"/>
  <c r="I891" i="4"/>
  <c r="J891" i="4"/>
  <c r="K891" i="4"/>
  <c r="I892" i="4"/>
  <c r="J892" i="4"/>
  <c r="K892" i="4"/>
  <c r="I893" i="4"/>
  <c r="J893" i="4"/>
  <c r="K893" i="4"/>
  <c r="I894" i="4"/>
  <c r="J894" i="4"/>
  <c r="K894" i="4"/>
  <c r="I895" i="4"/>
  <c r="J895" i="4"/>
  <c r="K895" i="4"/>
  <c r="I896" i="4"/>
  <c r="J896" i="4"/>
  <c r="K896" i="4"/>
  <c r="I897" i="4"/>
  <c r="J897" i="4"/>
  <c r="K897" i="4"/>
  <c r="I898" i="4"/>
  <c r="J898" i="4"/>
  <c r="K898" i="4"/>
  <c r="I899" i="4"/>
  <c r="J899" i="4"/>
  <c r="K899" i="4"/>
  <c r="I900" i="4"/>
  <c r="J900" i="4"/>
  <c r="K900" i="4"/>
  <c r="I901" i="4"/>
  <c r="J901" i="4"/>
  <c r="K901" i="4"/>
  <c r="I902" i="4"/>
  <c r="J902" i="4"/>
  <c r="K902" i="4"/>
  <c r="I903" i="4"/>
  <c r="J903" i="4"/>
  <c r="K903" i="4"/>
  <c r="I904" i="4"/>
  <c r="J904" i="4"/>
  <c r="K904" i="4"/>
  <c r="I905" i="4"/>
  <c r="J905" i="4"/>
  <c r="K905" i="4"/>
  <c r="I906" i="4"/>
  <c r="J906" i="4"/>
  <c r="K906" i="4"/>
  <c r="I907" i="4"/>
  <c r="J907" i="4"/>
  <c r="K907" i="4"/>
  <c r="I908" i="4"/>
  <c r="J908" i="4"/>
  <c r="K908" i="4"/>
  <c r="I909" i="4"/>
  <c r="J909" i="4"/>
  <c r="K909" i="4"/>
  <c r="I910" i="4"/>
  <c r="J910" i="4"/>
  <c r="K910" i="4"/>
  <c r="I911" i="4"/>
  <c r="J911" i="4"/>
  <c r="K911" i="4"/>
  <c r="I912" i="4"/>
  <c r="J912" i="4"/>
  <c r="K912" i="4"/>
  <c r="I913" i="4"/>
  <c r="J913" i="4"/>
  <c r="K913" i="4"/>
  <c r="I914" i="4"/>
  <c r="J914" i="4"/>
  <c r="K914" i="4"/>
  <c r="I915" i="4"/>
  <c r="J915" i="4"/>
  <c r="K915" i="4"/>
  <c r="I916" i="4"/>
  <c r="J916" i="4"/>
  <c r="K916" i="4"/>
  <c r="I917" i="4"/>
  <c r="J917" i="4"/>
  <c r="K917" i="4"/>
  <c r="I918" i="4"/>
  <c r="J918" i="4"/>
  <c r="K918" i="4"/>
  <c r="I919" i="4"/>
  <c r="J919" i="4"/>
  <c r="K919" i="4"/>
  <c r="I920" i="4"/>
  <c r="J920" i="4"/>
  <c r="K920" i="4"/>
  <c r="I921" i="4"/>
  <c r="J921" i="4"/>
  <c r="K921" i="4"/>
  <c r="I922" i="4"/>
  <c r="J922" i="4"/>
  <c r="K922" i="4"/>
  <c r="I923" i="4"/>
  <c r="J923" i="4"/>
  <c r="K923" i="4"/>
  <c r="I924" i="4"/>
  <c r="J924" i="4"/>
  <c r="K924" i="4"/>
  <c r="I925" i="4"/>
  <c r="J925" i="4"/>
  <c r="K925" i="4"/>
  <c r="I926" i="4"/>
  <c r="J926" i="4"/>
  <c r="K926" i="4"/>
  <c r="I927" i="4"/>
  <c r="J927" i="4"/>
  <c r="K927" i="4"/>
  <c r="I928" i="4"/>
  <c r="J928" i="4"/>
  <c r="K928" i="4"/>
  <c r="I929" i="4"/>
  <c r="J929" i="4"/>
  <c r="K929" i="4"/>
  <c r="I930" i="4"/>
  <c r="J930" i="4"/>
  <c r="K930" i="4"/>
  <c r="I931" i="4"/>
  <c r="J931" i="4"/>
  <c r="K931" i="4"/>
  <c r="I932" i="4"/>
  <c r="J932" i="4"/>
  <c r="K932" i="4"/>
  <c r="I933" i="4"/>
  <c r="J933" i="4"/>
  <c r="K933" i="4"/>
  <c r="I934" i="4"/>
  <c r="J934" i="4"/>
  <c r="K934" i="4"/>
  <c r="I935" i="4"/>
  <c r="J935" i="4"/>
  <c r="K935" i="4"/>
  <c r="I936" i="4"/>
  <c r="J936" i="4"/>
  <c r="K936" i="4"/>
  <c r="I937" i="4"/>
  <c r="J937" i="4"/>
  <c r="K937" i="4"/>
  <c r="I938" i="4"/>
  <c r="J938" i="4"/>
  <c r="K938" i="4"/>
  <c r="I939" i="4"/>
  <c r="J939" i="4"/>
  <c r="K939" i="4"/>
  <c r="I940" i="4"/>
  <c r="J940" i="4"/>
  <c r="K940" i="4"/>
  <c r="I941" i="4"/>
  <c r="J941" i="4"/>
  <c r="K941" i="4"/>
  <c r="I942" i="4"/>
  <c r="J942" i="4"/>
  <c r="K942" i="4"/>
  <c r="I943" i="4"/>
  <c r="J943" i="4"/>
  <c r="K943" i="4"/>
  <c r="I944" i="4"/>
  <c r="J944" i="4"/>
  <c r="K944" i="4"/>
  <c r="I945" i="4"/>
  <c r="J945" i="4"/>
  <c r="K945" i="4"/>
  <c r="I946" i="4"/>
  <c r="J946" i="4"/>
  <c r="K946" i="4"/>
  <c r="I947" i="4"/>
  <c r="J947" i="4"/>
  <c r="K947" i="4"/>
  <c r="I948" i="4"/>
  <c r="J948" i="4"/>
  <c r="K948" i="4"/>
  <c r="I949" i="4"/>
  <c r="J949" i="4"/>
  <c r="K949" i="4"/>
  <c r="I950" i="4"/>
  <c r="J950" i="4"/>
  <c r="K950" i="4"/>
  <c r="I951" i="4"/>
  <c r="J951" i="4"/>
  <c r="K951" i="4"/>
  <c r="I952" i="4"/>
  <c r="J952" i="4"/>
  <c r="K952" i="4"/>
  <c r="I953" i="4"/>
  <c r="J953" i="4"/>
  <c r="K953" i="4"/>
  <c r="I954" i="4"/>
  <c r="J954" i="4"/>
  <c r="K954" i="4"/>
  <c r="I955" i="4"/>
  <c r="J955" i="4"/>
  <c r="K955" i="4"/>
  <c r="I956" i="4"/>
  <c r="J956" i="4"/>
  <c r="K956" i="4"/>
  <c r="I957" i="4"/>
  <c r="J957" i="4"/>
  <c r="K957" i="4"/>
  <c r="I958" i="4"/>
  <c r="J958" i="4"/>
  <c r="K958" i="4"/>
  <c r="I959" i="4"/>
  <c r="J959" i="4"/>
  <c r="K959" i="4"/>
  <c r="I960" i="4"/>
  <c r="J960" i="4"/>
  <c r="K960" i="4"/>
  <c r="I961" i="4"/>
  <c r="J961" i="4"/>
  <c r="K961" i="4"/>
  <c r="I962" i="4"/>
  <c r="J962" i="4"/>
  <c r="K962" i="4"/>
  <c r="I963" i="4"/>
  <c r="J963" i="4"/>
  <c r="K963" i="4"/>
  <c r="I964" i="4"/>
  <c r="J964" i="4"/>
  <c r="K964" i="4"/>
  <c r="I965" i="4"/>
  <c r="J965" i="4"/>
  <c r="K965" i="4"/>
  <c r="I966" i="4"/>
  <c r="J966" i="4"/>
  <c r="K966" i="4"/>
  <c r="I967" i="4"/>
  <c r="J967" i="4"/>
  <c r="K967" i="4"/>
  <c r="I968" i="4"/>
  <c r="J968" i="4"/>
  <c r="K968" i="4"/>
  <c r="I969" i="4"/>
  <c r="J969" i="4"/>
  <c r="K969" i="4"/>
  <c r="I970" i="4"/>
  <c r="J970" i="4"/>
  <c r="K970" i="4"/>
  <c r="I6" i="4"/>
  <c r="J6" i="4"/>
  <c r="K6" i="4"/>
  <c r="M550" i="4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O58" i="4"/>
  <c r="N58" i="4"/>
  <c r="L58" i="4"/>
  <c r="O569" i="4"/>
  <c r="N569" i="4"/>
  <c r="L569" i="4"/>
  <c r="O467" i="4"/>
  <c r="N467" i="4"/>
  <c r="L467" i="4"/>
  <c r="O671" i="4"/>
  <c r="N671" i="4"/>
  <c r="L671" i="4"/>
  <c r="O401" i="4"/>
  <c r="N401" i="4"/>
  <c r="L401" i="4"/>
  <c r="O562" i="4"/>
  <c r="N562" i="4"/>
  <c r="L562" i="4"/>
  <c r="O632" i="4"/>
  <c r="N632" i="4"/>
  <c r="L632" i="4"/>
  <c r="O561" i="4"/>
  <c r="N561" i="4"/>
  <c r="L561" i="4"/>
  <c r="O708" i="4"/>
  <c r="N708" i="4"/>
  <c r="L708" i="4"/>
  <c r="O521" i="4"/>
  <c r="N521" i="4"/>
  <c r="L521" i="4"/>
  <c r="O408" i="4"/>
  <c r="N408" i="4"/>
  <c r="L408" i="4"/>
  <c r="O260" i="4"/>
  <c r="N260" i="4"/>
  <c r="L260" i="4"/>
  <c r="O264" i="4"/>
  <c r="N264" i="4"/>
  <c r="L264" i="4"/>
  <c r="O303" i="4"/>
  <c r="N303" i="4"/>
  <c r="L303" i="4"/>
  <c r="O608" i="4"/>
  <c r="N608" i="4"/>
  <c r="L608" i="4"/>
  <c r="O123" i="4"/>
  <c r="N123" i="4"/>
  <c r="L123" i="4"/>
  <c r="O614" i="4"/>
  <c r="N614" i="4"/>
  <c r="L614" i="4"/>
  <c r="O725" i="4"/>
  <c r="N725" i="4"/>
  <c r="L725" i="4"/>
  <c r="O186" i="4"/>
  <c r="N186" i="4"/>
  <c r="L186" i="4"/>
  <c r="O629" i="4"/>
  <c r="N629" i="4"/>
  <c r="L629" i="4"/>
  <c r="O141" i="4"/>
  <c r="N141" i="4"/>
  <c r="L141" i="4"/>
  <c r="O201" i="4"/>
  <c r="N201" i="4"/>
  <c r="L201" i="4"/>
  <c r="O559" i="4"/>
  <c r="N559" i="4"/>
  <c r="L559" i="4"/>
  <c r="O644" i="4"/>
  <c r="N644" i="4"/>
  <c r="L644" i="4"/>
  <c r="O630" i="4"/>
  <c r="N630" i="4"/>
  <c r="L630" i="4"/>
  <c r="O520" i="4"/>
  <c r="N520" i="4"/>
  <c r="L520" i="4"/>
  <c r="O61" i="4"/>
  <c r="N61" i="4"/>
  <c r="L61" i="4"/>
  <c r="O315" i="4"/>
  <c r="N315" i="4"/>
  <c r="L315" i="4"/>
  <c r="O590" i="4"/>
  <c r="N590" i="4"/>
  <c r="L590" i="4"/>
  <c r="O745" i="4"/>
  <c r="N745" i="4"/>
  <c r="L745" i="4"/>
  <c r="O746" i="4"/>
  <c r="N746" i="4"/>
  <c r="L746" i="4"/>
  <c r="O738" i="4"/>
  <c r="N738" i="4"/>
  <c r="L738" i="4"/>
  <c r="O670" i="4"/>
  <c r="N670" i="4"/>
  <c r="L670" i="4"/>
  <c r="O546" i="4"/>
  <c r="N546" i="4"/>
  <c r="L546" i="4"/>
  <c r="O714" i="4"/>
  <c r="N714" i="4"/>
  <c r="L714" i="4"/>
  <c r="O382" i="4"/>
  <c r="N382" i="4"/>
  <c r="L382" i="4"/>
  <c r="O431" i="4"/>
  <c r="N431" i="4"/>
  <c r="L431" i="4"/>
  <c r="O472" i="4"/>
  <c r="N472" i="4"/>
  <c r="L472" i="4"/>
  <c r="O455" i="4"/>
  <c r="N455" i="4"/>
  <c r="L455" i="4"/>
  <c r="O91" i="4"/>
  <c r="N91" i="4"/>
  <c r="L91" i="4"/>
  <c r="O804" i="4"/>
  <c r="N804" i="4"/>
  <c r="L804" i="4"/>
  <c r="O228" i="4"/>
  <c r="N228" i="4"/>
  <c r="L228" i="4"/>
  <c r="O232" i="4"/>
  <c r="N232" i="4"/>
  <c r="L232" i="4"/>
  <c r="O421" i="4"/>
  <c r="N421" i="4"/>
  <c r="L421" i="4"/>
  <c r="O801" i="4"/>
  <c r="N801" i="4"/>
  <c r="L801" i="4"/>
  <c r="O430" i="4"/>
  <c r="N430" i="4"/>
  <c r="L430" i="4"/>
  <c r="O429" i="4"/>
  <c r="N429" i="4"/>
  <c r="L429" i="4"/>
  <c r="O428" i="4"/>
  <c r="N428" i="4"/>
  <c r="L428" i="4"/>
  <c r="O427" i="4"/>
  <c r="N427" i="4"/>
  <c r="L427" i="4"/>
  <c r="O545" i="4"/>
  <c r="N545" i="4"/>
  <c r="L545" i="4"/>
  <c r="O669" i="4"/>
  <c r="N669" i="4"/>
  <c r="L669" i="4"/>
  <c r="O355" i="4"/>
  <c r="N355" i="4"/>
  <c r="L355" i="4"/>
  <c r="O197" i="4"/>
  <c r="N197" i="4"/>
  <c r="L197" i="4"/>
  <c r="O333" i="4"/>
  <c r="N333" i="4"/>
  <c r="L333" i="4"/>
  <c r="O334" i="4"/>
  <c r="N334" i="4"/>
  <c r="L334" i="4"/>
  <c r="O118" i="4"/>
  <c r="N118" i="4"/>
  <c r="L118" i="4"/>
  <c r="O329" i="4"/>
  <c r="N329" i="4"/>
  <c r="L329" i="4"/>
  <c r="O328" i="4"/>
  <c r="N328" i="4"/>
  <c r="L328" i="4"/>
  <c r="O171" i="4"/>
  <c r="N171" i="4"/>
  <c r="L171" i="4"/>
  <c r="O259" i="4"/>
  <c r="N259" i="4"/>
  <c r="L259" i="4"/>
  <c r="O339" i="4"/>
  <c r="N339" i="4"/>
  <c r="L339" i="4"/>
  <c r="O212" i="4"/>
  <c r="N212" i="4"/>
  <c r="L212" i="4"/>
  <c r="O358" i="4"/>
  <c r="N358" i="4"/>
  <c r="L358" i="4"/>
  <c r="O133" i="4"/>
  <c r="N133" i="4"/>
  <c r="L133" i="4"/>
  <c r="O214" i="4"/>
  <c r="N214" i="4"/>
  <c r="L214" i="4"/>
  <c r="O691" i="4"/>
  <c r="N691" i="4"/>
  <c r="L691" i="4"/>
  <c r="O734" i="4"/>
  <c r="N734" i="4"/>
  <c r="L734" i="4"/>
  <c r="O733" i="4"/>
  <c r="N733" i="4"/>
  <c r="L733" i="4"/>
  <c r="O732" i="4"/>
  <c r="N732" i="4"/>
  <c r="L732" i="4"/>
  <c r="O735" i="4"/>
  <c r="N735" i="4"/>
  <c r="L735" i="4"/>
  <c r="O187" i="4"/>
  <c r="N187" i="4"/>
  <c r="L187" i="4"/>
  <c r="O188" i="4"/>
  <c r="N188" i="4"/>
  <c r="L188" i="4"/>
  <c r="O731" i="4"/>
  <c r="N731" i="4"/>
  <c r="L731" i="4"/>
  <c r="O39" i="4"/>
  <c r="N39" i="4"/>
  <c r="L39" i="4"/>
  <c r="O743" i="4"/>
  <c r="N743" i="4"/>
  <c r="L743" i="4"/>
  <c r="O544" i="4"/>
  <c r="N544" i="4"/>
  <c r="L544" i="4"/>
  <c r="O575" i="4"/>
  <c r="N575" i="4"/>
  <c r="L575" i="4"/>
  <c r="O209" i="4"/>
  <c r="N209" i="4"/>
  <c r="L209" i="4"/>
  <c r="O208" i="4"/>
  <c r="N208" i="4"/>
  <c r="L208" i="4"/>
  <c r="O787" i="4"/>
  <c r="N787" i="4"/>
  <c r="L787" i="4"/>
  <c r="O204" i="4"/>
  <c r="N204" i="4"/>
  <c r="L204" i="4"/>
  <c r="O299" i="4"/>
  <c r="N299" i="4"/>
  <c r="L299" i="4"/>
  <c r="O589" i="4"/>
  <c r="N589" i="4"/>
  <c r="L589" i="4"/>
  <c r="O742" i="4"/>
  <c r="N742" i="4"/>
  <c r="L742" i="4"/>
  <c r="O410" i="4"/>
  <c r="N410" i="4"/>
  <c r="L410" i="4"/>
  <c r="O737" i="4"/>
  <c r="N737" i="4"/>
  <c r="L737" i="4"/>
  <c r="O668" i="4"/>
  <c r="N668" i="4"/>
  <c r="L668" i="4"/>
  <c r="O289" i="4"/>
  <c r="N289" i="4"/>
  <c r="L289" i="4"/>
  <c r="O531" i="4"/>
  <c r="N531" i="4"/>
  <c r="L531" i="4"/>
  <c r="O713" i="4"/>
  <c r="N713" i="4"/>
  <c r="L713" i="4"/>
  <c r="O717" i="4"/>
  <c r="N717" i="4"/>
  <c r="L717" i="4"/>
  <c r="O707" i="4"/>
  <c r="N707" i="4"/>
  <c r="L707" i="4"/>
  <c r="O715" i="4"/>
  <c r="N715" i="4"/>
  <c r="L715" i="4"/>
  <c r="O712" i="4"/>
  <c r="N712" i="4"/>
  <c r="L712" i="4"/>
  <c r="O314" i="4"/>
  <c r="N314" i="4"/>
  <c r="L314" i="4"/>
  <c r="O609" i="4"/>
  <c r="N609" i="4"/>
  <c r="L609" i="4"/>
  <c r="O519" i="4"/>
  <c r="N519" i="4"/>
  <c r="L519" i="4"/>
  <c r="O518" i="4"/>
  <c r="N518" i="4"/>
  <c r="L518" i="4"/>
  <c r="O517" i="4"/>
  <c r="N517" i="4"/>
  <c r="L517" i="4"/>
  <c r="O394" i="4"/>
  <c r="N394" i="4"/>
  <c r="L394" i="4"/>
  <c r="O588" i="4"/>
  <c r="N588" i="4"/>
  <c r="L588" i="4"/>
  <c r="O210" i="4"/>
  <c r="N210" i="4"/>
  <c r="L210" i="4"/>
  <c r="O904" i="4"/>
  <c r="N904" i="4"/>
  <c r="L904" i="4"/>
  <c r="O902" i="4"/>
  <c r="N902" i="4"/>
  <c r="L902" i="4"/>
  <c r="O858" i="4"/>
  <c r="N858" i="4"/>
  <c r="L858" i="4"/>
  <c r="O276" i="4"/>
  <c r="N276" i="4"/>
  <c r="L276" i="4"/>
  <c r="O108" i="4"/>
  <c r="N108" i="4"/>
  <c r="L108" i="4"/>
  <c r="O778" i="4"/>
  <c r="N778" i="4"/>
  <c r="L778" i="4"/>
  <c r="O704" i="4"/>
  <c r="N704" i="4"/>
  <c r="L704" i="4"/>
  <c r="O269" i="4"/>
  <c r="N269" i="4"/>
  <c r="L269" i="4"/>
  <c r="O268" i="4"/>
  <c r="N268" i="4"/>
  <c r="L268" i="4"/>
  <c r="O667" i="4"/>
  <c r="N667" i="4"/>
  <c r="L667" i="4"/>
  <c r="O749" i="4"/>
  <c r="N749" i="4"/>
  <c r="L749" i="4"/>
  <c r="O788" i="4"/>
  <c r="N788" i="4"/>
  <c r="L788" i="4"/>
  <c r="O903" i="4"/>
  <c r="N903" i="4"/>
  <c r="L903" i="4"/>
  <c r="O452" i="4"/>
  <c r="N452" i="4"/>
  <c r="L452" i="4"/>
  <c r="O449" i="4"/>
  <c r="N449" i="4"/>
  <c r="L449" i="4"/>
  <c r="O454" i="4"/>
  <c r="N454" i="4"/>
  <c r="L454" i="4"/>
  <c r="O451" i="4"/>
  <c r="N451" i="4"/>
  <c r="L451" i="4"/>
  <c r="O448" i="4"/>
  <c r="N448" i="4"/>
  <c r="L448" i="4"/>
  <c r="O450" i="4"/>
  <c r="N450" i="4"/>
  <c r="L450" i="4"/>
  <c r="O130" i="4"/>
  <c r="N130" i="4"/>
  <c r="L130" i="4"/>
  <c r="O495" i="4"/>
  <c r="N495" i="4"/>
  <c r="L495" i="4"/>
  <c r="O926" i="4"/>
  <c r="N926" i="4"/>
  <c r="L926" i="4"/>
  <c r="O761" i="4"/>
  <c r="N761" i="4"/>
  <c r="L761" i="4"/>
  <c r="O750" i="4"/>
  <c r="N750" i="4"/>
  <c r="L750" i="4"/>
  <c r="O543" i="4"/>
  <c r="N543" i="4"/>
  <c r="L543" i="4"/>
  <c r="O420" i="4"/>
  <c r="N420" i="4"/>
  <c r="L420" i="4"/>
  <c r="O542" i="4"/>
  <c r="N542" i="4"/>
  <c r="L542" i="4"/>
  <c r="O15" i="4"/>
  <c r="N15" i="4"/>
  <c r="L15" i="4"/>
  <c r="O325" i="4"/>
  <c r="N325" i="4"/>
  <c r="L325" i="4"/>
  <c r="O753" i="4"/>
  <c r="N753" i="4"/>
  <c r="L753" i="4"/>
  <c r="O722" i="4"/>
  <c r="N722" i="4"/>
  <c r="L722" i="4"/>
  <c r="O721" i="4"/>
  <c r="N721" i="4"/>
  <c r="L721" i="4"/>
  <c r="O152" i="4"/>
  <c r="N152" i="4"/>
  <c r="L152" i="4"/>
  <c r="O149" i="4"/>
  <c r="N149" i="4"/>
  <c r="L149" i="4"/>
  <c r="O349" i="4"/>
  <c r="N349" i="4"/>
  <c r="L349" i="4"/>
  <c r="O341" i="4"/>
  <c r="N341" i="4"/>
  <c r="L341" i="4"/>
  <c r="O116" i="4"/>
  <c r="N116" i="4"/>
  <c r="L116" i="4"/>
  <c r="O916" i="4"/>
  <c r="N916" i="4"/>
  <c r="L916" i="4"/>
  <c r="O917" i="4"/>
  <c r="N917" i="4"/>
  <c r="L917" i="4"/>
  <c r="O914" i="4"/>
  <c r="N914" i="4"/>
  <c r="L914" i="4"/>
  <c r="O915" i="4"/>
  <c r="N915" i="4"/>
  <c r="L915" i="4"/>
  <c r="O596" i="4"/>
  <c r="N596" i="4"/>
  <c r="L596" i="4"/>
  <c r="O919" i="4"/>
  <c r="N919" i="4"/>
  <c r="L919" i="4"/>
  <c r="O593" i="4"/>
  <c r="N593" i="4"/>
  <c r="L593" i="4"/>
  <c r="O834" i="4"/>
  <c r="N834" i="4"/>
  <c r="L834" i="4"/>
  <c r="O504" i="4"/>
  <c r="N504" i="4"/>
  <c r="L504" i="4"/>
  <c r="O503" i="4"/>
  <c r="N503" i="4"/>
  <c r="L503" i="4"/>
  <c r="O66" i="4"/>
  <c r="N66" i="4"/>
  <c r="L66" i="4"/>
  <c r="O530" i="4"/>
  <c r="N530" i="4"/>
  <c r="L530" i="4"/>
  <c r="O533" i="4"/>
  <c r="N533" i="4"/>
  <c r="L533" i="4"/>
  <c r="O529" i="4"/>
  <c r="N529" i="4"/>
  <c r="L529" i="4"/>
  <c r="O635" i="4"/>
  <c r="N635" i="4"/>
  <c r="L635" i="4"/>
  <c r="O342" i="4"/>
  <c r="N342" i="4"/>
  <c r="L342" i="4"/>
  <c r="O636" i="4"/>
  <c r="N636" i="4"/>
  <c r="L636" i="4"/>
  <c r="O840" i="4"/>
  <c r="N840" i="4"/>
  <c r="L840" i="4"/>
  <c r="O760" i="4"/>
  <c r="N760" i="4"/>
  <c r="L760" i="4"/>
  <c r="O829" i="4"/>
  <c r="N829" i="4"/>
  <c r="L829" i="4"/>
  <c r="O832" i="4"/>
  <c r="N832" i="4"/>
  <c r="L832" i="4"/>
  <c r="O831" i="4"/>
  <c r="N831" i="4"/>
  <c r="L831" i="4"/>
  <c r="O41" i="4"/>
  <c r="N41" i="4"/>
  <c r="L41" i="4"/>
  <c r="O42" i="4"/>
  <c r="N42" i="4"/>
  <c r="L42" i="4"/>
  <c r="O160" i="4"/>
  <c r="N160" i="4"/>
  <c r="L160" i="4"/>
  <c r="O312" i="4"/>
  <c r="N312" i="4"/>
  <c r="L312" i="4"/>
  <c r="O318" i="4"/>
  <c r="N318" i="4"/>
  <c r="L318" i="4"/>
  <c r="O383" i="4"/>
  <c r="N383" i="4"/>
  <c r="L383" i="4"/>
  <c r="O381" i="4"/>
  <c r="N381" i="4"/>
  <c r="L381" i="4"/>
  <c r="O889" i="4"/>
  <c r="N889" i="4"/>
  <c r="L889" i="4"/>
  <c r="O877" i="4"/>
  <c r="N877" i="4"/>
  <c r="L877" i="4"/>
  <c r="O833" i="4"/>
  <c r="N833" i="4"/>
  <c r="L833" i="4"/>
  <c r="O37" i="4"/>
  <c r="N37" i="4"/>
  <c r="L37" i="4"/>
  <c r="O36" i="4"/>
  <c r="N36" i="4"/>
  <c r="L36" i="4"/>
  <c r="O35" i="4"/>
  <c r="N35" i="4"/>
  <c r="L35" i="4"/>
  <c r="O27" i="4"/>
  <c r="N27" i="4"/>
  <c r="L27" i="4"/>
  <c r="O26" i="4"/>
  <c r="N26" i="4"/>
  <c r="L26" i="4"/>
  <c r="O25" i="4"/>
  <c r="N25" i="4"/>
  <c r="L25" i="4"/>
  <c r="O888" i="4"/>
  <c r="N888" i="4"/>
  <c r="L888" i="4"/>
  <c r="O882" i="4"/>
  <c r="N882" i="4"/>
  <c r="L882" i="4"/>
  <c r="O865" i="4"/>
  <c r="N865" i="4"/>
  <c r="L865" i="4"/>
  <c r="O144" i="4"/>
  <c r="N144" i="4"/>
  <c r="L144" i="4"/>
  <c r="O146" i="4"/>
  <c r="N146" i="4"/>
  <c r="L146" i="4"/>
  <c r="O881" i="4"/>
  <c r="N881" i="4"/>
  <c r="L881" i="4"/>
  <c r="O830" i="4"/>
  <c r="N830" i="4"/>
  <c r="L830" i="4"/>
  <c r="O681" i="4"/>
  <c r="N681" i="4"/>
  <c r="L681" i="4"/>
  <c r="O680" i="4"/>
  <c r="N680" i="4"/>
  <c r="L680" i="4"/>
  <c r="O956" i="4"/>
  <c r="N956" i="4"/>
  <c r="L956" i="4"/>
  <c r="O369" i="4"/>
  <c r="N369" i="4"/>
  <c r="L369" i="4"/>
  <c r="O368" i="4"/>
  <c r="N368" i="4"/>
  <c r="L368" i="4"/>
  <c r="O699" i="4"/>
  <c r="N699" i="4"/>
  <c r="L699" i="4"/>
  <c r="O698" i="4"/>
  <c r="N698" i="4"/>
  <c r="L698" i="4"/>
  <c r="O697" i="4"/>
  <c r="N697" i="4"/>
  <c r="L697" i="4"/>
  <c r="O407" i="4"/>
  <c r="N407" i="4"/>
  <c r="L407" i="4"/>
  <c r="O406" i="4"/>
  <c r="N406" i="4"/>
  <c r="L406" i="4"/>
  <c r="O402" i="4"/>
  <c r="N402" i="4"/>
  <c r="L402" i="4"/>
  <c r="O400" i="4"/>
  <c r="N400" i="4"/>
  <c r="L400" i="4"/>
  <c r="O396" i="4"/>
  <c r="N396" i="4"/>
  <c r="L396" i="4"/>
  <c r="O399" i="4"/>
  <c r="N399" i="4"/>
  <c r="L399" i="4"/>
  <c r="O225" i="4"/>
  <c r="N225" i="4"/>
  <c r="L225" i="4"/>
  <c r="O88" i="4"/>
  <c r="N88" i="4"/>
  <c r="L88" i="4"/>
  <c r="O89" i="4"/>
  <c r="N89" i="4"/>
  <c r="L89" i="4"/>
  <c r="O90" i="4"/>
  <c r="N90" i="4"/>
  <c r="L90" i="4"/>
  <c r="O618" i="4"/>
  <c r="N618" i="4"/>
  <c r="L618" i="4"/>
  <c r="O617" i="4"/>
  <c r="N617" i="4"/>
  <c r="L617" i="4"/>
  <c r="O616" i="4"/>
  <c r="N616" i="4"/>
  <c r="L616" i="4"/>
  <c r="O474" i="4"/>
  <c r="N474" i="4"/>
  <c r="L474" i="4"/>
  <c r="O650" i="4"/>
  <c r="N650" i="4"/>
  <c r="L650" i="4"/>
  <c r="O820" i="4"/>
  <c r="N820" i="4"/>
  <c r="L820" i="4"/>
  <c r="O818" i="4"/>
  <c r="N818" i="4"/>
  <c r="L818" i="4"/>
  <c r="O649" i="4"/>
  <c r="N649" i="4"/>
  <c r="L649" i="4"/>
  <c r="O532" i="4"/>
  <c r="N532" i="4"/>
  <c r="L532" i="4"/>
  <c r="O777" i="4"/>
  <c r="N777" i="4"/>
  <c r="L777" i="4"/>
  <c r="O776" i="4"/>
  <c r="N776" i="4"/>
  <c r="L776" i="4"/>
  <c r="O387" i="4"/>
  <c r="N387" i="4"/>
  <c r="L387" i="4"/>
  <c r="O386" i="4"/>
  <c r="N386" i="4"/>
  <c r="L386" i="4"/>
  <c r="O528" i="4"/>
  <c r="N528" i="4"/>
  <c r="L528" i="4"/>
  <c r="O960" i="4"/>
  <c r="N960" i="4"/>
  <c r="L960" i="4"/>
  <c r="O73" i="4"/>
  <c r="N73" i="4"/>
  <c r="L73" i="4"/>
  <c r="O72" i="4"/>
  <c r="N72" i="4"/>
  <c r="L72" i="4"/>
  <c r="O70" i="4"/>
  <c r="N70" i="4"/>
  <c r="L70" i="4"/>
  <c r="O71" i="4"/>
  <c r="N71" i="4"/>
  <c r="L71" i="4"/>
  <c r="O68" i="4"/>
  <c r="N68" i="4"/>
  <c r="L68" i="4"/>
  <c r="O76" i="4"/>
  <c r="N76" i="4"/>
  <c r="L76" i="4"/>
  <c r="O843" i="4"/>
  <c r="N843" i="4"/>
  <c r="L843" i="4"/>
  <c r="O839" i="4"/>
  <c r="N839" i="4"/>
  <c r="L839" i="4"/>
  <c r="O847" i="4"/>
  <c r="N847" i="4"/>
  <c r="L847" i="4"/>
  <c r="O846" i="4"/>
  <c r="N846" i="4"/>
  <c r="L846" i="4"/>
  <c r="O845" i="4"/>
  <c r="N845" i="4"/>
  <c r="L845" i="4"/>
  <c r="O145" i="4"/>
  <c r="N145" i="4"/>
  <c r="L145" i="4"/>
  <c r="O879" i="4"/>
  <c r="N879" i="4"/>
  <c r="L879" i="4"/>
  <c r="O885" i="4"/>
  <c r="N885" i="4"/>
  <c r="L885" i="4"/>
  <c r="O884" i="4"/>
  <c r="N884" i="4"/>
  <c r="L884" i="4"/>
  <c r="O883" i="4"/>
  <c r="N883" i="4"/>
  <c r="L883" i="4"/>
  <c r="O826" i="4"/>
  <c r="N826" i="4"/>
  <c r="L826" i="4"/>
  <c r="O198" i="4"/>
  <c r="N198" i="4"/>
  <c r="L198" i="4"/>
  <c r="O666" i="4"/>
  <c r="N666" i="4"/>
  <c r="L666" i="4"/>
  <c r="O665" i="4"/>
  <c r="N665" i="4"/>
  <c r="L665" i="4"/>
  <c r="O664" i="4"/>
  <c r="N664" i="4"/>
  <c r="L664" i="4"/>
  <c r="O258" i="4"/>
  <c r="N258" i="4"/>
  <c r="L258" i="4"/>
  <c r="O365" i="4"/>
  <c r="N365" i="4"/>
  <c r="L365" i="4"/>
  <c r="O549" i="4"/>
  <c r="N549" i="4"/>
  <c r="L549" i="4"/>
  <c r="O56" i="4"/>
  <c r="N56" i="4"/>
  <c r="L56" i="4"/>
  <c r="O51" i="4"/>
  <c r="N51" i="4"/>
  <c r="L51" i="4"/>
  <c r="O60" i="4"/>
  <c r="N60" i="4"/>
  <c r="L60" i="4"/>
  <c r="O47" i="4"/>
  <c r="N47" i="4"/>
  <c r="L47" i="4"/>
  <c r="O53" i="4"/>
  <c r="N53" i="4"/>
  <c r="L53" i="4"/>
  <c r="O802" i="4"/>
  <c r="N802" i="4"/>
  <c r="L802" i="4"/>
  <c r="O52" i="4"/>
  <c r="N52" i="4"/>
  <c r="L52" i="4"/>
  <c r="O55" i="4"/>
  <c r="N55" i="4"/>
  <c r="L55" i="4"/>
  <c r="O273" i="4"/>
  <c r="N273" i="4"/>
  <c r="L273" i="4"/>
  <c r="O262" i="4"/>
  <c r="N262" i="4"/>
  <c r="L262" i="4"/>
  <c r="O34" i="4"/>
  <c r="N34" i="4"/>
  <c r="L34" i="4"/>
  <c r="O872" i="4"/>
  <c r="N872" i="4"/>
  <c r="L872" i="4"/>
  <c r="O46" i="4"/>
  <c r="N46" i="4"/>
  <c r="L46" i="4"/>
  <c r="O447" i="4"/>
  <c r="N447" i="4"/>
  <c r="L447" i="4"/>
  <c r="O24" i="4"/>
  <c r="N24" i="4"/>
  <c r="L24" i="4"/>
  <c r="O348" i="4"/>
  <c r="N348" i="4"/>
  <c r="L348" i="4"/>
  <c r="O390" i="4"/>
  <c r="N390" i="4"/>
  <c r="L390" i="4"/>
  <c r="O327" i="4"/>
  <c r="N327" i="4"/>
  <c r="L327" i="4"/>
  <c r="O711" i="4"/>
  <c r="N711" i="4"/>
  <c r="L711" i="4"/>
  <c r="O347" i="4"/>
  <c r="N347" i="4"/>
  <c r="L347" i="4"/>
  <c r="O875" i="4"/>
  <c r="N875" i="4"/>
  <c r="L875" i="4"/>
  <c r="O54" i="4"/>
  <c r="N54" i="4"/>
  <c r="L54" i="4"/>
  <c r="O876" i="4"/>
  <c r="N876" i="4"/>
  <c r="L876" i="4"/>
  <c r="O302" i="4"/>
  <c r="N302" i="4"/>
  <c r="L302" i="4"/>
  <c r="O313" i="4"/>
  <c r="N313" i="4"/>
  <c r="L313" i="4"/>
  <c r="O301" i="4"/>
  <c r="N301" i="4"/>
  <c r="L301" i="4"/>
  <c r="O296" i="4"/>
  <c r="N296" i="4"/>
  <c r="L296" i="4"/>
  <c r="O239" i="4"/>
  <c r="N239" i="4"/>
  <c r="L239" i="4"/>
  <c r="O159" i="4"/>
  <c r="N159" i="4"/>
  <c r="L159" i="4"/>
  <c r="O297" i="4"/>
  <c r="N297" i="4"/>
  <c r="L297" i="4"/>
  <c r="O317" i="4"/>
  <c r="N317" i="4"/>
  <c r="L317" i="4"/>
  <c r="O87" i="4"/>
  <c r="N87" i="4"/>
  <c r="L87" i="4"/>
  <c r="O516" i="4"/>
  <c r="N516" i="4"/>
  <c r="L516" i="4"/>
  <c r="O755" i="4"/>
  <c r="N755" i="4"/>
  <c r="L755" i="4"/>
  <c r="O346" i="4"/>
  <c r="N346" i="4"/>
  <c r="L346" i="4"/>
  <c r="O69" i="4"/>
  <c r="N69" i="4"/>
  <c r="L69" i="4"/>
  <c r="O200" i="4"/>
  <c r="N200" i="4"/>
  <c r="L200" i="4"/>
  <c r="O343" i="4"/>
  <c r="N343" i="4"/>
  <c r="L343" i="4"/>
  <c r="O793" i="4"/>
  <c r="N793" i="4"/>
  <c r="L793" i="4"/>
  <c r="O792" i="4"/>
  <c r="N792" i="4"/>
  <c r="L792" i="4"/>
  <c r="O489" i="4"/>
  <c r="N489" i="4"/>
  <c r="L489" i="4"/>
  <c r="O488" i="4"/>
  <c r="N488" i="4"/>
  <c r="L488" i="4"/>
  <c r="O487" i="4"/>
  <c r="N487" i="4"/>
  <c r="L487" i="4"/>
  <c r="O486" i="4"/>
  <c r="N486" i="4"/>
  <c r="L486" i="4"/>
  <c r="O491" i="4"/>
  <c r="N491" i="4"/>
  <c r="L491" i="4"/>
  <c r="O485" i="4"/>
  <c r="N485" i="4"/>
  <c r="L485" i="4"/>
  <c r="O169" i="4"/>
  <c r="N169" i="4"/>
  <c r="L169" i="4"/>
  <c r="O506" i="4"/>
  <c r="N506" i="4"/>
  <c r="L506" i="4"/>
  <c r="O372" i="4"/>
  <c r="N372" i="4"/>
  <c r="L372" i="4"/>
  <c r="O769" i="4"/>
  <c r="N769" i="4"/>
  <c r="L769" i="4"/>
  <c r="O796" i="4"/>
  <c r="N796" i="4"/>
  <c r="L796" i="4"/>
  <c r="O641" i="4"/>
  <c r="N641" i="4"/>
  <c r="L641" i="4"/>
  <c r="O797" i="4"/>
  <c r="N797" i="4"/>
  <c r="L797" i="4"/>
  <c r="O925" i="4"/>
  <c r="N925" i="4"/>
  <c r="L925" i="4"/>
  <c r="O202" i="4"/>
  <c r="N202" i="4"/>
  <c r="L202" i="4"/>
  <c r="O326" i="4"/>
  <c r="N326" i="4"/>
  <c r="L326" i="4"/>
  <c r="O706" i="4"/>
  <c r="N706" i="4"/>
  <c r="L706" i="4"/>
  <c r="O63" i="4"/>
  <c r="N63" i="4"/>
  <c r="L63" i="4"/>
  <c r="O384" i="4"/>
  <c r="N384" i="4"/>
  <c r="L384" i="4"/>
  <c r="O405" i="4"/>
  <c r="N405" i="4"/>
  <c r="L405" i="4"/>
  <c r="O819" i="4"/>
  <c r="N819" i="4"/>
  <c r="L819" i="4"/>
  <c r="O817" i="4"/>
  <c r="N817" i="4"/>
  <c r="L817" i="4"/>
  <c r="O957" i="4"/>
  <c r="N957" i="4"/>
  <c r="L957" i="4"/>
  <c r="O959" i="4"/>
  <c r="N959" i="4"/>
  <c r="L959" i="4"/>
  <c r="O199" i="4"/>
  <c r="N199" i="4"/>
  <c r="L199" i="4"/>
  <c r="O298" i="4"/>
  <c r="N298" i="4"/>
  <c r="L298" i="4"/>
  <c r="O515" i="4"/>
  <c r="N515" i="4"/>
  <c r="L515" i="4"/>
  <c r="O514" i="4"/>
  <c r="N514" i="4"/>
  <c r="L514" i="4"/>
  <c r="O446" i="4"/>
  <c r="N446" i="4"/>
  <c r="L446" i="4"/>
  <c r="O257" i="4"/>
  <c r="N257" i="4"/>
  <c r="L257" i="4"/>
  <c r="O256" i="4"/>
  <c r="N256" i="4"/>
  <c r="L256" i="4"/>
  <c r="O255" i="4"/>
  <c r="N255" i="4"/>
  <c r="L255" i="4"/>
  <c r="O57" i="4"/>
  <c r="N57" i="4"/>
  <c r="L57" i="4"/>
  <c r="O599" i="4"/>
  <c r="N599" i="4"/>
  <c r="L599" i="4"/>
  <c r="O602" i="4"/>
  <c r="N602" i="4"/>
  <c r="L602" i="4"/>
  <c r="O601" i="4"/>
  <c r="N601" i="4"/>
  <c r="L601" i="4"/>
  <c r="O598" i="4"/>
  <c r="N598" i="4"/>
  <c r="L598" i="4"/>
  <c r="O75" i="4"/>
  <c r="N75" i="4"/>
  <c r="L75" i="4"/>
  <c r="O513" i="4"/>
  <c r="N513" i="4"/>
  <c r="L513" i="4"/>
  <c r="O580" i="4"/>
  <c r="N580" i="4"/>
  <c r="L580" i="4"/>
  <c r="O640" i="4"/>
  <c r="N640" i="4"/>
  <c r="L640" i="4"/>
  <c r="O316" i="4"/>
  <c r="N316" i="4"/>
  <c r="L316" i="4"/>
  <c r="O254" i="4"/>
  <c r="N254" i="4"/>
  <c r="L254" i="4"/>
  <c r="O291" i="4"/>
  <c r="N291" i="4"/>
  <c r="L291" i="4"/>
  <c r="O290" i="4"/>
  <c r="N290" i="4"/>
  <c r="L290" i="4"/>
  <c r="O86" i="4"/>
  <c r="N86" i="4"/>
  <c r="L86" i="4"/>
  <c r="O241" i="4"/>
  <c r="N241" i="4"/>
  <c r="L241" i="4"/>
  <c r="O848" i="4"/>
  <c r="N848" i="4"/>
  <c r="L848" i="4"/>
  <c r="O14" i="4"/>
  <c r="N14" i="4"/>
  <c r="L14" i="4"/>
  <c r="O324" i="4"/>
  <c r="N324" i="4"/>
  <c r="L324" i="4"/>
  <c r="O816" i="4"/>
  <c r="N816" i="4"/>
  <c r="L816" i="4"/>
  <c r="O351" i="4"/>
  <c r="N351" i="4"/>
  <c r="L351" i="4"/>
  <c r="O675" i="4"/>
  <c r="N675" i="4"/>
  <c r="L675" i="4"/>
  <c r="O150" i="4"/>
  <c r="N150" i="4"/>
  <c r="L150" i="4"/>
  <c r="O748" i="4"/>
  <c r="N748" i="4"/>
  <c r="L748" i="4"/>
  <c r="O131" i="4"/>
  <c r="N131" i="4"/>
  <c r="L131" i="4"/>
  <c r="O781" i="4"/>
  <c r="N781" i="4"/>
  <c r="L781" i="4"/>
  <c r="O512" i="4"/>
  <c r="N512" i="4"/>
  <c r="L512" i="4"/>
  <c r="O62" i="4"/>
  <c r="N62" i="4"/>
  <c r="L62" i="4"/>
  <c r="O619" i="4"/>
  <c r="N619" i="4"/>
  <c r="L619" i="4"/>
  <c r="O690" i="4"/>
  <c r="N690" i="4"/>
  <c r="L690" i="4"/>
  <c r="O45" i="4"/>
  <c r="N45" i="4"/>
  <c r="L45" i="4"/>
  <c r="O397" i="4"/>
  <c r="N397" i="4"/>
  <c r="L397" i="4"/>
  <c r="O311" i="4"/>
  <c r="N311" i="4"/>
  <c r="L311" i="4"/>
  <c r="O682" i="4"/>
  <c r="N682" i="4"/>
  <c r="L682" i="4"/>
  <c r="O828" i="4"/>
  <c r="N828" i="4"/>
  <c r="L828" i="4"/>
  <c r="O361" i="4"/>
  <c r="N361" i="4"/>
  <c r="L361" i="4"/>
  <c r="O838" i="4"/>
  <c r="N838" i="4"/>
  <c r="L838" i="4"/>
  <c r="O281" i="4"/>
  <c r="N281" i="4"/>
  <c r="L281" i="4"/>
  <c r="O674" i="4"/>
  <c r="N674" i="4"/>
  <c r="L674" i="4"/>
  <c r="O44" i="4"/>
  <c r="N44" i="4"/>
  <c r="L44" i="4"/>
  <c r="O779" i="4"/>
  <c r="N779" i="4"/>
  <c r="L779" i="4"/>
  <c r="O643" i="4"/>
  <c r="N643" i="4"/>
  <c r="L643" i="4"/>
  <c r="O182" i="4"/>
  <c r="N182" i="4"/>
  <c r="L182" i="4"/>
  <c r="O642" i="4"/>
  <c r="N642" i="4"/>
  <c r="L642" i="4"/>
  <c r="O223" i="4"/>
  <c r="N223" i="4"/>
  <c r="L223" i="4"/>
  <c r="O375" i="4"/>
  <c r="N375" i="4"/>
  <c r="L375" i="4"/>
  <c r="O823" i="4"/>
  <c r="N823" i="4"/>
  <c r="L823" i="4"/>
  <c r="O277" i="4"/>
  <c r="N277" i="4"/>
  <c r="L277" i="4"/>
  <c r="O752" i="4"/>
  <c r="N752" i="4"/>
  <c r="L752" i="4"/>
  <c r="O857" i="4"/>
  <c r="N857" i="4"/>
  <c r="L857" i="4"/>
  <c r="O740" i="4"/>
  <c r="N740" i="4"/>
  <c r="L740" i="4"/>
  <c r="O703" i="4"/>
  <c r="N703" i="4"/>
  <c r="L703" i="4"/>
  <c r="O951" i="4"/>
  <c r="N951" i="4"/>
  <c r="L951" i="4"/>
  <c r="O195" i="4"/>
  <c r="N195" i="4"/>
  <c r="L195" i="4"/>
  <c r="O587" i="4"/>
  <c r="N587" i="4"/>
  <c r="L587" i="4"/>
  <c r="O122" i="4"/>
  <c r="N122" i="4"/>
  <c r="L122" i="4"/>
  <c r="O286" i="4"/>
  <c r="N286" i="4"/>
  <c r="L286" i="4"/>
  <c r="O288" i="4"/>
  <c r="N288" i="4"/>
  <c r="L288" i="4"/>
  <c r="O287" i="4"/>
  <c r="N287" i="4"/>
  <c r="L287" i="4"/>
  <c r="O645" i="4"/>
  <c r="N645" i="4"/>
  <c r="L645" i="4"/>
  <c r="O374" i="4"/>
  <c r="N374" i="4"/>
  <c r="L374" i="4"/>
  <c r="O541" i="4"/>
  <c r="N541" i="4"/>
  <c r="L541" i="4"/>
  <c r="O511" i="4"/>
  <c r="N511" i="4"/>
  <c r="L511" i="4"/>
  <c r="O80" i="4"/>
  <c r="N80" i="4"/>
  <c r="L80" i="4"/>
  <c r="O782" i="4"/>
  <c r="N782" i="4"/>
  <c r="L782" i="4"/>
  <c r="O460" i="4"/>
  <c r="N460" i="4"/>
  <c r="L460" i="4"/>
  <c r="O13" i="4"/>
  <c r="N13" i="4"/>
  <c r="L13" i="4"/>
  <c r="O578" i="4"/>
  <c r="N578" i="4"/>
  <c r="L578" i="4"/>
  <c r="O459" i="4"/>
  <c r="N459" i="4"/>
  <c r="L459" i="4"/>
  <c r="O814" i="4"/>
  <c r="N814" i="4"/>
  <c r="L814" i="4"/>
  <c r="O493" i="4"/>
  <c r="N493" i="4"/>
  <c r="L493" i="4"/>
  <c r="O423" i="4"/>
  <c r="N423" i="4"/>
  <c r="L423" i="4"/>
  <c r="O224" i="4"/>
  <c r="N224" i="4"/>
  <c r="L224" i="4"/>
  <c r="O435" i="4"/>
  <c r="N435" i="4"/>
  <c r="L435" i="4"/>
  <c r="O17" i="4"/>
  <c r="N17" i="4"/>
  <c r="L17" i="4"/>
  <c r="O192" i="4"/>
  <c r="N192" i="4"/>
  <c r="L192" i="4"/>
  <c r="O417" i="4"/>
  <c r="N417" i="4"/>
  <c r="L417" i="4"/>
  <c r="O216" i="4"/>
  <c r="N216" i="4"/>
  <c r="L216" i="4"/>
  <c r="O551" i="4"/>
  <c r="N551" i="4"/>
  <c r="L551" i="4"/>
  <c r="O633" i="4"/>
  <c r="N633" i="4"/>
  <c r="L633" i="4"/>
  <c r="O564" i="4"/>
  <c r="N564" i="4"/>
  <c r="L564" i="4"/>
  <c r="O736" i="4"/>
  <c r="N736" i="4"/>
  <c r="L736" i="4"/>
  <c r="O103" i="4"/>
  <c r="N103" i="4"/>
  <c r="L103" i="4"/>
  <c r="O102" i="4"/>
  <c r="N102" i="4"/>
  <c r="L102" i="4"/>
  <c r="O101" i="4"/>
  <c r="N101" i="4"/>
  <c r="L101" i="4"/>
  <c r="O100" i="4"/>
  <c r="N100" i="4"/>
  <c r="L100" i="4"/>
  <c r="O99" i="4"/>
  <c r="N99" i="4"/>
  <c r="L99" i="4"/>
  <c r="O98" i="4"/>
  <c r="N98" i="4"/>
  <c r="L98" i="4"/>
  <c r="O261" i="4"/>
  <c r="N261" i="4"/>
  <c r="L261" i="4"/>
  <c r="O155" i="4"/>
  <c r="N155" i="4"/>
  <c r="L155" i="4"/>
  <c r="O178" i="4"/>
  <c r="N178" i="4"/>
  <c r="L178" i="4"/>
  <c r="O905" i="4"/>
  <c r="N905" i="4"/>
  <c r="L905" i="4"/>
  <c r="O153" i="4"/>
  <c r="N153" i="4"/>
  <c r="L153" i="4"/>
  <c r="O340" i="4"/>
  <c r="N340" i="4"/>
  <c r="L340" i="4"/>
  <c r="O203" i="4"/>
  <c r="N203" i="4"/>
  <c r="L203" i="4"/>
  <c r="O582" i="4"/>
  <c r="N582" i="4"/>
  <c r="L582" i="4"/>
  <c r="O180" i="4"/>
  <c r="N180" i="4"/>
  <c r="L180" i="4"/>
  <c r="O128" i="4"/>
  <c r="N128" i="4"/>
  <c r="L128" i="4"/>
  <c r="O719" i="4"/>
  <c r="N719" i="4"/>
  <c r="L719" i="4"/>
  <c r="O895" i="4"/>
  <c r="N895" i="4"/>
  <c r="L895" i="4"/>
  <c r="O166" i="4"/>
  <c r="N166" i="4"/>
  <c r="L166" i="4"/>
  <c r="O127" i="4"/>
  <c r="N127" i="4"/>
  <c r="L127" i="4"/>
  <c r="O595" i="4"/>
  <c r="N595" i="4"/>
  <c r="L595" i="4"/>
  <c r="O154" i="4"/>
  <c r="N154" i="4"/>
  <c r="L154" i="4"/>
  <c r="O597" i="4"/>
  <c r="N597" i="4"/>
  <c r="L597" i="4"/>
  <c r="O897" i="4"/>
  <c r="N897" i="4"/>
  <c r="L897" i="4"/>
  <c r="O631" i="4"/>
  <c r="N631" i="4"/>
  <c r="L631" i="4"/>
  <c r="O901" i="4"/>
  <c r="N901" i="4"/>
  <c r="L901" i="4"/>
  <c r="O751" i="4"/>
  <c r="N751" i="4"/>
  <c r="L751" i="4"/>
  <c r="O795" i="4"/>
  <c r="N795" i="4"/>
  <c r="L795" i="4"/>
  <c r="O613" i="4"/>
  <c r="N613" i="4"/>
  <c r="L613" i="4"/>
  <c r="O612" i="4"/>
  <c r="N612" i="4"/>
  <c r="L612" i="4"/>
  <c r="O770" i="4"/>
  <c r="N770" i="4"/>
  <c r="L770" i="4"/>
  <c r="O124" i="4"/>
  <c r="N124" i="4"/>
  <c r="L124" i="4"/>
  <c r="O813" i="4"/>
  <c r="N813" i="4"/>
  <c r="L813" i="4"/>
  <c r="O206" i="4"/>
  <c r="N206" i="4"/>
  <c r="L206" i="4"/>
  <c r="O908" i="4"/>
  <c r="N908" i="4"/>
  <c r="L908" i="4"/>
  <c r="O907" i="4"/>
  <c r="N907" i="4"/>
  <c r="L907" i="4"/>
  <c r="O279" i="4"/>
  <c r="N279" i="4"/>
  <c r="L279" i="4"/>
  <c r="O906" i="4"/>
  <c r="N906" i="4"/>
  <c r="L906" i="4"/>
  <c r="O663" i="4"/>
  <c r="N663" i="4"/>
  <c r="L663" i="4"/>
  <c r="O479" i="4"/>
  <c r="N479" i="4"/>
  <c r="L479" i="4"/>
  <c r="O253" i="4"/>
  <c r="N253" i="4"/>
  <c r="L253" i="4"/>
  <c r="O730" i="4"/>
  <c r="N730" i="4"/>
  <c r="L730" i="4"/>
  <c r="O851" i="4"/>
  <c r="N851" i="4"/>
  <c r="L851" i="4"/>
  <c r="O677" i="4"/>
  <c r="N677" i="4"/>
  <c r="L677" i="4"/>
  <c r="O676" i="4"/>
  <c r="N676" i="4"/>
  <c r="L676" i="4"/>
  <c r="O445" i="4"/>
  <c r="N445" i="4"/>
  <c r="L445" i="4"/>
  <c r="O414" i="4"/>
  <c r="N414" i="4"/>
  <c r="L414" i="4"/>
  <c r="O622" i="4"/>
  <c r="N622" i="4"/>
  <c r="L622" i="4"/>
  <c r="O77" i="4"/>
  <c r="N77" i="4"/>
  <c r="L77" i="4"/>
  <c r="O766" i="4"/>
  <c r="N766" i="4"/>
  <c r="L766" i="4"/>
  <c r="O23" i="4"/>
  <c r="N23" i="4"/>
  <c r="L23" i="4"/>
  <c r="O33" i="4"/>
  <c r="N33" i="4"/>
  <c r="L33" i="4"/>
  <c r="O227" i="4"/>
  <c r="N227" i="4"/>
  <c r="L227" i="4"/>
  <c r="O949" i="4"/>
  <c r="N949" i="4"/>
  <c r="L949" i="4"/>
  <c r="O568" i="4"/>
  <c r="N568" i="4"/>
  <c r="L568" i="4"/>
  <c r="O389" i="4"/>
  <c r="N389" i="4"/>
  <c r="L389" i="4"/>
  <c r="O700" i="4"/>
  <c r="N700" i="4"/>
  <c r="L700" i="4"/>
  <c r="O930" i="4"/>
  <c r="N930" i="4"/>
  <c r="L930" i="4"/>
  <c r="O939" i="4"/>
  <c r="N939" i="4"/>
  <c r="L939" i="4"/>
  <c r="O115" i="4"/>
  <c r="N115" i="4"/>
  <c r="L115" i="4"/>
  <c r="O729" i="4"/>
  <c r="N729" i="4"/>
  <c r="L729" i="4"/>
  <c r="O679" i="4"/>
  <c r="N679" i="4"/>
  <c r="L679" i="4"/>
  <c r="O265" i="4"/>
  <c r="N265" i="4"/>
  <c r="L265" i="4"/>
  <c r="O97" i="4"/>
  <c r="N97" i="4"/>
  <c r="L97" i="4"/>
  <c r="O841" i="4"/>
  <c r="N841" i="4"/>
  <c r="L841" i="4"/>
  <c r="O444" i="4"/>
  <c r="N444" i="4"/>
  <c r="L444" i="4"/>
  <c r="O662" i="4"/>
  <c r="N662" i="4"/>
  <c r="L662" i="4"/>
  <c r="O191" i="4"/>
  <c r="N191" i="4"/>
  <c r="L191" i="4"/>
  <c r="O367" i="4"/>
  <c r="N367" i="4"/>
  <c r="L367" i="4"/>
  <c r="O74" i="4"/>
  <c r="N74" i="4"/>
  <c r="L74" i="4"/>
  <c r="O552" i="4"/>
  <c r="N552" i="4"/>
  <c r="L552" i="4"/>
  <c r="O694" i="4"/>
  <c r="N694" i="4"/>
  <c r="L694" i="4"/>
  <c r="O774" i="4"/>
  <c r="N774" i="4"/>
  <c r="L774" i="4"/>
  <c r="O49" i="4"/>
  <c r="N49" i="4"/>
  <c r="L49" i="4"/>
  <c r="O607" i="4"/>
  <c r="N607" i="4"/>
  <c r="L607" i="4"/>
  <c r="O842" i="4"/>
  <c r="N842" i="4"/>
  <c r="L842" i="4"/>
  <c r="O162" i="4"/>
  <c r="N162" i="4"/>
  <c r="L162" i="4"/>
  <c r="O129" i="4"/>
  <c r="N129" i="4"/>
  <c r="L129" i="4"/>
  <c r="O586" i="4"/>
  <c r="N586" i="4"/>
  <c r="L586" i="4"/>
  <c r="O581" i="4"/>
  <c r="N581" i="4"/>
  <c r="L581" i="4"/>
  <c r="O765" i="4"/>
  <c r="N765" i="4"/>
  <c r="L765" i="4"/>
  <c r="O211" i="4"/>
  <c r="N211" i="4"/>
  <c r="L211" i="4"/>
  <c r="O213" i="4"/>
  <c r="N213" i="4"/>
  <c r="L213" i="4"/>
  <c r="O689" i="4"/>
  <c r="N689" i="4"/>
  <c r="L689" i="4"/>
  <c r="O856" i="4"/>
  <c r="N856" i="4"/>
  <c r="L856" i="4"/>
  <c r="O585" i="4"/>
  <c r="N585" i="4"/>
  <c r="L585" i="4"/>
  <c r="O274" i="4"/>
  <c r="N274" i="4"/>
  <c r="L274" i="4"/>
  <c r="O929" i="4"/>
  <c r="N929" i="4"/>
  <c r="L929" i="4"/>
  <c r="O172" i="4"/>
  <c r="N172" i="4"/>
  <c r="L172" i="4"/>
  <c r="O185" i="4"/>
  <c r="N185" i="4"/>
  <c r="L185" i="4"/>
  <c r="O433" i="4"/>
  <c r="N433" i="4"/>
  <c r="L433" i="4"/>
  <c r="O432" i="4"/>
  <c r="N432" i="4"/>
  <c r="L432" i="4"/>
  <c r="O866" i="4"/>
  <c r="N866" i="4"/>
  <c r="L866" i="4"/>
  <c r="O426" i="4"/>
  <c r="N426" i="4"/>
  <c r="L426" i="4"/>
  <c r="O661" i="4"/>
  <c r="N661" i="4"/>
  <c r="L661" i="4"/>
  <c r="O478" i="4"/>
  <c r="N478" i="4"/>
  <c r="L478" i="4"/>
  <c r="O285" i="4"/>
  <c r="N285" i="4"/>
  <c r="L285" i="4"/>
  <c r="O646" i="4"/>
  <c r="N646" i="4"/>
  <c r="L646" i="4"/>
  <c r="O505" i="4"/>
  <c r="N505" i="4"/>
  <c r="L505" i="4"/>
  <c r="O59" i="4"/>
  <c r="N59" i="4"/>
  <c r="L59" i="4"/>
  <c r="O234" i="4"/>
  <c r="N234" i="4"/>
  <c r="L234" i="4"/>
  <c r="O168" i="4"/>
  <c r="N168" i="4"/>
  <c r="L168" i="4"/>
  <c r="O121" i="4"/>
  <c r="N121" i="4"/>
  <c r="L121" i="4"/>
  <c r="O852" i="4"/>
  <c r="N852" i="4"/>
  <c r="L852" i="4"/>
  <c r="O165" i="4"/>
  <c r="N165" i="4"/>
  <c r="L165" i="4"/>
  <c r="O683" i="4"/>
  <c r="N683" i="4"/>
  <c r="L683" i="4"/>
  <c r="O685" i="4"/>
  <c r="N685" i="4"/>
  <c r="L685" i="4"/>
  <c r="O672" i="4"/>
  <c r="N672" i="4"/>
  <c r="L672" i="4"/>
  <c r="O458" i="4"/>
  <c r="N458" i="4"/>
  <c r="L458" i="4"/>
  <c r="O280" i="4"/>
  <c r="N280" i="4"/>
  <c r="L280" i="4"/>
  <c r="O678" i="4"/>
  <c r="N678" i="4"/>
  <c r="L678" i="4"/>
  <c r="O215" i="4"/>
  <c r="N215" i="4"/>
  <c r="L215" i="4"/>
  <c r="O592" i="4"/>
  <c r="N592" i="4"/>
  <c r="L592" i="4"/>
  <c r="O693" i="4"/>
  <c r="N693" i="4"/>
  <c r="L693" i="4"/>
  <c r="O548" i="4"/>
  <c r="N548" i="4"/>
  <c r="L548" i="4"/>
  <c r="O22" i="4"/>
  <c r="N22" i="4"/>
  <c r="L22" i="4"/>
  <c r="O252" i="4"/>
  <c r="N252" i="4"/>
  <c r="L252" i="4"/>
  <c r="O850" i="4"/>
  <c r="N850" i="4"/>
  <c r="L850" i="4"/>
  <c r="O936" i="4"/>
  <c r="N936" i="4"/>
  <c r="L936" i="4"/>
  <c r="O937" i="4"/>
  <c r="N937" i="4"/>
  <c r="L937" i="4"/>
  <c r="O278" i="4"/>
  <c r="N278" i="4"/>
  <c r="L278" i="4"/>
  <c r="O861" i="4"/>
  <c r="N861" i="4"/>
  <c r="L861" i="4"/>
  <c r="O860" i="4"/>
  <c r="N860" i="4"/>
  <c r="L860" i="4"/>
  <c r="O827" i="4"/>
  <c r="N827" i="4"/>
  <c r="L827" i="4"/>
  <c r="O565" i="4"/>
  <c r="N565" i="4"/>
  <c r="L565" i="4"/>
  <c r="O161" i="4"/>
  <c r="N161" i="4"/>
  <c r="L161" i="4"/>
  <c r="O510" i="4"/>
  <c r="N510" i="4"/>
  <c r="L510" i="4"/>
  <c r="O307" i="4"/>
  <c r="N307" i="4"/>
  <c r="L307" i="4"/>
  <c r="O955" i="4"/>
  <c r="N955" i="4"/>
  <c r="L955" i="4"/>
  <c r="O655" i="4"/>
  <c r="N655" i="4"/>
  <c r="L655" i="4"/>
  <c r="O419" i="4"/>
  <c r="N419" i="4"/>
  <c r="L419" i="4"/>
  <c r="O173" i="4"/>
  <c r="N173" i="4"/>
  <c r="L173" i="4"/>
  <c r="O911" i="4"/>
  <c r="N911" i="4"/>
  <c r="L911" i="4"/>
  <c r="O48" i="4"/>
  <c r="N48" i="4"/>
  <c r="L48" i="4"/>
  <c r="O50" i="4"/>
  <c r="N50" i="4"/>
  <c r="L50" i="4"/>
  <c r="O898" i="4"/>
  <c r="N898" i="4"/>
  <c r="L898" i="4"/>
  <c r="O628" i="4"/>
  <c r="N628" i="4"/>
  <c r="L628" i="4"/>
  <c r="O627" i="4"/>
  <c r="N627" i="4"/>
  <c r="L627" i="4"/>
  <c r="O67" i="4"/>
  <c r="N67" i="4"/>
  <c r="L67" i="4"/>
  <c r="O263" i="4"/>
  <c r="N263" i="4"/>
  <c r="L263" i="4"/>
  <c r="O434" i="4"/>
  <c r="N434" i="4"/>
  <c r="L434" i="4"/>
  <c r="O350" i="4"/>
  <c r="N350" i="4"/>
  <c r="L350" i="4"/>
  <c r="O267" i="4"/>
  <c r="N267" i="4"/>
  <c r="L267" i="4"/>
  <c r="O910" i="4"/>
  <c r="N910" i="4"/>
  <c r="L910" i="4"/>
  <c r="O174" i="4"/>
  <c r="N174" i="4"/>
  <c r="L174" i="4"/>
  <c r="O251" i="4"/>
  <c r="N251" i="4"/>
  <c r="L251" i="4"/>
  <c r="O849" i="4"/>
  <c r="N849" i="4"/>
  <c r="L849" i="4"/>
  <c r="O466" i="4"/>
  <c r="N466" i="4"/>
  <c r="L466" i="4"/>
  <c r="O720" i="4"/>
  <c r="N720" i="4"/>
  <c r="L720" i="4"/>
  <c r="O913" i="4"/>
  <c r="N913" i="4"/>
  <c r="L913" i="4"/>
  <c r="O912" i="4"/>
  <c r="N912" i="4"/>
  <c r="L912" i="4"/>
  <c r="O558" i="4"/>
  <c r="N558" i="4"/>
  <c r="L558" i="4"/>
  <c r="O890" i="4"/>
  <c r="N890" i="4"/>
  <c r="L890" i="4"/>
  <c r="O119" i="4"/>
  <c r="N119" i="4"/>
  <c r="L119" i="4"/>
  <c r="O961" i="4"/>
  <c r="N961" i="4"/>
  <c r="L961" i="4"/>
  <c r="O465" i="4"/>
  <c r="N465" i="4"/>
  <c r="L465" i="4"/>
  <c r="O336" i="4"/>
  <c r="N336" i="4"/>
  <c r="L336" i="4"/>
  <c r="O304" i="4"/>
  <c r="N304" i="4"/>
  <c r="L304" i="4"/>
  <c r="O388" i="4"/>
  <c r="N388" i="4"/>
  <c r="L388" i="4"/>
  <c r="O862" i="4"/>
  <c r="N862" i="4"/>
  <c r="L862" i="4"/>
  <c r="O175" i="4"/>
  <c r="N175" i="4"/>
  <c r="L175" i="4"/>
  <c r="O363" i="4"/>
  <c r="N363" i="4"/>
  <c r="L363" i="4"/>
  <c r="O362" i="4"/>
  <c r="N362" i="4"/>
  <c r="L362" i="4"/>
  <c r="O509" i="4"/>
  <c r="N509" i="4"/>
  <c r="L509" i="4"/>
  <c r="O294" i="4"/>
  <c r="N294" i="4"/>
  <c r="L294" i="4"/>
  <c r="O353" i="4"/>
  <c r="N353" i="4"/>
  <c r="L353" i="4"/>
  <c r="O272" i="4"/>
  <c r="N272" i="4"/>
  <c r="L272" i="4"/>
  <c r="O344" i="4"/>
  <c r="N344" i="4"/>
  <c r="L344" i="4"/>
  <c r="O360" i="4"/>
  <c r="N360" i="4"/>
  <c r="L360" i="4"/>
  <c r="O924" i="4"/>
  <c r="N924" i="4"/>
  <c r="L924" i="4"/>
  <c r="O508" i="4"/>
  <c r="N508" i="4"/>
  <c r="L508" i="4"/>
  <c r="O464" i="4"/>
  <c r="N464" i="4"/>
  <c r="L464" i="4"/>
  <c r="O507" i="4"/>
  <c r="N507" i="4"/>
  <c r="L507" i="4"/>
  <c r="O189" i="4"/>
  <c r="N189" i="4"/>
  <c r="L189" i="4"/>
  <c r="O958" i="4"/>
  <c r="N958" i="4"/>
  <c r="L958" i="4"/>
  <c r="O623" i="4"/>
  <c r="N623" i="4"/>
  <c r="L623" i="4"/>
  <c r="O222" i="4"/>
  <c r="N222" i="4"/>
  <c r="L222" i="4"/>
  <c r="O686" i="4"/>
  <c r="N686" i="4"/>
  <c r="L686" i="4"/>
  <c r="O411" i="4"/>
  <c r="N411" i="4"/>
  <c r="L411" i="4"/>
  <c r="O120" i="4"/>
  <c r="N120" i="4"/>
  <c r="L120" i="4"/>
  <c r="O637" i="4"/>
  <c r="N637" i="4"/>
  <c r="L637" i="4"/>
  <c r="O32" i="4"/>
  <c r="N32" i="4"/>
  <c r="L32" i="4"/>
  <c r="O293" i="4"/>
  <c r="N293" i="4"/>
  <c r="L293" i="4"/>
  <c r="O695" i="4"/>
  <c r="N695" i="4"/>
  <c r="L695" i="4"/>
  <c r="O177" i="4"/>
  <c r="N177" i="4"/>
  <c r="L177" i="4"/>
  <c r="O308" i="4"/>
  <c r="N308" i="4"/>
  <c r="L308" i="4"/>
  <c r="O28" i="4"/>
  <c r="N28" i="4"/>
  <c r="L28" i="4"/>
  <c r="O594" i="4"/>
  <c r="N594" i="4"/>
  <c r="L594" i="4"/>
  <c r="O741" i="4"/>
  <c r="N741" i="4"/>
  <c r="L741" i="4"/>
  <c r="O878" i="4"/>
  <c r="N878" i="4"/>
  <c r="L878" i="4"/>
  <c r="O868" i="4"/>
  <c r="N868" i="4"/>
  <c r="L868" i="4"/>
  <c r="O867" i="4"/>
  <c r="N867" i="4"/>
  <c r="L867" i="4"/>
  <c r="O869" i="4"/>
  <c r="N869" i="4"/>
  <c r="L869" i="4"/>
  <c r="O176" i="4"/>
  <c r="N176" i="4"/>
  <c r="L176" i="4"/>
  <c r="O540" i="4"/>
  <c r="N540" i="4"/>
  <c r="L540" i="4"/>
  <c r="O723" i="4"/>
  <c r="N723" i="4"/>
  <c r="L723" i="4"/>
  <c r="O352" i="4"/>
  <c r="N352" i="4"/>
  <c r="L352" i="4"/>
  <c r="O151" i="4"/>
  <c r="N151" i="4"/>
  <c r="L151" i="4"/>
  <c r="O918" i="4"/>
  <c r="N918" i="4"/>
  <c r="L918" i="4"/>
  <c r="O547" i="4"/>
  <c r="N547" i="4"/>
  <c r="L547" i="4"/>
  <c r="O539" i="4"/>
  <c r="N539" i="4"/>
  <c r="L539" i="4"/>
  <c r="O284" i="4"/>
  <c r="N284" i="4"/>
  <c r="L284" i="4"/>
  <c r="O844" i="4"/>
  <c r="N844" i="4"/>
  <c r="L844" i="4"/>
  <c r="O767" i="4"/>
  <c r="N767" i="4"/>
  <c r="L767" i="4"/>
  <c r="O250" i="4"/>
  <c r="N250" i="4"/>
  <c r="L250" i="4"/>
  <c r="O611" i="4"/>
  <c r="N611" i="4"/>
  <c r="L611" i="4"/>
  <c r="O603" i="4"/>
  <c r="N603" i="4"/>
  <c r="L603" i="4"/>
  <c r="O604" i="4"/>
  <c r="N604" i="4"/>
  <c r="L604" i="4"/>
  <c r="O620" i="4"/>
  <c r="N620" i="4"/>
  <c r="L620" i="4"/>
  <c r="O92" i="4"/>
  <c r="N92" i="4"/>
  <c r="L92" i="4"/>
  <c r="O653" i="4"/>
  <c r="N653" i="4"/>
  <c r="L653" i="4"/>
  <c r="O687" i="4"/>
  <c r="N687" i="4"/>
  <c r="L687" i="4"/>
  <c r="O874" i="4"/>
  <c r="N874" i="4"/>
  <c r="L874" i="4"/>
  <c r="O909" i="4"/>
  <c r="N909" i="4"/>
  <c r="L909" i="4"/>
  <c r="O233" i="4"/>
  <c r="N233" i="4"/>
  <c r="L233" i="4"/>
  <c r="O948" i="4"/>
  <c r="N948" i="4"/>
  <c r="L948" i="4"/>
  <c r="O805" i="4"/>
  <c r="N805" i="4"/>
  <c r="L805" i="4"/>
  <c r="O371" i="4"/>
  <c r="N371" i="4"/>
  <c r="L371" i="4"/>
  <c r="O798" i="4"/>
  <c r="N798" i="4"/>
  <c r="L798" i="4"/>
  <c r="O158" i="4"/>
  <c r="N158" i="4"/>
  <c r="L158" i="4"/>
  <c r="O240" i="4"/>
  <c r="N240" i="4"/>
  <c r="L240" i="4"/>
  <c r="O803" i="4"/>
  <c r="N803" i="4"/>
  <c r="L803" i="4"/>
  <c r="O825" i="4"/>
  <c r="N825" i="4"/>
  <c r="L825" i="4"/>
  <c r="O800" i="4"/>
  <c r="N800" i="4"/>
  <c r="L800" i="4"/>
  <c r="O413" i="4"/>
  <c r="N413" i="4"/>
  <c r="L413" i="4"/>
  <c r="O928" i="4"/>
  <c r="N928" i="4"/>
  <c r="L928" i="4"/>
  <c r="O83" i="4"/>
  <c r="N83" i="4"/>
  <c r="L83" i="4"/>
  <c r="O354" i="4"/>
  <c r="N354" i="4"/>
  <c r="L354" i="4"/>
  <c r="O82" i="4"/>
  <c r="N82" i="4"/>
  <c r="L82" i="4"/>
  <c r="O591" i="4"/>
  <c r="N591" i="4"/>
  <c r="L591" i="4"/>
  <c r="O249" i="4"/>
  <c r="N249" i="4"/>
  <c r="L249" i="4"/>
  <c r="O794" i="4"/>
  <c r="N794" i="4"/>
  <c r="L794" i="4"/>
  <c r="O443" i="4"/>
  <c r="N443" i="4"/>
  <c r="L443" i="4"/>
  <c r="O442" i="4"/>
  <c r="N442" i="4"/>
  <c r="L442" i="4"/>
  <c r="O441" i="4"/>
  <c r="N441" i="4"/>
  <c r="L441" i="4"/>
  <c r="O484" i="4"/>
  <c r="N484" i="4"/>
  <c r="L484" i="4"/>
  <c r="O660" i="4"/>
  <c r="N660" i="4"/>
  <c r="L660" i="4"/>
  <c r="O422" i="4"/>
  <c r="N422" i="4"/>
  <c r="L422" i="4"/>
  <c r="O710" i="4"/>
  <c r="N710" i="4"/>
  <c r="L710" i="4"/>
  <c r="O659" i="4"/>
  <c r="N659" i="4"/>
  <c r="L659" i="4"/>
  <c r="O538" i="4"/>
  <c r="N538" i="4"/>
  <c r="L538" i="4"/>
  <c r="O418" i="4"/>
  <c r="N418" i="4"/>
  <c r="L418" i="4"/>
  <c r="O673" i="4"/>
  <c r="N673" i="4"/>
  <c r="L673" i="4"/>
  <c r="O482" i="4"/>
  <c r="N482" i="4"/>
  <c r="L482" i="4"/>
  <c r="O647" i="4"/>
  <c r="N647" i="4"/>
  <c r="L647" i="4"/>
  <c r="O139" i="4"/>
  <c r="N139" i="4"/>
  <c r="L139" i="4"/>
  <c r="O138" i="4"/>
  <c r="N138" i="4"/>
  <c r="L138" i="4"/>
  <c r="O927" i="4"/>
  <c r="N927" i="4"/>
  <c r="L927" i="4"/>
  <c r="O605" i="4"/>
  <c r="N605" i="4"/>
  <c r="L605" i="4"/>
  <c r="O238" i="4"/>
  <c r="N238" i="4"/>
  <c r="L238" i="4"/>
  <c r="O573" i="4"/>
  <c r="N573" i="4"/>
  <c r="L573" i="4"/>
  <c r="O900" i="4"/>
  <c r="N900" i="4"/>
  <c r="L900" i="4"/>
  <c r="O822" i="4"/>
  <c r="N822" i="4"/>
  <c r="L822" i="4"/>
  <c r="O894" i="4"/>
  <c r="N894" i="4"/>
  <c r="L894" i="4"/>
  <c r="O10" i="4"/>
  <c r="N10" i="4"/>
  <c r="L10" i="4"/>
  <c r="O385" i="4"/>
  <c r="N385" i="4"/>
  <c r="L385" i="4"/>
  <c r="O555" i="4"/>
  <c r="N555" i="4"/>
  <c r="L555" i="4"/>
  <c r="O970" i="4"/>
  <c r="N970" i="4"/>
  <c r="L970" i="4"/>
  <c r="O395" i="4"/>
  <c r="N395" i="4"/>
  <c r="L395" i="4"/>
  <c r="O946" i="4"/>
  <c r="N946" i="4"/>
  <c r="L946" i="4"/>
  <c r="O945" i="4"/>
  <c r="N945" i="4"/>
  <c r="L945" i="4"/>
  <c r="O137" i="4"/>
  <c r="N137" i="4"/>
  <c r="L137" i="4"/>
  <c r="O143" i="4"/>
  <c r="N143" i="4"/>
  <c r="L143" i="4"/>
  <c r="O606" i="4"/>
  <c r="N606" i="4"/>
  <c r="L606" i="4"/>
  <c r="O554" i="4"/>
  <c r="N554" i="4"/>
  <c r="L554" i="4"/>
  <c r="O553" i="4"/>
  <c r="N553" i="4"/>
  <c r="L553" i="4"/>
  <c r="O136" i="4"/>
  <c r="N136" i="4"/>
  <c r="L136" i="4"/>
  <c r="O789" i="4"/>
  <c r="N789" i="4"/>
  <c r="L789" i="4"/>
  <c r="O193" i="4"/>
  <c r="N193" i="4"/>
  <c r="L193" i="4"/>
  <c r="O207" i="4"/>
  <c r="N207" i="4"/>
  <c r="L207" i="4"/>
  <c r="O969" i="4"/>
  <c r="N969" i="4"/>
  <c r="L969" i="4"/>
  <c r="O893" i="4"/>
  <c r="N893" i="4"/>
  <c r="L893" i="4"/>
  <c r="O502" i="4"/>
  <c r="N502" i="4"/>
  <c r="L502" i="4"/>
  <c r="O501" i="4"/>
  <c r="N501" i="4"/>
  <c r="L501" i="4"/>
  <c r="O500" i="4"/>
  <c r="N500" i="4"/>
  <c r="L500" i="4"/>
  <c r="O499" i="4"/>
  <c r="N499" i="4"/>
  <c r="L499" i="4"/>
  <c r="O498" i="4"/>
  <c r="N498" i="4"/>
  <c r="L498" i="4"/>
  <c r="O497" i="4"/>
  <c r="N497" i="4"/>
  <c r="L497" i="4"/>
  <c r="O392" i="4"/>
  <c r="N392" i="4"/>
  <c r="L392" i="4"/>
  <c r="O648" i="4"/>
  <c r="N648" i="4"/>
  <c r="L648" i="4"/>
  <c r="O724" i="4"/>
  <c r="N724" i="4"/>
  <c r="L724" i="4"/>
  <c r="O938" i="4"/>
  <c r="N938" i="4"/>
  <c r="L938" i="4"/>
  <c r="O8" i="4"/>
  <c r="N8" i="4"/>
  <c r="L8" i="4"/>
  <c r="O16" i="4"/>
  <c r="N16" i="4"/>
  <c r="L16" i="4"/>
  <c r="O9" i="4"/>
  <c r="N9" i="4"/>
  <c r="L9" i="4"/>
  <c r="O164" i="4"/>
  <c r="N164" i="4"/>
  <c r="L164" i="4"/>
  <c r="O933" i="4"/>
  <c r="N933" i="4"/>
  <c r="L933" i="4"/>
  <c r="O624" i="4"/>
  <c r="N624" i="4"/>
  <c r="L624" i="4"/>
  <c r="O231" i="4"/>
  <c r="N231" i="4"/>
  <c r="L231" i="4"/>
  <c r="O330" i="4"/>
  <c r="N330" i="4"/>
  <c r="L330" i="4"/>
  <c r="O331" i="4"/>
  <c r="N331" i="4"/>
  <c r="L331" i="4"/>
  <c r="O821" i="4"/>
  <c r="N821" i="4"/>
  <c r="L821" i="4"/>
  <c r="O237" i="4"/>
  <c r="N237" i="4"/>
  <c r="L237" i="4"/>
  <c r="O332" i="4"/>
  <c r="N332" i="4"/>
  <c r="L332" i="4"/>
  <c r="O18" i="4"/>
  <c r="N18" i="4"/>
  <c r="L18" i="4"/>
  <c r="O112" i="4"/>
  <c r="N112" i="4"/>
  <c r="L112" i="4"/>
  <c r="O113" i="4"/>
  <c r="N113" i="4"/>
  <c r="L113" i="4"/>
  <c r="O835" i="4"/>
  <c r="N835" i="4"/>
  <c r="L835" i="4"/>
  <c r="O870" i="4"/>
  <c r="N870" i="4"/>
  <c r="L870" i="4"/>
  <c r="O871" i="4"/>
  <c r="N871" i="4"/>
  <c r="L871" i="4"/>
  <c r="O111" i="4"/>
  <c r="N111" i="4"/>
  <c r="L111" i="4"/>
  <c r="O764" i="4"/>
  <c r="N764" i="4"/>
  <c r="L764" i="4"/>
  <c r="O21" i="4"/>
  <c r="N21" i="4"/>
  <c r="L21" i="4"/>
  <c r="O471" i="4"/>
  <c r="N471" i="4"/>
  <c r="L471" i="4"/>
  <c r="O785" i="4"/>
  <c r="N785" i="4"/>
  <c r="L785" i="4"/>
  <c r="O456" i="4"/>
  <c r="N456" i="4"/>
  <c r="L456" i="4"/>
  <c r="O248" i="4"/>
  <c r="N248" i="4"/>
  <c r="L248" i="4"/>
  <c r="O470" i="4"/>
  <c r="N470" i="4"/>
  <c r="L470" i="4"/>
  <c r="O654" i="4"/>
  <c r="N654" i="4"/>
  <c r="L654" i="4"/>
  <c r="O492" i="4"/>
  <c r="N492" i="4"/>
  <c r="L492" i="4"/>
  <c r="O266" i="4"/>
  <c r="N266" i="4"/>
  <c r="L266" i="4"/>
  <c r="O775" i="4"/>
  <c r="N775" i="4"/>
  <c r="L775" i="4"/>
  <c r="O473" i="4"/>
  <c r="N473" i="4"/>
  <c r="L473" i="4"/>
  <c r="O469" i="4"/>
  <c r="N469" i="4"/>
  <c r="L469" i="4"/>
  <c r="O537" i="4"/>
  <c r="N537" i="4"/>
  <c r="L537" i="4"/>
  <c r="O783" i="4"/>
  <c r="N783" i="4"/>
  <c r="L783" i="4"/>
  <c r="O105" i="4"/>
  <c r="N105" i="4"/>
  <c r="L105" i="4"/>
  <c r="O270" i="4"/>
  <c r="N270" i="4"/>
  <c r="L270" i="4"/>
  <c r="O359" i="4"/>
  <c r="N359" i="4"/>
  <c r="L359" i="4"/>
  <c r="O398" i="4"/>
  <c r="N398" i="4"/>
  <c r="L398" i="4"/>
  <c r="O404" i="4"/>
  <c r="N404" i="4"/>
  <c r="L404" i="4"/>
  <c r="O282" i="4"/>
  <c r="N282" i="4"/>
  <c r="L282" i="4"/>
  <c r="O440" i="4"/>
  <c r="N440" i="4"/>
  <c r="L440" i="4"/>
  <c r="O439" i="4"/>
  <c r="N439" i="4"/>
  <c r="L439" i="4"/>
  <c r="O806" i="4"/>
  <c r="N806" i="4"/>
  <c r="L806" i="4"/>
  <c r="O167" i="4"/>
  <c r="N167" i="4"/>
  <c r="L167" i="4"/>
  <c r="O692" i="4"/>
  <c r="N692" i="4"/>
  <c r="L692" i="4"/>
  <c r="O701" i="4"/>
  <c r="N701" i="4"/>
  <c r="L701" i="4"/>
  <c r="O393" i="4"/>
  <c r="N393" i="4"/>
  <c r="L393" i="4"/>
  <c r="O194" i="4"/>
  <c r="N194" i="4"/>
  <c r="L194" i="4"/>
  <c r="O768" i="4"/>
  <c r="N768" i="4"/>
  <c r="L768" i="4"/>
  <c r="O577" i="4"/>
  <c r="N577" i="4"/>
  <c r="L577" i="4"/>
  <c r="O43" i="4"/>
  <c r="N43" i="4"/>
  <c r="L43" i="4"/>
  <c r="O799" i="4"/>
  <c r="N799" i="4"/>
  <c r="L799" i="4"/>
  <c r="O688" i="4"/>
  <c r="N688" i="4"/>
  <c r="L688" i="4"/>
  <c r="O968" i="4"/>
  <c r="N968" i="4"/>
  <c r="L968" i="4"/>
  <c r="O571" i="4"/>
  <c r="N571" i="4"/>
  <c r="L571" i="4"/>
  <c r="O810" i="4"/>
  <c r="N810" i="4"/>
  <c r="L810" i="4"/>
  <c r="O496" i="4"/>
  <c r="N496" i="4"/>
  <c r="L496" i="4"/>
  <c r="O896" i="4"/>
  <c r="N896" i="4"/>
  <c r="L896" i="4"/>
  <c r="O962" i="4"/>
  <c r="N962" i="4"/>
  <c r="L962" i="4"/>
  <c r="O963" i="4"/>
  <c r="N963" i="4"/>
  <c r="L963" i="4"/>
  <c r="O940" i="4"/>
  <c r="N940" i="4"/>
  <c r="L940" i="4"/>
  <c r="O142" i="4"/>
  <c r="N142" i="4"/>
  <c r="L142" i="4"/>
  <c r="O107" i="4"/>
  <c r="N107" i="4"/>
  <c r="L107" i="4"/>
  <c r="O490" i="4"/>
  <c r="N490" i="4"/>
  <c r="L490" i="4"/>
  <c r="O148" i="4"/>
  <c r="N148" i="4"/>
  <c r="L148" i="4"/>
  <c r="O147" i="4"/>
  <c r="N147" i="4"/>
  <c r="L147" i="4"/>
  <c r="O853" i="4"/>
  <c r="N853" i="4"/>
  <c r="L853" i="4"/>
  <c r="O140" i="4"/>
  <c r="N140" i="4"/>
  <c r="L140" i="4"/>
  <c r="O899" i="4"/>
  <c r="N899" i="4"/>
  <c r="L899" i="4"/>
  <c r="O931" i="4"/>
  <c r="N931" i="4"/>
  <c r="L931" i="4"/>
  <c r="O790" i="4"/>
  <c r="N790" i="4"/>
  <c r="L790" i="4"/>
  <c r="O791" i="4"/>
  <c r="N791" i="4"/>
  <c r="L791" i="4"/>
  <c r="O892" i="4"/>
  <c r="N892" i="4"/>
  <c r="L892" i="4"/>
  <c r="O391" i="4"/>
  <c r="N391" i="4"/>
  <c r="L391" i="4"/>
  <c r="O809" i="4"/>
  <c r="N809" i="4"/>
  <c r="L809" i="4"/>
  <c r="O808" i="4"/>
  <c r="N808" i="4"/>
  <c r="L808" i="4"/>
  <c r="O807" i="4"/>
  <c r="N807" i="4"/>
  <c r="L807" i="4"/>
  <c r="O891" i="4"/>
  <c r="N891" i="4"/>
  <c r="L891" i="4"/>
  <c r="O494" i="4"/>
  <c r="N494" i="4"/>
  <c r="L494" i="4"/>
  <c r="O135" i="4"/>
  <c r="N135" i="4"/>
  <c r="L135" i="4"/>
  <c r="O854" i="4"/>
  <c r="N854" i="4"/>
  <c r="L854" i="4"/>
  <c r="O944" i="4"/>
  <c r="N944" i="4"/>
  <c r="L944" i="4"/>
  <c r="O863" i="4"/>
  <c r="N863" i="4"/>
  <c r="L863" i="4"/>
  <c r="O6" i="4"/>
  <c r="N6" i="4"/>
  <c r="L6" i="4"/>
  <c r="O967" i="4"/>
  <c r="N967" i="4"/>
  <c r="L967" i="4"/>
  <c r="O966" i="4"/>
  <c r="N966" i="4"/>
  <c r="L966" i="4"/>
  <c r="O965" i="4"/>
  <c r="N965" i="4"/>
  <c r="L965" i="4"/>
  <c r="O964" i="4"/>
  <c r="N964" i="4"/>
  <c r="L964" i="4"/>
  <c r="O786" i="4"/>
  <c r="N786" i="4"/>
  <c r="L786" i="4"/>
  <c r="O859" i="4"/>
  <c r="N859" i="4"/>
  <c r="L859" i="4"/>
  <c r="O922" i="4"/>
  <c r="N922" i="4"/>
  <c r="L922" i="4"/>
  <c r="O12" i="4"/>
  <c r="N12" i="4"/>
  <c r="L12" i="4"/>
  <c r="O292" i="4"/>
  <c r="N292" i="4"/>
  <c r="L292" i="4"/>
  <c r="O65" i="4"/>
  <c r="N65" i="4"/>
  <c r="L65" i="4"/>
  <c r="O219" i="4"/>
  <c r="N219" i="4"/>
  <c r="L219" i="4"/>
  <c r="O378" i="4"/>
  <c r="N378" i="4"/>
  <c r="L378" i="4"/>
  <c r="O64" i="4"/>
  <c r="N64" i="4"/>
  <c r="L64" i="4"/>
  <c r="O756" i="4"/>
  <c r="N756" i="4"/>
  <c r="L756" i="4"/>
  <c r="O536" i="4"/>
  <c r="N536" i="4"/>
  <c r="L536" i="4"/>
  <c r="O438" i="4"/>
  <c r="N438" i="4"/>
  <c r="L438" i="4"/>
  <c r="O453" i="4"/>
  <c r="N453" i="4"/>
  <c r="L453" i="4"/>
  <c r="O38" i="4"/>
  <c r="N38" i="4"/>
  <c r="L38" i="4"/>
  <c r="O181" i="4"/>
  <c r="N181" i="4"/>
  <c r="L181" i="4"/>
  <c r="O196" i="4"/>
  <c r="N196" i="4"/>
  <c r="L196" i="4"/>
  <c r="O747" i="4"/>
  <c r="N747" i="4"/>
  <c r="L747" i="4"/>
  <c r="O625" i="4"/>
  <c r="N625" i="4"/>
  <c r="L625" i="4"/>
  <c r="O481" i="4"/>
  <c r="N481" i="4"/>
  <c r="L481" i="4"/>
  <c r="O40" i="4"/>
  <c r="N40" i="4"/>
  <c r="L40" i="4"/>
  <c r="O886" i="4"/>
  <c r="N886" i="4"/>
  <c r="L886" i="4"/>
  <c r="O887" i="4"/>
  <c r="N887" i="4"/>
  <c r="L887" i="4"/>
  <c r="O306" i="4"/>
  <c r="N306" i="4"/>
  <c r="L306" i="4"/>
  <c r="O96" i="4"/>
  <c r="N96" i="4"/>
  <c r="L96" i="4"/>
  <c r="O95" i="4"/>
  <c r="N95" i="4"/>
  <c r="L95" i="4"/>
  <c r="O759" i="4"/>
  <c r="N759" i="4"/>
  <c r="L759" i="4"/>
  <c r="O94" i="4"/>
  <c r="N94" i="4"/>
  <c r="L94" i="4"/>
  <c r="O837" i="4"/>
  <c r="N837" i="4"/>
  <c r="L837" i="4"/>
  <c r="O950" i="4"/>
  <c r="N950" i="4"/>
  <c r="L950" i="4"/>
  <c r="O763" i="4"/>
  <c r="N763" i="4"/>
  <c r="L763" i="4"/>
  <c r="O81" i="4"/>
  <c r="N81" i="4"/>
  <c r="L81" i="4"/>
  <c r="O947" i="4"/>
  <c r="N947" i="4"/>
  <c r="L947" i="4"/>
  <c r="O236" i="4"/>
  <c r="N236" i="4"/>
  <c r="L236" i="4"/>
  <c r="O943" i="4"/>
  <c r="N943" i="4"/>
  <c r="L943" i="4"/>
  <c r="O572" i="4"/>
  <c r="N572" i="4"/>
  <c r="L572" i="4"/>
  <c r="O305" i="4"/>
  <c r="N305" i="4"/>
  <c r="L305" i="4"/>
  <c r="O658" i="4"/>
  <c r="N658" i="4"/>
  <c r="L658" i="4"/>
  <c r="O535" i="4"/>
  <c r="N535" i="4"/>
  <c r="L535" i="4"/>
  <c r="O739" i="4"/>
  <c r="N739" i="4"/>
  <c r="L739" i="4"/>
  <c r="O705" i="4"/>
  <c r="N705" i="4"/>
  <c r="L705" i="4"/>
  <c r="O275" i="4"/>
  <c r="N275" i="4"/>
  <c r="L275" i="4"/>
  <c r="O338" i="4"/>
  <c r="N338" i="4"/>
  <c r="L338" i="4"/>
  <c r="O93" i="4"/>
  <c r="N93" i="4"/>
  <c r="L93" i="4"/>
  <c r="O684" i="4"/>
  <c r="N684" i="4"/>
  <c r="L684" i="4"/>
  <c r="O811" i="4"/>
  <c r="N811" i="4"/>
  <c r="L811" i="4"/>
  <c r="O836" i="4"/>
  <c r="N836" i="4"/>
  <c r="L836" i="4"/>
  <c r="O271" i="4"/>
  <c r="N271" i="4"/>
  <c r="L271" i="4"/>
  <c r="O534" i="4"/>
  <c r="N534" i="4"/>
  <c r="L534" i="4"/>
  <c r="O718" i="4"/>
  <c r="N718" i="4"/>
  <c r="L718" i="4"/>
  <c r="O247" i="4"/>
  <c r="N247" i="4"/>
  <c r="L247" i="4"/>
  <c r="O416" i="4"/>
  <c r="N416" i="4"/>
  <c r="L416" i="4"/>
  <c r="O463" i="4"/>
  <c r="N463" i="4"/>
  <c r="L463" i="4"/>
  <c r="O657" i="4"/>
  <c r="N657" i="4"/>
  <c r="L657" i="4"/>
  <c r="O566" i="4"/>
  <c r="N566" i="4"/>
  <c r="L566" i="4"/>
  <c r="O109" i="4"/>
  <c r="N109" i="4"/>
  <c r="L109" i="4"/>
  <c r="O567" i="4"/>
  <c r="N567" i="4"/>
  <c r="L567" i="4"/>
  <c r="O425" i="4"/>
  <c r="N425" i="4"/>
  <c r="L425" i="4"/>
  <c r="O117" i="4"/>
  <c r="N117" i="4"/>
  <c r="L117" i="4"/>
  <c r="O563" i="4"/>
  <c r="N563" i="4"/>
  <c r="L563" i="4"/>
  <c r="O815" i="4"/>
  <c r="N815" i="4"/>
  <c r="L815" i="4"/>
  <c r="O696" i="4"/>
  <c r="N696" i="4"/>
  <c r="L696" i="4"/>
  <c r="O409" i="4"/>
  <c r="N409" i="4"/>
  <c r="L409" i="4"/>
  <c r="O709" i="4"/>
  <c r="N709" i="4"/>
  <c r="L709" i="4"/>
  <c r="O335" i="4"/>
  <c r="N335" i="4"/>
  <c r="L335" i="4"/>
  <c r="O364" i="4"/>
  <c r="N364" i="4"/>
  <c r="L364" i="4"/>
  <c r="O468" i="4"/>
  <c r="N468" i="4"/>
  <c r="L468" i="4"/>
  <c r="O437" i="4"/>
  <c r="N437" i="4"/>
  <c r="L437" i="4"/>
  <c r="O457" i="4"/>
  <c r="N457" i="4"/>
  <c r="L457" i="4"/>
  <c r="O526" i="4"/>
  <c r="N526" i="4"/>
  <c r="L526" i="4"/>
  <c r="O525" i="4"/>
  <c r="N525" i="4"/>
  <c r="L525" i="4"/>
  <c r="O920" i="4"/>
  <c r="N920" i="4"/>
  <c r="L920" i="4"/>
  <c r="O476" i="4"/>
  <c r="N476" i="4"/>
  <c r="L476" i="4"/>
  <c r="O483" i="4"/>
  <c r="N483" i="4"/>
  <c r="L483" i="4"/>
  <c r="O379" i="4"/>
  <c r="N379" i="4"/>
  <c r="L379" i="4"/>
  <c r="O477" i="4"/>
  <c r="N477" i="4"/>
  <c r="L477" i="4"/>
  <c r="O110" i="4"/>
  <c r="N110" i="4"/>
  <c r="L110" i="4"/>
  <c r="O824" i="4"/>
  <c r="N824" i="4"/>
  <c r="L824" i="4"/>
  <c r="O220" i="4"/>
  <c r="N220" i="4"/>
  <c r="L220" i="4"/>
  <c r="O560" i="4"/>
  <c r="N560" i="4"/>
  <c r="L560" i="4"/>
  <c r="O323" i="4"/>
  <c r="N323" i="4"/>
  <c r="L323" i="4"/>
  <c r="O639" i="4"/>
  <c r="N639" i="4"/>
  <c r="L639" i="4"/>
  <c r="O377" i="4"/>
  <c r="N377" i="4"/>
  <c r="L377" i="4"/>
  <c r="O106" i="4"/>
  <c r="N106" i="4"/>
  <c r="L106" i="4"/>
  <c r="O579" i="4"/>
  <c r="N579" i="4"/>
  <c r="L579" i="4"/>
  <c r="O132" i="4"/>
  <c r="N132" i="4"/>
  <c r="L132" i="4"/>
  <c r="O295" i="4"/>
  <c r="N295" i="4"/>
  <c r="L295" i="4"/>
  <c r="O784" i="4"/>
  <c r="N784" i="4"/>
  <c r="L784" i="4"/>
  <c r="O716" i="4"/>
  <c r="N716" i="4"/>
  <c r="L716" i="4"/>
  <c r="O11" i="4"/>
  <c r="N11" i="4"/>
  <c r="L11" i="4"/>
  <c r="O780" i="4"/>
  <c r="N780" i="4"/>
  <c r="L780" i="4"/>
  <c r="O320" i="4"/>
  <c r="N320" i="4"/>
  <c r="L320" i="4"/>
  <c r="O812" i="4"/>
  <c r="N812" i="4"/>
  <c r="L812" i="4"/>
  <c r="O480" i="4"/>
  <c r="N480" i="4"/>
  <c r="L480" i="4"/>
  <c r="O183" i="4"/>
  <c r="N183" i="4"/>
  <c r="L183" i="4"/>
  <c r="O772" i="4"/>
  <c r="N772" i="4"/>
  <c r="L772" i="4"/>
  <c r="O310" i="4"/>
  <c r="N310" i="4"/>
  <c r="L310" i="4"/>
  <c r="O309" i="4"/>
  <c r="N309" i="4"/>
  <c r="L309" i="4"/>
  <c r="O31" i="4"/>
  <c r="N31" i="4"/>
  <c r="L31" i="4"/>
  <c r="O30" i="4"/>
  <c r="N30" i="4"/>
  <c r="L30" i="4"/>
  <c r="O20" i="4"/>
  <c r="N20" i="4"/>
  <c r="L20" i="4"/>
  <c r="O880" i="4"/>
  <c r="N880" i="4"/>
  <c r="L880" i="4"/>
  <c r="O415" i="4"/>
  <c r="N415" i="4"/>
  <c r="L415" i="4"/>
  <c r="O864" i="4"/>
  <c r="N864" i="4"/>
  <c r="L864" i="4"/>
  <c r="O524" i="4"/>
  <c r="N524" i="4"/>
  <c r="L524" i="4"/>
  <c r="O522" i="4"/>
  <c r="N522" i="4"/>
  <c r="L522" i="4"/>
  <c r="O758" i="4"/>
  <c r="N758" i="4"/>
  <c r="L758" i="4"/>
  <c r="O319" i="4"/>
  <c r="N319" i="4"/>
  <c r="L319" i="4"/>
  <c r="O370" i="4"/>
  <c r="N370" i="4"/>
  <c r="L370" i="4"/>
  <c r="O104" i="4"/>
  <c r="N104" i="4"/>
  <c r="L104" i="4"/>
  <c r="O757" i="4"/>
  <c r="N757" i="4"/>
  <c r="L757" i="4"/>
  <c r="O134" i="4"/>
  <c r="N134" i="4"/>
  <c r="L134" i="4"/>
  <c r="O583" i="4"/>
  <c r="N583" i="4"/>
  <c r="L583" i="4"/>
  <c r="O85" i="4"/>
  <c r="N85" i="4"/>
  <c r="L85" i="4"/>
  <c r="O84" i="4"/>
  <c r="N84" i="4"/>
  <c r="L84" i="4"/>
  <c r="O771" i="4"/>
  <c r="N771" i="4"/>
  <c r="L771" i="4"/>
  <c r="O380" i="4"/>
  <c r="N380" i="4"/>
  <c r="L380" i="4"/>
  <c r="O357" i="4"/>
  <c r="N357" i="4"/>
  <c r="L357" i="4"/>
  <c r="O626" i="4"/>
  <c r="N626" i="4"/>
  <c r="L626" i="4"/>
  <c r="O923" i="4"/>
  <c r="N923" i="4"/>
  <c r="L923" i="4"/>
  <c r="O243" i="4"/>
  <c r="N243" i="4"/>
  <c r="L243" i="4"/>
  <c r="O610" i="4"/>
  <c r="N610" i="4"/>
  <c r="L610" i="4"/>
  <c r="O184" i="4"/>
  <c r="N184" i="4"/>
  <c r="L184" i="4"/>
  <c r="O615" i="4"/>
  <c r="N615" i="4"/>
  <c r="L615" i="4"/>
  <c r="O652" i="4"/>
  <c r="N652" i="4"/>
  <c r="L652" i="4"/>
  <c r="O126" i="4"/>
  <c r="N126" i="4"/>
  <c r="L126" i="4"/>
  <c r="O726" i="4"/>
  <c r="N726" i="4"/>
  <c r="L726" i="4"/>
  <c r="O424" i="4"/>
  <c r="N424" i="4"/>
  <c r="L424" i="4"/>
  <c r="O246" i="4"/>
  <c r="N246" i="4"/>
  <c r="L246" i="4"/>
  <c r="O114" i="4"/>
  <c r="N114" i="4"/>
  <c r="L114" i="4"/>
  <c r="O527" i="4"/>
  <c r="N527" i="4"/>
  <c r="L527" i="4"/>
  <c r="O754" i="4"/>
  <c r="N754" i="4"/>
  <c r="L754" i="4"/>
  <c r="O584" i="4"/>
  <c r="N584" i="4"/>
  <c r="L584" i="4"/>
  <c r="O651" i="4"/>
  <c r="N651" i="4"/>
  <c r="L651" i="4"/>
  <c r="O190" i="4"/>
  <c r="N190" i="4"/>
  <c r="L190" i="4"/>
  <c r="O557" i="4"/>
  <c r="N557" i="4"/>
  <c r="L557" i="4"/>
  <c r="O634" i="4"/>
  <c r="N634" i="4"/>
  <c r="L634" i="4"/>
  <c r="O235" i="4"/>
  <c r="N235" i="4"/>
  <c r="L235" i="4"/>
  <c r="O942" i="4"/>
  <c r="N942" i="4"/>
  <c r="L942" i="4"/>
  <c r="O921" i="4"/>
  <c r="N921" i="4"/>
  <c r="L921" i="4"/>
  <c r="O941" i="4"/>
  <c r="N941" i="4"/>
  <c r="L941" i="4"/>
  <c r="O556" i="4"/>
  <c r="N556" i="4"/>
  <c r="L556" i="4"/>
  <c r="O205" i="4"/>
  <c r="N205" i="4"/>
  <c r="L205" i="4"/>
  <c r="O283" i="4"/>
  <c r="N283" i="4"/>
  <c r="L283" i="4"/>
  <c r="O373" i="4"/>
  <c r="N373" i="4"/>
  <c r="L373" i="4"/>
  <c r="O376" i="4"/>
  <c r="N376" i="4"/>
  <c r="L376" i="4"/>
  <c r="O356" i="4"/>
  <c r="N356" i="4"/>
  <c r="L356" i="4"/>
  <c r="O570" i="4"/>
  <c r="N570" i="4"/>
  <c r="L570" i="4"/>
  <c r="O300" i="4"/>
  <c r="N300" i="4"/>
  <c r="L300" i="4"/>
  <c r="O762" i="4"/>
  <c r="N762" i="4"/>
  <c r="L762" i="4"/>
  <c r="O322" i="4"/>
  <c r="N322" i="4"/>
  <c r="L322" i="4"/>
  <c r="O935" i="4"/>
  <c r="N935" i="4"/>
  <c r="L935" i="4"/>
  <c r="O78" i="4"/>
  <c r="N78" i="4"/>
  <c r="L78" i="4"/>
  <c r="O221" i="4"/>
  <c r="N221" i="4"/>
  <c r="L221" i="4"/>
  <c r="O366" i="4"/>
  <c r="N366" i="4"/>
  <c r="L366" i="4"/>
  <c r="O412" i="4"/>
  <c r="N412" i="4"/>
  <c r="L412" i="4"/>
  <c r="O436" i="4"/>
  <c r="N436" i="4"/>
  <c r="L436" i="4"/>
  <c r="O462" i="4"/>
  <c r="N462" i="4"/>
  <c r="L462" i="4"/>
  <c r="O638" i="4"/>
  <c r="N638" i="4"/>
  <c r="L638" i="4"/>
  <c r="O954" i="4"/>
  <c r="N954" i="4"/>
  <c r="L954" i="4"/>
  <c r="O953" i="4"/>
  <c r="N953" i="4"/>
  <c r="L953" i="4"/>
  <c r="O952" i="4"/>
  <c r="N952" i="4"/>
  <c r="L952" i="4"/>
  <c r="O475" i="4"/>
  <c r="N475" i="4"/>
  <c r="L475" i="4"/>
  <c r="O403" i="4"/>
  <c r="N403" i="4"/>
  <c r="L403" i="4"/>
  <c r="O523" i="4"/>
  <c r="N523" i="4"/>
  <c r="L523" i="4"/>
  <c r="O157" i="4"/>
  <c r="N157" i="4"/>
  <c r="L157" i="4"/>
  <c r="O230" i="4"/>
  <c r="N230" i="4"/>
  <c r="L230" i="4"/>
  <c r="O79" i="4"/>
  <c r="N79" i="4"/>
  <c r="L79" i="4"/>
  <c r="O170" i="4"/>
  <c r="N170" i="4"/>
  <c r="L170" i="4"/>
  <c r="O179" i="4"/>
  <c r="N179" i="4"/>
  <c r="L179" i="4"/>
  <c r="O245" i="4"/>
  <c r="N245" i="4"/>
  <c r="L245" i="4"/>
  <c r="O574" i="4"/>
  <c r="N574" i="4"/>
  <c r="L574" i="4"/>
  <c r="O744" i="4"/>
  <c r="N744" i="4"/>
  <c r="L744" i="4"/>
  <c r="O345" i="4"/>
  <c r="N345" i="4"/>
  <c r="L345" i="4"/>
  <c r="O656" i="4"/>
  <c r="N656" i="4"/>
  <c r="L656" i="4"/>
  <c r="O728" i="4"/>
  <c r="N728" i="4"/>
  <c r="L728" i="4"/>
  <c r="O217" i="4"/>
  <c r="N217" i="4"/>
  <c r="L217" i="4"/>
  <c r="O125" i="4"/>
  <c r="N125" i="4"/>
  <c r="L125" i="4"/>
  <c r="O461" i="4"/>
  <c r="N461" i="4"/>
  <c r="L461" i="4"/>
  <c r="O229" i="4"/>
  <c r="N229" i="4"/>
  <c r="L229" i="4"/>
  <c r="O226" i="4"/>
  <c r="N226" i="4"/>
  <c r="L226" i="4"/>
  <c r="O855" i="4"/>
  <c r="N855" i="4"/>
  <c r="L855" i="4"/>
  <c r="O702" i="4"/>
  <c r="N702" i="4"/>
  <c r="L702" i="4"/>
  <c r="O621" i="4"/>
  <c r="N621" i="4"/>
  <c r="L621" i="4"/>
  <c r="O163" i="4"/>
  <c r="N163" i="4"/>
  <c r="L163" i="4"/>
  <c r="O156" i="4"/>
  <c r="N156" i="4"/>
  <c r="L156" i="4"/>
  <c r="O934" i="4"/>
  <c r="N934" i="4"/>
  <c r="L934" i="4"/>
  <c r="O242" i="4"/>
  <c r="N242" i="4"/>
  <c r="L242" i="4"/>
  <c r="O337" i="4"/>
  <c r="N337" i="4"/>
  <c r="L337" i="4"/>
  <c r="O218" i="4"/>
  <c r="N218" i="4"/>
  <c r="L218" i="4"/>
  <c r="O321" i="4"/>
  <c r="N321" i="4"/>
  <c r="L321" i="4"/>
  <c r="O727" i="4"/>
  <c r="N727" i="4"/>
  <c r="L727" i="4"/>
  <c r="O576" i="4"/>
  <c r="N576" i="4"/>
  <c r="L576" i="4"/>
  <c r="O873" i="4"/>
  <c r="N873" i="4"/>
  <c r="L873" i="4"/>
  <c r="O932" i="4"/>
  <c r="N932" i="4"/>
  <c r="L932" i="4"/>
  <c r="O244" i="4"/>
  <c r="N244" i="4"/>
  <c r="L244" i="4"/>
  <c r="O29" i="4"/>
  <c r="N29" i="4"/>
  <c r="L29" i="4"/>
  <c r="O19" i="4"/>
  <c r="N19" i="4"/>
  <c r="L19" i="4"/>
  <c r="O773" i="4"/>
  <c r="N773" i="4"/>
  <c r="L773" i="4"/>
  <c r="O7" i="4"/>
  <c r="N7" i="4"/>
  <c r="L7" i="4"/>
  <c r="O600" i="4"/>
  <c r="N600" i="4"/>
  <c r="L600" i="4"/>
  <c r="O550" i="4"/>
  <c r="N550" i="4"/>
  <c r="L550" i="4"/>
  <c r="A7" i="1"/>
  <c r="A8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A90B4D-E104-49C0-A74D-A686778FF1E2}" keepAlive="1" name="Query - Table2" description="Connection to the 'Table2' query in the workbook." type="5" refreshedVersion="0" background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<sst xmlns="http://schemas.openxmlformats.org/spreadsheetml/2006/main" count="3748" uniqueCount="1544">
  <si>
    <t>Ref</t>
  </si>
  <si>
    <t>Date</t>
  </si>
  <si>
    <t>Entrée</t>
  </si>
  <si>
    <t>Sortie</t>
  </si>
  <si>
    <t>Entrées</t>
  </si>
  <si>
    <t>Sorties</t>
  </si>
  <si>
    <t>Stock initial</t>
  </si>
  <si>
    <t>Stock Final</t>
  </si>
  <si>
    <t>N°</t>
  </si>
  <si>
    <t>BATTERIE</t>
  </si>
  <si>
    <t>12V-120AH</t>
  </si>
  <si>
    <t>BAT</t>
  </si>
  <si>
    <t>12V-150AH</t>
  </si>
  <si>
    <t>12V-100AH</t>
  </si>
  <si>
    <t>12V-7AM</t>
  </si>
  <si>
    <t>12V-90AH</t>
  </si>
  <si>
    <t>ARRETE HUILE MOYEU</t>
  </si>
  <si>
    <t>1103-1333</t>
  </si>
  <si>
    <t>FILTRE A AIR</t>
  </si>
  <si>
    <t>COURROIE ALTERNATEUR</t>
  </si>
  <si>
    <t>12.5X1375LA A52</t>
  </si>
  <si>
    <t>GARNITURE DE FREIN</t>
  </si>
  <si>
    <t>POUSSOIR DEMARREUR</t>
  </si>
  <si>
    <t>24 V</t>
  </si>
  <si>
    <t>AMPOULE</t>
  </si>
  <si>
    <t>AMPOULE DE PHARE - AV</t>
  </si>
  <si>
    <t>AMPOULE PHARE H4</t>
  </si>
  <si>
    <t>24V 60/55W</t>
  </si>
  <si>
    <t>PETIT ROULEMENT MOYEU</t>
  </si>
  <si>
    <t>ROULEMENT</t>
  </si>
  <si>
    <t>ARRÊTE HUILE</t>
  </si>
  <si>
    <t>PONT AVANT</t>
  </si>
  <si>
    <t>AMORTISSEUR AV</t>
  </si>
  <si>
    <t>JOINT SPY</t>
  </si>
  <si>
    <t>JANTE</t>
  </si>
  <si>
    <t>ROULEMENT VILEBREQUIN</t>
  </si>
  <si>
    <t>9001/16949</t>
  </si>
  <si>
    <t>POUMON DE FERIN A MAIN</t>
  </si>
  <si>
    <t>A 000 431 86 06</t>
  </si>
  <si>
    <t>MAITRE CYLINDRE-EMB</t>
  </si>
  <si>
    <t>CERVEAU DE FREIN</t>
  </si>
  <si>
    <t>BALAIS ESSUIE GLACE</t>
  </si>
  <si>
    <t>VILEBREQUIN</t>
  </si>
  <si>
    <t>A 002 205 70 06</t>
  </si>
  <si>
    <t>CYLINDRE RECEPTEUR</t>
  </si>
  <si>
    <t>A 002 295 07 06</t>
  </si>
  <si>
    <t>MAITRE CYLINDRE- FREIN</t>
  </si>
  <si>
    <t>RETROVISEUR</t>
  </si>
  <si>
    <t>PLATEAU D'EMBRAYAGE</t>
  </si>
  <si>
    <t>ALTERNATEUR</t>
  </si>
  <si>
    <t>DISQUE D'EMBRAYAGE</t>
  </si>
  <si>
    <t>A 009 227 7892</t>
  </si>
  <si>
    <t>CYLINDRE DE ROUE</t>
  </si>
  <si>
    <t>COMPTEUR ET CABLE COMPLET</t>
  </si>
  <si>
    <t>ELEMENT POMPE INJECTEUR</t>
  </si>
  <si>
    <t>RIVET</t>
  </si>
  <si>
    <t>PISTON</t>
  </si>
  <si>
    <t>A 352 030 88 19</t>
  </si>
  <si>
    <t>COUSSINET DE BIELLE STD</t>
  </si>
  <si>
    <t>POCHETTE DE JOINT</t>
  </si>
  <si>
    <t>CHEMISE PISTON</t>
  </si>
  <si>
    <t>JOINT DE CULASSE</t>
  </si>
  <si>
    <t>TURBO COMPRESSEUR</t>
  </si>
  <si>
    <t>A 366 090 299</t>
  </si>
  <si>
    <t>POMPE À HUILE</t>
  </si>
  <si>
    <t>SEGMENT</t>
  </si>
  <si>
    <t>A 376 030 0424</t>
  </si>
  <si>
    <t>A 380 320 1093</t>
  </si>
  <si>
    <t>POIGNÉE PORTE COMPLET</t>
  </si>
  <si>
    <t>BOITE DE VITESSE</t>
  </si>
  <si>
    <t>BOUCHON DE RESERVOIR</t>
  </si>
  <si>
    <t>A 385 410 00 31</t>
  </si>
  <si>
    <t>CROISILLON</t>
  </si>
  <si>
    <t>CROISILLON - AV</t>
  </si>
  <si>
    <t>A 385 410 02 31</t>
  </si>
  <si>
    <t>A 437 333 03 12</t>
  </si>
  <si>
    <t>MANO DE CARBOTAGE</t>
  </si>
  <si>
    <t>A 463 037 00 50</t>
  </si>
  <si>
    <t>A 501 760 01 59</t>
  </si>
  <si>
    <t>BOULON CENTRAL</t>
  </si>
  <si>
    <t>A 617 324 15 71</t>
  </si>
  <si>
    <t>PEDAL ACCELERATEUR</t>
  </si>
  <si>
    <t>A 624 300 03 04</t>
  </si>
  <si>
    <t>KLAXONS</t>
  </si>
  <si>
    <t>A 638 542 00 20</t>
  </si>
  <si>
    <t>PONT ARRIERE COMPLET</t>
  </si>
  <si>
    <t>AMORTISSEUR CABINE</t>
  </si>
  <si>
    <t>A 943 801 319</t>
  </si>
  <si>
    <t>CROISION ARRIER</t>
  </si>
  <si>
    <t>A 973 410 01 51</t>
  </si>
  <si>
    <t>DÉMARREUR</t>
  </si>
  <si>
    <t>B 61523</t>
  </si>
  <si>
    <t>ELEMENT NEZ INJECTEUR</t>
  </si>
  <si>
    <t>DLL A 50 51 87</t>
  </si>
  <si>
    <t>FILTRE A HUILE</t>
  </si>
  <si>
    <t>E500HD129</t>
  </si>
  <si>
    <t>E 500KP02D36</t>
  </si>
  <si>
    <t>COUSSINET DE PALIER</t>
  </si>
  <si>
    <t>COSSE BATTERIE</t>
  </si>
  <si>
    <t>N 072 332 20132</t>
  </si>
  <si>
    <t>NH12110</t>
  </si>
  <si>
    <t>NSV001</t>
  </si>
  <si>
    <t>T 20234</t>
  </si>
  <si>
    <t>T 20263</t>
  </si>
  <si>
    <t>F 410403</t>
  </si>
  <si>
    <t>COURROIE DE DIRECTION</t>
  </si>
  <si>
    <t>V13X975</t>
  </si>
  <si>
    <t>PARE BRISE</t>
  </si>
  <si>
    <t>SL 2002011062</t>
  </si>
  <si>
    <t>C-50</t>
  </si>
  <si>
    <t>DIV</t>
  </si>
  <si>
    <t>R134 A</t>
  </si>
  <si>
    <t>COLLE SILICONE</t>
  </si>
  <si>
    <t>COLLE JOINT</t>
  </si>
  <si>
    <t>RTV85G</t>
  </si>
  <si>
    <t>COLLE EPOXY</t>
  </si>
  <si>
    <t>ES-507</t>
  </si>
  <si>
    <t>DISQUE A COUPER</t>
  </si>
  <si>
    <t>DOMINO</t>
  </si>
  <si>
    <t>ELE</t>
  </si>
  <si>
    <t>1M20</t>
  </si>
  <si>
    <t>100X100</t>
  </si>
  <si>
    <t>R12V</t>
  </si>
  <si>
    <t>RELAIS CLIGNOTANT</t>
  </si>
  <si>
    <t>24V250</t>
  </si>
  <si>
    <t>DISJONCTEUR</t>
  </si>
  <si>
    <t>16 AM</t>
  </si>
  <si>
    <t>10A</t>
  </si>
  <si>
    <t>RF220V</t>
  </si>
  <si>
    <t>RT220V</t>
  </si>
  <si>
    <t>32 AM</t>
  </si>
  <si>
    <t>CABLE SOUPLE</t>
  </si>
  <si>
    <t>CABLE ELECTRIQUE</t>
  </si>
  <si>
    <t>PROJECTEUR</t>
  </si>
  <si>
    <t>CABLE DE COMMANDE</t>
  </si>
  <si>
    <t>50 MM</t>
  </si>
  <si>
    <t>5891/20</t>
  </si>
  <si>
    <t>ATTACHE</t>
  </si>
  <si>
    <t>DE12</t>
  </si>
  <si>
    <t>CH-12</t>
  </si>
  <si>
    <t>ROB-R</t>
  </si>
  <si>
    <t>COLC</t>
  </si>
  <si>
    <t>CONTACTEUR ABB 250A</t>
  </si>
  <si>
    <t>250 A</t>
  </si>
  <si>
    <t>COFFRET</t>
  </si>
  <si>
    <t>GEN</t>
  </si>
  <si>
    <t>FILTER A GASOIL</t>
  </si>
  <si>
    <t>FF 5052</t>
  </si>
  <si>
    <t>CONTACTEUR</t>
  </si>
  <si>
    <t>B 45</t>
  </si>
  <si>
    <t>CHARGEUR BATTERIE</t>
  </si>
  <si>
    <t>MD620563</t>
  </si>
  <si>
    <t>172505012SB</t>
  </si>
  <si>
    <t>233-5182</t>
  </si>
  <si>
    <t>5543095-2651025</t>
  </si>
  <si>
    <t>FILTER A HUILE</t>
  </si>
  <si>
    <t>2674A421</t>
  </si>
  <si>
    <t>4181A026</t>
  </si>
  <si>
    <t>7W-2326</t>
  </si>
  <si>
    <t>FILTRE A GAZOIL</t>
  </si>
  <si>
    <t>441-5111</t>
  </si>
  <si>
    <t>4N-8771</t>
  </si>
  <si>
    <t>61000070005 H</t>
  </si>
  <si>
    <t>CONTACTEUR ABB</t>
  </si>
  <si>
    <t>HOUR METER</t>
  </si>
  <si>
    <t>AC 220-24V50HZ</t>
  </si>
  <si>
    <t>AF 25156</t>
  </si>
  <si>
    <t>AF 26085</t>
  </si>
  <si>
    <t>AF 26086</t>
  </si>
  <si>
    <t>FS19732</t>
  </si>
  <si>
    <t>LF 16011</t>
  </si>
  <si>
    <t>DSE5110</t>
  </si>
  <si>
    <t>03600A1-A2</t>
  </si>
  <si>
    <t>HYDRA</t>
  </si>
  <si>
    <t>VENTILATEUR</t>
  </si>
  <si>
    <t>INJECTEUR</t>
  </si>
  <si>
    <t>BAGUE DE VILEBREQUIN</t>
  </si>
  <si>
    <t>CYLINDRE</t>
  </si>
  <si>
    <t>VERIN SUPERIEUR</t>
  </si>
  <si>
    <t>RNLT</t>
  </si>
  <si>
    <t>COUSSINET</t>
  </si>
  <si>
    <t>FILTRE A AIR PRIMAIRE</t>
  </si>
  <si>
    <t>BIELLETTE</t>
  </si>
  <si>
    <t>FILTRE CLIMATISEUR</t>
  </si>
  <si>
    <t>O-RING KIT</t>
  </si>
  <si>
    <t>VALVE EXTENSION</t>
  </si>
  <si>
    <t>FLANGE SCREW</t>
  </si>
  <si>
    <t>FUSE</t>
  </si>
  <si>
    <t>RUBBER BUSHING</t>
  </si>
  <si>
    <t>WHEEL STUD</t>
  </si>
  <si>
    <t>BOWL</t>
  </si>
  <si>
    <t>BUSHING</t>
  </si>
  <si>
    <t>RELAY</t>
  </si>
  <si>
    <t>WHEEL NUT</t>
  </si>
  <si>
    <t>ALTERNATOR</t>
  </si>
  <si>
    <t>SPEED MONITOR</t>
  </si>
  <si>
    <t>BRAKE DRUM</t>
  </si>
  <si>
    <t>FUEL PUMP</t>
  </si>
  <si>
    <t>STEERING PUMP</t>
  </si>
  <si>
    <t>TEMPERATURE SENSOR</t>
  </si>
  <si>
    <t>BRAKE LINING KIT</t>
  </si>
  <si>
    <t>THERMOSTAT</t>
  </si>
  <si>
    <t>FAN</t>
  </si>
  <si>
    <t>KIT</t>
  </si>
  <si>
    <t>INSECT SCREEN</t>
  </si>
  <si>
    <t>AIR COMPRESSOR</t>
  </si>
  <si>
    <t>SENSOR</t>
  </si>
  <si>
    <t>FAN HUB</t>
  </si>
  <si>
    <t>REAR VIEW MIRROR</t>
  </si>
  <si>
    <t>RADIATOR</t>
  </si>
  <si>
    <t>WIPER MOTOR</t>
  </si>
  <si>
    <t>CONDENSER</t>
  </si>
  <si>
    <t>VENTILATION FILTER</t>
  </si>
  <si>
    <t>IDLER PULLEY KIT</t>
  </si>
  <si>
    <t>SERVICE KIT</t>
  </si>
  <si>
    <t>STARTER MOTOR</t>
  </si>
  <si>
    <t>COOLANT PUMP</t>
  </si>
  <si>
    <t>ACCUMULATOR</t>
  </si>
  <si>
    <t>MIRROR</t>
  </si>
  <si>
    <t>BULB KIT</t>
  </si>
  <si>
    <t>A 4765302</t>
  </si>
  <si>
    <t>A 4875401</t>
  </si>
  <si>
    <t>SILLENT BLOC</t>
  </si>
  <si>
    <t>K10223A85</t>
  </si>
  <si>
    <t>HUILE MOTEUR</t>
  </si>
  <si>
    <t>LUB</t>
  </si>
  <si>
    <t>HUILE DE TRANSMISSION</t>
  </si>
  <si>
    <t>85W140</t>
  </si>
  <si>
    <t>HUILE DE DIRECTION</t>
  </si>
  <si>
    <t>HUILE DE FREIN</t>
  </si>
  <si>
    <t>LIQUIDE DE FREIN</t>
  </si>
  <si>
    <t>HBF 4</t>
  </si>
  <si>
    <t>HI-PERF 2T 500</t>
  </si>
  <si>
    <t>HUILE HYDRAULIQUE</t>
  </si>
  <si>
    <t>AZOLLA ZS 68</t>
  </si>
  <si>
    <t>GRAISSE</t>
  </si>
  <si>
    <t>NL GIN 3</t>
  </si>
  <si>
    <t>HUILE DE BOITE VITESSE</t>
  </si>
  <si>
    <t>HUILE A 2TEMPS</t>
  </si>
  <si>
    <t>POCHETITE DE JOINT</t>
  </si>
  <si>
    <t>04111-30659</t>
  </si>
  <si>
    <t>TOY</t>
  </si>
  <si>
    <t>04152-37010</t>
  </si>
  <si>
    <t>04371-36050</t>
  </si>
  <si>
    <t>04371-60070</t>
  </si>
  <si>
    <t>04371-60210</t>
  </si>
  <si>
    <t>CROISION KIT</t>
  </si>
  <si>
    <t>04412-60200</t>
  </si>
  <si>
    <t>04434-60050</t>
  </si>
  <si>
    <t>GASKET KIT</t>
  </si>
  <si>
    <t>04434-60090</t>
  </si>
  <si>
    <t>PLAQUETTE DE FREIN</t>
  </si>
  <si>
    <t>PLAQUETTE DE FREIN AV</t>
  </si>
  <si>
    <t>04465-26421</t>
  </si>
  <si>
    <t>PLAQUETTE AVANT</t>
  </si>
  <si>
    <t>04465-60190</t>
  </si>
  <si>
    <t>04465-60250</t>
  </si>
  <si>
    <t>04465-60320</t>
  </si>
  <si>
    <t>04465-60340</t>
  </si>
  <si>
    <t>04465-60370</t>
  </si>
  <si>
    <t>04466-60030</t>
  </si>
  <si>
    <t>04466-60080</t>
  </si>
  <si>
    <t>CUP KIT, CYLINDER</t>
  </si>
  <si>
    <t>04474-35100</t>
  </si>
  <si>
    <t>CYLINDER RECEPTEUR</t>
  </si>
  <si>
    <t>04474-60100</t>
  </si>
  <si>
    <t>CUP KIT, ETRIER</t>
  </si>
  <si>
    <t>04478-60090</t>
  </si>
  <si>
    <t>CYLINDRE KIT, ÉTRIER</t>
  </si>
  <si>
    <t>04479-60070</t>
  </si>
  <si>
    <t>04493-26220</t>
  </si>
  <si>
    <t>CYLINDER KIT</t>
  </si>
  <si>
    <t>04493-60300</t>
  </si>
  <si>
    <t>04494-36300</t>
  </si>
  <si>
    <t>04495-36320</t>
  </si>
  <si>
    <t>04495-26240</t>
  </si>
  <si>
    <t>04494-36320</t>
  </si>
  <si>
    <t>04495-60070</t>
  </si>
  <si>
    <t>04495-60080</t>
  </si>
  <si>
    <t>04905-36140</t>
  </si>
  <si>
    <t>04906-35130</t>
  </si>
  <si>
    <t>FISIBLE</t>
  </si>
  <si>
    <t>10AM</t>
  </si>
  <si>
    <t>1115-30032-A0</t>
  </si>
  <si>
    <t>GASKET</t>
  </si>
  <si>
    <t>12157-10010</t>
  </si>
  <si>
    <t>SUPPORT MOTEUR</t>
  </si>
  <si>
    <t>12361-17091</t>
  </si>
  <si>
    <t>SUPPORT BV</t>
  </si>
  <si>
    <t>12371-17080</t>
  </si>
  <si>
    <t>13011-30160</t>
  </si>
  <si>
    <t>COUSSINET DE BIELLE</t>
  </si>
  <si>
    <t>13042-3003002</t>
  </si>
  <si>
    <t>BIELLE</t>
  </si>
  <si>
    <t>13201-3002</t>
  </si>
  <si>
    <t>POULIE TENDEUR</t>
  </si>
  <si>
    <t>13505-17020</t>
  </si>
  <si>
    <t>PISTON DE TENSION</t>
  </si>
  <si>
    <t>13540-17011</t>
  </si>
  <si>
    <t>COURROIE DE DISTRIBUTION</t>
  </si>
  <si>
    <t>13568-17030</t>
  </si>
  <si>
    <t>13568-19195</t>
  </si>
  <si>
    <t>13568-39016</t>
  </si>
  <si>
    <t>13568-59106</t>
  </si>
  <si>
    <t>15600-41010</t>
  </si>
  <si>
    <t>POMPE Á EAU</t>
  </si>
  <si>
    <t>16100-19235</t>
  </si>
  <si>
    <t>RADIATEUR</t>
  </si>
  <si>
    <t>16400-17400</t>
  </si>
  <si>
    <t>16604-76010</t>
  </si>
  <si>
    <t>SUPPORT ÉCHAPPEMENT</t>
  </si>
  <si>
    <t>17567-17020</t>
  </si>
  <si>
    <t>TETE EPURATEUR D'AIR</t>
  </si>
  <si>
    <t>17730-60010</t>
  </si>
  <si>
    <t>FILTRE Á AIR</t>
  </si>
  <si>
    <t>17801-0C010</t>
  </si>
  <si>
    <t>17801-30070</t>
  </si>
  <si>
    <t>17801-30080</t>
  </si>
  <si>
    <t>17801-61030</t>
  </si>
  <si>
    <t>17801-68020</t>
  </si>
  <si>
    <t>17801-75010</t>
  </si>
  <si>
    <t>BOUGIE DE PRECHUFFAGE</t>
  </si>
  <si>
    <t>19850-30010</t>
  </si>
  <si>
    <t>22140-17810</t>
  </si>
  <si>
    <t>ELECTROVANE</t>
  </si>
  <si>
    <t>22390-6A511</t>
  </si>
  <si>
    <t>POMPE DR TRANSFERT</t>
  </si>
  <si>
    <t>22505-54010</t>
  </si>
  <si>
    <t>22544-64740</t>
  </si>
  <si>
    <t>23221-75020</t>
  </si>
  <si>
    <t>POMPE A GASOIL</t>
  </si>
  <si>
    <t>23221-75021</t>
  </si>
  <si>
    <t>23300-OL111</t>
  </si>
  <si>
    <t>23380-17431</t>
  </si>
  <si>
    <t>FUEL FILTER</t>
  </si>
  <si>
    <t>23380-30301</t>
  </si>
  <si>
    <t>23390-0L041</t>
  </si>
  <si>
    <t>23390-OL070</t>
  </si>
  <si>
    <t>23390-51070</t>
  </si>
  <si>
    <t>23390-64480</t>
  </si>
  <si>
    <t>23390-YZZA3</t>
  </si>
  <si>
    <t>25AM</t>
  </si>
  <si>
    <t>27060-17210</t>
  </si>
  <si>
    <t>PORTE CHARBON</t>
  </si>
  <si>
    <t>27370-75060</t>
  </si>
  <si>
    <t>POULIE ALTERNATEUR</t>
  </si>
  <si>
    <t>27415-30010</t>
  </si>
  <si>
    <t>REGULATEUR</t>
  </si>
  <si>
    <t>27700-50030</t>
  </si>
  <si>
    <t>28100-17070</t>
  </si>
  <si>
    <t>DEMARREUR</t>
  </si>
  <si>
    <t>FIMER ASSY, PREHEATIING</t>
  </si>
  <si>
    <t>28520-17300</t>
  </si>
  <si>
    <t>POMPE À VIDE</t>
  </si>
  <si>
    <t>29300-17010</t>
  </si>
  <si>
    <t>PLATEAU D’EMBRAYAGE</t>
  </si>
  <si>
    <t>31210-36160</t>
  </si>
  <si>
    <t>31210-36330</t>
  </si>
  <si>
    <t>31210-60350</t>
  </si>
  <si>
    <t>BUTTÉ D’EMBRAYAGE</t>
  </si>
  <si>
    <t>31230-60200</t>
  </si>
  <si>
    <t>BUTEE D'EMBRAYAGE</t>
  </si>
  <si>
    <t>31230-60201</t>
  </si>
  <si>
    <t>BUTEE</t>
  </si>
  <si>
    <t>31230-60270</t>
  </si>
  <si>
    <t>31250-60222</t>
  </si>
  <si>
    <t>DISQUE D EMBRAYAGE</t>
  </si>
  <si>
    <t>31250-60382</t>
  </si>
  <si>
    <t>31250-60383</t>
  </si>
  <si>
    <t>31250-60432</t>
  </si>
  <si>
    <t>33036-6A410</t>
  </si>
  <si>
    <t>33037-60040</t>
  </si>
  <si>
    <t>33037-60050</t>
  </si>
  <si>
    <t>HUB TRANSMISSION CLUTCH</t>
  </si>
  <si>
    <t>33362-60031</t>
  </si>
  <si>
    <t>SLEEVE TRANSMISSION HUB</t>
  </si>
  <si>
    <t>33364-60070</t>
  </si>
  <si>
    <t>33368-35070</t>
  </si>
  <si>
    <t>33368-35080</t>
  </si>
  <si>
    <t>33368-35090</t>
  </si>
  <si>
    <t>33368-36050</t>
  </si>
  <si>
    <t>42181-60120</t>
  </si>
  <si>
    <t>DISQUE DE FREIN ARRIERE</t>
  </si>
  <si>
    <t>42412-60311</t>
  </si>
  <si>
    <t>42420-69045</t>
  </si>
  <si>
    <t>TAMBOUR</t>
  </si>
  <si>
    <t>42431-60250</t>
  </si>
  <si>
    <t>42431-60260</t>
  </si>
  <si>
    <t>42431-60311</t>
  </si>
  <si>
    <t>JOINT DEMI-ARRÊT</t>
  </si>
  <si>
    <t>42443-55020</t>
  </si>
  <si>
    <t>43212-60250</t>
  </si>
  <si>
    <t>ROTULE DE SUSPENSION</t>
  </si>
  <si>
    <t>43330-29565</t>
  </si>
  <si>
    <t>FUSÉE COMPLET</t>
  </si>
  <si>
    <t>43401-60080</t>
  </si>
  <si>
    <t>FUSÉE</t>
  </si>
  <si>
    <t>43401-60090</t>
  </si>
  <si>
    <t>ARBRE - AV</t>
  </si>
  <si>
    <t>43405-60120</t>
  </si>
  <si>
    <t>43422-60070</t>
  </si>
  <si>
    <t>GASKET, FUSÉE</t>
  </si>
  <si>
    <t>43435-60020</t>
  </si>
  <si>
    <t>43436-60011</t>
  </si>
  <si>
    <t>LOCK</t>
  </si>
  <si>
    <t>43509-60051</t>
  </si>
  <si>
    <t>DISQUE DE FREIN AV</t>
  </si>
  <si>
    <t>43512-60141</t>
  </si>
  <si>
    <t>43512-60220</t>
  </si>
  <si>
    <t>43521-60011</t>
  </si>
  <si>
    <t>43521-60020</t>
  </si>
  <si>
    <t>LOCK COMPLET</t>
  </si>
  <si>
    <t>43530-60130</t>
  </si>
  <si>
    <t>ROULEMENT AVANT</t>
  </si>
  <si>
    <t>43560-26010</t>
  </si>
  <si>
    <t>POMPE DE DIRECTION</t>
  </si>
  <si>
    <t>44320-26290</t>
  </si>
  <si>
    <t>45044-69145</t>
  </si>
  <si>
    <t>45045-69075</t>
  </si>
  <si>
    <t>45046-29456</t>
  </si>
  <si>
    <t>AMORTISSEUR DIRECT</t>
  </si>
  <si>
    <t>45700-69155</t>
  </si>
  <si>
    <t>45700-69175</t>
  </si>
  <si>
    <t>46410-26500</t>
  </si>
  <si>
    <t>CABLE DE FREIN A MAIN</t>
  </si>
  <si>
    <t>46410-60840</t>
  </si>
  <si>
    <t>46550-35250</t>
  </si>
  <si>
    <t>46550-60070</t>
  </si>
  <si>
    <t>REGLAGE DE FREIN</t>
  </si>
  <si>
    <t>47061-60030</t>
  </si>
  <si>
    <t>47062-60020</t>
  </si>
  <si>
    <t>47201-60831</t>
  </si>
  <si>
    <t>CYLINDRE ÉMETTEUR, FREIN</t>
  </si>
  <si>
    <t>47207-26020</t>
  </si>
  <si>
    <t>47550-26140</t>
  </si>
  <si>
    <t>47550-60120</t>
  </si>
  <si>
    <t>47730-34030</t>
  </si>
  <si>
    <t>ETRIER RH</t>
  </si>
  <si>
    <t>47730-60120</t>
  </si>
  <si>
    <t>47750-34030</t>
  </si>
  <si>
    <t>ETRIER LH</t>
  </si>
  <si>
    <t>47750-60120</t>
  </si>
  <si>
    <t>47750-60160</t>
  </si>
  <si>
    <t>SILLENT BLOC, SUSPENSION</t>
  </si>
  <si>
    <t>48061-26050</t>
  </si>
  <si>
    <t>48061-60010</t>
  </si>
  <si>
    <t>48061-60050</t>
  </si>
  <si>
    <t>48310-60111</t>
  </si>
  <si>
    <t>48331-26140</t>
  </si>
  <si>
    <t>48510-69475</t>
  </si>
  <si>
    <t>48510-80871</t>
  </si>
  <si>
    <t>48511-69495</t>
  </si>
  <si>
    <t>AMORTISSEUR AVANT</t>
  </si>
  <si>
    <t>48511-69505</t>
  </si>
  <si>
    <t>48511-69645</t>
  </si>
  <si>
    <t>48511-69665</t>
  </si>
  <si>
    <t>48511-80101</t>
  </si>
  <si>
    <t>48530-80818</t>
  </si>
  <si>
    <t>AMORTISSEUR ARRIÈRE</t>
  </si>
  <si>
    <t>48531-69625</t>
  </si>
  <si>
    <t>48531-69635</t>
  </si>
  <si>
    <t>48531-69645</t>
  </si>
  <si>
    <t>AMORTISSEUR ARRIERE</t>
  </si>
  <si>
    <t>48531-69855</t>
  </si>
  <si>
    <t>48531-80725</t>
  </si>
  <si>
    <t>48531-80807</t>
  </si>
  <si>
    <t>48536-60010</t>
  </si>
  <si>
    <t>SILENT BLOC BRAS SUPERIEUR</t>
  </si>
  <si>
    <t>48632-60040</t>
  </si>
  <si>
    <t>SILENT BLOC BRAS INFERIEUR</t>
  </si>
  <si>
    <t>48654-60050</t>
  </si>
  <si>
    <t>48635-26080</t>
  </si>
  <si>
    <t>48674-26040</t>
  </si>
  <si>
    <t>SILENT BLOC</t>
  </si>
  <si>
    <t>48701-60060</t>
  </si>
  <si>
    <t>SILLENT BLOC - AR</t>
  </si>
  <si>
    <t>48702-60050</t>
  </si>
  <si>
    <t>48706-60030</t>
  </si>
  <si>
    <t>48706-60070</t>
  </si>
  <si>
    <t>48815-60145</t>
  </si>
  <si>
    <t>48815-60170</t>
  </si>
  <si>
    <t>48815-60310</t>
  </si>
  <si>
    <t>48817-26020</t>
  </si>
  <si>
    <t>48820-26051</t>
  </si>
  <si>
    <t>48820-60040</t>
  </si>
  <si>
    <t>48820-60050</t>
  </si>
  <si>
    <t>20 AM</t>
  </si>
  <si>
    <t>48530-60203</t>
  </si>
  <si>
    <t>48511-80169</t>
  </si>
  <si>
    <t>47510-37072</t>
  </si>
  <si>
    <t>47510-36170</t>
  </si>
  <si>
    <t>GOUGEON DE ROUE</t>
  </si>
  <si>
    <t>52107-60102</t>
  </si>
  <si>
    <t>PARE BRISE / TOY. HILUX</t>
  </si>
  <si>
    <t>56101-0K190</t>
  </si>
  <si>
    <t>56101-26022</t>
  </si>
  <si>
    <t>56111-60A90</t>
  </si>
  <si>
    <t>VITRE FENETRE</t>
  </si>
  <si>
    <t>62170-60660</t>
  </si>
  <si>
    <t>62211-60080</t>
  </si>
  <si>
    <t>VITRE FENETRE R/H</t>
  </si>
  <si>
    <t>62710-60660</t>
  </si>
  <si>
    <t>62720-60560</t>
  </si>
  <si>
    <t>67201-60A40</t>
  </si>
  <si>
    <t>69005-60A90</t>
  </si>
  <si>
    <t>CLE CONTACT</t>
  </si>
  <si>
    <t>69005-60B00</t>
  </si>
  <si>
    <t>69005-60B20</t>
  </si>
  <si>
    <t>69058-60170</t>
  </si>
  <si>
    <t>77720-60070</t>
  </si>
  <si>
    <t>77720-60130</t>
  </si>
  <si>
    <t>PHARE RH</t>
  </si>
  <si>
    <t>81130-60C40</t>
  </si>
  <si>
    <t>PHARE LH/ 81130-26630</t>
  </si>
  <si>
    <t>81170-26630</t>
  </si>
  <si>
    <t>81170-60C10</t>
  </si>
  <si>
    <t>FEU ARRIÈRE RH</t>
  </si>
  <si>
    <t>81550-60353</t>
  </si>
  <si>
    <t>81550-60470</t>
  </si>
  <si>
    <t>81551-26202</t>
  </si>
  <si>
    <t>81551-60540</t>
  </si>
  <si>
    <t>81551-60C30</t>
  </si>
  <si>
    <t>FEU ARRIERE RH</t>
  </si>
  <si>
    <t>81551-90K090</t>
  </si>
  <si>
    <t>FEU ARRIÈRE LH</t>
  </si>
  <si>
    <t>81560-60273</t>
  </si>
  <si>
    <t>81560-60360</t>
  </si>
  <si>
    <t>81560-69175</t>
  </si>
  <si>
    <t>81560-OK281</t>
  </si>
  <si>
    <t>81561-26201</t>
  </si>
  <si>
    <t>81561-60460</t>
  </si>
  <si>
    <t>81980-50030</t>
  </si>
  <si>
    <t>GAGE ASSY, SUB-TANK FUEL</t>
  </si>
  <si>
    <t>83320-69505</t>
  </si>
  <si>
    <t>CABLE SUB-ASSY, SPIRAL</t>
  </si>
  <si>
    <t>84306-52100</t>
  </si>
  <si>
    <t>84461-28041</t>
  </si>
  <si>
    <t>CONTACT NIVEAU</t>
  </si>
  <si>
    <t>84461-60081</t>
  </si>
  <si>
    <t>84461-60101</t>
  </si>
  <si>
    <t>BALLAIT D’ESSUIE-GLACE</t>
  </si>
  <si>
    <t>85212-60031</t>
  </si>
  <si>
    <t>85242-33040</t>
  </si>
  <si>
    <t>85675-60020</t>
  </si>
  <si>
    <t>ANTENNA ASSY</t>
  </si>
  <si>
    <t>86300-60310</t>
  </si>
  <si>
    <t>KLAXON</t>
  </si>
  <si>
    <t>86510-90K07</t>
  </si>
  <si>
    <t>86520-12620</t>
  </si>
  <si>
    <t>86520-26180</t>
  </si>
  <si>
    <t>87139-0K090</t>
  </si>
  <si>
    <t>FILTRE À POLLEN</t>
  </si>
  <si>
    <t>87139-47010</t>
  </si>
  <si>
    <t>87139-50100</t>
  </si>
  <si>
    <t>BALLAIT D ESSUIE</t>
  </si>
  <si>
    <t>87212-60031</t>
  </si>
  <si>
    <t>MIRROR, INTERNE</t>
  </si>
  <si>
    <t>87810-90K05</t>
  </si>
  <si>
    <t>RÉTROVISEUR RH</t>
  </si>
  <si>
    <t>87910-26152</t>
  </si>
  <si>
    <t>RÉTROVISEUR LH</t>
  </si>
  <si>
    <t>87910-26561</t>
  </si>
  <si>
    <t>87910-60470</t>
  </si>
  <si>
    <t>87940-60273</t>
  </si>
  <si>
    <t>MIRROR ASSY</t>
  </si>
  <si>
    <t>87940-60381</t>
  </si>
  <si>
    <t>GASKET KIT, COMPRES</t>
  </si>
  <si>
    <t>88335-2B030</t>
  </si>
  <si>
    <t>88440-22100</t>
  </si>
  <si>
    <t>88440-35010</t>
  </si>
  <si>
    <t>EVAPORATEUR</t>
  </si>
  <si>
    <t>88501-60330</t>
  </si>
  <si>
    <t>88501-60392</t>
  </si>
  <si>
    <t>88501-60421</t>
  </si>
  <si>
    <t>89493-60010</t>
  </si>
  <si>
    <t>89542-60060</t>
  </si>
  <si>
    <t>CAPTEUR DE ROUE AR DROIT</t>
  </si>
  <si>
    <t>89545-60050</t>
  </si>
  <si>
    <t>89704-0KM50</t>
  </si>
  <si>
    <t>90080-31110</t>
  </si>
  <si>
    <t>ROULEMENT PULLEY ALTERNATEUR</t>
  </si>
  <si>
    <t>90099-10223</t>
  </si>
  <si>
    <t>BOLT/STUD</t>
  </si>
  <si>
    <t>90126-12005</t>
  </si>
  <si>
    <t>RONDELLE MOYEU</t>
  </si>
  <si>
    <t>90214-42025</t>
  </si>
  <si>
    <t>WASHER</t>
  </si>
  <si>
    <t>90214-42030</t>
  </si>
  <si>
    <t>ARRÊTE HUILE FOURREAU AV</t>
  </si>
  <si>
    <t>90310-35010</t>
  </si>
  <si>
    <t>ARRÊTE HUILE DEMI ARBRE</t>
  </si>
  <si>
    <t>90310-50006</t>
  </si>
  <si>
    <t>90311-41009</t>
  </si>
  <si>
    <t>90311-45028</t>
  </si>
  <si>
    <t>90311-58007</t>
  </si>
  <si>
    <t>ARRET HUILE MOYEU</t>
  </si>
  <si>
    <t>90311-62001</t>
  </si>
  <si>
    <t>ARRÊTE HUILE, DEMI ARBRE</t>
  </si>
  <si>
    <t>90313-54001</t>
  </si>
  <si>
    <t>JOINT LUBRIFIANT</t>
  </si>
  <si>
    <t>90313-T0002</t>
  </si>
  <si>
    <t>ROULEMENT DEMI ARBRE</t>
  </si>
  <si>
    <t>90363-40071</t>
  </si>
  <si>
    <t>ROULEMENT PIVOT</t>
  </si>
  <si>
    <t>90366-20003</t>
  </si>
  <si>
    <t>ROULEMENT MOYEU</t>
  </si>
  <si>
    <t>90368-45087</t>
  </si>
  <si>
    <t>90368-49084</t>
  </si>
  <si>
    <t>90381-35001</t>
  </si>
  <si>
    <t>90385-13009</t>
  </si>
  <si>
    <t>SILLENT BLOC ARRIÈRE</t>
  </si>
  <si>
    <t>90385-18008</t>
  </si>
  <si>
    <t>90385-18021</t>
  </si>
  <si>
    <t>90385-18022</t>
  </si>
  <si>
    <t>SILLENT BLOC DE LAME</t>
  </si>
  <si>
    <t>90389-14060</t>
  </si>
  <si>
    <t>RONDELLE EN CUIVRE</t>
  </si>
  <si>
    <t>90430-10035</t>
  </si>
  <si>
    <t>90520-31005</t>
  </si>
  <si>
    <t>90915-30002</t>
  </si>
  <si>
    <t>90915-TB001</t>
  </si>
  <si>
    <t>90915-TD004</t>
  </si>
  <si>
    <t>90915-YZZD2</t>
  </si>
  <si>
    <t>90916-02452</t>
  </si>
  <si>
    <t>COURROIE CLIMATISEUR</t>
  </si>
  <si>
    <t>90916-02513</t>
  </si>
  <si>
    <t>90916-02573</t>
  </si>
  <si>
    <t>90916-K1620</t>
  </si>
  <si>
    <t>90916-T2006</t>
  </si>
  <si>
    <t>90916-T2008</t>
  </si>
  <si>
    <t>ECROUE DE ROUE</t>
  </si>
  <si>
    <t>90942-01101</t>
  </si>
  <si>
    <t>90942-01162</t>
  </si>
  <si>
    <t>90942-02077</t>
  </si>
  <si>
    <t>90942-02083</t>
  </si>
  <si>
    <t>90948-01004</t>
  </si>
  <si>
    <t>90981-01035</t>
  </si>
  <si>
    <t>90981-11004</t>
  </si>
  <si>
    <t>90981-11059</t>
  </si>
  <si>
    <t>AMPOULE 12V60W</t>
  </si>
  <si>
    <t>90981-13015</t>
  </si>
  <si>
    <t>AMPOULE 12V5W</t>
  </si>
  <si>
    <t>90981-13044</t>
  </si>
  <si>
    <t>90981-13058</t>
  </si>
  <si>
    <t>AMPOULE 12V-21W</t>
  </si>
  <si>
    <t>90981-15021</t>
  </si>
  <si>
    <t>AMPOULE 12V21W</t>
  </si>
  <si>
    <t>909812-15021</t>
  </si>
  <si>
    <t>RELAIS PHARE</t>
  </si>
  <si>
    <t>90987-02006</t>
  </si>
  <si>
    <t>99132-11050</t>
  </si>
  <si>
    <t>99132-11210</t>
  </si>
  <si>
    <t>99132-12050</t>
  </si>
  <si>
    <t>99332-00920</t>
  </si>
  <si>
    <t>99332-11260</t>
  </si>
  <si>
    <t>99332-61170</t>
  </si>
  <si>
    <t>BH0305E</t>
  </si>
  <si>
    <t>FACE SHIELD SET</t>
  </si>
  <si>
    <t>FSS012B</t>
  </si>
  <si>
    <t>XH0563E</t>
  </si>
  <si>
    <t>PNEUS</t>
  </si>
  <si>
    <t>265/65 R17</t>
  </si>
  <si>
    <t>750 R16</t>
  </si>
  <si>
    <t>CHAMBRE A AIR</t>
  </si>
  <si>
    <t>Class.</t>
  </si>
  <si>
    <t>Ref.</t>
  </si>
  <si>
    <t>Unit</t>
  </si>
  <si>
    <t>Price</t>
  </si>
  <si>
    <t>LISTE DES PIECES</t>
  </si>
  <si>
    <t>Valeur Stock</t>
  </si>
  <si>
    <t>Partenaire/Fournisseur</t>
  </si>
  <si>
    <t>Désignation</t>
  </si>
  <si>
    <t>MP-3</t>
  </si>
  <si>
    <t>90311-48022</t>
  </si>
  <si>
    <t>AILE AVANT GAUCHE</t>
  </si>
  <si>
    <t>53802-90K04</t>
  </si>
  <si>
    <t>POULIE</t>
  </si>
  <si>
    <t>88440-35040</t>
  </si>
  <si>
    <t>48531-69045</t>
  </si>
  <si>
    <t>48511-69045</t>
  </si>
  <si>
    <t>12.5X1350LaA51</t>
  </si>
  <si>
    <t>BENZ</t>
  </si>
  <si>
    <t>TUYAU DE PRESSION DE DIRECTION ASSISTEE</t>
  </si>
  <si>
    <t>44411-60621</t>
  </si>
  <si>
    <t>SILENT BLOCBRAS INFERIEUR</t>
  </si>
  <si>
    <t>48655-60050</t>
  </si>
  <si>
    <t>INVERSSEUR</t>
  </si>
  <si>
    <t>AUTO-125</t>
  </si>
  <si>
    <t>13 R 22-5</t>
  </si>
  <si>
    <t>TYRE</t>
  </si>
  <si>
    <t>28100-0L220</t>
  </si>
  <si>
    <t>COLLIER EN FER</t>
  </si>
  <si>
    <t>D-50 MM</t>
  </si>
  <si>
    <t>DISJONCTEUR TRIPHASÉ</t>
  </si>
  <si>
    <t>380V10A</t>
  </si>
  <si>
    <t>COUDE PVC</t>
  </si>
  <si>
    <t>TUYAU PVC</t>
  </si>
  <si>
    <t>TU-50</t>
  </si>
  <si>
    <t>4X2.5 MM</t>
  </si>
  <si>
    <t>CABLE DE PUISSANCE</t>
  </si>
  <si>
    <t>4X16 MM</t>
  </si>
  <si>
    <t>LAME ARRIÈRE</t>
  </si>
  <si>
    <t>ISO/IS16949</t>
  </si>
  <si>
    <t>13101-17100</t>
  </si>
  <si>
    <t>13011-17030</t>
  </si>
  <si>
    <t>275 A</t>
  </si>
  <si>
    <t>CONTACTEUR  4POLES</t>
  </si>
  <si>
    <t>630A</t>
  </si>
  <si>
    <t>BOUCHON RADIATEUR</t>
  </si>
  <si>
    <t>0005014615</t>
  </si>
  <si>
    <t>COLLIER COLSON</t>
  </si>
  <si>
    <t>215 / 60 R 16</t>
  </si>
  <si>
    <t>OIL FILTER</t>
  </si>
  <si>
    <t>43512-26190</t>
  </si>
  <si>
    <t>POIGNET DE PORTE</t>
  </si>
  <si>
    <t>A 9437600159</t>
  </si>
  <si>
    <t>INTERRUPTER DE CONTACT</t>
  </si>
  <si>
    <t>A 943460004</t>
  </si>
  <si>
    <t>8PK1550</t>
  </si>
  <si>
    <t>CARTOUCHE DESSICATEUR COELSCENT RENAULT</t>
  </si>
  <si>
    <t>CACHE POUSSIERE</t>
  </si>
  <si>
    <t>FDS4101</t>
  </si>
  <si>
    <t>ABB 125A</t>
  </si>
  <si>
    <t>3 X 2.5 MM</t>
  </si>
  <si>
    <t>GARNITURE DE FREIN AV</t>
  </si>
  <si>
    <t>81561-90K090</t>
  </si>
  <si>
    <t>FILTRE AGAZOIL</t>
  </si>
  <si>
    <t>VIS ECROU</t>
  </si>
  <si>
    <t>VE17</t>
  </si>
  <si>
    <t>VE14</t>
  </si>
  <si>
    <t>VE10</t>
  </si>
  <si>
    <t>MACHOIR DE FREIN AR</t>
  </si>
  <si>
    <t>K440</t>
  </si>
  <si>
    <t>233-5102</t>
  </si>
  <si>
    <t>FEUILLE DE TOLE</t>
  </si>
  <si>
    <t>FT40</t>
  </si>
  <si>
    <t>23390-6A511</t>
  </si>
  <si>
    <t>COMPRESSEUR DE CLIMATISEUR</t>
  </si>
  <si>
    <t>88320-6A470</t>
  </si>
  <si>
    <t>ASPIRAL DE VOLANT</t>
  </si>
  <si>
    <t>84308-60020</t>
  </si>
  <si>
    <t>TUYAUX RETOUR GASOIL</t>
  </si>
  <si>
    <t>2 CM</t>
  </si>
  <si>
    <t>2873K63</t>
  </si>
  <si>
    <t>POMPE ELECTRIQUE</t>
  </si>
  <si>
    <t>CYLINDER HEAD ASSY</t>
  </si>
  <si>
    <t>B0-NMI-01-00-169-A</t>
  </si>
  <si>
    <t>HYDRAFORM 4LD/640</t>
  </si>
  <si>
    <t>B0-NMI-01-00-178-A</t>
  </si>
  <si>
    <t>DOUBLE PUMP HYDRAULIC</t>
  </si>
  <si>
    <t>B0-NMI-01-00-124-A</t>
  </si>
  <si>
    <t>EN RORD LEARING RET STIL</t>
  </si>
  <si>
    <t>B0-NMI-01-00-049-A</t>
  </si>
  <si>
    <t>ELEMENT AIR FILTER</t>
  </si>
  <si>
    <t>B0-NMI-01-00-070-A</t>
  </si>
  <si>
    <t>CRANKSHAFT SUPPORT ASSY</t>
  </si>
  <si>
    <t>B0-NMI-01-00-164-A</t>
  </si>
  <si>
    <t>CLEANER AIR ASSY</t>
  </si>
  <si>
    <t>B0-NMI-01-00-161-A</t>
  </si>
  <si>
    <t>HFAV MOUNTING</t>
  </si>
  <si>
    <t>B0-NMI-01-01-006-A</t>
  </si>
  <si>
    <t>VALVES EXHAUST</t>
  </si>
  <si>
    <t>B0-NMI-01-00-061-A</t>
  </si>
  <si>
    <t>TAN FLYUHEEL PLASTIC</t>
  </si>
  <si>
    <t>B0-NMI-01-00-182-A</t>
  </si>
  <si>
    <t>VALVES INLET</t>
  </si>
  <si>
    <t>B0-NMI-01-00-062-A</t>
  </si>
  <si>
    <t>CONTROL LEVER</t>
  </si>
  <si>
    <t>B0-NMI-01-00-016-A</t>
  </si>
  <si>
    <t>LJALTECH CONTROL LEVER</t>
  </si>
  <si>
    <t>B0-NMI-01-00-506-A</t>
  </si>
  <si>
    <t>12V/24V-6A</t>
  </si>
  <si>
    <t>MODULE ÉLECTRONIQUE</t>
  </si>
  <si>
    <t>JOINT D'ARRET A HUILE BOITE DE VITESSE</t>
  </si>
  <si>
    <t>90311-47012</t>
  </si>
  <si>
    <t>POMPE ALIMENTATION</t>
  </si>
  <si>
    <t>A0040910501</t>
  </si>
  <si>
    <t>BLOC ADDITIF ABB</t>
  </si>
  <si>
    <t>15124480171A</t>
  </si>
  <si>
    <t>PH 11</t>
  </si>
  <si>
    <t>PNEU CAMION RENAULT</t>
  </si>
  <si>
    <t>395/85 R20</t>
  </si>
  <si>
    <t>TRUCK</t>
  </si>
  <si>
    <t>A 011400710</t>
  </si>
  <si>
    <t>MONO TEMPERATEURE</t>
  </si>
  <si>
    <t>A 0055421017</t>
  </si>
  <si>
    <t>KIT PISTON COMPRESSEUR</t>
  </si>
  <si>
    <t>ADT0001319211</t>
  </si>
  <si>
    <t>CHALUMEAUX, LAMPE À SOUDER</t>
  </si>
  <si>
    <t>JH-15</t>
  </si>
  <si>
    <t>KIT EVASEUR</t>
  </si>
  <si>
    <t>CT 275</t>
  </si>
  <si>
    <t>COUPE TUBE</t>
  </si>
  <si>
    <t>TESTEUR BATTERIE</t>
  </si>
  <si>
    <t>X003819WK1</t>
  </si>
  <si>
    <t>LAMPE TEMOIN</t>
  </si>
  <si>
    <t>6-24V</t>
  </si>
  <si>
    <t>EAU DISTILLEE</t>
  </si>
  <si>
    <t>SNPC</t>
  </si>
  <si>
    <t>ETAIN</t>
  </si>
  <si>
    <t>SOLDER</t>
  </si>
  <si>
    <t>POUDRE DE CAPAN</t>
  </si>
  <si>
    <t>FLUX POWER</t>
  </si>
  <si>
    <t>BAGUETTE EN ALUMINIUM</t>
  </si>
  <si>
    <t>GBA</t>
  </si>
  <si>
    <t>BAGUETTE EN CUIVRE</t>
  </si>
  <si>
    <t>GBP</t>
  </si>
  <si>
    <t>JOINT CLIMATISATION</t>
  </si>
  <si>
    <t>F12R134</t>
  </si>
  <si>
    <t>BOUTEILLE GAZ 11,3 KG</t>
  </si>
  <si>
    <t>R 22</t>
  </si>
  <si>
    <t>CON</t>
  </si>
  <si>
    <t>44320-0K020</t>
  </si>
  <si>
    <t>BATTERIE BLINDÉE</t>
  </si>
  <si>
    <t>12V - 200 AH</t>
  </si>
  <si>
    <t>ELECTROVANE D'ARRET</t>
  </si>
  <si>
    <t>028130135B</t>
  </si>
  <si>
    <t>CYLINDRE RECEPTEUR DE ROUE</t>
  </si>
  <si>
    <t>A 001 142 01618</t>
  </si>
  <si>
    <t>A 001 466 2801</t>
  </si>
  <si>
    <t>GARNITURE DE FREIN AR</t>
  </si>
  <si>
    <t>A9606808104</t>
  </si>
  <si>
    <t>A9606808103</t>
  </si>
  <si>
    <t>48061-60060</t>
  </si>
  <si>
    <t>FILTER A AIR</t>
  </si>
  <si>
    <t>SILLENT BLOC BAR STAB</t>
  </si>
  <si>
    <t>CYLINDRE DE ROUE DROITE</t>
  </si>
  <si>
    <t>CYLINDRE DE ROUE GAUCHE</t>
  </si>
  <si>
    <t>POULE TENDEUR</t>
  </si>
  <si>
    <t>CHAINE</t>
  </si>
  <si>
    <t>1M</t>
  </si>
  <si>
    <t>FILTRE DESYDRATANT</t>
  </si>
  <si>
    <t>RESSORT DE RAPPEL</t>
  </si>
  <si>
    <t>DEEGRIMPANT</t>
  </si>
  <si>
    <t>HARDEX 4D</t>
  </si>
  <si>
    <t>POUMON DE FREIN</t>
  </si>
  <si>
    <t>27060-0L30</t>
  </si>
  <si>
    <t>04465-0K360</t>
  </si>
  <si>
    <t>PREFILTRE A AIR</t>
  </si>
  <si>
    <t>HZ 78/79</t>
  </si>
  <si>
    <t>CULBUTEUR</t>
  </si>
  <si>
    <t>BOUT INJECTEUR</t>
  </si>
  <si>
    <t>SDLLA15541705</t>
  </si>
  <si>
    <t>JAUGE A HUILE</t>
  </si>
  <si>
    <t>07-99-901-72</t>
  </si>
  <si>
    <t>BDUHON RESERVOIR</t>
  </si>
  <si>
    <t>EPONGE</t>
  </si>
  <si>
    <t>MAITRE CYLINDRE</t>
  </si>
  <si>
    <t>258M0087</t>
  </si>
  <si>
    <t>28100-C041</t>
  </si>
  <si>
    <t>HUILE COMPRESSEUR</t>
  </si>
  <si>
    <t>HFC 134 A</t>
  </si>
  <si>
    <t>COMPRESSEUR CLIMATISATION</t>
  </si>
  <si>
    <t>445861-0030</t>
  </si>
  <si>
    <t>RIVET  DE GARNITURE</t>
  </si>
  <si>
    <t>ESSUE GLACES</t>
  </si>
  <si>
    <t>FILTRE SECONDAIRE APM</t>
  </si>
  <si>
    <t>FILTRE APM</t>
  </si>
  <si>
    <t>TAMBOUR FREIN AV</t>
  </si>
  <si>
    <t>GARNITURE FREIN AR</t>
  </si>
  <si>
    <t>GARNITURE FREIN AV</t>
  </si>
  <si>
    <t>FILTRE A HILE</t>
  </si>
  <si>
    <t>90942-01142</t>
  </si>
  <si>
    <t>DISJONCTEUR DIFFÉRENTIEL</t>
  </si>
  <si>
    <t>30-60A</t>
  </si>
  <si>
    <t>04465-YZZEJ</t>
  </si>
  <si>
    <t>FEU ROUGE</t>
  </si>
  <si>
    <t>81550-60273</t>
  </si>
  <si>
    <t>PHARE GAUCHE</t>
  </si>
  <si>
    <t>81170-60M90</t>
  </si>
  <si>
    <t>87940-60N61</t>
  </si>
  <si>
    <t>DOT-4</t>
  </si>
  <si>
    <t>BOITIER DE DIRECTION</t>
  </si>
  <si>
    <t>730 8093</t>
  </si>
  <si>
    <t>BIELLETE AV DROIT</t>
  </si>
  <si>
    <t>48810-60040</t>
  </si>
  <si>
    <t>JX0810Y</t>
  </si>
  <si>
    <t>LWYAV13X109047</t>
  </si>
  <si>
    <t>PLAQUETTE DE FREIN AVANT</t>
  </si>
  <si>
    <t>04495-60190</t>
  </si>
  <si>
    <t>GASOIL FILTER</t>
  </si>
  <si>
    <t>23390 -51070</t>
  </si>
  <si>
    <t>COURROIE MOTEUR</t>
  </si>
  <si>
    <t>3920/00</t>
  </si>
  <si>
    <t>RESERVOIR EAU ESSUI GLACE</t>
  </si>
  <si>
    <t>85315-60250</t>
  </si>
  <si>
    <t>PARE CHOC AVANT</t>
  </si>
  <si>
    <t>52101-60090</t>
  </si>
  <si>
    <t>BARRE STABILISATRICE</t>
  </si>
  <si>
    <t>48804-60090</t>
  </si>
  <si>
    <t>DISQUE</t>
  </si>
  <si>
    <t>31250-60250</t>
  </si>
  <si>
    <t>PRESSE A BRIQUE</t>
  </si>
  <si>
    <t>PISTON SEGMENT</t>
  </si>
  <si>
    <t>CONTROL LEVER ASSEMBLY ( MANETTES)</t>
  </si>
  <si>
    <t>C107406-8</t>
  </si>
  <si>
    <t>POMPE INJECTION</t>
  </si>
  <si>
    <t>0014662801</t>
  </si>
  <si>
    <t>12V-66AH</t>
  </si>
  <si>
    <t>12V-55AH</t>
  </si>
  <si>
    <t>SILLENT BLOC TRAIN AVANT</t>
  </si>
  <si>
    <t>48061-60020</t>
  </si>
  <si>
    <t>SILLENT BLOC TRAIN AV</t>
  </si>
  <si>
    <t>48061-60040</t>
  </si>
  <si>
    <t>AMORTISSEUR DE CABINE</t>
  </si>
  <si>
    <t>ACTROS</t>
  </si>
  <si>
    <t>FILTRE HYDRAULIQUE</t>
  </si>
  <si>
    <t>CR112C25R</t>
  </si>
  <si>
    <t>LAMPADAIRE SOLAIRE</t>
  </si>
  <si>
    <t>200 W</t>
  </si>
  <si>
    <t>POINTE D'ATTACHE</t>
  </si>
  <si>
    <t>2 mm</t>
  </si>
  <si>
    <t>CHEVILLE</t>
  </si>
  <si>
    <t>CEINTURE COLSON</t>
  </si>
  <si>
    <t>INN 47992</t>
  </si>
  <si>
    <t>AMORTISSEUR AVANT HIACE</t>
  </si>
  <si>
    <t>FILTRE À AIR</t>
  </si>
  <si>
    <t>POMPE D'ALIMENTATION GASOIL</t>
  </si>
  <si>
    <t>23380-17480</t>
  </si>
  <si>
    <t>APPAREIL DIGNOSTIC MULTI-MARQUE</t>
  </si>
  <si>
    <t>380X300 MM</t>
  </si>
  <si>
    <t>OUTILLAGE</t>
  </si>
  <si>
    <t>EQUILIBRAGE DE ROUE</t>
  </si>
  <si>
    <t>SB21B1579</t>
  </si>
  <si>
    <t>COMPRESSEUR A AIR</t>
  </si>
  <si>
    <t>300 LITRES</t>
  </si>
  <si>
    <t>APPAREIL REGLAGE PARALLELISME</t>
  </si>
  <si>
    <t>DONLUP AGO/40</t>
  </si>
  <si>
    <t>CROISION AV</t>
  </si>
  <si>
    <t>A 14317114</t>
  </si>
  <si>
    <t>A 0081522902</t>
  </si>
  <si>
    <t>PRESSURE SENOR</t>
  </si>
  <si>
    <t>WHLEEL SPEED SENOR</t>
  </si>
  <si>
    <t>SET OF 2WIPER BLAND</t>
  </si>
  <si>
    <t>SEALING</t>
  </si>
  <si>
    <t>SMOCK ABSOR BER</t>
  </si>
  <si>
    <t>REAR VIEN MIRROR</t>
  </si>
  <si>
    <t>TURBO MARGER</t>
  </si>
  <si>
    <t>BRAKET</t>
  </si>
  <si>
    <t>BEHRING SUPPORT</t>
  </si>
  <si>
    <t>BUBBER BEARING</t>
  </si>
  <si>
    <t>REPHIR KIT</t>
  </si>
  <si>
    <t>PATTE A JOINT</t>
  </si>
  <si>
    <t>TMC GREY</t>
  </si>
  <si>
    <t>24V 21W/5W</t>
  </si>
  <si>
    <t>315 80R</t>
  </si>
  <si>
    <t>PONT AVANT CAMION</t>
  </si>
  <si>
    <t>A 9603 370 696</t>
  </si>
  <si>
    <t>CHARRIOT DE VISITE MECANIQUE</t>
  </si>
  <si>
    <t>104X49X12.5</t>
  </si>
  <si>
    <t>FER A SOUDER ELECTRIQUE</t>
  </si>
  <si>
    <t>220-240-50/60</t>
  </si>
  <si>
    <t>PINCE A CERTIR CABLE ELECTRIQUE</t>
  </si>
  <si>
    <t>YQK-120</t>
  </si>
  <si>
    <t>PERCEUSE RECHARGEABLE</t>
  </si>
  <si>
    <t>32 V2.0 MM</t>
  </si>
  <si>
    <t>CABLE ROUGE</t>
  </si>
  <si>
    <t>1 X 10 R- MM</t>
  </si>
  <si>
    <t>RELAIS TEMPORISER</t>
  </si>
  <si>
    <t>AC 220-AH3-3</t>
  </si>
  <si>
    <t>1R1804</t>
  </si>
  <si>
    <t>CRACHEUR</t>
  </si>
  <si>
    <t>11HP240 BAR</t>
  </si>
  <si>
    <t>212-1974R-A</t>
  </si>
  <si>
    <t>FEU ARRIERE LH</t>
  </si>
  <si>
    <t>212-1974L-A</t>
  </si>
  <si>
    <t>ECROU DE ROUE</t>
  </si>
  <si>
    <t>COURROIE DISTRIBUTION</t>
  </si>
  <si>
    <t>13560-17030</t>
  </si>
  <si>
    <t>BATTERIE SOLAIRE</t>
  </si>
  <si>
    <t>12 V 200 AM</t>
  </si>
  <si>
    <t>PREFILTRE</t>
  </si>
  <si>
    <t>FILTRE À HUILE TURBO</t>
  </si>
  <si>
    <t>88440-0K060</t>
  </si>
  <si>
    <t>FLEXIBLE EMBRAYAGE</t>
  </si>
  <si>
    <t>MOTEUR COMPLET</t>
  </si>
  <si>
    <t>A 382 3610301</t>
  </si>
  <si>
    <t>FILTRE A AIR CATERPILAR</t>
  </si>
  <si>
    <t>PREFILTRE DECANTEUR</t>
  </si>
  <si>
    <t>1B1804</t>
  </si>
  <si>
    <t>POMPETTE A GASOIL</t>
  </si>
  <si>
    <t>0000901050</t>
  </si>
  <si>
    <t>BIELLETTE AVANT DROITE</t>
  </si>
  <si>
    <t>ROTULE SUSPENSION</t>
  </si>
  <si>
    <t>43310-OK040</t>
  </si>
  <si>
    <t>BIELLETTE AVANT GAUCHE</t>
  </si>
  <si>
    <t>48810-60030</t>
  </si>
  <si>
    <t>DISJONCTEUR  TETRAPOLAIRE</t>
  </si>
  <si>
    <t>500 AM</t>
  </si>
  <si>
    <t>CONTROLEUR DE CHARGE</t>
  </si>
  <si>
    <t>MPPT/250/70</t>
  </si>
  <si>
    <t>RHEOSTAT VENTILATEUR</t>
  </si>
  <si>
    <t>RHEOSTAT 16 A</t>
  </si>
  <si>
    <t>DISJONCTEUR  MONOPHASE 4</t>
  </si>
  <si>
    <t>40 AM</t>
  </si>
  <si>
    <t>DISJONCTEUR   DIFFERENCIEL 50 AM</t>
  </si>
  <si>
    <t>50 AM</t>
  </si>
  <si>
    <t>ABB 75A</t>
  </si>
  <si>
    <t>LAMPADAIRE</t>
  </si>
  <si>
    <t>30 W</t>
  </si>
  <si>
    <t>TUYAU ISORANGE</t>
  </si>
  <si>
    <t>80 W</t>
  </si>
  <si>
    <t>2.5 MM</t>
  </si>
  <si>
    <t>AIR CONDITIONNING COMPRESS</t>
  </si>
  <si>
    <t>UNIT INJECTOIR</t>
  </si>
  <si>
    <t>PMLLER</t>
  </si>
  <si>
    <t>SMOCK ABSORBER</t>
  </si>
  <si>
    <t>WINDCREEN</t>
  </si>
  <si>
    <t>CLUTCH EXCH</t>
  </si>
  <si>
    <t>CHARHER AIR COOLER</t>
  </si>
  <si>
    <t>HEAD LAMP</t>
  </si>
  <si>
    <t>KIT AIR FILTER P RIETS</t>
  </si>
  <si>
    <t>VENTILATION FILTRE</t>
  </si>
  <si>
    <t>FERMINAL</t>
  </si>
  <si>
    <t>HEATING OIL</t>
  </si>
  <si>
    <t>AIR INLET MAUSING</t>
  </si>
  <si>
    <t>MEX SOCKET SCREW</t>
  </si>
  <si>
    <t>FILTRE KIT DTI 11-13</t>
  </si>
  <si>
    <t>FF 5890</t>
  </si>
  <si>
    <t>T 131 A06</t>
  </si>
  <si>
    <t>04465-0K240</t>
  </si>
  <si>
    <t>FILTER A GASOIL SEPARATEUR</t>
  </si>
  <si>
    <t>LF 16015</t>
  </si>
  <si>
    <t>FILTRE SEPARATEUR</t>
  </si>
  <si>
    <t>FS 19732</t>
  </si>
  <si>
    <t>K 91900</t>
  </si>
  <si>
    <t>F 026 402143</t>
  </si>
  <si>
    <t>REGLETTE AMPOULE</t>
  </si>
  <si>
    <t>JOINT DE CYLINDRE</t>
  </si>
  <si>
    <t>18G-11351-02</t>
  </si>
  <si>
    <t>BAGUETTE A SOUDER</t>
  </si>
  <si>
    <t>2.5 X 350 MM</t>
  </si>
  <si>
    <t>25 MM</t>
  </si>
  <si>
    <t>BAGUETTE A SOUDURE</t>
  </si>
  <si>
    <t>2.5 X 3 X 32 MM</t>
  </si>
  <si>
    <t>TUBE CARRE</t>
  </si>
  <si>
    <t>50 X 3 MM</t>
  </si>
  <si>
    <t>10/10</t>
  </si>
  <si>
    <t>RELAIS FINDER</t>
  </si>
  <si>
    <t>RXM4AB2P7</t>
  </si>
  <si>
    <t>RIVETS TEMPÉRATURE</t>
  </si>
  <si>
    <t>220V</t>
  </si>
  <si>
    <t>RELAIS TEMPORISE</t>
  </si>
  <si>
    <t>550029R8100</t>
  </si>
  <si>
    <t>3 X 1.5 mm</t>
  </si>
  <si>
    <t>RELAIS 12 V</t>
  </si>
  <si>
    <t>ELECTROVANE DARRÊT</t>
  </si>
  <si>
    <t>12 v</t>
  </si>
  <si>
    <t>RELAIS TEMPORISE ABB</t>
  </si>
  <si>
    <t>ABB 220V</t>
  </si>
  <si>
    <t>VEROUILLAGE ELECTRIQUE 220V</t>
  </si>
  <si>
    <t>220V-VEROU</t>
  </si>
  <si>
    <t>SURFACAGE DE TAMBOUR</t>
  </si>
  <si>
    <t>PATIN DE FRIEN ET RIVAGE</t>
  </si>
  <si>
    <t>19488 MP/3611</t>
  </si>
  <si>
    <t>MONTAGE SILLENT BLOC</t>
  </si>
  <si>
    <t>BARRE DE SUSPENSION</t>
  </si>
  <si>
    <t>48610-60040</t>
  </si>
  <si>
    <t>KNUCKLES SUB ASSY</t>
  </si>
  <si>
    <t>JOINT SPY PONT ARRIERE</t>
  </si>
  <si>
    <t>JOINT SPY BOITE TRNASFERT</t>
  </si>
  <si>
    <t>KIT MOYAU DE ROUE</t>
  </si>
  <si>
    <t>360 337 0696</t>
  </si>
  <si>
    <t>90368-45084</t>
  </si>
  <si>
    <t>CRIQUE ROULANT</t>
  </si>
  <si>
    <t>5 TONNES</t>
  </si>
  <si>
    <t>FS 1251</t>
  </si>
  <si>
    <t>32431-60250</t>
  </si>
  <si>
    <t>BUTEE EMBRAYAGE</t>
  </si>
  <si>
    <t>DISQUE EMBRAYAGE</t>
  </si>
  <si>
    <t>PLATEAU EMBRAYAGE</t>
  </si>
  <si>
    <t>SILENT BLOC BARRE DIRECTION</t>
  </si>
  <si>
    <t>SILENT BLOC BAR DE LIAISO</t>
  </si>
  <si>
    <t>SILENT BLOC BAR STAB AVANT</t>
  </si>
  <si>
    <t>SILLENT BLOC AMORTISSEUR  AVANT</t>
  </si>
  <si>
    <t>POCHETTE JOINT MOYAU AVANT</t>
  </si>
  <si>
    <t>CAPTEUR DE ROUE AVANT</t>
  </si>
  <si>
    <t>PHARE AVANT DROIT</t>
  </si>
  <si>
    <t>81130-60C41</t>
  </si>
  <si>
    <t>MACHINE MONTAGE DE PNEUS</t>
  </si>
  <si>
    <t>SL 210718843</t>
  </si>
  <si>
    <t>BOMBE PEINTURE</t>
  </si>
  <si>
    <t>400 mL</t>
  </si>
  <si>
    <t>FEU ROUGE ARRIERE</t>
  </si>
  <si>
    <t>101 - 262Y2</t>
  </si>
  <si>
    <t>MBK</t>
  </si>
  <si>
    <t>PATIN DE FREIN ARRIERE</t>
  </si>
  <si>
    <t>3K6 - W253E-00</t>
  </si>
  <si>
    <t>COMPTEUR COMPLET</t>
  </si>
  <si>
    <t>LAME RESSORT MAITRESSE AVANT</t>
  </si>
  <si>
    <t>VITRE LATERALE GAUCHE</t>
  </si>
  <si>
    <t>62720-26242</t>
  </si>
  <si>
    <t>CHAMBRE CAMION RENAULT</t>
  </si>
  <si>
    <t>1400 R20</t>
  </si>
  <si>
    <t>C0506C</t>
  </si>
  <si>
    <t>TETE DE POMPE</t>
  </si>
  <si>
    <t>22140-17840</t>
  </si>
  <si>
    <t>12 X 1.5</t>
  </si>
  <si>
    <t>DISQUE DE FREIN ARR</t>
  </si>
  <si>
    <t>COURROIE POMPE DE DIRECTION</t>
  </si>
  <si>
    <t>99332-60920</t>
  </si>
  <si>
    <t>04375-0K012</t>
  </si>
  <si>
    <t>ECROUE DE MOYEU</t>
  </si>
  <si>
    <t>CAP ASSY. FUEL FILTER</t>
  </si>
  <si>
    <t>EVAPORATEUR - PRADO</t>
  </si>
  <si>
    <t>CYLINDER SET. KEY LOOK</t>
  </si>
  <si>
    <t>DISJONCTEUR TRIPHASE</t>
  </si>
  <si>
    <t>63 A</t>
  </si>
  <si>
    <t>WASHER/CONE 90210 12019</t>
  </si>
  <si>
    <t>42323-69920</t>
  </si>
  <si>
    <t>SYNCHRO N°1</t>
  </si>
  <si>
    <t>SYNCHRO N°2</t>
  </si>
  <si>
    <t>23390 -0L070</t>
  </si>
  <si>
    <t>CAP ASSY, FUEL FILTER</t>
  </si>
  <si>
    <t>SWITCH FILTRE GAZOIL</t>
  </si>
  <si>
    <t>31250-0K011</t>
  </si>
  <si>
    <t>FILTER ASSY FUEL</t>
  </si>
  <si>
    <t>ARRÊT HUIL NŒUD DE PONT</t>
  </si>
  <si>
    <t>LENSS REAR COMBINATION LF</t>
  </si>
  <si>
    <t>LENSS REAR COMBINATION RH</t>
  </si>
  <si>
    <t>SPIDER KIT UNIVERSAL JOIN</t>
  </si>
  <si>
    <t>AMPOULE 12V 5W</t>
  </si>
  <si>
    <t>AMPOULE 12 V  16  W</t>
  </si>
  <si>
    <t>SWITCH LEVEL WARNING</t>
  </si>
  <si>
    <t>CAP ASSY FUEL FILTER</t>
  </si>
  <si>
    <t>23390-OL041</t>
  </si>
  <si>
    <t>MOYEU ARRIERE</t>
  </si>
  <si>
    <t>VITRE ARRIERE GAUCHE</t>
  </si>
  <si>
    <t>CYLINDRE  DE ROUE</t>
  </si>
  <si>
    <t>CABLE DE FREIN AV</t>
  </si>
  <si>
    <t>18G 20341-01</t>
  </si>
  <si>
    <t>HUILE DE PONT</t>
  </si>
  <si>
    <t>80 W 90</t>
  </si>
  <si>
    <t>SENSOR ABS (CAPTEUR DE ROUE)</t>
  </si>
  <si>
    <t>89543 -60030</t>
  </si>
  <si>
    <t>SENSOR ABS CAPTEUR ROUE AVANT GAUCHE</t>
  </si>
  <si>
    <t>89546 -60050</t>
  </si>
  <si>
    <t>FA 03403</t>
  </si>
  <si>
    <t>TUYAUX SOUPLE BASCULE CABINE</t>
  </si>
  <si>
    <t>TUYAUX RIGIDE EMBRAYAGE</t>
  </si>
  <si>
    <t>62042 RS</t>
  </si>
  <si>
    <t>GOUGEON ET ECROU</t>
  </si>
  <si>
    <t>A 3894010071</t>
  </si>
  <si>
    <t>PETIT BRAS DIRECTION</t>
  </si>
  <si>
    <t>A 667 460 1605</t>
  </si>
  <si>
    <t>JOINT DE MOYEU AR</t>
  </si>
  <si>
    <t>115 15013</t>
  </si>
  <si>
    <t>COLLE LATERALE</t>
  </si>
  <si>
    <t>COUVRE PHARE</t>
  </si>
  <si>
    <t>A 0028 261 390</t>
  </si>
  <si>
    <t>OPTIQUE FEU ARRIERE</t>
  </si>
  <si>
    <t>52069-60052</t>
  </si>
  <si>
    <t>PARE CHOC ARRIERE</t>
  </si>
  <si>
    <t>4 X 10 mm</t>
  </si>
  <si>
    <t>RUBAN ADHESIF BLEU</t>
  </si>
  <si>
    <t>ROB -B</t>
  </si>
  <si>
    <t>BORNIER</t>
  </si>
  <si>
    <t>25 mm2</t>
  </si>
  <si>
    <t>2X6 MM</t>
  </si>
  <si>
    <t>CONTACTEUR CLIMATISSEUR</t>
  </si>
  <si>
    <t>24 Volt</t>
  </si>
  <si>
    <t>AMPOULE FEU ROUGE</t>
  </si>
  <si>
    <t>24V  AM</t>
  </si>
  <si>
    <t>FUSIBLE</t>
  </si>
  <si>
    <t>24V</t>
  </si>
  <si>
    <t>MÈCHE</t>
  </si>
  <si>
    <t>5 mm</t>
  </si>
  <si>
    <t>CROCHETS DE COUVERTURE</t>
  </si>
  <si>
    <t>13 mm</t>
  </si>
  <si>
    <t>FILTRE DECANDEUR</t>
  </si>
  <si>
    <t>SFC 5301-10B</t>
  </si>
  <si>
    <t>E500H D129</t>
  </si>
  <si>
    <t>SILENT BLOC AMORTISSEUR AVANT</t>
  </si>
  <si>
    <t>FILTER A POLLEN</t>
  </si>
  <si>
    <t>750 R16 chambre tyre</t>
  </si>
  <si>
    <t>CALE LATÉRALE</t>
  </si>
  <si>
    <t>U5LT-0265</t>
  </si>
  <si>
    <t>COUSSINER DE BIELLE ET PALIER</t>
  </si>
  <si>
    <t>81558-85042</t>
  </si>
  <si>
    <t>PATTE A RODAGE</t>
  </si>
  <si>
    <t>COLLE HERMETIQUE</t>
  </si>
  <si>
    <t>GF-10A</t>
  </si>
  <si>
    <t>COLLE BLEU</t>
  </si>
  <si>
    <t>RS 660-130</t>
  </si>
  <si>
    <t>POMPETTE A GAZOIL</t>
  </si>
  <si>
    <t>A2447010033</t>
  </si>
  <si>
    <t>JOINT A PAPIER</t>
  </si>
  <si>
    <t>KEMTEX 900S</t>
  </si>
  <si>
    <t>30-026026-50</t>
  </si>
  <si>
    <t>BOUGIE D'ALLUMAGE</t>
  </si>
  <si>
    <t>94701-00045</t>
  </si>
  <si>
    <t>18G-26341-00</t>
  </si>
  <si>
    <t>ROULEMENT CARTER</t>
  </si>
  <si>
    <t>93306-20529</t>
  </si>
  <si>
    <t>KIT BIELLE</t>
  </si>
  <si>
    <t>4Y2-11650-00</t>
  </si>
  <si>
    <t>AMPOULE 12V  21W</t>
  </si>
  <si>
    <t>302 14</t>
  </si>
  <si>
    <t>GRAND ROULEMENT MOYEU</t>
  </si>
  <si>
    <t>22390-60A511</t>
  </si>
  <si>
    <t>12V-220AH</t>
  </si>
  <si>
    <t>ROULEMENT BOITE DE TRANSPORT</t>
  </si>
  <si>
    <t>332 12</t>
  </si>
  <si>
    <t>COURROIE CLIMATISSEUR</t>
  </si>
  <si>
    <t>909-16-02513</t>
  </si>
  <si>
    <t>A 383 2610 301</t>
  </si>
  <si>
    <t>VALVE ARRÊT MOTEUR</t>
  </si>
  <si>
    <t>PIGNON PLANÉTAIRE</t>
  </si>
  <si>
    <t>A 3583530016</t>
  </si>
  <si>
    <t>EVAPORATEUR DE CLIM</t>
  </si>
  <si>
    <t>88501-90390</t>
  </si>
  <si>
    <t>VERROUILLAGE MÉCANIQUE</t>
  </si>
  <si>
    <t>15BN 030210R10</t>
  </si>
  <si>
    <t>125 AMP</t>
  </si>
  <si>
    <t>48510-80873</t>
  </si>
  <si>
    <t>ARRETTR A HUILE DE POMPE</t>
  </si>
  <si>
    <t>LAME DE CIE</t>
  </si>
  <si>
    <t>12 X 30MM</t>
  </si>
  <si>
    <t>FILE DE FER</t>
  </si>
  <si>
    <t>ISO 4.2</t>
  </si>
  <si>
    <t>PAPIER</t>
  </si>
  <si>
    <t>P120</t>
  </si>
  <si>
    <t>PAPIER VERT</t>
  </si>
  <si>
    <t>P60</t>
  </si>
  <si>
    <t>RUBAN ADHESIF</t>
  </si>
  <si>
    <t>315 /85 R 22.5</t>
  </si>
  <si>
    <t>2614B552</t>
  </si>
  <si>
    <t>FILTRE DECANTEUR</t>
  </si>
  <si>
    <t>90915-Y22A4</t>
  </si>
  <si>
    <t>SUPPORT RETROV/LH</t>
  </si>
  <si>
    <t>1Y1262900 000</t>
  </si>
  <si>
    <t>COUVERCLE POMPE A HUILE</t>
  </si>
  <si>
    <t>18G 1541600</t>
  </si>
  <si>
    <t>SUPPORT RETROVISEUR / D</t>
  </si>
  <si>
    <t>1Y126290 1000</t>
  </si>
  <si>
    <t>SUPPORT RETROVISEUR / G</t>
  </si>
  <si>
    <t>3Y6829 1100 00</t>
  </si>
  <si>
    <t>CLIGNOTANT AR</t>
  </si>
  <si>
    <t>18G-8330-01</t>
  </si>
  <si>
    <t>RESSORT MANIVELLE</t>
  </si>
  <si>
    <t>905082/6450</t>
  </si>
  <si>
    <t>BOUCHON JOUGE HULE</t>
  </si>
  <si>
    <t>18G 1536200</t>
  </si>
  <si>
    <t>POSE PIEDS</t>
  </si>
  <si>
    <t>120274 300 200</t>
  </si>
  <si>
    <t>KIT PISTON</t>
  </si>
  <si>
    <t>18G-11630-00</t>
  </si>
  <si>
    <t>18G-11630-21</t>
  </si>
  <si>
    <t>1RH 81960-11</t>
  </si>
  <si>
    <t>POMPE A HUILE</t>
  </si>
  <si>
    <t>18G-13101-00</t>
  </si>
  <si>
    <t>SUPPOR RETROVISEUR DROIT</t>
  </si>
  <si>
    <t>83J829100000</t>
  </si>
  <si>
    <t>LEVIER D EMBRAYGE</t>
  </si>
  <si>
    <t>RH 0839123100</t>
  </si>
  <si>
    <t>SPI LEVIER DE VITESSE</t>
  </si>
  <si>
    <t>JOINT SPI PIGNON</t>
  </si>
  <si>
    <t>931022 604 200</t>
  </si>
  <si>
    <t>CABLE BLEU</t>
  </si>
  <si>
    <t>1 X 10 B- MM</t>
  </si>
  <si>
    <t>JOINT SPI MANIVELE</t>
  </si>
  <si>
    <t>BOUGIE</t>
  </si>
  <si>
    <t>9470100 045 00</t>
  </si>
  <si>
    <t>CABLE EMBRAYAGE</t>
  </si>
  <si>
    <t>18G2633 500 00</t>
  </si>
  <si>
    <t>SOUPAPE</t>
  </si>
  <si>
    <t>YBR 125</t>
  </si>
  <si>
    <t>PLAQUETTES DE FREIN</t>
  </si>
  <si>
    <t>CD 110</t>
  </si>
  <si>
    <t>BOUGIE / VTZ-125</t>
  </si>
  <si>
    <t>94701-0037200</t>
  </si>
  <si>
    <t>CASE-BILLE DE BIELLE</t>
  </si>
  <si>
    <t>93310-42210</t>
  </si>
  <si>
    <t>JOINT AMORTISSEUR AVANT</t>
  </si>
  <si>
    <t>93110-35019</t>
  </si>
  <si>
    <t>CLE CONTACT MOTO</t>
  </si>
  <si>
    <t>5VL-H250L-00</t>
  </si>
  <si>
    <t>598-16321-01</t>
  </si>
  <si>
    <t>CABLE ACCELERATEUR</t>
  </si>
  <si>
    <t>3J026311-02</t>
  </si>
  <si>
    <t>SUPPORT PLAQUE</t>
  </si>
  <si>
    <t>18G-84551-00</t>
  </si>
  <si>
    <t>CARBURATEUR MOTO - X-T</t>
  </si>
  <si>
    <t>18G 14101 0000</t>
  </si>
  <si>
    <t>CABLE COMPTEUR</t>
  </si>
  <si>
    <t>10V-83550-00</t>
  </si>
  <si>
    <t>COURROIE CLIMATISATION</t>
  </si>
  <si>
    <t>L9130-92292</t>
  </si>
  <si>
    <t>NIS</t>
  </si>
  <si>
    <t>6V-6 AM</t>
  </si>
  <si>
    <t>12V-250 AM</t>
  </si>
  <si>
    <t>12V-75AH</t>
  </si>
  <si>
    <t>PNEUS MOTO / AV</t>
  </si>
  <si>
    <t>3. 00-18</t>
  </si>
  <si>
    <t>HUILE DE LEVIER DE VITESSE ACTROS</t>
  </si>
  <si>
    <t>A 001 989 24 03 13</t>
  </si>
  <si>
    <t>LIQUIDE DE REFROIDISSEMENT</t>
  </si>
  <si>
    <t>AUTO SUPRA</t>
  </si>
  <si>
    <t>AF 27993NF</t>
  </si>
  <si>
    <t>12 V 05 AM</t>
  </si>
  <si>
    <t>AMORTISSEUR</t>
  </si>
  <si>
    <t>48510-60222</t>
  </si>
  <si>
    <t>FILTER DECANTEUR</t>
  </si>
  <si>
    <t>FILTER A GAZOIL</t>
  </si>
  <si>
    <t>RESSORT PORTIÈRE</t>
  </si>
  <si>
    <t>A 381 723 02 01</t>
  </si>
  <si>
    <t>FILTRE A GASOIL / ELEMENT</t>
  </si>
  <si>
    <t>JANTE DE PNEU / 44 99</t>
  </si>
  <si>
    <t>A 383 400 06 02</t>
  </si>
  <si>
    <t>012 455 51 68</t>
  </si>
  <si>
    <t>E 500 HD 129</t>
  </si>
  <si>
    <t>PRE FILTRE A GASOIL</t>
  </si>
  <si>
    <t>1703/ C1</t>
  </si>
  <si>
    <t>BACHE / TRUCK 1017 A</t>
  </si>
  <si>
    <t>4 X 6 CM</t>
  </si>
  <si>
    <t>NIP31 / 1SP</t>
  </si>
  <si>
    <t>MF00102</t>
  </si>
  <si>
    <t>CROISILLON -ARR</t>
  </si>
  <si>
    <t>A 385 410 01 51</t>
  </si>
  <si>
    <t>A 383 470 01 05</t>
  </si>
  <si>
    <t>A 366 016 06 20</t>
  </si>
  <si>
    <t>A 366 010 68 20</t>
  </si>
  <si>
    <t>A 353 010 4708</t>
  </si>
  <si>
    <t>A 366 180 01 01</t>
  </si>
  <si>
    <t>A 3520 38 38 10</t>
  </si>
  <si>
    <t>A 307 990 01 97</t>
  </si>
  <si>
    <t>A 141 852 20 55</t>
  </si>
  <si>
    <t>A 011 742 17 18</t>
  </si>
  <si>
    <t>A 002 250 87 04</t>
  </si>
  <si>
    <t>A 0014317114</t>
  </si>
  <si>
    <t>MAITRE CYLINDRE-EMBRAYAGE</t>
  </si>
  <si>
    <t>A 0012956006</t>
  </si>
  <si>
    <t>24V 60W</t>
  </si>
  <si>
    <t>OUVERTURE DE SERRURE DE PORTE</t>
  </si>
  <si>
    <t>A002 826 13 90</t>
  </si>
  <si>
    <t>32217 A</t>
  </si>
  <si>
    <t>ECROU POINT ARRIERE</t>
  </si>
  <si>
    <t>55 mm</t>
  </si>
  <si>
    <t>RONDELLE POINT ARRIER</t>
  </si>
  <si>
    <t>133 X 6 X110</t>
  </si>
  <si>
    <t>PARE BRISE AVANT</t>
  </si>
  <si>
    <t>SL180808590</t>
  </si>
  <si>
    <t>CYLINDRE -EMETTEUR</t>
  </si>
  <si>
    <t>A 000 295 72 07</t>
  </si>
  <si>
    <t>FEU ARRIÈRE COMPLET</t>
  </si>
  <si>
    <t>A 001 544 8200</t>
  </si>
  <si>
    <t>24V 21 W</t>
  </si>
  <si>
    <t>A 6174311710</t>
  </si>
  <si>
    <t>POMPE A EAU</t>
  </si>
  <si>
    <t>A 3522 005601</t>
  </si>
  <si>
    <t>A 0032506015</t>
  </si>
  <si>
    <t>PALATEAU D'EMBRAYAGE</t>
  </si>
  <si>
    <t>A 003 250 99 04</t>
  </si>
  <si>
    <t>A 0072502803</t>
  </si>
  <si>
    <t>A 0028110403</t>
  </si>
  <si>
    <t>A 003 151 86 01</t>
  </si>
  <si>
    <t>A 005 154 29 02</t>
  </si>
  <si>
    <t>ROULEMENT POINT ARRIER</t>
  </si>
  <si>
    <t>51 01 48 B</t>
  </si>
  <si>
    <t>COSSE BATTERIE +</t>
  </si>
  <si>
    <t>A 001 8201245</t>
  </si>
  <si>
    <t>CROISION AR</t>
  </si>
  <si>
    <t>A 3854100131</t>
  </si>
  <si>
    <t>A 009 997 78 92</t>
  </si>
  <si>
    <t>A 002 430 69 01</t>
  </si>
  <si>
    <t>JEUX CHARBON ALTERNTOR</t>
  </si>
  <si>
    <t>A 000 151 79 14</t>
  </si>
  <si>
    <t>ARRETE HUILE POINT ARRIER</t>
  </si>
  <si>
    <t>65 X 90 X 10</t>
  </si>
  <si>
    <t>JOINT SPI POINT AV</t>
  </si>
  <si>
    <t>65 X 85 X 10</t>
  </si>
  <si>
    <t>68 X 90 X 10</t>
  </si>
  <si>
    <t>4. 20370</t>
  </si>
  <si>
    <t>36 X 54 X 7</t>
  </si>
  <si>
    <t>AMPOULE DE FEU - AR</t>
  </si>
  <si>
    <t>24V 5W</t>
  </si>
  <si>
    <t>12.5 X 1125 A42</t>
  </si>
  <si>
    <t>VITRE LATERALE TOYOTA</t>
  </si>
  <si>
    <t>ETRIER RH / PRADO</t>
  </si>
  <si>
    <t>DÉMARREUR / TOYOTA COROLLA</t>
  </si>
  <si>
    <t>28100-0T010</t>
  </si>
  <si>
    <t>CLE CONTACT / HILUX</t>
  </si>
  <si>
    <t>RELAIS</t>
  </si>
  <si>
    <t>24V 20A</t>
  </si>
  <si>
    <t>ELECTROVANNE</t>
  </si>
  <si>
    <t>FLASHER , TRUN SIGNAL</t>
  </si>
  <si>
    <t>7.5AM</t>
  </si>
  <si>
    <t>15 AM</t>
  </si>
  <si>
    <t>DISQUE DE FREIN AR</t>
  </si>
  <si>
    <t>ARRETE HUILE</t>
  </si>
  <si>
    <t>POMPE ASSY, FUEL</t>
  </si>
  <si>
    <t>COSSE BATTARIE</t>
  </si>
  <si>
    <t>CUP KIT</t>
  </si>
  <si>
    <t>CYLINDRE KIT , ÉMETTEUR DE FREIN</t>
  </si>
  <si>
    <t>43512-60190</t>
  </si>
  <si>
    <t>DISCQUE DE FREIN</t>
  </si>
  <si>
    <t>43512-0K071</t>
  </si>
  <si>
    <t>24V60W</t>
  </si>
  <si>
    <t>SILENT BLOC TEMPON</t>
  </si>
  <si>
    <t>AMPOULE H4, 12V60/55W</t>
  </si>
  <si>
    <t>AMPOULE 12V10W</t>
  </si>
  <si>
    <t>GOUJON DE ROUE</t>
  </si>
  <si>
    <t>ECROUR DE ROUE -90942-01162</t>
  </si>
  <si>
    <t>CIRCLIPS CARDAR</t>
  </si>
  <si>
    <t>SILLENT BLOC LAME RESSORT</t>
  </si>
  <si>
    <t>BUSH, STABILIZER BAR AVANT</t>
  </si>
  <si>
    <t>RÉTROVISEUR RH /87910-26453</t>
  </si>
  <si>
    <t>BALLAIT D’ESSUIE-GLACE ARRIÈRE</t>
  </si>
  <si>
    <t>85222-60061</t>
  </si>
  <si>
    <t>FEU  ROUGE / PRADO</t>
  </si>
  <si>
    <t>FEU ARRIÈRE PRADO- RH</t>
  </si>
  <si>
    <t>PHARE LH AV GAUCHE</t>
  </si>
  <si>
    <t>ROTULE BAR STABILISATRICE</t>
  </si>
  <si>
    <t>SILLENT BLOC BAR STABILISATRICE</t>
  </si>
  <si>
    <t>BUSH, FRONT LATERAL. BAR DE DIRECTION</t>
  </si>
  <si>
    <t>SILLENT BLOC - AV</t>
  </si>
  <si>
    <t>CYLINDRE RÉCEPTEUR DE FREIN</t>
  </si>
  <si>
    <t>CÂBLE DE FREIN Á MAIN N*1</t>
  </si>
  <si>
    <t>AMORTISSEUR DIRECTION</t>
  </si>
  <si>
    <t>ROTULE CRÉMAI ÈRE</t>
  </si>
  <si>
    <t>ROTULE DE DIRECTION</t>
  </si>
  <si>
    <t>ROTULE , BAR DE DIRECTION</t>
  </si>
  <si>
    <t>DISQUE DE  FREIN  AVANT</t>
  </si>
  <si>
    <t>GASKET   DEMI -ARBRE AV</t>
  </si>
  <si>
    <t>JOINT SPI NEZ DE PONT</t>
  </si>
  <si>
    <t>SYNCRO / 2EME</t>
  </si>
  <si>
    <t>SYNCRO / 1EME</t>
  </si>
  <si>
    <t>SYNCRO 1ERE</t>
  </si>
  <si>
    <t>SYNCRO / 3EME</t>
  </si>
  <si>
    <t>DISQUE DÉMARRAGE</t>
  </si>
  <si>
    <t>A 0032509904</t>
  </si>
  <si>
    <t>23390-0L070</t>
  </si>
  <si>
    <t>TETE HYDROLIQUE</t>
  </si>
  <si>
    <t>FUISIBLE</t>
  </si>
  <si>
    <t>20 A</t>
  </si>
  <si>
    <t>17801-0L040</t>
  </si>
  <si>
    <t>POULIE TENDEUR (COURROIE MOTEUR)</t>
  </si>
  <si>
    <t>COFFRET DEUX POLES</t>
  </si>
  <si>
    <t>2 PAUSE</t>
  </si>
  <si>
    <t>FER RADEAU</t>
  </si>
  <si>
    <t>04495-0K160</t>
  </si>
  <si>
    <t>04495-0K100</t>
  </si>
  <si>
    <t>04495-0K070</t>
  </si>
  <si>
    <t>KIT CYLINDRE ÉMETTEUR</t>
  </si>
  <si>
    <t>PLAQUETTE DE FREIN AR</t>
  </si>
  <si>
    <t>04465-0K340</t>
  </si>
  <si>
    <t>CROISILLON CARDDAN</t>
  </si>
  <si>
    <t>FEU ROUGE AR</t>
  </si>
  <si>
    <t>101-26242</t>
  </si>
  <si>
    <t>POIGNÉE GAUCHE</t>
  </si>
  <si>
    <t>101-26242-01</t>
  </si>
  <si>
    <t>2A61163001</t>
  </si>
  <si>
    <t>CYLINDDRE</t>
  </si>
  <si>
    <t>18G1131101</t>
  </si>
  <si>
    <t>18G82501-00</t>
  </si>
  <si>
    <t>400w</t>
  </si>
  <si>
    <t>400 x 300 x 170</t>
  </si>
  <si>
    <t>300 x 250 x 160</t>
  </si>
  <si>
    <t>INTERRUPTEUR ETANCH</t>
  </si>
  <si>
    <t>A 381 766 09 01</t>
  </si>
  <si>
    <t>195 R 15</t>
  </si>
  <si>
    <t>CHAMBRE A AIR AVANT</t>
  </si>
  <si>
    <t>3. 00-19</t>
  </si>
  <si>
    <t>CHAMBRE A AIR ARR MOTO</t>
  </si>
  <si>
    <t>4. 00/ 18</t>
  </si>
  <si>
    <t>PNEUS AR MOTO</t>
  </si>
  <si>
    <t>4 -10 - 18</t>
  </si>
  <si>
    <t>11 R 22.5</t>
  </si>
  <si>
    <t>700 R 16</t>
  </si>
  <si>
    <t>PENUS COMPLETS</t>
  </si>
  <si>
    <t>750R16</t>
  </si>
  <si>
    <t>BOUTEILLE DE GAS CLIMATISATION</t>
  </si>
  <si>
    <t>ECHELLE ESCALOT 4M</t>
  </si>
  <si>
    <t>4 METRE</t>
  </si>
  <si>
    <t>230 X 2.5 X 22.25 MM</t>
  </si>
  <si>
    <t>128-5247</t>
  </si>
  <si>
    <t>CAISSE COMPLET ELECTRICIEN</t>
  </si>
  <si>
    <t>CHROME VANADIUM</t>
  </si>
  <si>
    <t>BOITIER ETANCHE DE 100 X 100</t>
  </si>
  <si>
    <t>DISJONCTEUR 16 A</t>
  </si>
  <si>
    <t>DISJONCTEUR 10 A</t>
  </si>
  <si>
    <t>CHEVILLES  VIS</t>
  </si>
  <si>
    <t>8 mm</t>
  </si>
  <si>
    <t>DOMINOS</t>
  </si>
  <si>
    <t>16 mm</t>
  </si>
  <si>
    <t>FS 1280</t>
  </si>
  <si>
    <t>JX 10081L</t>
  </si>
  <si>
    <t>JX 0810</t>
  </si>
  <si>
    <t>CONTACTEUR ABB + VERROUILLAGE</t>
  </si>
  <si>
    <t>125 A</t>
  </si>
  <si>
    <t>65 AM</t>
  </si>
  <si>
    <t>BARRE DE DIRECTION</t>
  </si>
  <si>
    <t>45451-60130</t>
  </si>
  <si>
    <t>AF 409K</t>
  </si>
  <si>
    <t>2654 403</t>
  </si>
  <si>
    <t>ETRIER LH / PRADO</t>
  </si>
  <si>
    <t>POCHETTE ARRETE HUILE</t>
  </si>
  <si>
    <t>93103-25011/93102-28061</t>
  </si>
  <si>
    <t>POIGNET GAUCHE</t>
  </si>
  <si>
    <t>10A-26242-01</t>
  </si>
  <si>
    <t>POIGNET DROIT</t>
  </si>
  <si>
    <t>1A0-26242-01</t>
  </si>
  <si>
    <t>2A6-11181-00</t>
  </si>
  <si>
    <t>CYLINDRE MOTO</t>
  </si>
  <si>
    <t>18G-11311-01</t>
  </si>
  <si>
    <t>AMPOULE PHARE</t>
  </si>
  <si>
    <t>17F-84114-00</t>
  </si>
  <si>
    <t>3KG-W253E-00</t>
  </si>
  <si>
    <t>LEVIER BRAS EMBRAYAGE</t>
  </si>
  <si>
    <t>2H0-83912-31</t>
  </si>
  <si>
    <t>MANIVELLE</t>
  </si>
  <si>
    <t>2A6-15620-00</t>
  </si>
  <si>
    <t>2TZ TOTAL</t>
  </si>
  <si>
    <t>18G-82501-00</t>
  </si>
  <si>
    <t>BRAS D EMBRAYGE</t>
  </si>
  <si>
    <t>2HO-83912-30</t>
  </si>
  <si>
    <t>LEVIER BRAS DE FREIN</t>
  </si>
  <si>
    <t>2H0-83922-31</t>
  </si>
  <si>
    <t>275-21C</t>
  </si>
  <si>
    <t>PNEU AVANT</t>
  </si>
  <si>
    <t>275-21</t>
  </si>
  <si>
    <t>18G-11630-01</t>
  </si>
  <si>
    <t>3Y1-24610-01</t>
  </si>
  <si>
    <t>KIT CHAIN</t>
  </si>
  <si>
    <t>3TT-W001A-00</t>
  </si>
  <si>
    <t>CYLINDER RECEPTEUR DE ROUE</t>
  </si>
  <si>
    <t>A 011 420 16 18</t>
  </si>
  <si>
    <t>SAE 80W90</t>
  </si>
  <si>
    <t>AT-160 DX</t>
  </si>
  <si>
    <t>15W - 40</t>
  </si>
  <si>
    <t>24V 75W</t>
  </si>
  <si>
    <t>Mètre</t>
  </si>
  <si>
    <t>ROULEAU</t>
  </si>
  <si>
    <t>Kg</t>
  </si>
  <si>
    <t>Litre</t>
  </si>
  <si>
    <t>Pièce</t>
  </si>
  <si>
    <t>Boite</t>
  </si>
  <si>
    <t>Kit</t>
  </si>
  <si>
    <t>Paquet</t>
  </si>
  <si>
    <t>Ecart</t>
  </si>
  <si>
    <t>N° de Fiche/BC</t>
  </si>
  <si>
    <t>Etat</t>
  </si>
  <si>
    <t>Mouvements Stock Program</t>
  </si>
  <si>
    <t>Stock Theorique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</si>
</sst>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-* #,##0_-;\-* #,##0_-;_-* &quot;-&quot;??_-;_-@_-"/>
    <numFmt numFmtId="166" formatCode="[$-40C]d\-mmm\-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164" fontId="0" fillId="2" borderId="0" xfId="1" applyFont="1" applyFill="1" applyAlignment="1">
      <alignment horizontal="center" vertical="center"/>
    </xf>
    <xf numFmtId="165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3" xfId="0" applyFill="1" applyBorder="1" applyAlignment="1">
      <alignment horizontal="left"/>
    </xf>
    <xf numFmtId="0" fontId="0" fillId="0" borderId="3" xfId="0" applyBorder="1"/>
    <xf numFmtId="0" fontId="2" fillId="2" borderId="3" xfId="0" applyFont="1" applyFill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4" fontId="0" fillId="4" borderId="3" xfId="0" applyNumberFormat="1" applyFill="1" applyBorder="1"/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1" xfId="0" applyFill="1" applyBorder="1"/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/>
    </xf>
    <xf numFmtId="165" fontId="0" fillId="2" borderId="1" xfId="1" applyNumberFormat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left"/>
    </xf>
    <xf numFmtId="0" fontId="0" fillId="2" borderId="10" xfId="0" applyFill="1" applyBorder="1" applyAlignment="1">
      <alignment horizontal="center"/>
    </xf>
    <xf numFmtId="165" fontId="0" fillId="2" borderId="11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66" fontId="0" fillId="0" borderId="3" xfId="0" applyNumberFormat="1" applyFill="1" applyBorder="1" applyAlignment="1">
      <alignment horizontal="center"/>
    </xf>
    <xf numFmtId="14" fontId="0" fillId="0" borderId="3" xfId="0" applyNumberFormat="1" applyFill="1" applyBorder="1"/>
    <xf numFmtId="0" fontId="0" fillId="0" borderId="3" xfId="0" applyFill="1" applyBorder="1"/>
    <xf numFmtId="0" fontId="0" fillId="0" borderId="1" xfId="0" applyFill="1" applyBorder="1"/>
    <xf numFmtId="0" fontId="0" fillId="0" borderId="0" xfId="0" applyFill="1"/>
    <xf numFmtId="0" fontId="4" fillId="3" borderId="4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164" fontId="2" fillId="2" borderId="3" xfId="1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164" fontId="2" fillId="2" borderId="7" xfId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164" fontId="2" fillId="2" borderId="10" xfId="1" applyFont="1" applyFill="1" applyBorder="1" applyAlignment="1">
      <alignment horizontal="center"/>
    </xf>
    <xf numFmtId="164" fontId="1" fillId="3" borderId="7" xfId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1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37"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u val="none"/>
        <color rgb="FF00B050"/>
      </font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fill>
        <patternFill patternType="solid">
          <fgColor indexed="64"/>
          <bgColor theme="4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[$-40C]d\-mmm\-yy;@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985555-28D3-4218-9228-5AEAF853FA30}" name="T_stock" displayName="T_stock" ref="A5:H23" totalsRowShown="0" headerRowDxfId="27" headerRowBorderDxfId="35" tableBorderDxfId="36" totalsRowBorderDxfId="34">
  <tableColumns count="8">
    <tableColumn id="1" xr3:uid="{8D8B1E0A-E995-4C16-AEB4-BC8131E9617D}" name="N°" dataDxfId="33"/>
    <tableColumn id="2" xr3:uid="{B05B733F-8ED4-4B6D-87D2-A483EE7D89D9}" name="Date" dataDxfId="32"/>
    <tableColumn id="3" xr3:uid="{85CDD536-32E7-4EEB-9620-961CD99E1B56}" name="Désignation" dataDxfId="8">
      <calculatedColumnFormula>INDEX(T_liste[],MATCH('Mouvement stock Program'!D6,T_liste[Ref.],0),2)</calculatedColumnFormula>
    </tableColumn>
    <tableColumn id="4" xr3:uid="{8FEF3632-42DC-4A17-BCF9-194CFD9526F7}" name="Ref" dataDxfId="31"/>
    <tableColumn id="5" xr3:uid="{23833118-4DF6-4FFE-9D91-D3E7CCBA7319}" name="Entrée" dataDxfId="30"/>
    <tableColumn id="6" xr3:uid="{07BFE5A7-9CF4-4C6B-9D72-CA53B8140F6D}" name="Sortie" dataDxfId="29"/>
    <tableColumn id="7" xr3:uid="{B08690A6-D818-4351-AB50-D0E7CDBE1AA1}" name="Partenaire/Fournisseur" dataDxfId="0">
      <calculatedColumnFormula>IFERROR(INDEX(T_liste[],MATCH('Mouvement stock Program'!D6,T_liste[Partenaire/Fournisseur],0),2),"")</calculatedColumnFormula>
    </tableColumn>
    <tableColumn id="8" xr3:uid="{C2330582-444F-4838-9E3A-BB61A80DC3CC}" name="N° de Fiche/BC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912979-2AB6-4169-9F44-6E01A665F0D3}" name="T_liste" displayName="T_liste" ref="A5:O970" totalsRowShown="0" headerRowDxfId="16" dataDxfId="17" headerRowBorderDxfId="25" tableBorderDxfId="26" totalsRowBorderDxfId="24">
  <sortState ref="A6:O970">
    <sortCondition ref="B6:B970"/>
  </sortState>
  <tableColumns count="15">
    <tableColumn id="1" xr3:uid="{C0DAF4BA-7232-4EF6-BA53-2D6B091DC817}" name="N°" dataDxfId="23"/>
    <tableColumn id="2" xr3:uid="{AF45C05C-E230-4847-B814-412D0CF019D5}" name="Désignation" dataDxfId="22"/>
    <tableColumn id="3" xr3:uid="{B885A646-5B11-4383-8708-E27D84E6D296}" name="Ref." dataDxfId="21"/>
    <tableColumn id="4" xr3:uid="{6F8C925D-23B4-4511-A8FF-86C01506E2C2}" name="Class." dataDxfId="20"/>
    <tableColumn id="5" xr3:uid="{3F32A7B5-D52B-4257-9ADD-7681CDF9D172}" name="Unit" dataDxfId="19"/>
    <tableColumn id="15" xr3:uid="{588104F9-A077-49C3-92EF-B243DFCF2DC4}" name="Partenaire/Fournisseur" dataDxfId="7"/>
    <tableColumn id="6" xr3:uid="{CEF9ECAE-697E-424F-B799-E8829F5C5F08}" name="Price" dataDxfId="18" dataCellStyle="Milliers"/>
    <tableColumn id="7" xr3:uid="{977FC305-F3C4-425F-99EF-1495D2127928}" name="Stock initial" dataDxfId="15"/>
    <tableColumn id="8" xr3:uid="{009E670A-C755-4BEF-A887-3240FE324426}" name="Entrées" dataDxfId="14">
      <calculatedColumnFormula>IF(B6="","",SUMIFS(T_stock[Entrée],T_stock[Ref],C6))</calculatedColumnFormula>
    </tableColumn>
    <tableColumn id="9" xr3:uid="{5DEDF840-0192-4553-88E3-0A60C39872A2}" name="Sorties" dataDxfId="13">
      <calculatedColumnFormula>IF(C6="","",SUMIFS(T_stock[Sortie],T_stock[Ref],C6))</calculatedColumnFormula>
    </tableColumn>
    <tableColumn id="10" xr3:uid="{1F095355-8A04-4884-8848-396B3E7E6870}" name="Stock Final" dataDxfId="6">
      <calculatedColumnFormula>IFERROR(H6+I6-J6,"")</calculatedColumnFormula>
    </tableColumn>
    <tableColumn id="11" xr3:uid="{7C55A55B-9146-4F67-84CD-97D9C46131E4}" name="Valeur Stock" dataDxfId="12">
      <calculatedColumnFormula>IFERROR(K6*G6,"")</calculatedColumnFormula>
    </tableColumn>
    <tableColumn id="12" xr3:uid="{E51048B7-C9DB-4544-8DBD-F3ACFCAD4569}" name="Stock Theorique" dataDxfId="11"/>
    <tableColumn id="13" xr3:uid="{9558D849-3692-4E2E-991B-C4A11EC80C0E}" name="Ecart" dataDxfId="10">
      <calculatedColumnFormula>H6-M6</calculatedColumnFormula>
    </tableColumn>
    <tableColumn id="14" xr3:uid="{2D88583D-0F49-4310-B3AB-ECB0EB0694D3}" name="Etat" dataDxfId="9">
      <calculatedColumnFormula>IF(K6&gt;0,"OK","Rupture")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4"/>
  <sheetViews>
    <sheetView tabSelected="1" zoomScaleNormal="51" zoomScalePageLayoutView="51" workbookViewId="0">
      <selection activeCell="H6" sqref="H6"/>
    </sheetView>
  </sheetViews>
  <sheetFormatPr baseColWidth="10" defaultColWidth="11.44140625" defaultRowHeight="14.4" x14ac:dyDescent="0.3"/>
  <cols>
    <col min="1" max="1" width="7.5546875" style="3" customWidth="1"/>
    <col min="2" max="2" width="11.44140625" style="3" customWidth="1"/>
    <col min="3" max="3" width="23.109375" style="1" bestFit="1" customWidth="1"/>
    <col min="4" max="6" width="11.44140625" style="1"/>
    <col min="7" max="7" width="22.109375" style="1" customWidth="1"/>
    <col min="8" max="8" width="15.33203125" style="1" customWidth="1"/>
    <col min="9" max="16384" width="11.44140625" style="1"/>
  </cols>
  <sheetData>
    <row r="2" spans="1:8" ht="23.25" customHeight="1" x14ac:dyDescent="0.3">
      <c r="A2" s="14" t="s">
        <v>1542</v>
      </c>
      <c r="B2" s="15"/>
      <c r="C2" s="15"/>
      <c r="D2" s="15"/>
      <c r="E2" s="15"/>
      <c r="F2" s="15"/>
      <c r="G2" s="15"/>
      <c r="H2" s="16"/>
    </row>
    <row r="5" spans="1:8" s="2" customFormat="1" x14ac:dyDescent="0.3">
      <c r="A5" s="19" t="s">
        <v>8</v>
      </c>
      <c r="B5" s="20" t="s">
        <v>1</v>
      </c>
      <c r="C5" s="20" t="s">
        <v>671</v>
      </c>
      <c r="D5" s="20" t="s">
        <v>0</v>
      </c>
      <c r="E5" s="20" t="s">
        <v>2</v>
      </c>
      <c r="F5" s="20" t="s">
        <v>3</v>
      </c>
      <c r="G5" s="20" t="s">
        <v>670</v>
      </c>
      <c r="H5" s="21" t="s">
        <v>1540</v>
      </c>
    </row>
    <row r="6" spans="1:8" x14ac:dyDescent="0.3">
      <c r="A6" s="17">
        <v>1</v>
      </c>
      <c r="B6" s="12">
        <v>45513</v>
      </c>
      <c r="C6" s="13" t="str">
        <f>INDEX(T_liste[],MATCH('Mouvement stock Program'!D6,T_liste[Ref.],0),2)</f>
        <v>GRAISSE</v>
      </c>
      <c r="D6" s="10" t="s">
        <v>672</v>
      </c>
      <c r="E6" s="10">
        <v>120</v>
      </c>
      <c r="F6" s="10"/>
      <c r="G6" s="10" t="str">
        <f>IFERROR(INDEX(T_liste[],MATCH('Mouvement stock Program'!D6,T_liste[Partenaire/Fournisseur],0),2),"")</f>
        <v/>
      </c>
      <c r="H6" s="18"/>
    </row>
    <row r="7" spans="1:8" x14ac:dyDescent="0.3">
      <c r="A7" s="17">
        <f>A6+1</f>
        <v>2</v>
      </c>
      <c r="B7" s="12">
        <v>45513</v>
      </c>
      <c r="C7" s="13" t="str">
        <f>INDEX(T_liste[],MATCH('Mouvement stock Program'!D7,T_liste[Ref.],0),2)</f>
        <v>COURROIE ALTERNATEUR</v>
      </c>
      <c r="D7" s="10" t="s">
        <v>623</v>
      </c>
      <c r="E7" s="10">
        <v>32</v>
      </c>
      <c r="F7" s="10"/>
      <c r="G7" s="10" t="str">
        <f>IFERROR(INDEX(T_liste[],MATCH('Mouvement stock Program'!D7,T_liste[Partenaire/Fournisseur],0),2),"")</f>
        <v/>
      </c>
      <c r="H7" s="18"/>
    </row>
    <row r="8" spans="1:8" x14ac:dyDescent="0.3">
      <c r="A8" s="17">
        <f t="shared" ref="A8:A23" si="0">A7+1</f>
        <v>3</v>
      </c>
      <c r="B8" s="12">
        <v>45513</v>
      </c>
      <c r="C8" s="13" t="str">
        <f>INDEX(T_liste[],MATCH('Mouvement stock Program'!D8,T_liste[Ref.],0),2)</f>
        <v>COURROIE MOTEUR</v>
      </c>
      <c r="D8" s="10" t="s">
        <v>301</v>
      </c>
      <c r="E8" s="10">
        <v>9</v>
      </c>
      <c r="F8" s="10"/>
      <c r="G8" s="10" t="str">
        <f>IFERROR(INDEX(T_liste[],MATCH('Mouvement stock Program'!D8,T_liste[Partenaire/Fournisseur],0),2),"")</f>
        <v/>
      </c>
      <c r="H8" s="18"/>
    </row>
    <row r="9" spans="1:8" x14ac:dyDescent="0.3">
      <c r="A9" s="17">
        <f>A8+1</f>
        <v>4</v>
      </c>
      <c r="B9" s="12">
        <v>45513</v>
      </c>
      <c r="C9" s="13" t="str">
        <f>INDEX(T_liste[],MATCH('Mouvement stock Program'!D9,T_liste[Ref.],0),2)</f>
        <v>FER RADEAU</v>
      </c>
      <c r="D9" s="10" t="s">
        <v>275</v>
      </c>
      <c r="E9" s="10">
        <v>4</v>
      </c>
      <c r="F9" s="10"/>
      <c r="G9" s="10" t="str">
        <f>IFERROR(INDEX(T_liste[],MATCH('Mouvement stock Program'!D9,T_liste[Partenaire/Fournisseur],0),2),"")</f>
        <v/>
      </c>
      <c r="H9" s="18"/>
    </row>
    <row r="10" spans="1:8" x14ac:dyDescent="0.3">
      <c r="A10" s="17">
        <f t="shared" si="0"/>
        <v>5</v>
      </c>
      <c r="B10" s="12">
        <v>45513</v>
      </c>
      <c r="C10" s="13" t="str">
        <f>INDEX(T_liste[],MATCH('Mouvement stock Program'!D10,T_liste[Ref.],0),2)</f>
        <v>GARNITURE DE FREIN AV</v>
      </c>
      <c r="D10" s="10" t="s">
        <v>276</v>
      </c>
      <c r="E10" s="10">
        <v>3</v>
      </c>
      <c r="F10" s="10"/>
      <c r="G10" s="10" t="str">
        <f>IFERROR(INDEX(T_liste[],MATCH('Mouvement stock Program'!D10,T_liste[Partenaire/Fournisseur],0),2),"")</f>
        <v/>
      </c>
      <c r="H10" s="18"/>
    </row>
    <row r="11" spans="1:8" x14ac:dyDescent="0.3">
      <c r="A11" s="17">
        <f t="shared" si="0"/>
        <v>6</v>
      </c>
      <c r="B11" s="12">
        <v>45513</v>
      </c>
      <c r="C11" s="13" t="str">
        <f>INDEX(T_liste[],MATCH('Mouvement stock Program'!D11,T_liste[Ref.],0),2)</f>
        <v>GARNITURE DE FREIN</v>
      </c>
      <c r="D11" s="10" t="s">
        <v>1440</v>
      </c>
      <c r="E11" s="10">
        <v>15</v>
      </c>
      <c r="F11" s="10"/>
      <c r="G11" s="10" t="str">
        <f>IFERROR(INDEX(T_liste[],MATCH('Mouvement stock Program'!D11,T_liste[Partenaire/Fournisseur],0),2),"")</f>
        <v/>
      </c>
      <c r="H11" s="18"/>
    </row>
    <row r="12" spans="1:8" x14ac:dyDescent="0.3">
      <c r="A12" s="17">
        <f t="shared" si="0"/>
        <v>7</v>
      </c>
      <c r="B12" s="12">
        <v>45513</v>
      </c>
      <c r="C12" s="13" t="str">
        <f>INDEX(T_liste[],MATCH('Mouvement stock Program'!D12,T_liste[Ref.],0),2)</f>
        <v>AMORTISSEUR AVANT</v>
      </c>
      <c r="D12" s="10" t="s">
        <v>449</v>
      </c>
      <c r="E12" s="10">
        <v>4</v>
      </c>
      <c r="F12" s="10"/>
      <c r="G12" s="10" t="str">
        <f>IFERROR(INDEX(T_liste[],MATCH('Mouvement stock Program'!D12,T_liste[Partenaire/Fournisseur],0),2),"")</f>
        <v/>
      </c>
      <c r="H12" s="18"/>
    </row>
    <row r="13" spans="1:8" ht="15.75" customHeight="1" x14ac:dyDescent="0.3">
      <c r="A13" s="17">
        <f t="shared" si="0"/>
        <v>8</v>
      </c>
      <c r="B13" s="12">
        <v>45513</v>
      </c>
      <c r="C13" s="13" t="str">
        <f>INDEX(T_liste[],MATCH('Mouvement stock Program'!D13,T_liste[Ref.],0),2)</f>
        <v>AMORTISSEUR AVANT</v>
      </c>
      <c r="D13" s="10" t="s">
        <v>451</v>
      </c>
      <c r="E13" s="10">
        <v>6</v>
      </c>
      <c r="F13" s="10"/>
      <c r="G13" s="10" t="str">
        <f>IFERROR(INDEX(T_liste[],MATCH('Mouvement stock Program'!D13,T_liste[Partenaire/Fournisseur],0),2),"")</f>
        <v/>
      </c>
      <c r="H13" s="18"/>
    </row>
    <row r="14" spans="1:8" x14ac:dyDescent="0.3">
      <c r="A14" s="17">
        <f t="shared" si="0"/>
        <v>9</v>
      </c>
      <c r="B14" s="12">
        <v>45513</v>
      </c>
      <c r="C14" s="13" t="str">
        <f>INDEX(T_liste[],MATCH('Mouvement stock Program'!D14,T_liste[Ref.],0),2)</f>
        <v>AMORTISSEUR DIRECT</v>
      </c>
      <c r="D14" s="10" t="s">
        <v>421</v>
      </c>
      <c r="E14" s="10">
        <v>9</v>
      </c>
      <c r="F14" s="10"/>
      <c r="G14" s="10" t="str">
        <f>IFERROR(INDEX(T_liste[],MATCH('Mouvement stock Program'!D14,T_liste[Partenaire/Fournisseur],0),2),"")</f>
        <v/>
      </c>
      <c r="H14" s="18"/>
    </row>
    <row r="15" spans="1:8" x14ac:dyDescent="0.3">
      <c r="A15" s="17">
        <f t="shared" si="0"/>
        <v>10</v>
      </c>
      <c r="B15" s="12">
        <v>45513</v>
      </c>
      <c r="C15" s="13" t="str">
        <f>INDEX(T_liste[],MATCH('Mouvement stock Program'!D15,T_liste[Ref.],0),2)</f>
        <v>AMORTISSEUR DIRECTION</v>
      </c>
      <c r="D15" s="10" t="s">
        <v>422</v>
      </c>
      <c r="E15" s="10">
        <v>8</v>
      </c>
      <c r="F15" s="10"/>
      <c r="G15" s="10" t="str">
        <f>IFERROR(INDEX(T_liste[],MATCH('Mouvement stock Program'!D15,T_liste[Partenaire/Fournisseur],0),2),"")</f>
        <v/>
      </c>
      <c r="H15" s="18"/>
    </row>
    <row r="16" spans="1:8" x14ac:dyDescent="0.3">
      <c r="A16" s="17">
        <f t="shared" si="0"/>
        <v>11</v>
      </c>
      <c r="B16" s="12">
        <v>45513</v>
      </c>
      <c r="C16" s="13" t="str">
        <f>INDEX(T_liste[],MATCH('Mouvement stock Program'!D16,T_liste[Ref.],0),2)</f>
        <v>AMORTISSEUR ARRIÈRE</v>
      </c>
      <c r="D16" s="10" t="s">
        <v>465</v>
      </c>
      <c r="E16" s="10">
        <v>12</v>
      </c>
      <c r="F16" s="10"/>
      <c r="G16" s="10" t="str">
        <f>IFERROR(INDEX(T_liste[],MATCH('Mouvement stock Program'!D16,T_liste[Partenaire/Fournisseur],0),2),"")</f>
        <v/>
      </c>
      <c r="H16" s="18"/>
    </row>
    <row r="17" spans="1:8" x14ac:dyDescent="0.3">
      <c r="A17" s="17">
        <f t="shared" si="0"/>
        <v>12</v>
      </c>
      <c r="B17" s="12">
        <v>45513</v>
      </c>
      <c r="C17" s="13" t="str">
        <f>INDEX(T_liste[],MATCH('Mouvement stock Program'!D17,T_liste[Ref.],0),2)</f>
        <v>AMORTISSEUR ARRIÈRE</v>
      </c>
      <c r="D17" s="10" t="s">
        <v>464</v>
      </c>
      <c r="E17" s="10">
        <v>2</v>
      </c>
      <c r="F17" s="10"/>
      <c r="G17" s="10" t="str">
        <f>IFERROR(INDEX(T_liste[],MATCH('Mouvement stock Program'!D17,T_liste[Partenaire/Fournisseur],0),2),"")</f>
        <v/>
      </c>
      <c r="H17" s="18"/>
    </row>
    <row r="18" spans="1:8" x14ac:dyDescent="0.3">
      <c r="A18" s="17">
        <f t="shared" si="0"/>
        <v>13</v>
      </c>
      <c r="B18" s="12">
        <v>45513</v>
      </c>
      <c r="C18" s="13" t="str">
        <f>INDEX(T_liste[],MATCH('Mouvement stock Program'!D18,T_liste[Ref.],0),2)</f>
        <v>AMORTISSEUR AVANT</v>
      </c>
      <c r="D18" s="10" t="s">
        <v>453</v>
      </c>
      <c r="E18" s="10">
        <v>6</v>
      </c>
      <c r="F18" s="10"/>
      <c r="G18" s="10" t="str">
        <f>IFERROR(INDEX(T_liste[],MATCH('Mouvement stock Program'!D18,T_liste[Partenaire/Fournisseur],0),2),"")</f>
        <v/>
      </c>
      <c r="H18" s="18"/>
    </row>
    <row r="19" spans="1:8" x14ac:dyDescent="0.3">
      <c r="A19" s="17">
        <f t="shared" si="0"/>
        <v>14</v>
      </c>
      <c r="B19" s="12">
        <v>45513</v>
      </c>
      <c r="C19" s="13" t="str">
        <f>INDEX(T_liste[],MATCH('Mouvement stock Program'!D19,T_liste[Ref.],0),2)</f>
        <v>AMORTISSEUR AVANT</v>
      </c>
      <c r="D19" s="10" t="s">
        <v>450</v>
      </c>
      <c r="E19" s="10">
        <v>12</v>
      </c>
      <c r="F19" s="10"/>
      <c r="G19" s="10" t="str">
        <f>IFERROR(INDEX(T_liste[],MATCH('Mouvement stock Program'!D19,T_liste[Partenaire/Fournisseur],0),2),"")</f>
        <v/>
      </c>
      <c r="H19" s="18"/>
    </row>
    <row r="20" spans="1:8" x14ac:dyDescent="0.3">
      <c r="A20" s="17">
        <f t="shared" si="0"/>
        <v>15</v>
      </c>
      <c r="B20" s="12">
        <v>45513</v>
      </c>
      <c r="C20" s="13" t="str">
        <f>INDEX(T_liste[],MATCH('Mouvement stock Program'!D20,T_liste[Ref.],0),2)</f>
        <v>AMORTISSEUR AVANT</v>
      </c>
      <c r="D20" s="10" t="s">
        <v>456</v>
      </c>
      <c r="E20" s="10">
        <v>6</v>
      </c>
      <c r="F20" s="10"/>
      <c r="G20" s="10" t="str">
        <f>IFERROR(INDEX(T_liste[],MATCH('Mouvement stock Program'!D20,T_liste[Partenaire/Fournisseur],0),2),"")</f>
        <v/>
      </c>
      <c r="H20" s="18"/>
    </row>
    <row r="21" spans="1:8" x14ac:dyDescent="0.3">
      <c r="A21" s="17">
        <f t="shared" si="0"/>
        <v>16</v>
      </c>
      <c r="B21" s="12">
        <v>45513</v>
      </c>
      <c r="C21" s="13" t="str">
        <f>INDEX(T_liste[],MATCH('Mouvement stock Program'!D21,T_liste[Ref.],0),2)</f>
        <v>AMORTISSEUR ARRIÈRE</v>
      </c>
      <c r="D21" s="10" t="s">
        <v>459</v>
      </c>
      <c r="E21" s="10">
        <v>2</v>
      </c>
      <c r="F21" s="10"/>
      <c r="G21" s="10" t="str">
        <f>IFERROR(INDEX(T_liste[],MATCH('Mouvement stock Program'!D21,T_liste[Partenaire/Fournisseur],0),2),"")</f>
        <v/>
      </c>
      <c r="H21" s="18"/>
    </row>
    <row r="22" spans="1:8" x14ac:dyDescent="0.3">
      <c r="A22" s="17">
        <f t="shared" si="0"/>
        <v>17</v>
      </c>
      <c r="B22" s="12">
        <v>45513</v>
      </c>
      <c r="C22" s="13" t="str">
        <f>INDEX(T_liste[],MATCH('Mouvement stock Program'!D22,T_liste[Ref.],0),2)</f>
        <v>DISCQUE DE FREIN</v>
      </c>
      <c r="D22" s="10" t="s">
        <v>408</v>
      </c>
      <c r="E22" s="10">
        <v>47</v>
      </c>
      <c r="F22" s="10"/>
      <c r="G22" s="10" t="str">
        <f>IFERROR(INDEX(T_liste[],MATCH('Mouvement stock Program'!D22,T_liste[Partenaire/Fournisseur],0),2),"")</f>
        <v/>
      </c>
      <c r="H22" s="18"/>
    </row>
    <row r="23" spans="1:8" x14ac:dyDescent="0.3">
      <c r="A23" s="27">
        <f t="shared" si="0"/>
        <v>18</v>
      </c>
      <c r="B23" s="28">
        <v>45513</v>
      </c>
      <c r="C23" s="29" t="str">
        <f>INDEX(T_liste[],MATCH('Mouvement stock Program'!D23,T_liste[Ref.],0),2)</f>
        <v>GRAISSE</v>
      </c>
      <c r="D23" s="30" t="s">
        <v>672</v>
      </c>
      <c r="E23" s="30">
        <v>2</v>
      </c>
      <c r="F23" s="30"/>
      <c r="G23" s="30" t="str">
        <f>IFERROR(INDEX(T_liste[],MATCH('Mouvement stock Program'!D23,T_liste[Partenaire/Fournisseur],0),2),"")</f>
        <v/>
      </c>
      <c r="H23" s="31"/>
    </row>
    <row r="24" spans="1:8" s="32" customFormat="1" x14ac:dyDescent="0.3">
      <c r="A24" s="3"/>
      <c r="B24" s="3"/>
      <c r="C24" s="1"/>
      <c r="D24" s="1"/>
      <c r="E24" s="1"/>
      <c r="F24" s="1"/>
      <c r="G24" s="1"/>
      <c r="H24" s="1"/>
    </row>
  </sheetData>
  <dataConsolidate/>
  <mergeCells count="1">
    <mergeCell ref="A2:H2"/>
  </mergeCells>
  <dataValidations count="1">
    <dataValidation type="list" allowBlank="1" showInputMessage="1" showErrorMessage="1" sqref="D1:D1048576" xr:uid="{93E4206C-1751-4E4A-BB1C-7FFEC481431E}">
      <formula1>L_ref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O970"/>
  <sheetViews>
    <sheetView showZeros="0" zoomScaleNormal="100" workbookViewId="0">
      <selection activeCell="F248" sqref="F248"/>
    </sheetView>
  </sheetViews>
  <sheetFormatPr baseColWidth="10" defaultColWidth="11.44140625" defaultRowHeight="14.4" x14ac:dyDescent="0.3"/>
  <cols>
    <col min="1" max="1" width="4.88671875" style="3" customWidth="1"/>
    <col min="2" max="2" width="30.5546875" style="8" bestFit="1" customWidth="1"/>
    <col min="3" max="3" width="19.6640625" style="3" bestFit="1" customWidth="1"/>
    <col min="4" max="4" width="7.5546875" style="3" customWidth="1"/>
    <col min="5" max="5" width="8.88671875" style="3" bestFit="1" customWidth="1"/>
    <col min="6" max="6" width="21.21875" style="3" customWidth="1"/>
    <col min="7" max="7" width="12.44140625" style="7" bestFit="1" customWidth="1"/>
    <col min="8" max="8" width="13.44140625" style="5" customWidth="1"/>
    <col min="9" max="9" width="9.5546875" style="5" customWidth="1"/>
    <col min="10" max="10" width="9" style="5" customWidth="1"/>
    <col min="11" max="11" width="12.5546875" style="5" customWidth="1"/>
    <col min="12" max="12" width="15.109375" style="6" customWidth="1"/>
    <col min="13" max="13" width="17.5546875" style="5" customWidth="1"/>
    <col min="14" max="14" width="7.44140625" style="5" customWidth="1"/>
    <col min="15" max="15" width="7.88671875" style="5" bestFit="1" customWidth="1"/>
    <col min="16" max="16384" width="11.44140625" style="1"/>
  </cols>
  <sheetData>
    <row r="2" spans="1:15" ht="23.25" customHeight="1" x14ac:dyDescent="0.3">
      <c r="A2" s="33" t="s">
        <v>668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5" spans="1:15" x14ac:dyDescent="0.3">
      <c r="A5" s="19" t="s">
        <v>8</v>
      </c>
      <c r="B5" s="20" t="s">
        <v>671</v>
      </c>
      <c r="C5" s="20" t="s">
        <v>665</v>
      </c>
      <c r="D5" s="20" t="s">
        <v>664</v>
      </c>
      <c r="E5" s="20" t="s">
        <v>666</v>
      </c>
      <c r="F5" s="20" t="s">
        <v>670</v>
      </c>
      <c r="G5" s="21" t="s">
        <v>667</v>
      </c>
      <c r="H5" s="20" t="s">
        <v>6</v>
      </c>
      <c r="I5" s="20" t="s">
        <v>4</v>
      </c>
      <c r="J5" s="20" t="s">
        <v>5</v>
      </c>
      <c r="K5" s="20" t="s">
        <v>7</v>
      </c>
      <c r="L5" s="41" t="s">
        <v>669</v>
      </c>
      <c r="M5" s="20" t="s">
        <v>1543</v>
      </c>
      <c r="N5" s="20" t="s">
        <v>1539</v>
      </c>
      <c r="O5" s="20" t="s">
        <v>1541</v>
      </c>
    </row>
    <row r="6" spans="1:15" x14ac:dyDescent="0.3">
      <c r="A6" s="17">
        <v>206</v>
      </c>
      <c r="B6" s="9" t="s">
        <v>217</v>
      </c>
      <c r="C6" s="4">
        <v>7478549200</v>
      </c>
      <c r="D6" s="4" t="s">
        <v>179</v>
      </c>
      <c r="E6" s="4" t="s">
        <v>1535</v>
      </c>
      <c r="F6" s="42"/>
      <c r="G6" s="23"/>
      <c r="H6" s="36"/>
      <c r="I6" s="36">
        <f>IF(B6="","",SUMIFS(T_stock[Entrée],T_stock[Ref],C6))</f>
        <v>0</v>
      </c>
      <c r="J6" s="36">
        <f>IF(C6="","",SUMIFS(T_stock[Sortie],T_stock[Ref],C6))</f>
        <v>0</v>
      </c>
      <c r="K6" s="37">
        <f t="shared" ref="K6:K69" si="0">IFERROR(H6+I6-J6,"")</f>
        <v>0</v>
      </c>
      <c r="L6" s="38">
        <f>IFERROR(K6*G6,"")</f>
        <v>0</v>
      </c>
      <c r="M6" s="37">
        <v>1</v>
      </c>
      <c r="N6" s="37">
        <f>H6-M6</f>
        <v>-1</v>
      </c>
      <c r="O6" s="37" t="str">
        <f>IF(K6&gt;0,"OK","Rupture")</f>
        <v>Rupture</v>
      </c>
    </row>
    <row r="7" spans="1:15" x14ac:dyDescent="0.3">
      <c r="A7" s="17">
        <v>3</v>
      </c>
      <c r="B7" s="9" t="s">
        <v>674</v>
      </c>
      <c r="C7" s="4" t="s">
        <v>675</v>
      </c>
      <c r="D7" s="4" t="s">
        <v>241</v>
      </c>
      <c r="E7" s="4" t="s">
        <v>1535</v>
      </c>
      <c r="F7" s="42"/>
      <c r="G7" s="23"/>
      <c r="H7" s="4"/>
      <c r="I7" s="4">
        <f>IF(B7="","",SUMIFS(T_stock[Entrée],T_stock[Ref],C7))</f>
        <v>0</v>
      </c>
      <c r="J7" s="4">
        <f>IF(C7="","",SUMIFS(T_stock[Sortie],T_stock[Ref],C7))</f>
        <v>0</v>
      </c>
      <c r="K7" s="37">
        <f t="shared" si="0"/>
        <v>0</v>
      </c>
      <c r="L7" s="35">
        <f>IFERROR(K7*G7,"")</f>
        <v>0</v>
      </c>
      <c r="M7" s="11">
        <v>1</v>
      </c>
      <c r="N7" s="11">
        <f>H7-M7</f>
        <v>-1</v>
      </c>
      <c r="O7" s="11" t="str">
        <f>IF(K7&gt;0,"OK","Rupture")</f>
        <v>Rupture</v>
      </c>
    </row>
    <row r="8" spans="1:15" x14ac:dyDescent="0.3">
      <c r="A8" s="17">
        <v>289</v>
      </c>
      <c r="B8" s="9" t="s">
        <v>205</v>
      </c>
      <c r="C8" s="4">
        <v>7422373024</v>
      </c>
      <c r="D8" s="4" t="s">
        <v>179</v>
      </c>
      <c r="E8" s="4" t="s">
        <v>1535</v>
      </c>
      <c r="F8" s="42"/>
      <c r="G8" s="23"/>
      <c r="H8" s="4"/>
      <c r="I8" s="4">
        <f>IF(B8="","",SUMIFS(T_stock[Entrée],T_stock[Ref],C8))</f>
        <v>0</v>
      </c>
      <c r="J8" s="4">
        <f>IF(C8="","",SUMIFS(T_stock[Sortie],T_stock[Ref],C8))</f>
        <v>0</v>
      </c>
      <c r="K8" s="37">
        <f t="shared" si="0"/>
        <v>0</v>
      </c>
      <c r="L8" s="35">
        <f>IFERROR(K8*G8,"")</f>
        <v>0</v>
      </c>
      <c r="M8" s="11">
        <v>1</v>
      </c>
      <c r="N8" s="11">
        <f>H8-M8</f>
        <v>-1</v>
      </c>
      <c r="O8" s="11" t="str">
        <f>IF(K8&gt;0,"OK","Rupture")</f>
        <v>Rupture</v>
      </c>
    </row>
    <row r="9" spans="1:15" x14ac:dyDescent="0.3">
      <c r="A9" s="17">
        <v>287</v>
      </c>
      <c r="B9" s="9" t="s">
        <v>1003</v>
      </c>
      <c r="C9" s="4">
        <v>7478522418</v>
      </c>
      <c r="D9" s="4" t="s">
        <v>179</v>
      </c>
      <c r="E9" s="4" t="s">
        <v>1535</v>
      </c>
      <c r="F9" s="42"/>
      <c r="G9" s="23"/>
      <c r="H9" s="4"/>
      <c r="I9" s="4">
        <f>IF(B9="","",SUMIFS(T_stock[Entrée],T_stock[Ref],C9))</f>
        <v>0</v>
      </c>
      <c r="J9" s="4">
        <f>IF(C9="","",SUMIFS(T_stock[Sortie],T_stock[Ref],C9))</f>
        <v>0</v>
      </c>
      <c r="K9" s="37">
        <f t="shared" si="0"/>
        <v>0</v>
      </c>
      <c r="L9" s="35">
        <f>IFERROR(K9*G9,"")</f>
        <v>0</v>
      </c>
      <c r="M9" s="11">
        <v>2</v>
      </c>
      <c r="N9" s="11">
        <f>H9-M9</f>
        <v>-2</v>
      </c>
      <c r="O9" s="11" t="str">
        <f>IF(K9&gt;0,"OK","Rupture")</f>
        <v>Rupture</v>
      </c>
    </row>
    <row r="10" spans="1:15" x14ac:dyDescent="0.3">
      <c r="A10" s="17">
        <v>317</v>
      </c>
      <c r="B10" s="9" t="s">
        <v>1015</v>
      </c>
      <c r="C10" s="4">
        <v>7482589763</v>
      </c>
      <c r="D10" s="4" t="s">
        <v>179</v>
      </c>
      <c r="E10" s="4" t="s">
        <v>1535</v>
      </c>
      <c r="F10" s="42"/>
      <c r="G10" s="23"/>
      <c r="H10" s="4"/>
      <c r="I10" s="4">
        <f>IF(B10="","",SUMIFS(T_stock[Entrée],T_stock[Ref],C10))</f>
        <v>0</v>
      </c>
      <c r="J10" s="4">
        <f>IF(C10="","",SUMIFS(T_stock[Sortie],T_stock[Ref],C10))</f>
        <v>0</v>
      </c>
      <c r="K10" s="37">
        <f t="shared" si="0"/>
        <v>0</v>
      </c>
      <c r="L10" s="35">
        <f>IFERROR(K10*G10,"")</f>
        <v>0</v>
      </c>
      <c r="M10" s="11">
        <v>1</v>
      </c>
      <c r="N10" s="11">
        <f>H10-M10</f>
        <v>-1</v>
      </c>
      <c r="O10" s="11" t="str">
        <f>IF(K10&gt;0,"OK","Rupture")</f>
        <v>Rupture</v>
      </c>
    </row>
    <row r="11" spans="1:15" x14ac:dyDescent="0.3">
      <c r="A11" s="17">
        <v>113</v>
      </c>
      <c r="B11" s="9" t="s">
        <v>49</v>
      </c>
      <c r="C11" s="4" t="s">
        <v>836</v>
      </c>
      <c r="D11" s="4" t="s">
        <v>241</v>
      </c>
      <c r="E11" s="4" t="s">
        <v>1535</v>
      </c>
      <c r="F11" s="42"/>
      <c r="G11" s="23"/>
      <c r="H11" s="4"/>
      <c r="I11" s="4">
        <f>IF(B11="","",SUMIFS(T_stock[Entrée],T_stock[Ref],C11))</f>
        <v>0</v>
      </c>
      <c r="J11" s="4">
        <f>IF(C11="","",SUMIFS(T_stock[Sortie],T_stock[Ref],C11))</f>
        <v>0</v>
      </c>
      <c r="K11" s="37">
        <f t="shared" si="0"/>
        <v>0</v>
      </c>
      <c r="L11" s="35">
        <f>IFERROR(K11*G11,"")</f>
        <v>0</v>
      </c>
      <c r="M11" s="11">
        <v>2</v>
      </c>
      <c r="N11" s="11">
        <f>H11-M11</f>
        <v>-2</v>
      </c>
      <c r="O11" s="11" t="str">
        <f>IF(K11&gt;0,"OK","Rupture")</f>
        <v>Rupture</v>
      </c>
    </row>
    <row r="12" spans="1:15" ht="15.6" customHeight="1" x14ac:dyDescent="0.3">
      <c r="A12" s="17">
        <v>198</v>
      </c>
      <c r="B12" s="9" t="s">
        <v>49</v>
      </c>
      <c r="C12" s="4" t="s">
        <v>930</v>
      </c>
      <c r="D12" s="4" t="s">
        <v>681</v>
      </c>
      <c r="E12" s="4" t="s">
        <v>1535</v>
      </c>
      <c r="F12" s="42"/>
      <c r="G12" s="23"/>
      <c r="H12" s="4"/>
      <c r="I12" s="4">
        <f>IF(B12="","",SUMIFS(T_stock[Entrée],T_stock[Ref],C12))</f>
        <v>0</v>
      </c>
      <c r="J12" s="4">
        <f>IF(C12="","",SUMIFS(T_stock[Sortie],T_stock[Ref],C12))</f>
        <v>0</v>
      </c>
      <c r="K12" s="37">
        <f t="shared" si="0"/>
        <v>0</v>
      </c>
      <c r="L12" s="35">
        <f>IFERROR(K12*G12,"")</f>
        <v>0</v>
      </c>
      <c r="M12" s="11">
        <v>1</v>
      </c>
      <c r="N12" s="11">
        <f>H12-M12</f>
        <v>-1</v>
      </c>
      <c r="O12" s="11" t="str">
        <f>IF(K12&gt;0,"OK","Rupture")</f>
        <v>Rupture</v>
      </c>
    </row>
    <row r="13" spans="1:15" x14ac:dyDescent="0.3">
      <c r="A13" s="17">
        <v>587</v>
      </c>
      <c r="B13" s="9" t="s">
        <v>49</v>
      </c>
      <c r="C13" s="4" t="s">
        <v>1309</v>
      </c>
      <c r="D13" s="4" t="s">
        <v>681</v>
      </c>
      <c r="E13" s="4" t="s">
        <v>1535</v>
      </c>
      <c r="F13" s="42"/>
      <c r="G13" s="23"/>
      <c r="H13" s="4"/>
      <c r="I13" s="4">
        <f>IF(B13="","",SUMIFS(T_stock[Entrée],T_stock[Ref],C13))</f>
        <v>0</v>
      </c>
      <c r="J13" s="4">
        <f>IF(C13="","",SUMIFS(T_stock[Sortie],T_stock[Ref],C13))</f>
        <v>0</v>
      </c>
      <c r="K13" s="37">
        <f t="shared" si="0"/>
        <v>0</v>
      </c>
      <c r="L13" s="35">
        <f>IFERROR(K13*G13,"")</f>
        <v>0</v>
      </c>
      <c r="M13" s="11">
        <v>0</v>
      </c>
      <c r="N13" s="11">
        <f>H13-M13</f>
        <v>0</v>
      </c>
      <c r="O13" s="11" t="str">
        <f>IF(K13&gt;0,"OK","Rupture")</f>
        <v>Rupture</v>
      </c>
    </row>
    <row r="14" spans="1:15" x14ac:dyDescent="0.3">
      <c r="A14" s="17">
        <v>636</v>
      </c>
      <c r="B14" s="9" t="s">
        <v>49</v>
      </c>
      <c r="C14" s="4" t="s">
        <v>1356</v>
      </c>
      <c r="D14" s="4" t="s">
        <v>681</v>
      </c>
      <c r="E14" s="4" t="s">
        <v>1535</v>
      </c>
      <c r="F14" s="42"/>
      <c r="G14" s="23"/>
      <c r="H14" s="4"/>
      <c r="I14" s="4">
        <f>IF(B14="","",SUMIFS(T_stock[Entrée],T_stock[Ref],C14))</f>
        <v>0</v>
      </c>
      <c r="J14" s="4">
        <f>IF(C14="","",SUMIFS(T_stock[Sortie],T_stock[Ref],C14))</f>
        <v>0</v>
      </c>
      <c r="K14" s="37">
        <f t="shared" si="0"/>
        <v>0</v>
      </c>
      <c r="L14" s="35">
        <f>IFERROR(K14*G14,"")</f>
        <v>0</v>
      </c>
      <c r="M14" s="11">
        <v>0</v>
      </c>
      <c r="N14" s="11">
        <f>H14-M14</f>
        <v>0</v>
      </c>
      <c r="O14" s="11" t="str">
        <f>IF(K14&gt;0,"OK","Rupture")</f>
        <v>Rupture</v>
      </c>
    </row>
    <row r="15" spans="1:15" ht="15.6" customHeight="1" x14ac:dyDescent="0.3">
      <c r="A15" s="17">
        <v>836</v>
      </c>
      <c r="B15" s="9" t="s">
        <v>49</v>
      </c>
      <c r="C15" s="4" t="s">
        <v>342</v>
      </c>
      <c r="D15" s="4" t="s">
        <v>241</v>
      </c>
      <c r="E15" s="4" t="s">
        <v>1535</v>
      </c>
      <c r="F15" s="42"/>
      <c r="G15" s="23"/>
      <c r="H15" s="4"/>
      <c r="I15" s="4">
        <f>IF(B15="","",SUMIFS(T_stock[Entrée],T_stock[Ref],C15))</f>
        <v>0</v>
      </c>
      <c r="J15" s="4">
        <f>IF(C15="","",SUMIFS(T_stock[Sortie],T_stock[Ref],C15))</f>
        <v>0</v>
      </c>
      <c r="K15" s="37">
        <f t="shared" si="0"/>
        <v>0</v>
      </c>
      <c r="L15" s="35">
        <f>IFERROR(K15*G15,"")</f>
        <v>0</v>
      </c>
      <c r="M15" s="11">
        <v>4</v>
      </c>
      <c r="N15" s="11">
        <f>H15-M15</f>
        <v>-4</v>
      </c>
      <c r="O15" s="11" t="str">
        <f>IF(K15&gt;0,"OK","Rupture")</f>
        <v>Rupture</v>
      </c>
    </row>
    <row r="16" spans="1:15" ht="15.6" customHeight="1" x14ac:dyDescent="0.3">
      <c r="A16" s="17">
        <v>288</v>
      </c>
      <c r="B16" s="9" t="s">
        <v>194</v>
      </c>
      <c r="C16" s="4">
        <v>7421401682</v>
      </c>
      <c r="D16" s="4" t="s">
        <v>179</v>
      </c>
      <c r="E16" s="4" t="s">
        <v>1535</v>
      </c>
      <c r="F16" s="42"/>
      <c r="G16" s="23"/>
      <c r="H16" s="4"/>
      <c r="I16" s="4">
        <f>IF(B16="","",SUMIFS(T_stock[Entrée],T_stock[Ref],C16))</f>
        <v>0</v>
      </c>
      <c r="J16" s="4">
        <f>IF(C16="","",SUMIFS(T_stock[Sortie],T_stock[Ref],C16))</f>
        <v>0</v>
      </c>
      <c r="K16" s="37">
        <f t="shared" si="0"/>
        <v>0</v>
      </c>
      <c r="L16" s="35">
        <f>IFERROR(K16*G16,"")</f>
        <v>0</v>
      </c>
      <c r="M16" s="11">
        <v>1</v>
      </c>
      <c r="N16" s="11">
        <f>H16-M16</f>
        <v>-1</v>
      </c>
      <c r="O16" s="11" t="str">
        <f>IF(K16&gt;0,"OK","Rupture")</f>
        <v>Rupture</v>
      </c>
    </row>
    <row r="17" spans="1:15" ht="15.6" customHeight="1" x14ac:dyDescent="0.3">
      <c r="A17" s="17">
        <v>579</v>
      </c>
      <c r="B17" s="9" t="s">
        <v>1300</v>
      </c>
      <c r="C17" s="4" t="s">
        <v>1301</v>
      </c>
      <c r="D17" s="4" t="s">
        <v>241</v>
      </c>
      <c r="E17" s="4" t="s">
        <v>1535</v>
      </c>
      <c r="F17" s="42"/>
      <c r="G17" s="23"/>
      <c r="H17" s="4"/>
      <c r="I17" s="4">
        <f>IF(B17="","",SUMIFS(T_stock[Entrée],T_stock[Ref],C17))</f>
        <v>0</v>
      </c>
      <c r="J17" s="4">
        <f>IF(C17="","",SUMIFS(T_stock[Sortie],T_stock[Ref],C17))</f>
        <v>0</v>
      </c>
      <c r="K17" s="37">
        <f t="shared" si="0"/>
        <v>0</v>
      </c>
      <c r="L17" s="35">
        <f>IFERROR(K17*G17,"")</f>
        <v>0</v>
      </c>
      <c r="M17" s="11">
        <v>2</v>
      </c>
      <c r="N17" s="11">
        <f>H17-M17</f>
        <v>-2</v>
      </c>
      <c r="O17" s="11" t="str">
        <f>IF(K17&gt;0,"OK","Rupture")</f>
        <v>Rupture</v>
      </c>
    </row>
    <row r="18" spans="1:15" x14ac:dyDescent="0.3">
      <c r="A18" s="17">
        <v>277</v>
      </c>
      <c r="B18" s="9" t="s">
        <v>462</v>
      </c>
      <c r="C18" s="4" t="s">
        <v>487</v>
      </c>
      <c r="D18" s="4" t="s">
        <v>241</v>
      </c>
      <c r="E18" s="4" t="s">
        <v>1535</v>
      </c>
      <c r="F18" s="42"/>
      <c r="G18" s="23"/>
      <c r="H18" s="4"/>
      <c r="I18" s="4">
        <f>IF(B18="","",SUMIFS(T_stock[Entrée],T_stock[Ref],C18))</f>
        <v>0</v>
      </c>
      <c r="J18" s="4">
        <f>IF(C18="","",SUMIFS(T_stock[Sortie],T_stock[Ref],C18))</f>
        <v>0</v>
      </c>
      <c r="K18" s="37">
        <f t="shared" si="0"/>
        <v>0</v>
      </c>
      <c r="L18" s="35">
        <f>IFERROR(K18*G18,"")</f>
        <v>0</v>
      </c>
      <c r="M18" s="11">
        <v>8</v>
      </c>
      <c r="N18" s="11">
        <f>H18-M18</f>
        <v>-8</v>
      </c>
      <c r="O18" s="11" t="str">
        <f>IF(K18&gt;0,"OK","Rupture")</f>
        <v>Rupture</v>
      </c>
    </row>
    <row r="19" spans="1:15" x14ac:dyDescent="0.3">
      <c r="A19" s="17">
        <v>5</v>
      </c>
      <c r="B19" s="9" t="s">
        <v>458</v>
      </c>
      <c r="C19" s="4" t="s">
        <v>678</v>
      </c>
      <c r="D19" s="4" t="s">
        <v>241</v>
      </c>
      <c r="E19" s="4" t="s">
        <v>1535</v>
      </c>
      <c r="F19" s="42"/>
      <c r="G19" s="23"/>
      <c r="H19" s="4"/>
      <c r="I19" s="4">
        <f>IF(B19="","",SUMIFS(T_stock[Entrée],T_stock[Ref],C19))</f>
        <v>0</v>
      </c>
      <c r="J19" s="4">
        <f>IF(C19="","",SUMIFS(T_stock[Sortie],T_stock[Ref],C19))</f>
        <v>0</v>
      </c>
      <c r="K19" s="37">
        <f t="shared" si="0"/>
        <v>0</v>
      </c>
      <c r="L19" s="35">
        <f>IFERROR(K19*G19,"")</f>
        <v>0</v>
      </c>
      <c r="M19" s="11">
        <v>5</v>
      </c>
      <c r="N19" s="11">
        <f>H19-M19</f>
        <v>-5</v>
      </c>
      <c r="O19" s="11" t="str">
        <f>IF(K19&gt;0,"OK","Rupture")</f>
        <v>Rupture</v>
      </c>
    </row>
    <row r="20" spans="1:15" x14ac:dyDescent="0.3">
      <c r="A20" s="17">
        <v>102</v>
      </c>
      <c r="B20" s="9" t="s">
        <v>458</v>
      </c>
      <c r="C20" s="4" t="s">
        <v>465</v>
      </c>
      <c r="D20" s="4" t="s">
        <v>241</v>
      </c>
      <c r="E20" s="4" t="s">
        <v>1535</v>
      </c>
      <c r="F20" s="42"/>
      <c r="G20" s="23"/>
      <c r="H20" s="4"/>
      <c r="I20" s="4">
        <f>IF(B20="","",SUMIFS(T_stock[Entrée],T_stock[Ref],C20))</f>
        <v>12</v>
      </c>
      <c r="J20" s="4">
        <f>IF(C20="","",SUMIFS(T_stock[Sortie],T_stock[Ref],C20))</f>
        <v>0</v>
      </c>
      <c r="K20" s="37">
        <f t="shared" si="0"/>
        <v>12</v>
      </c>
      <c r="L20" s="35">
        <f>IFERROR(K20*G20,"")</f>
        <v>0</v>
      </c>
      <c r="M20" s="11">
        <v>12</v>
      </c>
      <c r="N20" s="11">
        <f>H20-M20</f>
        <v>-12</v>
      </c>
      <c r="O20" s="11" t="str">
        <f>IF(K20&gt;0,"OK","Rupture")</f>
        <v>OK</v>
      </c>
    </row>
    <row r="21" spans="1:15" x14ac:dyDescent="0.3">
      <c r="A21" s="17">
        <v>269</v>
      </c>
      <c r="B21" s="9" t="s">
        <v>458</v>
      </c>
      <c r="C21" s="4">
        <v>81437016954</v>
      </c>
      <c r="D21" s="4" t="s">
        <v>681</v>
      </c>
      <c r="E21" s="4" t="s">
        <v>1535</v>
      </c>
      <c r="F21" s="42"/>
      <c r="G21" s="23"/>
      <c r="H21" s="4"/>
      <c r="I21" s="4">
        <f>IF(B21="","",SUMIFS(T_stock[Entrée],T_stock[Ref],C21))</f>
        <v>0</v>
      </c>
      <c r="J21" s="4">
        <f>IF(C21="","",SUMIFS(T_stock[Sortie],T_stock[Ref],C21))</f>
        <v>0</v>
      </c>
      <c r="K21" s="37">
        <f t="shared" si="0"/>
        <v>0</v>
      </c>
      <c r="L21" s="35">
        <f>IFERROR(K21*G21,"")</f>
        <v>0</v>
      </c>
      <c r="M21" s="11">
        <v>7</v>
      </c>
      <c r="N21" s="11">
        <f>H21-M21</f>
        <v>-7</v>
      </c>
      <c r="O21" s="11" t="str">
        <f>IF(K21&gt;0,"OK","Rupture")</f>
        <v>Rupture</v>
      </c>
    </row>
    <row r="22" spans="1:15" x14ac:dyDescent="0.3">
      <c r="A22" s="17">
        <v>456</v>
      </c>
      <c r="B22" s="9" t="s">
        <v>458</v>
      </c>
      <c r="C22" s="4">
        <v>3983239800</v>
      </c>
      <c r="D22" s="4" t="s">
        <v>681</v>
      </c>
      <c r="E22" s="4" t="s">
        <v>1535</v>
      </c>
      <c r="F22" s="42"/>
      <c r="G22" s="23"/>
      <c r="H22" s="4"/>
      <c r="I22" s="4">
        <f>IF(B22="","",SUMIFS(T_stock[Entrée],T_stock[Ref],C22))</f>
        <v>0</v>
      </c>
      <c r="J22" s="4">
        <f>IF(C22="","",SUMIFS(T_stock[Sortie],T_stock[Ref],C22))</f>
        <v>0</v>
      </c>
      <c r="K22" s="37">
        <f t="shared" si="0"/>
        <v>0</v>
      </c>
      <c r="L22" s="35">
        <f>IFERROR(K22*G22,"")</f>
        <v>0</v>
      </c>
      <c r="M22" s="11">
        <v>5</v>
      </c>
      <c r="N22" s="11">
        <f>H22-M22</f>
        <v>-5</v>
      </c>
      <c r="O22" s="11" t="str">
        <f>IF(K22&gt;0,"OK","Rupture")</f>
        <v>Rupture</v>
      </c>
    </row>
    <row r="23" spans="1:15" x14ac:dyDescent="0.3">
      <c r="A23" s="17">
        <v>521</v>
      </c>
      <c r="B23" s="9" t="s">
        <v>458</v>
      </c>
      <c r="C23" s="4" t="s">
        <v>457</v>
      </c>
      <c r="D23" s="4" t="s">
        <v>241</v>
      </c>
      <c r="E23" s="4" t="s">
        <v>1535</v>
      </c>
      <c r="F23" s="42"/>
      <c r="G23" s="23"/>
      <c r="H23" s="4"/>
      <c r="I23" s="4">
        <f>IF(B23="","",SUMIFS(T_stock[Entrée],T_stock[Ref],C23))</f>
        <v>0</v>
      </c>
      <c r="J23" s="4">
        <f>IF(C23="","",SUMIFS(T_stock[Sortie],T_stock[Ref],C23))</f>
        <v>0</v>
      </c>
      <c r="K23" s="37">
        <f t="shared" si="0"/>
        <v>0</v>
      </c>
      <c r="L23" s="35">
        <f>IFERROR(K23*G23,"")</f>
        <v>0</v>
      </c>
      <c r="M23" s="11">
        <v>2</v>
      </c>
      <c r="N23" s="11">
        <f>H23-M23</f>
        <v>-2</v>
      </c>
      <c r="O23" s="11" t="str">
        <f>IF(K23&gt;0,"OK","Rupture")</f>
        <v>Rupture</v>
      </c>
    </row>
    <row r="24" spans="1:15" x14ac:dyDescent="0.3">
      <c r="A24" s="17">
        <v>710</v>
      </c>
      <c r="B24" s="9" t="s">
        <v>458</v>
      </c>
      <c r="C24" s="4" t="s">
        <v>463</v>
      </c>
      <c r="D24" s="4" t="s">
        <v>241</v>
      </c>
      <c r="E24" s="4" t="s">
        <v>1535</v>
      </c>
      <c r="F24" s="42"/>
      <c r="G24" s="23"/>
      <c r="H24" s="4"/>
      <c r="I24" s="4">
        <f>IF(B24="","",SUMIFS(T_stock[Entrée],T_stock[Ref],C24))</f>
        <v>0</v>
      </c>
      <c r="J24" s="4">
        <f>IF(C24="","",SUMIFS(T_stock[Sortie],T_stock[Ref],C24))</f>
        <v>0</v>
      </c>
      <c r="K24" s="37">
        <f t="shared" si="0"/>
        <v>0</v>
      </c>
      <c r="L24" s="35">
        <f>IFERROR(K24*G24,"")</f>
        <v>0</v>
      </c>
      <c r="M24" s="11">
        <v>0</v>
      </c>
      <c r="N24" s="11">
        <f>H24-M24</f>
        <v>0</v>
      </c>
      <c r="O24" s="11" t="str">
        <f>IF(K24&gt;0,"OK","Rupture")</f>
        <v>Rupture</v>
      </c>
    </row>
    <row r="25" spans="1:15" x14ac:dyDescent="0.3">
      <c r="A25" s="17">
        <v>789</v>
      </c>
      <c r="B25" s="9" t="s">
        <v>458</v>
      </c>
      <c r="C25" s="4" t="s">
        <v>464</v>
      </c>
      <c r="D25" s="4" t="s">
        <v>241</v>
      </c>
      <c r="E25" s="4" t="s">
        <v>1535</v>
      </c>
      <c r="F25" s="42"/>
      <c r="G25" s="23"/>
      <c r="H25" s="4"/>
      <c r="I25" s="4">
        <f>IF(B25="","",SUMIFS(T_stock[Entrée],T_stock[Ref],C25))</f>
        <v>2</v>
      </c>
      <c r="J25" s="4">
        <f>IF(C25="","",SUMIFS(T_stock[Sortie],T_stock[Ref],C25))</f>
        <v>0</v>
      </c>
      <c r="K25" s="37">
        <f t="shared" si="0"/>
        <v>2</v>
      </c>
      <c r="L25" s="35">
        <f>IFERROR(K25*G25,"")</f>
        <v>0</v>
      </c>
      <c r="M25" s="11">
        <v>2</v>
      </c>
      <c r="N25" s="11">
        <f>H25-M25</f>
        <v>-2</v>
      </c>
      <c r="O25" s="11" t="str">
        <f>IF(K25&gt;0,"OK","Rupture")</f>
        <v>OK</v>
      </c>
    </row>
    <row r="26" spans="1:15" x14ac:dyDescent="0.3">
      <c r="A26" s="17">
        <v>790</v>
      </c>
      <c r="B26" s="9" t="s">
        <v>458</v>
      </c>
      <c r="C26" s="4" t="s">
        <v>460</v>
      </c>
      <c r="D26" s="4" t="s">
        <v>241</v>
      </c>
      <c r="E26" s="4" t="s">
        <v>1535</v>
      </c>
      <c r="F26" s="42"/>
      <c r="G26" s="23"/>
      <c r="H26" s="4"/>
      <c r="I26" s="4">
        <f>IF(B26="","",SUMIFS(T_stock[Entrée],T_stock[Ref],C26))</f>
        <v>0</v>
      </c>
      <c r="J26" s="4">
        <f>IF(C26="","",SUMIFS(T_stock[Sortie],T_stock[Ref],C26))</f>
        <v>0</v>
      </c>
      <c r="K26" s="37">
        <f t="shared" si="0"/>
        <v>0</v>
      </c>
      <c r="L26" s="35">
        <f>IFERROR(K26*G26,"")</f>
        <v>0</v>
      </c>
      <c r="M26" s="11">
        <v>19</v>
      </c>
      <c r="N26" s="11">
        <f>H26-M26</f>
        <v>-19</v>
      </c>
      <c r="O26" s="11" t="str">
        <f>IF(K26&gt;0,"OK","Rupture")</f>
        <v>Rupture</v>
      </c>
    </row>
    <row r="27" spans="1:15" x14ac:dyDescent="0.3">
      <c r="A27" s="17">
        <v>791</v>
      </c>
      <c r="B27" s="9" t="s">
        <v>458</v>
      </c>
      <c r="C27" s="4" t="s">
        <v>459</v>
      </c>
      <c r="D27" s="4" t="s">
        <v>241</v>
      </c>
      <c r="E27" s="4" t="s">
        <v>1535</v>
      </c>
      <c r="F27" s="42"/>
      <c r="G27" s="23"/>
      <c r="H27" s="4"/>
      <c r="I27" s="4">
        <f>IF(B27="","",SUMIFS(T_stock[Entrée],T_stock[Ref],C27))</f>
        <v>2</v>
      </c>
      <c r="J27" s="4">
        <f>IF(C27="","",SUMIFS(T_stock[Sortie],T_stock[Ref],C27))</f>
        <v>0</v>
      </c>
      <c r="K27" s="37">
        <f t="shared" si="0"/>
        <v>2</v>
      </c>
      <c r="L27" s="35">
        <f>IFERROR(K27*G27,"")</f>
        <v>0</v>
      </c>
      <c r="M27" s="11">
        <v>3</v>
      </c>
      <c r="N27" s="11">
        <f>H27-M27</f>
        <v>-3</v>
      </c>
      <c r="O27" s="11" t="str">
        <f>IF(K27&gt;0,"OK","Rupture")</f>
        <v>OK</v>
      </c>
    </row>
    <row r="28" spans="1:15" x14ac:dyDescent="0.3">
      <c r="A28" s="17">
        <v>385</v>
      </c>
      <c r="B28" s="9" t="s">
        <v>32</v>
      </c>
      <c r="C28" s="4" t="s">
        <v>461</v>
      </c>
      <c r="D28" s="4" t="s">
        <v>241</v>
      </c>
      <c r="E28" s="4" t="s">
        <v>1535</v>
      </c>
      <c r="F28" s="42"/>
      <c r="G28" s="23"/>
      <c r="H28" s="4"/>
      <c r="I28" s="4">
        <f>IF(B28="","",SUMIFS(T_stock[Entrée],T_stock[Ref],C28))</f>
        <v>0</v>
      </c>
      <c r="J28" s="4">
        <f>IF(C28="","",SUMIFS(T_stock[Sortie],T_stock[Ref],C28))</f>
        <v>0</v>
      </c>
      <c r="K28" s="37">
        <f t="shared" si="0"/>
        <v>0</v>
      </c>
      <c r="L28" s="35">
        <f>IFERROR(K28*G28,"")</f>
        <v>0</v>
      </c>
      <c r="M28" s="11">
        <v>0</v>
      </c>
      <c r="N28" s="11">
        <f>H28-M28</f>
        <v>0</v>
      </c>
      <c r="O28" s="11" t="str">
        <f>IF(K28&gt;0,"OK","Rupture")</f>
        <v>Rupture</v>
      </c>
    </row>
    <row r="29" spans="1:15" x14ac:dyDescent="0.3">
      <c r="A29" s="17">
        <v>6</v>
      </c>
      <c r="B29" s="9" t="s">
        <v>452</v>
      </c>
      <c r="C29" s="4" t="s">
        <v>679</v>
      </c>
      <c r="D29" s="4" t="s">
        <v>241</v>
      </c>
      <c r="E29" s="4" t="s">
        <v>1535</v>
      </c>
      <c r="F29" s="42"/>
      <c r="G29" s="23"/>
      <c r="H29" s="4"/>
      <c r="I29" s="4">
        <f>IF(B29="","",SUMIFS(T_stock[Entrée],T_stock[Ref],C29))</f>
        <v>0</v>
      </c>
      <c r="J29" s="4">
        <f>IF(C29="","",SUMIFS(T_stock[Sortie],T_stock[Ref],C29))</f>
        <v>0</v>
      </c>
      <c r="K29" s="37">
        <f t="shared" si="0"/>
        <v>0</v>
      </c>
      <c r="L29" s="35">
        <f>IFERROR(K29*G29,"")</f>
        <v>0</v>
      </c>
      <c r="M29" s="11">
        <v>5</v>
      </c>
      <c r="N29" s="11">
        <f>H29-M29</f>
        <v>-5</v>
      </c>
      <c r="O29" s="11" t="str">
        <f>IF(K29&gt;0,"OK","Rupture")</f>
        <v>Rupture</v>
      </c>
    </row>
    <row r="30" spans="1:15" x14ac:dyDescent="0.3">
      <c r="A30" s="17">
        <v>103</v>
      </c>
      <c r="B30" s="9" t="s">
        <v>452</v>
      </c>
      <c r="C30" s="4" t="s">
        <v>450</v>
      </c>
      <c r="D30" s="4" t="s">
        <v>241</v>
      </c>
      <c r="E30" s="4" t="s">
        <v>1535</v>
      </c>
      <c r="F30" s="42"/>
      <c r="G30" s="23"/>
      <c r="H30" s="4"/>
      <c r="I30" s="4">
        <f>IF(B30="","",SUMIFS(T_stock[Entrée],T_stock[Ref],C30))</f>
        <v>12</v>
      </c>
      <c r="J30" s="4">
        <f>IF(C30="","",SUMIFS(T_stock[Sortie],T_stock[Ref],C30))</f>
        <v>0</v>
      </c>
      <c r="K30" s="37">
        <f t="shared" si="0"/>
        <v>12</v>
      </c>
      <c r="L30" s="35">
        <f>IFERROR(K30*G30,"")</f>
        <v>0</v>
      </c>
      <c r="M30" s="11">
        <v>12</v>
      </c>
      <c r="N30" s="11">
        <f>H30-M30</f>
        <v>-12</v>
      </c>
      <c r="O30" s="11" t="str">
        <f>IF(K30&gt;0,"OK","Rupture")</f>
        <v>OK</v>
      </c>
    </row>
    <row r="31" spans="1:15" x14ac:dyDescent="0.3">
      <c r="A31" s="17">
        <v>104</v>
      </c>
      <c r="B31" s="9" t="s">
        <v>452</v>
      </c>
      <c r="C31" s="4" t="s">
        <v>449</v>
      </c>
      <c r="D31" s="4" t="s">
        <v>241</v>
      </c>
      <c r="E31" s="4" t="s">
        <v>1535</v>
      </c>
      <c r="F31" s="42"/>
      <c r="G31" s="23"/>
      <c r="H31" s="4"/>
      <c r="I31" s="4">
        <f>IF(B31="","",SUMIFS(T_stock[Entrée],T_stock[Ref],C31))</f>
        <v>4</v>
      </c>
      <c r="J31" s="4">
        <f>IF(C31="","",SUMIFS(T_stock[Sortie],T_stock[Ref],C31))</f>
        <v>0</v>
      </c>
      <c r="K31" s="37">
        <f t="shared" si="0"/>
        <v>4</v>
      </c>
      <c r="L31" s="35">
        <f>IFERROR(K31*G31,"")</f>
        <v>0</v>
      </c>
      <c r="M31" s="11">
        <v>7</v>
      </c>
      <c r="N31" s="11">
        <f>H31-M31</f>
        <v>-7</v>
      </c>
      <c r="O31" s="11" t="str">
        <f>IF(K31&gt;0,"OK","Rupture")</f>
        <v>OK</v>
      </c>
    </row>
    <row r="32" spans="1:15" x14ac:dyDescent="0.3">
      <c r="A32" s="17">
        <v>390</v>
      </c>
      <c r="B32" s="9" t="s">
        <v>452</v>
      </c>
      <c r="C32" s="4" t="s">
        <v>454</v>
      </c>
      <c r="D32" s="4" t="s">
        <v>241</v>
      </c>
      <c r="E32" s="4" t="s">
        <v>1537</v>
      </c>
      <c r="F32" s="42"/>
      <c r="G32" s="23"/>
      <c r="H32" s="4"/>
      <c r="I32" s="4">
        <f>IF(B32="","",SUMIFS(T_stock[Entrée],T_stock[Ref],C32))</f>
        <v>0</v>
      </c>
      <c r="J32" s="4">
        <f>IF(C32="","",SUMIFS(T_stock[Sortie],T_stock[Ref],C32))</f>
        <v>0</v>
      </c>
      <c r="K32" s="37">
        <f t="shared" si="0"/>
        <v>0</v>
      </c>
      <c r="L32" s="35">
        <f>IFERROR(K32*G32,"")</f>
        <v>0</v>
      </c>
      <c r="M32" s="11">
        <v>1</v>
      </c>
      <c r="N32" s="11">
        <f>H32-M32</f>
        <v>-1</v>
      </c>
      <c r="O32" s="11" t="str">
        <f>IF(K32&gt;0,"OK","Rupture")</f>
        <v>Rupture</v>
      </c>
    </row>
    <row r="33" spans="1:15" x14ac:dyDescent="0.3">
      <c r="A33" s="17">
        <v>520</v>
      </c>
      <c r="B33" s="9" t="s">
        <v>452</v>
      </c>
      <c r="C33" s="4" t="s">
        <v>1214</v>
      </c>
      <c r="D33" s="4" t="s">
        <v>241</v>
      </c>
      <c r="E33" s="4" t="s">
        <v>1537</v>
      </c>
      <c r="F33" s="42"/>
      <c r="G33" s="23"/>
      <c r="H33" s="4"/>
      <c r="I33" s="4">
        <f>IF(B33="","",SUMIFS(T_stock[Entrée],T_stock[Ref],C33))</f>
        <v>0</v>
      </c>
      <c r="J33" s="4">
        <f>IF(C33="","",SUMIFS(T_stock[Sortie],T_stock[Ref],C33))</f>
        <v>0</v>
      </c>
      <c r="K33" s="37">
        <f t="shared" si="0"/>
        <v>0</v>
      </c>
      <c r="L33" s="35">
        <f>IFERROR(K33*G33,"")</f>
        <v>0</v>
      </c>
      <c r="M33" s="11">
        <v>2</v>
      </c>
      <c r="N33" s="11">
        <f>H33-M33</f>
        <v>-2</v>
      </c>
      <c r="O33" s="11" t="str">
        <f>IF(K33&gt;0,"OK","Rupture")</f>
        <v>Rupture</v>
      </c>
    </row>
    <row r="34" spans="1:15" x14ac:dyDescent="0.3">
      <c r="A34" s="17">
        <v>714</v>
      </c>
      <c r="B34" s="9" t="s">
        <v>452</v>
      </c>
      <c r="C34" s="4" t="s">
        <v>455</v>
      </c>
      <c r="D34" s="4" t="s">
        <v>241</v>
      </c>
      <c r="E34" s="4" t="s">
        <v>1535</v>
      </c>
      <c r="F34" s="42"/>
      <c r="G34" s="23"/>
      <c r="H34" s="4"/>
      <c r="I34" s="4">
        <f>IF(B34="","",SUMIFS(T_stock[Entrée],T_stock[Ref],C34))</f>
        <v>0</v>
      </c>
      <c r="J34" s="4">
        <f>IF(C34="","",SUMIFS(T_stock[Sortie],T_stock[Ref],C34))</f>
        <v>0</v>
      </c>
      <c r="K34" s="37">
        <f t="shared" si="0"/>
        <v>0</v>
      </c>
      <c r="L34" s="35">
        <f>IFERROR(K34*G34,"")</f>
        <v>0</v>
      </c>
      <c r="M34" s="11">
        <v>0</v>
      </c>
      <c r="N34" s="11">
        <f>H34-M34</f>
        <v>0</v>
      </c>
      <c r="O34" s="11" t="str">
        <f>IF(K34&gt;0,"OK","Rupture")</f>
        <v>Rupture</v>
      </c>
    </row>
    <row r="35" spans="1:15" x14ac:dyDescent="0.3">
      <c r="A35" s="17">
        <v>792</v>
      </c>
      <c r="B35" s="9" t="s">
        <v>452</v>
      </c>
      <c r="C35" s="4" t="s">
        <v>456</v>
      </c>
      <c r="D35" s="4" t="s">
        <v>241</v>
      </c>
      <c r="E35" s="4" t="s">
        <v>1535</v>
      </c>
      <c r="F35" s="42"/>
      <c r="G35" s="23"/>
      <c r="H35" s="4"/>
      <c r="I35" s="4">
        <f>IF(B35="","",SUMIFS(T_stock[Entrée],T_stock[Ref],C35))</f>
        <v>6</v>
      </c>
      <c r="J35" s="4">
        <f>IF(C35="","",SUMIFS(T_stock[Sortie],T_stock[Ref],C35))</f>
        <v>0</v>
      </c>
      <c r="K35" s="37">
        <f t="shared" si="0"/>
        <v>6</v>
      </c>
      <c r="L35" s="35">
        <f>IFERROR(K35*G35,"")</f>
        <v>0</v>
      </c>
      <c r="M35" s="11">
        <v>6</v>
      </c>
      <c r="N35" s="11">
        <f>H35-M35</f>
        <v>-6</v>
      </c>
      <c r="O35" s="11" t="str">
        <f>IF(K35&gt;0,"OK","Rupture")</f>
        <v>OK</v>
      </c>
    </row>
    <row r="36" spans="1:15" x14ac:dyDescent="0.3">
      <c r="A36" s="17">
        <v>793</v>
      </c>
      <c r="B36" s="9" t="s">
        <v>452</v>
      </c>
      <c r="C36" s="4" t="s">
        <v>453</v>
      </c>
      <c r="D36" s="4" t="s">
        <v>241</v>
      </c>
      <c r="E36" s="4" t="s">
        <v>1535</v>
      </c>
      <c r="F36" s="42"/>
      <c r="G36" s="23"/>
      <c r="H36" s="4"/>
      <c r="I36" s="4">
        <f>IF(B36="","",SUMIFS(T_stock[Entrée],T_stock[Ref],C36))</f>
        <v>6</v>
      </c>
      <c r="J36" s="4">
        <f>IF(C36="","",SUMIFS(T_stock[Sortie],T_stock[Ref],C36))</f>
        <v>0</v>
      </c>
      <c r="K36" s="37">
        <f t="shared" si="0"/>
        <v>6</v>
      </c>
      <c r="L36" s="35">
        <f>IFERROR(K36*G36,"")</f>
        <v>0</v>
      </c>
      <c r="M36" s="11">
        <v>6</v>
      </c>
      <c r="N36" s="11">
        <f>H36-M36</f>
        <v>-6</v>
      </c>
      <c r="O36" s="11" t="str">
        <f>IF(K36&gt;0,"OK","Rupture")</f>
        <v>OK</v>
      </c>
    </row>
    <row r="37" spans="1:15" x14ac:dyDescent="0.3">
      <c r="A37" s="17">
        <v>794</v>
      </c>
      <c r="B37" s="9" t="s">
        <v>452</v>
      </c>
      <c r="C37" s="4" t="s">
        <v>451</v>
      </c>
      <c r="D37" s="4" t="s">
        <v>241</v>
      </c>
      <c r="E37" s="4" t="s">
        <v>1535</v>
      </c>
      <c r="F37" s="42"/>
      <c r="G37" s="23"/>
      <c r="H37" s="4"/>
      <c r="I37" s="4">
        <f>IF(B37="","",SUMIFS(T_stock[Entrée],T_stock[Ref],C37))</f>
        <v>6</v>
      </c>
      <c r="J37" s="4">
        <f>IF(C37="","",SUMIFS(T_stock[Sortie],T_stock[Ref],C37))</f>
        <v>0</v>
      </c>
      <c r="K37" s="37">
        <f t="shared" si="0"/>
        <v>6</v>
      </c>
      <c r="L37" s="35">
        <f>IFERROR(K37*G37,"")</f>
        <v>0</v>
      </c>
      <c r="M37" s="11">
        <v>6</v>
      </c>
      <c r="N37" s="11">
        <f>H37-M37</f>
        <v>-6</v>
      </c>
      <c r="O37" s="11" t="str">
        <f>IF(K37&gt;0,"OK","Rupture")</f>
        <v>OK</v>
      </c>
    </row>
    <row r="38" spans="1:15" x14ac:dyDescent="0.3">
      <c r="A38" s="17">
        <v>188</v>
      </c>
      <c r="B38" s="9" t="s">
        <v>915</v>
      </c>
      <c r="C38" s="4" t="s">
        <v>488</v>
      </c>
      <c r="D38" s="4" t="s">
        <v>241</v>
      </c>
      <c r="E38" s="4" t="s">
        <v>1535</v>
      </c>
      <c r="F38" s="42"/>
      <c r="G38" s="23"/>
      <c r="H38" s="4"/>
      <c r="I38" s="4">
        <f>IF(B38="","",SUMIFS(T_stock[Entrée],T_stock[Ref],C38))</f>
        <v>0</v>
      </c>
      <c r="J38" s="4">
        <f>IF(C38="","",SUMIFS(T_stock[Sortie],T_stock[Ref],C38))</f>
        <v>0</v>
      </c>
      <c r="K38" s="37">
        <f t="shared" si="0"/>
        <v>0</v>
      </c>
      <c r="L38" s="35">
        <f>IFERROR(K38*G38,"")</f>
        <v>0</v>
      </c>
      <c r="M38" s="11">
        <v>1</v>
      </c>
      <c r="N38" s="11">
        <f>H38-M38</f>
        <v>-1</v>
      </c>
      <c r="O38" s="11" t="str">
        <f>IF(K38&gt;0,"OK","Rupture")</f>
        <v>Rupture</v>
      </c>
    </row>
    <row r="39" spans="1:15" x14ac:dyDescent="0.3">
      <c r="A39" s="17">
        <v>892</v>
      </c>
      <c r="B39" s="9" t="s">
        <v>86</v>
      </c>
      <c r="C39" s="4" t="s">
        <v>87</v>
      </c>
      <c r="D39" s="4" t="s">
        <v>681</v>
      </c>
      <c r="E39" s="4" t="s">
        <v>1535</v>
      </c>
      <c r="F39" s="42"/>
      <c r="G39" s="23"/>
      <c r="H39" s="4"/>
      <c r="I39" s="4">
        <f>IF(B39="","",SUMIFS(T_stock[Entrée],T_stock[Ref],C39))</f>
        <v>0</v>
      </c>
      <c r="J39" s="4">
        <f>IF(C39="","",SUMIFS(T_stock[Sortie],T_stock[Ref],C39))</f>
        <v>0</v>
      </c>
      <c r="K39" s="37">
        <f t="shared" si="0"/>
        <v>0</v>
      </c>
      <c r="L39" s="35">
        <f>IFERROR(K39*G39,"")</f>
        <v>0</v>
      </c>
      <c r="M39" s="11">
        <v>2</v>
      </c>
      <c r="N39" s="11">
        <f>H39-M39</f>
        <v>-2</v>
      </c>
      <c r="O39" s="11" t="str">
        <f>IF(K39&gt;0,"OK","Rupture")</f>
        <v>Rupture</v>
      </c>
    </row>
    <row r="40" spans="1:15" x14ac:dyDescent="0.3">
      <c r="A40" s="17">
        <v>182</v>
      </c>
      <c r="B40" s="9" t="s">
        <v>904</v>
      </c>
      <c r="C40" s="4">
        <v>81417226047</v>
      </c>
      <c r="D40" s="4" t="s">
        <v>905</v>
      </c>
      <c r="E40" s="4" t="s">
        <v>1537</v>
      </c>
      <c r="F40" s="42"/>
      <c r="G40" s="23"/>
      <c r="H40" s="4"/>
      <c r="I40" s="4">
        <f>IF(B40="","",SUMIFS(T_stock[Entrée],T_stock[Ref],C40))</f>
        <v>0</v>
      </c>
      <c r="J40" s="4">
        <f>IF(C40="","",SUMIFS(T_stock[Sortie],T_stock[Ref],C40))</f>
        <v>0</v>
      </c>
      <c r="K40" s="37">
        <f t="shared" si="0"/>
        <v>0</v>
      </c>
      <c r="L40" s="35">
        <f>IFERROR(K40*G40,"")</f>
        <v>0</v>
      </c>
      <c r="M40" s="11">
        <v>1</v>
      </c>
      <c r="N40" s="11">
        <f>H40-M40</f>
        <v>-1</v>
      </c>
      <c r="O40" s="11" t="str">
        <f>IF(K40&gt;0,"OK","Rupture")</f>
        <v>Rupture</v>
      </c>
    </row>
    <row r="41" spans="1:15" x14ac:dyDescent="0.3">
      <c r="A41" s="17">
        <v>804</v>
      </c>
      <c r="B41" s="9" t="s">
        <v>420</v>
      </c>
      <c r="C41" s="4" t="s">
        <v>421</v>
      </c>
      <c r="D41" s="4" t="s">
        <v>241</v>
      </c>
      <c r="E41" s="4" t="s">
        <v>1535</v>
      </c>
      <c r="F41" s="42"/>
      <c r="G41" s="23"/>
      <c r="H41" s="4"/>
      <c r="I41" s="4">
        <f>IF(B41="","",SUMIFS(T_stock[Entrée],T_stock[Ref],C41))</f>
        <v>9</v>
      </c>
      <c r="J41" s="4">
        <f>IF(C41="","",SUMIFS(T_stock[Sortie],T_stock[Ref],C41))</f>
        <v>0</v>
      </c>
      <c r="K41" s="37">
        <f t="shared" si="0"/>
        <v>9</v>
      </c>
      <c r="L41" s="35">
        <f>IFERROR(K41*G41,"")</f>
        <v>0</v>
      </c>
      <c r="M41" s="11">
        <v>9</v>
      </c>
      <c r="N41" s="11">
        <f>H41-M41</f>
        <v>-9</v>
      </c>
      <c r="O41" s="11" t="str">
        <f>IF(K41&gt;0,"OK","Rupture")</f>
        <v>OK</v>
      </c>
    </row>
    <row r="42" spans="1:15" x14ac:dyDescent="0.3">
      <c r="A42" s="17">
        <v>803</v>
      </c>
      <c r="B42" s="9" t="s">
        <v>1418</v>
      </c>
      <c r="C42" s="4" t="s">
        <v>422</v>
      </c>
      <c r="D42" s="4" t="s">
        <v>241</v>
      </c>
      <c r="E42" s="4" t="s">
        <v>1535</v>
      </c>
      <c r="F42" s="42"/>
      <c r="G42" s="23"/>
      <c r="H42" s="4"/>
      <c r="I42" s="4">
        <f>IF(B42="","",SUMIFS(T_stock[Entrée],T_stock[Ref],C42))</f>
        <v>8</v>
      </c>
      <c r="J42" s="4">
        <f>IF(C42="","",SUMIFS(T_stock[Sortie],T_stock[Ref],C42))</f>
        <v>0</v>
      </c>
      <c r="K42" s="37">
        <f t="shared" si="0"/>
        <v>8</v>
      </c>
      <c r="L42" s="35">
        <f>IFERROR(K42*G42,"")</f>
        <v>0</v>
      </c>
      <c r="M42" s="11">
        <v>9</v>
      </c>
      <c r="N42" s="11">
        <f>H42-M42</f>
        <v>-9</v>
      </c>
      <c r="O42" s="11" t="str">
        <f>IF(K42&gt;0,"OK","Rupture")</f>
        <v>OK</v>
      </c>
    </row>
    <row r="43" spans="1:15" x14ac:dyDescent="0.3">
      <c r="A43" s="17">
        <v>239</v>
      </c>
      <c r="B43" s="9" t="s">
        <v>24</v>
      </c>
      <c r="C43" s="4" t="s">
        <v>944</v>
      </c>
      <c r="D43" s="4" t="s">
        <v>241</v>
      </c>
      <c r="E43" s="4" t="s">
        <v>1535</v>
      </c>
      <c r="F43" s="42"/>
      <c r="G43" s="23"/>
      <c r="H43" s="4"/>
      <c r="I43" s="4">
        <f>IF(B43="","",SUMIFS(T_stock[Entrée],T_stock[Ref],C43))</f>
        <v>0</v>
      </c>
      <c r="J43" s="4">
        <f>IF(C43="","",SUMIFS(T_stock[Sortie],T_stock[Ref],C43))</f>
        <v>0</v>
      </c>
      <c r="K43" s="37">
        <f t="shared" si="0"/>
        <v>0</v>
      </c>
      <c r="L43" s="35">
        <f>IFERROR(K43*G43,"")</f>
        <v>0</v>
      </c>
      <c r="M43" s="11">
        <v>0</v>
      </c>
      <c r="N43" s="11">
        <f>H43-M43</f>
        <v>0</v>
      </c>
      <c r="O43" s="11" t="str">
        <f>IF(K43&gt;0,"OK","Rupture")</f>
        <v>Rupture</v>
      </c>
    </row>
    <row r="44" spans="1:15" x14ac:dyDescent="0.3">
      <c r="A44" s="17">
        <v>614</v>
      </c>
      <c r="B44" s="9" t="s">
        <v>24</v>
      </c>
      <c r="C44" s="4" t="s">
        <v>1332</v>
      </c>
      <c r="D44" s="4" t="s">
        <v>681</v>
      </c>
      <c r="E44" s="4" t="s">
        <v>1535</v>
      </c>
      <c r="F44" s="42"/>
      <c r="G44" s="23"/>
      <c r="H44" s="4"/>
      <c r="I44" s="4">
        <f>IF(B44="","",SUMIFS(T_stock[Entrée],T_stock[Ref],C44))</f>
        <v>0</v>
      </c>
      <c r="J44" s="4">
        <f>IF(C44="","",SUMIFS(T_stock[Sortie],T_stock[Ref],C44))</f>
        <v>0</v>
      </c>
      <c r="K44" s="37">
        <f t="shared" si="0"/>
        <v>0</v>
      </c>
      <c r="L44" s="35">
        <f>IFERROR(K44*G44,"")</f>
        <v>0</v>
      </c>
      <c r="M44" s="11">
        <v>1</v>
      </c>
      <c r="N44" s="11">
        <f>H44-M44</f>
        <v>-1</v>
      </c>
      <c r="O44" s="11" t="str">
        <f>IF(K44&gt;0,"OK","Rupture")</f>
        <v>Rupture</v>
      </c>
    </row>
    <row r="45" spans="1:15" x14ac:dyDescent="0.3">
      <c r="A45" s="17">
        <v>623</v>
      </c>
      <c r="B45" s="9" t="s">
        <v>24</v>
      </c>
      <c r="C45" s="4" t="s">
        <v>1346</v>
      </c>
      <c r="D45" s="4" t="s">
        <v>681</v>
      </c>
      <c r="E45" s="4" t="s">
        <v>1535</v>
      </c>
      <c r="F45" s="42"/>
      <c r="G45" s="23"/>
      <c r="H45" s="4"/>
      <c r="I45" s="4">
        <f>IF(B45="","",SUMIFS(T_stock[Entrée],T_stock[Ref],C45))</f>
        <v>0</v>
      </c>
      <c r="J45" s="4">
        <f>IF(C45="","",SUMIFS(T_stock[Sortie],T_stock[Ref],C45))</f>
        <v>0</v>
      </c>
      <c r="K45" s="37">
        <f t="shared" si="0"/>
        <v>0</v>
      </c>
      <c r="L45" s="35">
        <f>IFERROR(K45*G45,"")</f>
        <v>0</v>
      </c>
      <c r="M45" s="11">
        <v>0</v>
      </c>
      <c r="N45" s="11">
        <f>H45-M45</f>
        <v>0</v>
      </c>
      <c r="O45" s="11" t="str">
        <f>IF(K45&gt;0,"OK","Rupture")</f>
        <v>Rupture</v>
      </c>
    </row>
    <row r="46" spans="1:15" x14ac:dyDescent="0.3">
      <c r="A46" s="17">
        <v>712</v>
      </c>
      <c r="B46" s="9" t="s">
        <v>24</v>
      </c>
      <c r="C46" s="4" t="s">
        <v>1397</v>
      </c>
      <c r="D46" s="4" t="s">
        <v>241</v>
      </c>
      <c r="E46" s="4" t="s">
        <v>1535</v>
      </c>
      <c r="F46" s="42"/>
      <c r="G46" s="23"/>
      <c r="H46" s="4"/>
      <c r="I46" s="4">
        <f>IF(B46="","",SUMIFS(T_stock[Entrée],T_stock[Ref],C46))</f>
        <v>0</v>
      </c>
      <c r="J46" s="4">
        <f>IF(C46="","",SUMIFS(T_stock[Sortie],T_stock[Ref],C46))</f>
        <v>0</v>
      </c>
      <c r="K46" s="37">
        <f t="shared" si="0"/>
        <v>0</v>
      </c>
      <c r="L46" s="35">
        <f>IFERROR(K46*G46,"")</f>
        <v>0</v>
      </c>
      <c r="M46" s="11">
        <v>5</v>
      </c>
      <c r="N46" s="11">
        <f>H46-M46</f>
        <v>-5</v>
      </c>
      <c r="O46" s="11" t="str">
        <f>IF(K46&gt;0,"OK","Rupture")</f>
        <v>Rupture</v>
      </c>
    </row>
    <row r="47" spans="1:15" x14ac:dyDescent="0.3">
      <c r="A47" s="17">
        <v>721</v>
      </c>
      <c r="B47" s="9" t="s">
        <v>24</v>
      </c>
      <c r="C47" s="4" t="s">
        <v>643</v>
      </c>
      <c r="D47" s="4" t="s">
        <v>241</v>
      </c>
      <c r="E47" s="4" t="s">
        <v>1535</v>
      </c>
      <c r="F47" s="42"/>
      <c r="G47" s="23"/>
      <c r="H47" s="4"/>
      <c r="I47" s="4">
        <f>IF(B47="","",SUMIFS(T_stock[Entrée],T_stock[Ref],C47))</f>
        <v>0</v>
      </c>
      <c r="J47" s="4">
        <f>IF(C47="","",SUMIFS(T_stock[Sortie],T_stock[Ref],C47))</f>
        <v>0</v>
      </c>
      <c r="K47" s="37">
        <f t="shared" si="0"/>
        <v>0</v>
      </c>
      <c r="L47" s="35">
        <f>IFERROR(K47*G47,"")</f>
        <v>0</v>
      </c>
      <c r="M47" s="11">
        <v>15</v>
      </c>
      <c r="N47" s="11">
        <f>H47-M47</f>
        <v>-15</v>
      </c>
      <c r="O47" s="11" t="str">
        <f>IF(K47&gt;0,"OK","Rupture")</f>
        <v>Rupture</v>
      </c>
    </row>
    <row r="48" spans="1:15" x14ac:dyDescent="0.3">
      <c r="A48" s="17">
        <v>438</v>
      </c>
      <c r="B48" s="9" t="s">
        <v>1122</v>
      </c>
      <c r="C48" s="4" t="s">
        <v>638</v>
      </c>
      <c r="D48" s="4" t="s">
        <v>241</v>
      </c>
      <c r="E48" s="4" t="s">
        <v>1535</v>
      </c>
      <c r="F48" s="42"/>
      <c r="G48" s="23"/>
      <c r="H48" s="4"/>
      <c r="I48" s="4">
        <f>IF(B48="","",SUMIFS(T_stock[Entrée],T_stock[Ref],C48))</f>
        <v>0</v>
      </c>
      <c r="J48" s="4">
        <f>IF(C48="","",SUMIFS(T_stock[Sortie],T_stock[Ref],C48))</f>
        <v>0</v>
      </c>
      <c r="K48" s="37">
        <f t="shared" si="0"/>
        <v>0</v>
      </c>
      <c r="L48" s="35">
        <f>IFERROR(K48*G48,"")</f>
        <v>0</v>
      </c>
      <c r="M48" s="11">
        <v>10</v>
      </c>
      <c r="N48" s="11">
        <f>H48-M48</f>
        <v>-10</v>
      </c>
      <c r="O48" s="11" t="str">
        <f>IF(K48&gt;0,"OK","Rupture")</f>
        <v>Rupture</v>
      </c>
    </row>
    <row r="49" spans="1:15" x14ac:dyDescent="0.3">
      <c r="A49" s="17">
        <v>498</v>
      </c>
      <c r="B49" s="9" t="s">
        <v>1196</v>
      </c>
      <c r="C49" s="4" t="s">
        <v>645</v>
      </c>
      <c r="D49" s="4" t="s">
        <v>241</v>
      </c>
      <c r="E49" s="4" t="s">
        <v>1535</v>
      </c>
      <c r="F49" s="42"/>
      <c r="G49" s="23"/>
      <c r="H49" s="4"/>
      <c r="I49" s="4">
        <f>IF(B49="","",SUMIFS(T_stock[Entrée],T_stock[Ref],C49))</f>
        <v>0</v>
      </c>
      <c r="J49" s="4">
        <f>IF(C49="","",SUMIFS(T_stock[Sortie],T_stock[Ref],C49))</f>
        <v>0</v>
      </c>
      <c r="K49" s="37">
        <f t="shared" si="0"/>
        <v>0</v>
      </c>
      <c r="L49" s="35">
        <f>IFERROR(K49*G49,"")</f>
        <v>0</v>
      </c>
      <c r="M49" s="11">
        <v>13</v>
      </c>
      <c r="N49" s="11">
        <f>H49-M49</f>
        <v>-13</v>
      </c>
      <c r="O49" s="11" t="str">
        <f>IF(K49&gt;0,"OK","Rupture")</f>
        <v>Rupture</v>
      </c>
    </row>
    <row r="50" spans="1:15" x14ac:dyDescent="0.3">
      <c r="A50" s="17">
        <v>437</v>
      </c>
      <c r="B50" s="9" t="s">
        <v>1121</v>
      </c>
      <c r="C50" s="4" t="s">
        <v>642</v>
      </c>
      <c r="D50" s="4" t="s">
        <v>241</v>
      </c>
      <c r="E50" s="4" t="s">
        <v>1535</v>
      </c>
      <c r="F50" s="42"/>
      <c r="G50" s="23"/>
      <c r="H50" s="4"/>
      <c r="I50" s="4">
        <f>IF(B50="","",SUMIFS(T_stock[Entrée],T_stock[Ref],C50))</f>
        <v>0</v>
      </c>
      <c r="J50" s="4">
        <f>IF(C50="","",SUMIFS(T_stock[Sortie],T_stock[Ref],C50))</f>
        <v>0</v>
      </c>
      <c r="K50" s="37">
        <f t="shared" si="0"/>
        <v>0</v>
      </c>
      <c r="L50" s="35">
        <f>IFERROR(K50*G50,"")</f>
        <v>0</v>
      </c>
      <c r="M50" s="11">
        <v>10</v>
      </c>
      <c r="N50" s="11">
        <f>H50-M50</f>
        <v>-10</v>
      </c>
      <c r="O50" s="11" t="str">
        <f>IF(K50&gt;0,"OK","Rupture")</f>
        <v>Rupture</v>
      </c>
    </row>
    <row r="51" spans="1:15" x14ac:dyDescent="0.3">
      <c r="A51" s="17">
        <v>723</v>
      </c>
      <c r="B51" s="9" t="s">
        <v>1400</v>
      </c>
      <c r="C51" s="4" t="s">
        <v>637</v>
      </c>
      <c r="D51" s="4" t="s">
        <v>241</v>
      </c>
      <c r="E51" s="4" t="s">
        <v>1535</v>
      </c>
      <c r="F51" s="42"/>
      <c r="G51" s="23"/>
      <c r="H51" s="4"/>
      <c r="I51" s="4">
        <f>IF(B51="","",SUMIFS(T_stock[Entrée],T_stock[Ref],C51))</f>
        <v>0</v>
      </c>
      <c r="J51" s="4">
        <f>IF(C51="","",SUMIFS(T_stock[Sortie],T_stock[Ref],C51))</f>
        <v>0</v>
      </c>
      <c r="K51" s="37">
        <f t="shared" si="0"/>
        <v>0</v>
      </c>
      <c r="L51" s="35">
        <f>IFERROR(K51*G51,"")</f>
        <v>0</v>
      </c>
      <c r="M51" s="11">
        <v>27</v>
      </c>
      <c r="N51" s="11">
        <f>H51-M51</f>
        <v>-27</v>
      </c>
      <c r="O51" s="11" t="str">
        <f>IF(K51&gt;0,"OK","Rupture")</f>
        <v>Rupture</v>
      </c>
    </row>
    <row r="52" spans="1:15" x14ac:dyDescent="0.3">
      <c r="A52" s="17">
        <v>718</v>
      </c>
      <c r="B52" s="9" t="s">
        <v>646</v>
      </c>
      <c r="C52" s="4" t="s">
        <v>651</v>
      </c>
      <c r="D52" s="4" t="s">
        <v>241</v>
      </c>
      <c r="E52" s="4" t="s">
        <v>1535</v>
      </c>
      <c r="F52" s="42"/>
      <c r="G52" s="23"/>
      <c r="H52" s="4"/>
      <c r="I52" s="4">
        <f>IF(B52="","",SUMIFS(T_stock[Entrée],T_stock[Ref],C52))</f>
        <v>0</v>
      </c>
      <c r="J52" s="4">
        <f>IF(C52="","",SUMIFS(T_stock[Sortie],T_stock[Ref],C52))</f>
        <v>0</v>
      </c>
      <c r="K52" s="37">
        <f t="shared" si="0"/>
        <v>0</v>
      </c>
      <c r="L52" s="35">
        <f>IFERROR(K52*G52,"")</f>
        <v>0</v>
      </c>
      <c r="M52" s="11">
        <v>23</v>
      </c>
      <c r="N52" s="11">
        <f>H52-M52</f>
        <v>-23</v>
      </c>
      <c r="O52" s="11" t="str">
        <f>IF(K52&gt;0,"OK","Rupture")</f>
        <v>Rupture</v>
      </c>
    </row>
    <row r="53" spans="1:15" x14ac:dyDescent="0.3">
      <c r="A53" s="17">
        <v>720</v>
      </c>
      <c r="B53" s="9" t="s">
        <v>644</v>
      </c>
      <c r="C53" s="4" t="s">
        <v>647</v>
      </c>
      <c r="D53" s="4" t="s">
        <v>241</v>
      </c>
      <c r="E53" s="4" t="s">
        <v>1535</v>
      </c>
      <c r="F53" s="42"/>
      <c r="G53" s="23"/>
      <c r="H53" s="4"/>
      <c r="I53" s="4">
        <f>IF(B53="","",SUMIFS(T_stock[Entrée],T_stock[Ref],C53))</f>
        <v>0</v>
      </c>
      <c r="J53" s="4">
        <f>IF(C53="","",SUMIFS(T_stock[Sortie],T_stock[Ref],C53))</f>
        <v>0</v>
      </c>
      <c r="K53" s="37">
        <f t="shared" si="0"/>
        <v>0</v>
      </c>
      <c r="L53" s="35">
        <f>IFERROR(K53*G53,"")</f>
        <v>0</v>
      </c>
      <c r="M53" s="11">
        <v>35</v>
      </c>
      <c r="N53" s="11">
        <f>H53-M53</f>
        <v>-35</v>
      </c>
      <c r="O53" s="11" t="str">
        <f>IF(K53&gt;0,"OK","Rupture")</f>
        <v>Rupture</v>
      </c>
    </row>
    <row r="54" spans="1:15" x14ac:dyDescent="0.3">
      <c r="A54" s="17">
        <v>703</v>
      </c>
      <c r="B54" s="9" t="s">
        <v>641</v>
      </c>
      <c r="C54" s="4" t="s">
        <v>650</v>
      </c>
      <c r="D54" s="4" t="s">
        <v>241</v>
      </c>
      <c r="E54" s="4" t="s">
        <v>1535</v>
      </c>
      <c r="F54" s="42"/>
      <c r="G54" s="23"/>
      <c r="H54" s="4"/>
      <c r="I54" s="4">
        <f>IF(B54="","",SUMIFS(T_stock[Entrée],T_stock[Ref],C54))</f>
        <v>0</v>
      </c>
      <c r="J54" s="4">
        <f>IF(C54="","",SUMIFS(T_stock[Sortie],T_stock[Ref],C54))</f>
        <v>0</v>
      </c>
      <c r="K54" s="37">
        <f t="shared" si="0"/>
        <v>0</v>
      </c>
      <c r="L54" s="35">
        <f>IFERROR(K54*G54,"")</f>
        <v>0</v>
      </c>
      <c r="M54" s="11">
        <v>9</v>
      </c>
      <c r="N54" s="11">
        <f>H54-M54</f>
        <v>-9</v>
      </c>
      <c r="O54" s="11" t="str">
        <f>IF(K54&gt;0,"OK","Rupture")</f>
        <v>Rupture</v>
      </c>
    </row>
    <row r="55" spans="1:15" x14ac:dyDescent="0.3">
      <c r="A55" s="17">
        <v>717</v>
      </c>
      <c r="B55" s="9" t="s">
        <v>641</v>
      </c>
      <c r="C55" s="4" t="s">
        <v>652</v>
      </c>
      <c r="D55" s="4" t="s">
        <v>241</v>
      </c>
      <c r="E55" s="4" t="s">
        <v>1535</v>
      </c>
      <c r="F55" s="42"/>
      <c r="G55" s="23"/>
      <c r="H55" s="4"/>
      <c r="I55" s="4">
        <f>IF(B55="","",SUMIFS(T_stock[Entrée],T_stock[Ref],C55))</f>
        <v>0</v>
      </c>
      <c r="J55" s="4">
        <f>IF(C55="","",SUMIFS(T_stock[Sortie],T_stock[Ref],C55))</f>
        <v>0</v>
      </c>
      <c r="K55" s="37">
        <f t="shared" si="0"/>
        <v>0</v>
      </c>
      <c r="L55" s="35">
        <f>IFERROR(K55*G55,"")</f>
        <v>0</v>
      </c>
      <c r="M55" s="11">
        <v>255</v>
      </c>
      <c r="N55" s="11">
        <f>H55-M55</f>
        <v>-255</v>
      </c>
      <c r="O55" s="11" t="str">
        <f>IF(K55&gt;0,"OK","Rupture")</f>
        <v>Rupture</v>
      </c>
    </row>
    <row r="56" spans="1:15" x14ac:dyDescent="0.3">
      <c r="A56" s="17">
        <v>724</v>
      </c>
      <c r="B56" s="9" t="s">
        <v>639</v>
      </c>
      <c r="C56" s="4" t="s">
        <v>636</v>
      </c>
      <c r="D56" s="4" t="s">
        <v>241</v>
      </c>
      <c r="E56" s="4" t="s">
        <v>1535</v>
      </c>
      <c r="F56" s="42"/>
      <c r="G56" s="23"/>
      <c r="H56" s="4"/>
      <c r="I56" s="4">
        <f>IF(B56="","",SUMIFS(T_stock[Entrée],T_stock[Ref],C56))</f>
        <v>0</v>
      </c>
      <c r="J56" s="4">
        <f>IF(C56="","",SUMIFS(T_stock[Sortie],T_stock[Ref],C56))</f>
        <v>0</v>
      </c>
      <c r="K56" s="37">
        <f t="shared" si="0"/>
        <v>0</v>
      </c>
      <c r="L56" s="35">
        <f>IFERROR(K56*G56,"")</f>
        <v>0</v>
      </c>
      <c r="M56" s="11">
        <v>17</v>
      </c>
      <c r="N56" s="11">
        <f>H56-M56</f>
        <v>-17</v>
      </c>
      <c r="O56" s="11" t="str">
        <f>IF(K56&gt;0,"OK","Rupture")</f>
        <v>Rupture</v>
      </c>
    </row>
    <row r="57" spans="1:15" x14ac:dyDescent="0.3">
      <c r="A57" s="17">
        <v>652</v>
      </c>
      <c r="B57" s="9" t="s">
        <v>1374</v>
      </c>
      <c r="C57" s="4" t="s">
        <v>1375</v>
      </c>
      <c r="D57" s="4" t="s">
        <v>681</v>
      </c>
      <c r="E57" s="4" t="s">
        <v>1537</v>
      </c>
      <c r="F57" s="42"/>
      <c r="G57" s="23"/>
      <c r="H57" s="4"/>
      <c r="I57" s="4">
        <f>IF(B57="","",SUMIFS(T_stock[Entrée],T_stock[Ref],C57))</f>
        <v>0</v>
      </c>
      <c r="J57" s="4">
        <f>IF(C57="","",SUMIFS(T_stock[Sortie],T_stock[Ref],C57))</f>
        <v>0</v>
      </c>
      <c r="K57" s="37">
        <f t="shared" si="0"/>
        <v>0</v>
      </c>
      <c r="L57" s="35">
        <f>IFERROR(K57*G57,"")</f>
        <v>0</v>
      </c>
      <c r="M57" s="11">
        <v>50</v>
      </c>
      <c r="N57" s="11">
        <f>H57-M57</f>
        <v>-50</v>
      </c>
      <c r="O57" s="11" t="str">
        <f>IF(K57&gt;0,"OK","Rupture")</f>
        <v>Rupture</v>
      </c>
    </row>
    <row r="58" spans="1:15" x14ac:dyDescent="0.3">
      <c r="A58" s="17">
        <v>965</v>
      </c>
      <c r="B58" s="9" t="s">
        <v>25</v>
      </c>
      <c r="C58" s="4" t="s">
        <v>1530</v>
      </c>
      <c r="D58" s="4" t="s">
        <v>681</v>
      </c>
      <c r="E58" s="4" t="s">
        <v>1535</v>
      </c>
      <c r="F58" s="42"/>
      <c r="G58" s="23"/>
      <c r="H58" s="4"/>
      <c r="I58" s="4">
        <f>IF(B58="","",SUMIFS(T_stock[Entrée],T_stock[Ref],C58))</f>
        <v>0</v>
      </c>
      <c r="J58" s="4">
        <f>IF(C58="","",SUMIFS(T_stock[Sortie],T_stock[Ref],C58))</f>
        <v>0</v>
      </c>
      <c r="K58" s="37">
        <f t="shared" si="0"/>
        <v>0</v>
      </c>
      <c r="L58" s="35">
        <f>IFERROR(K58*G58,"")</f>
        <v>0</v>
      </c>
      <c r="M58" s="11">
        <v>0</v>
      </c>
      <c r="N58" s="11">
        <f>H58-M58</f>
        <v>0</v>
      </c>
      <c r="O58" s="11" t="str">
        <f>IF(K58&gt;0,"OK","Rupture")</f>
        <v>Rupture</v>
      </c>
    </row>
    <row r="59" spans="1:15" x14ac:dyDescent="0.3">
      <c r="A59" s="17">
        <v>472</v>
      </c>
      <c r="B59" s="9" t="s">
        <v>1161</v>
      </c>
      <c r="C59" s="4" t="s">
        <v>1162</v>
      </c>
      <c r="D59" s="4" t="s">
        <v>681</v>
      </c>
      <c r="E59" s="4" t="s">
        <v>1535</v>
      </c>
      <c r="F59" s="42"/>
      <c r="G59" s="23"/>
      <c r="H59" s="4"/>
      <c r="I59" s="4">
        <f>IF(B59="","",SUMIFS(T_stock[Entrée],T_stock[Ref],C59))</f>
        <v>0</v>
      </c>
      <c r="J59" s="4">
        <f>IF(C59="","",SUMIFS(T_stock[Sortie],T_stock[Ref],C59))</f>
        <v>0</v>
      </c>
      <c r="K59" s="37">
        <f t="shared" si="0"/>
        <v>0</v>
      </c>
      <c r="L59" s="35">
        <f>IFERROR(K59*G59,"")</f>
        <v>0</v>
      </c>
      <c r="M59" s="11">
        <v>0</v>
      </c>
      <c r="N59" s="11">
        <f>H59-M59</f>
        <v>0</v>
      </c>
      <c r="O59" s="11" t="str">
        <f>IF(K59&gt;0,"OK","Rupture")</f>
        <v>Rupture</v>
      </c>
    </row>
    <row r="60" spans="1:15" x14ac:dyDescent="0.3">
      <c r="A60" s="17">
        <v>722</v>
      </c>
      <c r="B60" s="9" t="s">
        <v>1399</v>
      </c>
      <c r="C60" s="4" t="s">
        <v>640</v>
      </c>
      <c r="D60" s="4" t="s">
        <v>241</v>
      </c>
      <c r="E60" s="4" t="s">
        <v>1535</v>
      </c>
      <c r="F60" s="42"/>
      <c r="G60" s="23"/>
      <c r="H60" s="4"/>
      <c r="I60" s="4">
        <f>IF(B60="","",SUMIFS(T_stock[Entrée],T_stock[Ref],C60))</f>
        <v>0</v>
      </c>
      <c r="J60" s="4">
        <f>IF(C60="","",SUMIFS(T_stock[Sortie],T_stock[Ref],C60))</f>
        <v>0</v>
      </c>
      <c r="K60" s="37">
        <f t="shared" si="0"/>
        <v>0</v>
      </c>
      <c r="L60" s="35">
        <f>IFERROR(K60*G60,"")</f>
        <v>0</v>
      </c>
      <c r="M60" s="11">
        <v>19</v>
      </c>
      <c r="N60" s="11">
        <f>H60-M60</f>
        <v>-19</v>
      </c>
      <c r="O60" s="11" t="str">
        <f>IF(K60&gt;0,"OK","Rupture")</f>
        <v>Rupture</v>
      </c>
    </row>
    <row r="61" spans="1:15" x14ac:dyDescent="0.3">
      <c r="A61" s="17">
        <v>939</v>
      </c>
      <c r="B61" s="9" t="s">
        <v>1505</v>
      </c>
      <c r="C61" s="4" t="s">
        <v>1506</v>
      </c>
      <c r="D61" s="4" t="s">
        <v>1085</v>
      </c>
      <c r="E61" s="4" t="s">
        <v>1535</v>
      </c>
      <c r="F61" s="42"/>
      <c r="G61" s="23"/>
      <c r="H61" s="4"/>
      <c r="I61" s="4">
        <f>IF(B61="","",SUMIFS(T_stock[Entrée],T_stock[Ref],C61))</f>
        <v>0</v>
      </c>
      <c r="J61" s="4">
        <f>IF(C61="","",SUMIFS(T_stock[Sortie],T_stock[Ref],C61))</f>
        <v>0</v>
      </c>
      <c r="K61" s="37">
        <f t="shared" si="0"/>
        <v>0</v>
      </c>
      <c r="L61" s="35">
        <f>IFERROR(K61*G61,"")</f>
        <v>0</v>
      </c>
      <c r="M61" s="11">
        <v>0</v>
      </c>
      <c r="N61" s="11">
        <f>H61-M61</f>
        <v>0</v>
      </c>
      <c r="O61" s="11" t="str">
        <f>IF(K61&gt;0,"OK","Rupture")</f>
        <v>Rupture</v>
      </c>
    </row>
    <row r="62" spans="1:15" x14ac:dyDescent="0.3">
      <c r="A62" s="17">
        <v>626</v>
      </c>
      <c r="B62" s="9" t="s">
        <v>26</v>
      </c>
      <c r="C62" s="4" t="s">
        <v>27</v>
      </c>
      <c r="D62" s="4" t="s">
        <v>681</v>
      </c>
      <c r="E62" s="4" t="s">
        <v>1535</v>
      </c>
      <c r="F62" s="42"/>
      <c r="G62" s="23"/>
      <c r="H62" s="4"/>
      <c r="I62" s="4">
        <f>IF(B62="","",SUMIFS(T_stock[Entrée],T_stock[Ref],C62))</f>
        <v>0</v>
      </c>
      <c r="J62" s="4">
        <f>IF(C62="","",SUMIFS(T_stock[Sortie],T_stock[Ref],C62))</f>
        <v>0</v>
      </c>
      <c r="K62" s="37">
        <f t="shared" si="0"/>
        <v>0</v>
      </c>
      <c r="L62" s="35">
        <f>IFERROR(K62*G62,"")</f>
        <v>0</v>
      </c>
      <c r="M62" s="11">
        <v>0</v>
      </c>
      <c r="N62" s="11">
        <f>H62-M62</f>
        <v>0</v>
      </c>
      <c r="O62" s="11" t="str">
        <f>IF(K62&gt;0,"OK","Rupture")</f>
        <v>Rupture</v>
      </c>
    </row>
    <row r="63" spans="1:15" x14ac:dyDescent="0.3">
      <c r="A63" s="17">
        <v>667</v>
      </c>
      <c r="B63" s="9" t="s">
        <v>544</v>
      </c>
      <c r="C63" s="4" t="s">
        <v>545</v>
      </c>
      <c r="D63" s="4" t="s">
        <v>241</v>
      </c>
      <c r="E63" s="4" t="s">
        <v>1535</v>
      </c>
      <c r="F63" s="42"/>
      <c r="G63" s="23"/>
      <c r="H63" s="4"/>
      <c r="I63" s="4">
        <f>IF(B63="","",SUMIFS(T_stock[Entrée],T_stock[Ref],C63))</f>
        <v>0</v>
      </c>
      <c r="J63" s="4">
        <f>IF(C63="","",SUMIFS(T_stock[Sortie],T_stock[Ref],C63))</f>
        <v>0</v>
      </c>
      <c r="K63" s="37">
        <f t="shared" si="0"/>
        <v>0</v>
      </c>
      <c r="L63" s="35">
        <f>IFERROR(K63*G63,"")</f>
        <v>0</v>
      </c>
      <c r="M63" s="11">
        <v>0</v>
      </c>
      <c r="N63" s="11">
        <f>H63-M63</f>
        <v>0</v>
      </c>
      <c r="O63" s="11" t="str">
        <f>IF(K63&gt;0,"OK","Rupture")</f>
        <v>Rupture</v>
      </c>
    </row>
    <row r="64" spans="1:15" x14ac:dyDescent="0.3">
      <c r="A64" s="17">
        <v>193</v>
      </c>
      <c r="B64" s="9" t="s">
        <v>919</v>
      </c>
      <c r="C64" s="4" t="s">
        <v>920</v>
      </c>
      <c r="D64" s="4" t="s">
        <v>921</v>
      </c>
      <c r="E64" s="4" t="s">
        <v>1535</v>
      </c>
      <c r="F64" s="42"/>
      <c r="G64" s="23"/>
      <c r="H64" s="4"/>
      <c r="I64" s="4">
        <f>IF(B64="","",SUMIFS(T_stock[Entrée],T_stock[Ref],C64))</f>
        <v>0</v>
      </c>
      <c r="J64" s="4">
        <f>IF(C64="","",SUMIFS(T_stock[Sortie],T_stock[Ref],C64))</f>
        <v>0</v>
      </c>
      <c r="K64" s="37">
        <f t="shared" si="0"/>
        <v>0</v>
      </c>
      <c r="L64" s="35">
        <f>IFERROR(K64*G64,"")</f>
        <v>0</v>
      </c>
      <c r="M64" s="11">
        <v>0</v>
      </c>
      <c r="N64" s="11">
        <f>H64-M64</f>
        <v>0</v>
      </c>
      <c r="O64" s="11" t="str">
        <f>IF(K64&gt;0,"OK","Rupture")</f>
        <v>Rupture</v>
      </c>
    </row>
    <row r="65" spans="1:15" x14ac:dyDescent="0.3">
      <c r="A65" s="17">
        <v>196</v>
      </c>
      <c r="B65" s="9" t="s">
        <v>926</v>
      </c>
      <c r="C65" s="4" t="s">
        <v>927</v>
      </c>
      <c r="D65" s="4" t="s">
        <v>921</v>
      </c>
      <c r="E65" s="4" t="s">
        <v>1535</v>
      </c>
      <c r="F65" s="42"/>
      <c r="G65" s="23"/>
      <c r="H65" s="4"/>
      <c r="I65" s="4">
        <f>IF(B65="","",SUMIFS(T_stock[Entrée],T_stock[Ref],C65))</f>
        <v>0</v>
      </c>
      <c r="J65" s="4">
        <f>IF(C65="","",SUMIFS(T_stock[Sortie],T_stock[Ref],C65))</f>
        <v>0</v>
      </c>
      <c r="K65" s="37">
        <f t="shared" si="0"/>
        <v>0</v>
      </c>
      <c r="L65" s="35">
        <f>IFERROR(K65*G65,"")</f>
        <v>0</v>
      </c>
      <c r="M65" s="11">
        <v>0</v>
      </c>
      <c r="N65" s="11">
        <f>H65-M65</f>
        <v>0</v>
      </c>
      <c r="O65" s="11" t="str">
        <f>IF(K65&gt;0,"OK","Rupture")</f>
        <v>Rupture</v>
      </c>
    </row>
    <row r="66" spans="1:15" x14ac:dyDescent="0.3">
      <c r="A66" s="17">
        <v>816</v>
      </c>
      <c r="B66" s="9" t="s">
        <v>398</v>
      </c>
      <c r="C66" s="4" t="s">
        <v>399</v>
      </c>
      <c r="D66" s="4" t="s">
        <v>241</v>
      </c>
      <c r="E66" s="4" t="s">
        <v>1535</v>
      </c>
      <c r="F66" s="42"/>
      <c r="G66" s="23"/>
      <c r="H66" s="4"/>
      <c r="I66" s="4">
        <f>IF(B66="","",SUMIFS(T_stock[Entrée],T_stock[Ref],C66))</f>
        <v>0</v>
      </c>
      <c r="J66" s="4">
        <f>IF(C66="","",SUMIFS(T_stock[Sortie],T_stock[Ref],C66))</f>
        <v>0</v>
      </c>
      <c r="K66" s="37">
        <f t="shared" si="0"/>
        <v>0</v>
      </c>
      <c r="L66" s="35">
        <f>IFERROR(K66*G66,"")</f>
        <v>0</v>
      </c>
      <c r="M66" s="11">
        <v>4</v>
      </c>
      <c r="N66" s="11">
        <f>H66-M66</f>
        <v>-4</v>
      </c>
      <c r="O66" s="11" t="str">
        <f>IF(K66&gt;0,"OK","Rupture")</f>
        <v>Rupture</v>
      </c>
    </row>
    <row r="67" spans="1:15" x14ac:dyDescent="0.3">
      <c r="A67" s="17">
        <v>433</v>
      </c>
      <c r="B67" s="9" t="s">
        <v>1117</v>
      </c>
      <c r="C67" s="4" t="s">
        <v>579</v>
      </c>
      <c r="D67" s="4" t="s">
        <v>241</v>
      </c>
      <c r="E67" s="4" t="s">
        <v>1535</v>
      </c>
      <c r="F67" s="42"/>
      <c r="G67" s="23"/>
      <c r="H67" s="4"/>
      <c r="I67" s="4">
        <f>IF(B67="","",SUMIFS(T_stock[Entrée],T_stock[Ref],C67))</f>
        <v>0</v>
      </c>
      <c r="J67" s="4">
        <f>IF(C67="","",SUMIFS(T_stock[Sortie],T_stock[Ref],C67))</f>
        <v>0</v>
      </c>
      <c r="K67" s="37">
        <f t="shared" si="0"/>
        <v>0</v>
      </c>
      <c r="L67" s="35">
        <f>IFERROR(K67*G67,"")</f>
        <v>0</v>
      </c>
      <c r="M67" s="11">
        <v>8</v>
      </c>
      <c r="N67" s="11">
        <f>H67-M67</f>
        <v>-8</v>
      </c>
      <c r="O67" s="11" t="str">
        <f>IF(K67&gt;0,"OK","Rupture")</f>
        <v>Rupture</v>
      </c>
    </row>
    <row r="68" spans="1:15" x14ac:dyDescent="0.3">
      <c r="A68" s="17">
        <v>744</v>
      </c>
      <c r="B68" s="9" t="s">
        <v>595</v>
      </c>
      <c r="C68" s="4" t="s">
        <v>596</v>
      </c>
      <c r="D68" s="4" t="s">
        <v>241</v>
      </c>
      <c r="E68" s="4" t="s">
        <v>1535</v>
      </c>
      <c r="F68" s="42"/>
      <c r="G68" s="23"/>
      <c r="H68" s="4"/>
      <c r="I68" s="4">
        <f>IF(B68="","",SUMIFS(T_stock[Entrée],T_stock[Ref],C68))</f>
        <v>0</v>
      </c>
      <c r="J68" s="4">
        <f>IF(C68="","",SUMIFS(T_stock[Sortie],T_stock[Ref],C68))</f>
        <v>0</v>
      </c>
      <c r="K68" s="37">
        <f t="shared" si="0"/>
        <v>0</v>
      </c>
      <c r="L68" s="35">
        <f>IFERROR(K68*G68,"")</f>
        <v>0</v>
      </c>
      <c r="M68" s="11">
        <v>5</v>
      </c>
      <c r="N68" s="11">
        <f>H68-M68</f>
        <v>-5</v>
      </c>
      <c r="O68" s="11" t="str">
        <f>IF(K68&gt;0,"OK","Rupture")</f>
        <v>Rupture</v>
      </c>
    </row>
    <row r="69" spans="1:15" x14ac:dyDescent="0.3">
      <c r="A69" s="17">
        <v>689</v>
      </c>
      <c r="B69" s="9" t="s">
        <v>1389</v>
      </c>
      <c r="C69" s="4" t="s">
        <v>593</v>
      </c>
      <c r="D69" s="4" t="s">
        <v>241</v>
      </c>
      <c r="E69" s="4" t="s">
        <v>1535</v>
      </c>
      <c r="F69" s="42"/>
      <c r="G69" s="23"/>
      <c r="H69" s="4"/>
      <c r="I69" s="4">
        <f>IF(B69="","",SUMIFS(T_stock[Entrée],T_stock[Ref],C69))</f>
        <v>0</v>
      </c>
      <c r="J69" s="4">
        <f>IF(C69="","",SUMIFS(T_stock[Sortie],T_stock[Ref],C69))</f>
        <v>0</v>
      </c>
      <c r="K69" s="37">
        <f t="shared" si="0"/>
        <v>0</v>
      </c>
      <c r="L69" s="35">
        <f>IFERROR(K69*G69,"")</f>
        <v>0</v>
      </c>
      <c r="M69" s="11">
        <v>4</v>
      </c>
      <c r="N69" s="11">
        <f>H69-M69</f>
        <v>-4</v>
      </c>
      <c r="O69" s="11" t="str">
        <f>IF(K69&gt;0,"OK","Rupture")</f>
        <v>Rupture</v>
      </c>
    </row>
    <row r="70" spans="1:15" x14ac:dyDescent="0.3">
      <c r="A70" s="17">
        <v>746</v>
      </c>
      <c r="B70" s="9" t="s">
        <v>1389</v>
      </c>
      <c r="C70" s="4" t="s">
        <v>592</v>
      </c>
      <c r="D70" s="4" t="s">
        <v>241</v>
      </c>
      <c r="E70" s="4" t="s">
        <v>1535</v>
      </c>
      <c r="F70" s="42"/>
      <c r="G70" s="23"/>
      <c r="H70" s="4"/>
      <c r="I70" s="4">
        <f>IF(B70="","",SUMIFS(T_stock[Entrée],T_stock[Ref],C70))</f>
        <v>0</v>
      </c>
      <c r="J70" s="4">
        <f>IF(C70="","",SUMIFS(T_stock[Sortie],T_stock[Ref],C70))</f>
        <v>0</v>
      </c>
      <c r="K70" s="37">
        <f t="shared" ref="K70:K133" si="1">IFERROR(H70+I70-J70,"")</f>
        <v>0</v>
      </c>
      <c r="L70" s="35">
        <f>IFERROR(K70*G70,"")</f>
        <v>0</v>
      </c>
      <c r="M70" s="11">
        <v>6</v>
      </c>
      <c r="N70" s="11">
        <f>H70-M70</f>
        <v>-6</v>
      </c>
      <c r="O70" s="11" t="str">
        <f>IF(K70&gt;0,"OK","Rupture")</f>
        <v>Rupture</v>
      </c>
    </row>
    <row r="71" spans="1:15" x14ac:dyDescent="0.3">
      <c r="A71" s="17">
        <v>745</v>
      </c>
      <c r="B71" s="9" t="s">
        <v>30</v>
      </c>
      <c r="C71" s="4" t="s">
        <v>594</v>
      </c>
      <c r="D71" s="4" t="s">
        <v>241</v>
      </c>
      <c r="E71" s="4" t="s">
        <v>1535</v>
      </c>
      <c r="F71" s="42"/>
      <c r="G71" s="23"/>
      <c r="H71" s="4"/>
      <c r="I71" s="4">
        <f>IF(B71="","",SUMIFS(T_stock[Entrée],T_stock[Ref],C71))</f>
        <v>0</v>
      </c>
      <c r="J71" s="4">
        <f>IF(C71="","",SUMIFS(T_stock[Sortie],T_stock[Ref],C71))</f>
        <v>0</v>
      </c>
      <c r="K71" s="37">
        <f t="shared" si="1"/>
        <v>0</v>
      </c>
      <c r="L71" s="35">
        <f>IFERROR(K71*G71,"")</f>
        <v>0</v>
      </c>
      <c r="M71" s="11">
        <v>11</v>
      </c>
      <c r="N71" s="11">
        <f>H71-M71</f>
        <v>-11</v>
      </c>
      <c r="O71" s="11" t="str">
        <f>IF(K71&gt;0,"OK","Rupture")</f>
        <v>Rupture</v>
      </c>
    </row>
    <row r="72" spans="1:15" x14ac:dyDescent="0.3">
      <c r="A72" s="17">
        <v>747</v>
      </c>
      <c r="B72" s="9" t="s">
        <v>590</v>
      </c>
      <c r="C72" s="4" t="s">
        <v>591</v>
      </c>
      <c r="D72" s="4" t="s">
        <v>241</v>
      </c>
      <c r="E72" s="4" t="s">
        <v>1535</v>
      </c>
      <c r="F72" s="42"/>
      <c r="G72" s="23"/>
      <c r="H72" s="4"/>
      <c r="I72" s="4">
        <f>IF(B72="","",SUMIFS(T_stock[Entrée],T_stock[Ref],C72))</f>
        <v>0</v>
      </c>
      <c r="J72" s="4">
        <f>IF(C72="","",SUMIFS(T_stock[Sortie],T_stock[Ref],C72))</f>
        <v>0</v>
      </c>
      <c r="K72" s="37">
        <f t="shared" si="1"/>
        <v>0</v>
      </c>
      <c r="L72" s="35">
        <f>IFERROR(K72*G72,"")</f>
        <v>0</v>
      </c>
      <c r="M72" s="11">
        <v>2</v>
      </c>
      <c r="N72" s="11">
        <f>H72-M72</f>
        <v>-2</v>
      </c>
      <c r="O72" s="11" t="str">
        <f>IF(K72&gt;0,"OK","Rupture")</f>
        <v>Rupture</v>
      </c>
    </row>
    <row r="73" spans="1:15" x14ac:dyDescent="0.3">
      <c r="A73" s="17">
        <v>748</v>
      </c>
      <c r="B73" s="9" t="s">
        <v>588</v>
      </c>
      <c r="C73" s="4" t="s">
        <v>589</v>
      </c>
      <c r="D73" s="4" t="s">
        <v>241</v>
      </c>
      <c r="E73" s="4" t="s">
        <v>1535</v>
      </c>
      <c r="F73" s="42"/>
      <c r="G73" s="23"/>
      <c r="H73" s="4"/>
      <c r="I73" s="4">
        <f>IF(B73="","",SUMIFS(T_stock[Entrée],T_stock[Ref],C73))</f>
        <v>0</v>
      </c>
      <c r="J73" s="4">
        <f>IF(C73="","",SUMIFS(T_stock[Sortie],T_stock[Ref],C73))</f>
        <v>0</v>
      </c>
      <c r="K73" s="37">
        <f t="shared" si="1"/>
        <v>0</v>
      </c>
      <c r="L73" s="35">
        <f>IFERROR(K73*G73,"")</f>
        <v>0</v>
      </c>
      <c r="M73" s="11">
        <v>19</v>
      </c>
      <c r="N73" s="11">
        <f>H73-M73</f>
        <v>-19</v>
      </c>
      <c r="O73" s="11" t="str">
        <f>IF(K73&gt;0,"OK","Rupture")</f>
        <v>Rupture</v>
      </c>
    </row>
    <row r="74" spans="1:15" x14ac:dyDescent="0.3">
      <c r="A74" s="17">
        <v>502</v>
      </c>
      <c r="B74" s="9" t="s">
        <v>16</v>
      </c>
      <c r="C74" s="4" t="s">
        <v>17</v>
      </c>
      <c r="D74" s="4" t="s">
        <v>681</v>
      </c>
      <c r="E74" s="4" t="s">
        <v>1535</v>
      </c>
      <c r="F74" s="42"/>
      <c r="G74" s="23"/>
      <c r="H74" s="4"/>
      <c r="I74" s="4">
        <f>IF(B74="","",SUMIFS(T_stock[Entrée],T_stock[Ref],C74))</f>
        <v>0</v>
      </c>
      <c r="J74" s="4">
        <f>IF(C74="","",SUMIFS(T_stock[Sortie],T_stock[Ref],C74))</f>
        <v>0</v>
      </c>
      <c r="K74" s="37">
        <f t="shared" si="1"/>
        <v>0</v>
      </c>
      <c r="L74" s="35">
        <f>IFERROR(K74*G74,"")</f>
        <v>0</v>
      </c>
      <c r="M74" s="11">
        <v>2</v>
      </c>
      <c r="N74" s="11">
        <f>H74-M74</f>
        <v>-2</v>
      </c>
      <c r="O74" s="11" t="str">
        <f>IF(K74&gt;0,"OK","Rupture")</f>
        <v>Rupture</v>
      </c>
    </row>
    <row r="75" spans="1:15" x14ac:dyDescent="0.3">
      <c r="A75" s="17">
        <v>647</v>
      </c>
      <c r="B75" s="9" t="s">
        <v>1367</v>
      </c>
      <c r="C75" s="4" t="s">
        <v>1368</v>
      </c>
      <c r="D75" s="4" t="s">
        <v>681</v>
      </c>
      <c r="E75" s="4" t="s">
        <v>1535</v>
      </c>
      <c r="F75" s="42"/>
      <c r="G75" s="23"/>
      <c r="H75" s="4"/>
      <c r="I75" s="4">
        <f>IF(B75="","",SUMIFS(T_stock[Entrée],T_stock[Ref],C75))</f>
        <v>0</v>
      </c>
      <c r="J75" s="4">
        <f>IF(C75="","",SUMIFS(T_stock[Sortie],T_stock[Ref],C75))</f>
        <v>0</v>
      </c>
      <c r="K75" s="37">
        <f t="shared" si="1"/>
        <v>0</v>
      </c>
      <c r="L75" s="35">
        <f>IFERROR(K75*G75,"")</f>
        <v>0</v>
      </c>
      <c r="M75" s="11">
        <v>14</v>
      </c>
      <c r="N75" s="11">
        <f>H75-M75</f>
        <v>-14</v>
      </c>
      <c r="O75" s="11" t="str">
        <f>IF(K75&gt;0,"OK","Rupture")</f>
        <v>Rupture</v>
      </c>
    </row>
    <row r="76" spans="1:15" x14ac:dyDescent="0.3">
      <c r="A76" s="17">
        <v>743</v>
      </c>
      <c r="B76" s="9" t="s">
        <v>597</v>
      </c>
      <c r="C76" s="4" t="s">
        <v>598</v>
      </c>
      <c r="D76" s="4" t="s">
        <v>241</v>
      </c>
      <c r="E76" s="4" t="s">
        <v>1535</v>
      </c>
      <c r="F76" s="42"/>
      <c r="G76" s="23"/>
      <c r="H76" s="4"/>
      <c r="I76" s="4">
        <f>IF(B76="","",SUMIFS(T_stock[Entrée],T_stock[Ref],C76))</f>
        <v>0</v>
      </c>
      <c r="J76" s="4">
        <f>IF(C76="","",SUMIFS(T_stock[Sortie],T_stock[Ref],C76))</f>
        <v>0</v>
      </c>
      <c r="K76" s="37">
        <f t="shared" si="1"/>
        <v>0</v>
      </c>
      <c r="L76" s="35">
        <f>IFERROR(K76*G76,"")</f>
        <v>0</v>
      </c>
      <c r="M76" s="11">
        <v>2</v>
      </c>
      <c r="N76" s="11">
        <f>H76-M76</f>
        <v>-2</v>
      </c>
      <c r="O76" s="11" t="str">
        <f>IF(K76&gt;0,"OK","Rupture")</f>
        <v>Rupture</v>
      </c>
    </row>
    <row r="77" spans="1:15" x14ac:dyDescent="0.3">
      <c r="A77" s="17">
        <v>523</v>
      </c>
      <c r="B77" s="9" t="s">
        <v>1215</v>
      </c>
      <c r="C77" s="4" t="s">
        <v>328</v>
      </c>
      <c r="D77" s="4" t="s">
        <v>241</v>
      </c>
      <c r="E77" s="4" t="s">
        <v>1535</v>
      </c>
      <c r="F77" s="42"/>
      <c r="G77" s="23"/>
      <c r="H77" s="4"/>
      <c r="I77" s="4">
        <f>IF(B77="","",SUMIFS(T_stock[Entrée],T_stock[Ref],C77))</f>
        <v>0</v>
      </c>
      <c r="J77" s="4">
        <f>IF(C77="","",SUMIFS(T_stock[Sortie],T_stock[Ref],C77))</f>
        <v>0</v>
      </c>
      <c r="K77" s="37">
        <f t="shared" si="1"/>
        <v>0</v>
      </c>
      <c r="L77" s="35">
        <f>IFERROR(K77*G77,"")</f>
        <v>0</v>
      </c>
      <c r="M77" s="11">
        <v>7</v>
      </c>
      <c r="N77" s="11">
        <f>H77-M77</f>
        <v>-7</v>
      </c>
      <c r="O77" s="11" t="str">
        <f>IF(K77&gt;0,"OK","Rupture")</f>
        <v>Rupture</v>
      </c>
    </row>
    <row r="78" spans="1:15" x14ac:dyDescent="0.3">
      <c r="A78" s="17">
        <v>50</v>
      </c>
      <c r="B78" s="9" t="s">
        <v>739</v>
      </c>
      <c r="C78" s="4" t="s">
        <v>740</v>
      </c>
      <c r="D78" s="4" t="s">
        <v>241</v>
      </c>
      <c r="E78" s="4" t="s">
        <v>1535</v>
      </c>
      <c r="F78" s="42"/>
      <c r="G78" s="23"/>
      <c r="H78" s="4"/>
      <c r="I78" s="4">
        <f>IF(B78="","",SUMIFS(T_stock[Entrée],T_stock[Ref],C78))</f>
        <v>0</v>
      </c>
      <c r="J78" s="4">
        <f>IF(C78="","",SUMIFS(T_stock[Sortie],T_stock[Ref],C78))</f>
        <v>0</v>
      </c>
      <c r="K78" s="37">
        <f t="shared" si="1"/>
        <v>0</v>
      </c>
      <c r="L78" s="35">
        <f>IFERROR(K78*G78,"")</f>
        <v>0</v>
      </c>
      <c r="M78" s="11">
        <v>0</v>
      </c>
      <c r="N78" s="11">
        <f>H78-M78</f>
        <v>0</v>
      </c>
      <c r="O78" s="11" t="str">
        <f>IF(K78&gt;0,"OK","Rupture")</f>
        <v>Rupture</v>
      </c>
    </row>
    <row r="79" spans="1:15" x14ac:dyDescent="0.3">
      <c r="A79" s="17">
        <v>35</v>
      </c>
      <c r="B79" s="9" t="s">
        <v>137</v>
      </c>
      <c r="C79" s="4" t="s">
        <v>138</v>
      </c>
      <c r="D79" s="4" t="s">
        <v>119</v>
      </c>
      <c r="E79" s="4" t="s">
        <v>1535</v>
      </c>
      <c r="F79" s="42"/>
      <c r="G79" s="23"/>
      <c r="H79" s="4"/>
      <c r="I79" s="4">
        <f>IF(B79="","",SUMIFS(T_stock[Entrée],T_stock[Ref],C79))</f>
        <v>0</v>
      </c>
      <c r="J79" s="4">
        <f>IF(C79="","",SUMIFS(T_stock[Sortie],T_stock[Ref],C79))</f>
        <v>0</v>
      </c>
      <c r="K79" s="37">
        <f t="shared" si="1"/>
        <v>0</v>
      </c>
      <c r="L79" s="35">
        <f>IFERROR(K79*G79,"")</f>
        <v>0</v>
      </c>
      <c r="M79" s="11">
        <v>0</v>
      </c>
      <c r="N79" s="11">
        <f>H79-M79</f>
        <v>0</v>
      </c>
      <c r="O79" s="11" t="str">
        <f>IF(K79&gt;0,"OK","Rupture")</f>
        <v>Rupture</v>
      </c>
    </row>
    <row r="80" spans="1:15" x14ac:dyDescent="0.3">
      <c r="A80" s="17">
        <v>590</v>
      </c>
      <c r="B80" s="9" t="s">
        <v>1313</v>
      </c>
      <c r="C80" s="4" t="s">
        <v>1314</v>
      </c>
      <c r="D80" s="4" t="s">
        <v>681</v>
      </c>
      <c r="E80" s="4" t="s">
        <v>1535</v>
      </c>
      <c r="F80" s="42"/>
      <c r="G80" s="23"/>
      <c r="H80" s="4"/>
      <c r="I80" s="4">
        <f>IF(B80="","",SUMIFS(T_stock[Entrée],T_stock[Ref],C80))</f>
        <v>0</v>
      </c>
      <c r="J80" s="4">
        <f>IF(C80="","",SUMIFS(T_stock[Sortie],T_stock[Ref],C80))</f>
        <v>0</v>
      </c>
      <c r="K80" s="37">
        <f t="shared" si="1"/>
        <v>0</v>
      </c>
      <c r="L80" s="35">
        <f>IFERROR(K80*G80,"")</f>
        <v>0</v>
      </c>
      <c r="M80" s="11">
        <v>2</v>
      </c>
      <c r="N80" s="11">
        <f>H80-M80</f>
        <v>-2</v>
      </c>
      <c r="O80" s="11" t="str">
        <f>IF(K80&gt;0,"OK","Rupture")</f>
        <v>Rupture</v>
      </c>
    </row>
    <row r="81" spans="1:15" x14ac:dyDescent="0.3">
      <c r="A81" s="17">
        <v>171</v>
      </c>
      <c r="B81" s="9" t="s">
        <v>176</v>
      </c>
      <c r="C81" s="4">
        <v>20108675025</v>
      </c>
      <c r="D81" s="4" t="s">
        <v>892</v>
      </c>
      <c r="E81" s="4" t="s">
        <v>1535</v>
      </c>
      <c r="F81" s="42"/>
      <c r="G81" s="23"/>
      <c r="H81" s="4"/>
      <c r="I81" s="4">
        <f>IF(B81="","",SUMIFS(T_stock[Entrée],T_stock[Ref],C81))</f>
        <v>0</v>
      </c>
      <c r="J81" s="4">
        <f>IF(C81="","",SUMIFS(T_stock[Sortie],T_stock[Ref],C81))</f>
        <v>0</v>
      </c>
      <c r="K81" s="37">
        <f t="shared" si="1"/>
        <v>0</v>
      </c>
      <c r="L81" s="35">
        <f>IFERROR(K81*G81,"")</f>
        <v>0</v>
      </c>
      <c r="M81" s="11">
        <v>2</v>
      </c>
      <c r="N81" s="11">
        <f>H81-M81</f>
        <v>-2</v>
      </c>
      <c r="O81" s="11" t="str">
        <f>IF(K81&gt;0,"OK","Rupture")</f>
        <v>Rupture</v>
      </c>
    </row>
    <row r="82" spans="1:15" x14ac:dyDescent="0.3">
      <c r="A82" s="17">
        <v>343</v>
      </c>
      <c r="B82" s="9" t="s">
        <v>1030</v>
      </c>
      <c r="C82" s="4" t="s">
        <v>1031</v>
      </c>
      <c r="D82" s="4" t="s">
        <v>110</v>
      </c>
      <c r="E82" s="4" t="s">
        <v>1535</v>
      </c>
      <c r="F82" s="42"/>
      <c r="G82" s="23"/>
      <c r="H82" s="4"/>
      <c r="I82" s="4">
        <f>IF(B82="","",SUMIFS(T_stock[Entrée],T_stock[Ref],C82))</f>
        <v>0</v>
      </c>
      <c r="J82" s="4">
        <f>IF(C82="","",SUMIFS(T_stock[Sortie],T_stock[Ref],C82))</f>
        <v>0</v>
      </c>
      <c r="K82" s="37">
        <f t="shared" si="1"/>
        <v>0</v>
      </c>
      <c r="L82" s="35">
        <f>IFERROR(K82*G82,"")</f>
        <v>0</v>
      </c>
      <c r="M82" s="11">
        <v>1</v>
      </c>
      <c r="N82" s="11">
        <f>H82-M82</f>
        <v>-1</v>
      </c>
      <c r="O82" s="11" t="str">
        <f>IF(K82&gt;0,"OK","Rupture")</f>
        <v>Rupture</v>
      </c>
    </row>
    <row r="83" spans="1:15" x14ac:dyDescent="0.3">
      <c r="A83" s="17">
        <v>345</v>
      </c>
      <c r="B83" s="9" t="s">
        <v>1033</v>
      </c>
      <c r="C83" s="4" t="s">
        <v>1034</v>
      </c>
      <c r="D83" s="4" t="s">
        <v>811</v>
      </c>
      <c r="E83" s="4" t="s">
        <v>1535</v>
      </c>
      <c r="F83" s="42"/>
      <c r="G83" s="23"/>
      <c r="H83" s="4"/>
      <c r="I83" s="4">
        <f>IF(B83="","",SUMIFS(T_stock[Entrée],T_stock[Ref],C83))</f>
        <v>0</v>
      </c>
      <c r="J83" s="4">
        <f>IF(C83="","",SUMIFS(T_stock[Sortie],T_stock[Ref],C83))</f>
        <v>0</v>
      </c>
      <c r="K83" s="37">
        <f t="shared" si="1"/>
        <v>0</v>
      </c>
      <c r="L83" s="35">
        <f>IFERROR(K83*G83,"")</f>
        <v>0</v>
      </c>
      <c r="M83" s="11">
        <v>0</v>
      </c>
      <c r="N83" s="11">
        <f>H83-M83</f>
        <v>0</v>
      </c>
      <c r="O83" s="11" t="str">
        <f>IF(K83&gt;0,"OK","Rupture")</f>
        <v>Rupture</v>
      </c>
    </row>
    <row r="84" spans="1:15" x14ac:dyDescent="0.3">
      <c r="A84" s="17">
        <v>88</v>
      </c>
      <c r="B84" s="9" t="s">
        <v>803</v>
      </c>
      <c r="C84" s="4" t="s">
        <v>804</v>
      </c>
      <c r="D84" s="4" t="s">
        <v>110</v>
      </c>
      <c r="E84" s="4" t="s">
        <v>1535</v>
      </c>
      <c r="F84" s="42"/>
      <c r="G84" s="23"/>
      <c r="H84" s="4"/>
      <c r="I84" s="4">
        <f>IF(B84="","",SUMIFS(T_stock[Entrée],T_stock[Ref],C84))</f>
        <v>0</v>
      </c>
      <c r="J84" s="4">
        <f>IF(C84="","",SUMIFS(T_stock[Sortie],T_stock[Ref],C84))</f>
        <v>0</v>
      </c>
      <c r="K84" s="37">
        <f t="shared" si="1"/>
        <v>0</v>
      </c>
      <c r="L84" s="35">
        <f>IFERROR(K84*G84,"")</f>
        <v>0</v>
      </c>
      <c r="M84" s="11">
        <v>25</v>
      </c>
      <c r="N84" s="11">
        <f>H84-M84</f>
        <v>-25</v>
      </c>
      <c r="O84" s="11" t="str">
        <f>IF(K84&gt;0,"OK","Rupture")</f>
        <v>Rupture</v>
      </c>
    </row>
    <row r="85" spans="1:15" x14ac:dyDescent="0.3">
      <c r="A85" s="17">
        <v>89</v>
      </c>
      <c r="B85" s="9" t="s">
        <v>805</v>
      </c>
      <c r="C85" s="4" t="s">
        <v>806</v>
      </c>
      <c r="D85" s="4" t="s">
        <v>110</v>
      </c>
      <c r="E85" s="4" t="s">
        <v>1535</v>
      </c>
      <c r="F85" s="42"/>
      <c r="G85" s="23"/>
      <c r="H85" s="4"/>
      <c r="I85" s="4">
        <f>IF(B85="","",SUMIFS(T_stock[Entrée],T_stock[Ref],C85))</f>
        <v>0</v>
      </c>
      <c r="J85" s="4">
        <f>IF(C85="","",SUMIFS(T_stock[Sortie],T_stock[Ref],C85))</f>
        <v>0</v>
      </c>
      <c r="K85" s="37">
        <f t="shared" si="1"/>
        <v>0</v>
      </c>
      <c r="L85" s="35">
        <f>IFERROR(K85*G85,"")</f>
        <v>0</v>
      </c>
      <c r="M85" s="11">
        <v>25</v>
      </c>
      <c r="N85" s="11">
        <f>H85-M85</f>
        <v>-25</v>
      </c>
      <c r="O85" s="11" t="str">
        <f>IF(K85&gt;0,"OK","Rupture")</f>
        <v>Rupture</v>
      </c>
    </row>
    <row r="86" spans="1:15" x14ac:dyDescent="0.3">
      <c r="A86" s="17">
        <v>639</v>
      </c>
      <c r="B86" s="9" t="s">
        <v>41</v>
      </c>
      <c r="C86" s="4" t="s">
        <v>1360</v>
      </c>
      <c r="D86" s="4" t="s">
        <v>681</v>
      </c>
      <c r="E86" s="4" t="s">
        <v>1535</v>
      </c>
      <c r="F86" s="42"/>
      <c r="G86" s="23"/>
      <c r="H86" s="4"/>
      <c r="I86" s="4">
        <f>IF(B86="","",SUMIFS(T_stock[Entrée],T_stock[Ref],C86))</f>
        <v>0</v>
      </c>
      <c r="J86" s="4">
        <f>IF(C86="","",SUMIFS(T_stock[Sortie],T_stock[Ref],C86))</f>
        <v>0</v>
      </c>
      <c r="K86" s="37">
        <f t="shared" si="1"/>
        <v>0</v>
      </c>
      <c r="L86" s="35">
        <f>IFERROR(K86*G86,"")</f>
        <v>0</v>
      </c>
      <c r="M86" s="11">
        <v>3</v>
      </c>
      <c r="N86" s="11">
        <f>H86-M86</f>
        <v>-3</v>
      </c>
      <c r="O86" s="11" t="str">
        <f>IF(K86&gt;0,"OK","Rupture")</f>
        <v>Rupture</v>
      </c>
    </row>
    <row r="87" spans="1:15" x14ac:dyDescent="0.3">
      <c r="A87" s="17">
        <v>693</v>
      </c>
      <c r="B87" s="9" t="s">
        <v>554</v>
      </c>
      <c r="C87" s="4" t="s">
        <v>555</v>
      </c>
      <c r="D87" s="4" t="s">
        <v>241</v>
      </c>
      <c r="E87" s="4" t="s">
        <v>1535</v>
      </c>
      <c r="F87" s="42"/>
      <c r="G87" s="23"/>
      <c r="H87" s="4"/>
      <c r="I87" s="4">
        <f>IF(B87="","",SUMIFS(T_stock[Entrée],T_stock[Ref],C87))</f>
        <v>0</v>
      </c>
      <c r="J87" s="4">
        <f>IF(C87="","",SUMIFS(T_stock[Sortie],T_stock[Ref],C87))</f>
        <v>0</v>
      </c>
      <c r="K87" s="37">
        <f t="shared" si="1"/>
        <v>0</v>
      </c>
      <c r="L87" s="35">
        <f>IFERROR(K87*G87,"")</f>
        <v>0</v>
      </c>
      <c r="M87" s="11">
        <v>2</v>
      </c>
      <c r="N87" s="11">
        <f>H87-M87</f>
        <v>-2</v>
      </c>
      <c r="O87" s="11" t="str">
        <f>IF(K87&gt;0,"OK","Rupture")</f>
        <v>Rupture</v>
      </c>
    </row>
    <row r="88" spans="1:15" x14ac:dyDescent="0.3">
      <c r="A88" s="17">
        <v>766</v>
      </c>
      <c r="B88" s="9" t="s">
        <v>554</v>
      </c>
      <c r="C88" s="4" t="s">
        <v>541</v>
      </c>
      <c r="D88" s="4" t="s">
        <v>241</v>
      </c>
      <c r="E88" s="4" t="s">
        <v>1535</v>
      </c>
      <c r="F88" s="42"/>
      <c r="G88" s="23"/>
      <c r="H88" s="4"/>
      <c r="I88" s="4">
        <f>IF(B88="","",SUMIFS(T_stock[Entrée],T_stock[Ref],C88))</f>
        <v>0</v>
      </c>
      <c r="J88" s="4">
        <f>IF(C88="","",SUMIFS(T_stock[Sortie],T_stock[Ref],C88))</f>
        <v>0</v>
      </c>
      <c r="K88" s="37">
        <f t="shared" si="1"/>
        <v>0</v>
      </c>
      <c r="L88" s="35">
        <f>IFERROR(K88*G88,"")</f>
        <v>0</v>
      </c>
      <c r="M88" s="11">
        <v>29</v>
      </c>
      <c r="N88" s="11">
        <f>H88-M88</f>
        <v>-29</v>
      </c>
      <c r="O88" s="11" t="str">
        <f>IF(K88&gt;0,"OK","Rupture")</f>
        <v>Rupture</v>
      </c>
    </row>
    <row r="89" spans="1:15" x14ac:dyDescent="0.3">
      <c r="A89" s="17">
        <v>765</v>
      </c>
      <c r="B89" s="9" t="s">
        <v>540</v>
      </c>
      <c r="C89" s="4" t="s">
        <v>1408</v>
      </c>
      <c r="D89" s="4" t="s">
        <v>241</v>
      </c>
      <c r="E89" s="4" t="s">
        <v>1535</v>
      </c>
      <c r="F89" s="42"/>
      <c r="G89" s="23"/>
      <c r="H89" s="4"/>
      <c r="I89" s="4">
        <f>IF(B89="","",SUMIFS(T_stock[Entrée],T_stock[Ref],C89))</f>
        <v>0</v>
      </c>
      <c r="J89" s="4">
        <f>IF(C89="","",SUMIFS(T_stock[Sortie],T_stock[Ref],C89))</f>
        <v>0</v>
      </c>
      <c r="K89" s="37">
        <f t="shared" si="1"/>
        <v>0</v>
      </c>
      <c r="L89" s="35">
        <f>IFERROR(K89*G89,"")</f>
        <v>0</v>
      </c>
      <c r="M89" s="11">
        <v>20</v>
      </c>
      <c r="N89" s="11">
        <f>H89-M89</f>
        <v>-20</v>
      </c>
      <c r="O89" s="11" t="str">
        <f>IF(K89&gt;0,"OK","Rupture")</f>
        <v>Rupture</v>
      </c>
    </row>
    <row r="90" spans="1:15" x14ac:dyDescent="0.3">
      <c r="A90" s="17">
        <v>764</v>
      </c>
      <c r="B90" s="9" t="s">
        <v>1407</v>
      </c>
      <c r="C90" s="4" t="s">
        <v>542</v>
      </c>
      <c r="D90" s="4" t="s">
        <v>241</v>
      </c>
      <c r="E90" s="4" t="s">
        <v>1535</v>
      </c>
      <c r="F90" s="42"/>
      <c r="G90" s="23"/>
      <c r="H90" s="4"/>
      <c r="I90" s="4">
        <f>IF(B90="","",SUMIFS(T_stock[Entrée],T_stock[Ref],C90))</f>
        <v>0</v>
      </c>
      <c r="J90" s="4">
        <f>IF(C90="","",SUMIFS(T_stock[Sortie],T_stock[Ref],C90))</f>
        <v>0</v>
      </c>
      <c r="K90" s="37">
        <f t="shared" si="1"/>
        <v>0</v>
      </c>
      <c r="L90" s="35">
        <f>IFERROR(K90*G90,"")</f>
        <v>0</v>
      </c>
      <c r="M90" s="11">
        <v>13</v>
      </c>
      <c r="N90" s="11">
        <f>H90-M90</f>
        <v>-13</v>
      </c>
      <c r="O90" s="11" t="str">
        <f>IF(K90&gt;0,"OK","Rupture")</f>
        <v>Rupture</v>
      </c>
    </row>
    <row r="91" spans="1:15" x14ac:dyDescent="0.3">
      <c r="A91" s="17">
        <v>926</v>
      </c>
      <c r="B91" s="9" t="s">
        <v>1491</v>
      </c>
      <c r="C91" s="4" t="s">
        <v>1492</v>
      </c>
      <c r="D91" s="4" t="s">
        <v>241</v>
      </c>
      <c r="E91" s="4" t="s">
        <v>1535</v>
      </c>
      <c r="F91" s="42"/>
      <c r="G91" s="23"/>
      <c r="H91" s="4"/>
      <c r="I91" s="4">
        <f>IF(B91="","",SUMIFS(T_stock[Entrée],T_stock[Ref],C91))</f>
        <v>0</v>
      </c>
      <c r="J91" s="4">
        <f>IF(C91="","",SUMIFS(T_stock[Sortie],T_stock[Ref],C91))</f>
        <v>0</v>
      </c>
      <c r="K91" s="37">
        <f t="shared" si="1"/>
        <v>0</v>
      </c>
      <c r="L91" s="35">
        <f>IFERROR(K91*G91,"")</f>
        <v>0</v>
      </c>
      <c r="M91" s="11">
        <v>1</v>
      </c>
      <c r="N91" s="11">
        <f>H91-M91</f>
        <v>-1</v>
      </c>
      <c r="O91" s="11" t="str">
        <f>IF(K91&gt;0,"OK","Rupture")</f>
        <v>Rupture</v>
      </c>
    </row>
    <row r="92" spans="1:15" x14ac:dyDescent="0.3">
      <c r="A92" s="17">
        <v>362</v>
      </c>
      <c r="B92" s="9" t="s">
        <v>1056</v>
      </c>
      <c r="C92" s="4" t="s">
        <v>1057</v>
      </c>
      <c r="D92" s="4" t="s">
        <v>241</v>
      </c>
      <c r="E92" s="4" t="s">
        <v>1535</v>
      </c>
      <c r="F92" s="42"/>
      <c r="G92" s="23"/>
      <c r="H92" s="4"/>
      <c r="I92" s="4">
        <f>IF(B92="","",SUMIFS(T_stock[Entrée],T_stock[Ref],C92))</f>
        <v>0</v>
      </c>
      <c r="J92" s="4">
        <f>IF(C92="","",SUMIFS(T_stock[Sortie],T_stock[Ref],C92))</f>
        <v>0</v>
      </c>
      <c r="K92" s="37">
        <f t="shared" si="1"/>
        <v>0</v>
      </c>
      <c r="L92" s="35">
        <f>IFERROR(K92*G92,"")</f>
        <v>0</v>
      </c>
      <c r="M92" s="11">
        <v>6</v>
      </c>
      <c r="N92" s="11">
        <f>H92-M92</f>
        <v>-6</v>
      </c>
      <c r="O92" s="11" t="str">
        <f>IF(K92&gt;0,"OK","Rupture")</f>
        <v>Rupture</v>
      </c>
    </row>
    <row r="93" spans="1:15" x14ac:dyDescent="0.3">
      <c r="A93" s="17">
        <v>159</v>
      </c>
      <c r="B93" s="9" t="s">
        <v>888</v>
      </c>
      <c r="C93" s="4" t="s">
        <v>889</v>
      </c>
      <c r="D93" s="4" t="s">
        <v>241</v>
      </c>
      <c r="E93" s="4" t="s">
        <v>1535</v>
      </c>
      <c r="F93" s="42"/>
      <c r="G93" s="23"/>
      <c r="H93" s="4"/>
      <c r="I93" s="4">
        <f>IF(B93="","",SUMIFS(T_stock[Entrée],T_stock[Ref],C93))</f>
        <v>0</v>
      </c>
      <c r="J93" s="4">
        <f>IF(C93="","",SUMIFS(T_stock[Sortie],T_stock[Ref],C93))</f>
        <v>0</v>
      </c>
      <c r="K93" s="37">
        <f t="shared" si="1"/>
        <v>0</v>
      </c>
      <c r="L93" s="35">
        <f>IFERROR(K93*G93,"")</f>
        <v>0</v>
      </c>
      <c r="M93" s="11">
        <v>0</v>
      </c>
      <c r="N93" s="11">
        <f>H93-M93</f>
        <v>0</v>
      </c>
      <c r="O93" s="11" t="str">
        <f>IF(K93&gt;0,"OK","Rupture")</f>
        <v>Rupture</v>
      </c>
    </row>
    <row r="94" spans="1:15" x14ac:dyDescent="0.3">
      <c r="A94" s="17">
        <v>175</v>
      </c>
      <c r="B94" s="9" t="s">
        <v>9</v>
      </c>
      <c r="C94" s="4" t="s">
        <v>13</v>
      </c>
      <c r="D94" s="4" t="s">
        <v>11</v>
      </c>
      <c r="E94" s="4" t="s">
        <v>1535</v>
      </c>
      <c r="F94" s="42"/>
      <c r="G94" s="23"/>
      <c r="H94" s="4"/>
      <c r="I94" s="4">
        <f>IF(B94="","",SUMIFS(T_stock[Entrée],T_stock[Ref],C94))</f>
        <v>0</v>
      </c>
      <c r="J94" s="4">
        <f>IF(C94="","",SUMIFS(T_stock[Sortie],T_stock[Ref],C94))</f>
        <v>0</v>
      </c>
      <c r="K94" s="37">
        <f t="shared" si="1"/>
        <v>0</v>
      </c>
      <c r="L94" s="35">
        <f>IFERROR(K94*G94,"")</f>
        <v>0</v>
      </c>
      <c r="M94" s="11">
        <v>53</v>
      </c>
      <c r="N94" s="11">
        <f>H94-M94</f>
        <v>-53</v>
      </c>
      <c r="O94" s="11" t="str">
        <f>IF(K94&gt;0,"OK","Rupture")</f>
        <v>Rupture</v>
      </c>
    </row>
    <row r="95" spans="1:15" x14ac:dyDescent="0.3">
      <c r="A95" s="17">
        <v>177</v>
      </c>
      <c r="B95" s="9" t="s">
        <v>9</v>
      </c>
      <c r="C95" s="4" t="s">
        <v>898</v>
      </c>
      <c r="D95" s="4" t="s">
        <v>11</v>
      </c>
      <c r="E95" s="4" t="s">
        <v>1535</v>
      </c>
      <c r="F95" s="42"/>
      <c r="G95" s="23"/>
      <c r="H95" s="4"/>
      <c r="I95" s="4">
        <f>IF(B95="","",SUMIFS(T_stock[Entrée],T_stock[Ref],C95))</f>
        <v>0</v>
      </c>
      <c r="J95" s="4">
        <f>IF(C95="","",SUMIFS(T_stock[Sortie],T_stock[Ref],C95))</f>
        <v>0</v>
      </c>
      <c r="K95" s="37">
        <f t="shared" si="1"/>
        <v>0</v>
      </c>
      <c r="L95" s="35">
        <f>IFERROR(K95*G95,"")</f>
        <v>0</v>
      </c>
      <c r="M95" s="11">
        <v>2</v>
      </c>
      <c r="N95" s="11">
        <f>H95-M95</f>
        <v>-2</v>
      </c>
      <c r="O95" s="11" t="str">
        <f>IF(K95&gt;0,"OK","Rupture")</f>
        <v>Rupture</v>
      </c>
    </row>
    <row r="96" spans="1:15" x14ac:dyDescent="0.3">
      <c r="A96" s="17">
        <v>178</v>
      </c>
      <c r="B96" s="9" t="s">
        <v>9</v>
      </c>
      <c r="C96" s="4" t="s">
        <v>899</v>
      </c>
      <c r="D96" s="4" t="s">
        <v>11</v>
      </c>
      <c r="E96" s="4" t="s">
        <v>1535</v>
      </c>
      <c r="F96" s="42"/>
      <c r="G96" s="23"/>
      <c r="H96" s="4"/>
      <c r="I96" s="4">
        <f>IF(B96="","",SUMIFS(T_stock[Entrée],T_stock[Ref],C96))</f>
        <v>0</v>
      </c>
      <c r="J96" s="4">
        <f>IF(C96="","",SUMIFS(T_stock[Sortie],T_stock[Ref],C96))</f>
        <v>0</v>
      </c>
      <c r="K96" s="37">
        <f t="shared" si="1"/>
        <v>0</v>
      </c>
      <c r="L96" s="35">
        <f>IFERROR(K96*G96,"")</f>
        <v>0</v>
      </c>
      <c r="M96" s="11">
        <v>2</v>
      </c>
      <c r="N96" s="11">
        <f>H96-M96</f>
        <v>-2</v>
      </c>
      <c r="O96" s="11" t="str">
        <f>IF(K96&gt;0,"OK","Rupture")</f>
        <v>Rupture</v>
      </c>
    </row>
    <row r="97" spans="1:15" x14ac:dyDescent="0.3">
      <c r="A97" s="17">
        <v>508</v>
      </c>
      <c r="B97" s="9" t="s">
        <v>9</v>
      </c>
      <c r="C97" s="4" t="s">
        <v>10</v>
      </c>
      <c r="D97" s="4" t="s">
        <v>11</v>
      </c>
      <c r="E97" s="4" t="s">
        <v>1535</v>
      </c>
      <c r="F97" s="42"/>
      <c r="G97" s="23"/>
      <c r="H97" s="4"/>
      <c r="I97" s="4">
        <f>IF(B97="","",SUMIFS(T_stock[Entrée],T_stock[Ref],C97))</f>
        <v>0</v>
      </c>
      <c r="J97" s="4">
        <f>IF(C97="","",SUMIFS(T_stock[Sortie],T_stock[Ref],C97))</f>
        <v>0</v>
      </c>
      <c r="K97" s="37">
        <f t="shared" si="1"/>
        <v>0</v>
      </c>
      <c r="L97" s="35">
        <f>IFERROR(K97*G97,"")</f>
        <v>0</v>
      </c>
      <c r="M97" s="11">
        <v>10</v>
      </c>
      <c r="N97" s="11">
        <f>H97-M97</f>
        <v>-10</v>
      </c>
      <c r="O97" s="11" t="str">
        <f>IF(K97&gt;0,"OK","Rupture")</f>
        <v>Rupture</v>
      </c>
    </row>
    <row r="98" spans="1:15" x14ac:dyDescent="0.3">
      <c r="A98" s="17">
        <v>566</v>
      </c>
      <c r="B98" s="9" t="s">
        <v>9</v>
      </c>
      <c r="C98" s="4" t="s">
        <v>1289</v>
      </c>
      <c r="D98" s="4" t="s">
        <v>11</v>
      </c>
      <c r="E98" s="4" t="s">
        <v>1535</v>
      </c>
      <c r="F98" s="42"/>
      <c r="G98" s="23"/>
      <c r="H98" s="4"/>
      <c r="I98" s="4">
        <f>IF(B98="","",SUMIFS(T_stock[Entrée],T_stock[Ref],C98))</f>
        <v>0</v>
      </c>
      <c r="J98" s="4">
        <f>IF(C98="","",SUMIFS(T_stock[Sortie],T_stock[Ref],C98))</f>
        <v>0</v>
      </c>
      <c r="K98" s="37">
        <f t="shared" si="1"/>
        <v>0</v>
      </c>
      <c r="L98" s="35">
        <f>IFERROR(K98*G98,"")</f>
        <v>0</v>
      </c>
      <c r="M98" s="11">
        <v>0</v>
      </c>
      <c r="N98" s="11">
        <f>H98-M98</f>
        <v>0</v>
      </c>
      <c r="O98" s="11" t="str">
        <f>IF(K98&gt;0,"OK","Rupture")</f>
        <v>Rupture</v>
      </c>
    </row>
    <row r="99" spans="1:15" x14ac:dyDescent="0.3">
      <c r="A99" s="17">
        <v>567</v>
      </c>
      <c r="B99" s="9" t="s">
        <v>9</v>
      </c>
      <c r="C99" s="4" t="s">
        <v>1290</v>
      </c>
      <c r="D99" s="4" t="s">
        <v>11</v>
      </c>
      <c r="E99" s="4" t="s">
        <v>1535</v>
      </c>
      <c r="F99" s="42"/>
      <c r="G99" s="23"/>
      <c r="H99" s="4"/>
      <c r="I99" s="4">
        <f>IF(B99="","",SUMIFS(T_stock[Entrée],T_stock[Ref],C99))</f>
        <v>0</v>
      </c>
      <c r="J99" s="4">
        <f>IF(C99="","",SUMIFS(T_stock[Sortie],T_stock[Ref],C99))</f>
        <v>0</v>
      </c>
      <c r="K99" s="37">
        <f t="shared" si="1"/>
        <v>0</v>
      </c>
      <c r="L99" s="35">
        <f>IFERROR(K99*G99,"")</f>
        <v>0</v>
      </c>
      <c r="M99" s="11">
        <v>0</v>
      </c>
      <c r="N99" s="11">
        <f>H99-M99</f>
        <v>0</v>
      </c>
      <c r="O99" s="11" t="str">
        <f>IF(K99&gt;0,"OK","Rupture")</f>
        <v>Rupture</v>
      </c>
    </row>
    <row r="100" spans="1:15" x14ac:dyDescent="0.3">
      <c r="A100" s="17">
        <v>568</v>
      </c>
      <c r="B100" s="9" t="s">
        <v>9</v>
      </c>
      <c r="C100" s="4" t="s">
        <v>14</v>
      </c>
      <c r="D100" s="4" t="s">
        <v>11</v>
      </c>
      <c r="E100" s="4" t="s">
        <v>1535</v>
      </c>
      <c r="F100" s="42"/>
      <c r="G100" s="23"/>
      <c r="H100" s="4"/>
      <c r="I100" s="4">
        <f>IF(B100="","",SUMIFS(T_stock[Entrée],T_stock[Ref],C100))</f>
        <v>0</v>
      </c>
      <c r="J100" s="4">
        <f>IF(C100="","",SUMIFS(T_stock[Sortie],T_stock[Ref],C100))</f>
        <v>0</v>
      </c>
      <c r="K100" s="37">
        <f t="shared" si="1"/>
        <v>0</v>
      </c>
      <c r="L100" s="35">
        <f>IFERROR(K100*G100,"")</f>
        <v>0</v>
      </c>
      <c r="M100" s="11">
        <v>0</v>
      </c>
      <c r="N100" s="11">
        <f>H100-M100</f>
        <v>0</v>
      </c>
      <c r="O100" s="11" t="str">
        <f>IF(K100&gt;0,"OK","Rupture")</f>
        <v>Rupture</v>
      </c>
    </row>
    <row r="101" spans="1:15" x14ac:dyDescent="0.3">
      <c r="A101" s="17">
        <v>569</v>
      </c>
      <c r="B101" s="9" t="s">
        <v>9</v>
      </c>
      <c r="C101" s="4" t="s">
        <v>12</v>
      </c>
      <c r="D101" s="4" t="s">
        <v>11</v>
      </c>
      <c r="E101" s="4" t="s">
        <v>1535</v>
      </c>
      <c r="F101" s="42"/>
      <c r="G101" s="23"/>
      <c r="H101" s="4"/>
      <c r="I101" s="4">
        <f>IF(B101="","",SUMIFS(T_stock[Entrée],T_stock[Ref],C101))</f>
        <v>0</v>
      </c>
      <c r="J101" s="4">
        <f>IF(C101="","",SUMIFS(T_stock[Sortie],T_stock[Ref],C101))</f>
        <v>0</v>
      </c>
      <c r="K101" s="37">
        <f t="shared" si="1"/>
        <v>0</v>
      </c>
      <c r="L101" s="35">
        <f>IFERROR(K101*G101,"")</f>
        <v>0</v>
      </c>
      <c r="M101" s="11">
        <v>14</v>
      </c>
      <c r="N101" s="11">
        <f>H101-M101</f>
        <v>-14</v>
      </c>
      <c r="O101" s="11" t="str">
        <f>IF(K101&gt;0,"OK","Rupture")</f>
        <v>Rupture</v>
      </c>
    </row>
    <row r="102" spans="1:15" x14ac:dyDescent="0.3">
      <c r="A102" s="17">
        <v>570</v>
      </c>
      <c r="B102" s="9" t="s">
        <v>9</v>
      </c>
      <c r="C102" s="4" t="s">
        <v>1291</v>
      </c>
      <c r="D102" s="4" t="s">
        <v>11</v>
      </c>
      <c r="E102" s="4" t="s">
        <v>1535</v>
      </c>
      <c r="F102" s="42"/>
      <c r="G102" s="23"/>
      <c r="H102" s="4"/>
      <c r="I102" s="4">
        <f>IF(B102="","",SUMIFS(T_stock[Entrée],T_stock[Ref],C102))</f>
        <v>0</v>
      </c>
      <c r="J102" s="4">
        <f>IF(C102="","",SUMIFS(T_stock[Sortie],T_stock[Ref],C102))</f>
        <v>0</v>
      </c>
      <c r="K102" s="37">
        <f t="shared" si="1"/>
        <v>0</v>
      </c>
      <c r="L102" s="35">
        <f>IFERROR(K102*G102,"")</f>
        <v>0</v>
      </c>
      <c r="M102" s="11">
        <v>45</v>
      </c>
      <c r="N102" s="11">
        <f>H102-M102</f>
        <v>-45</v>
      </c>
      <c r="O102" s="11" t="str">
        <f>IF(K102&gt;0,"OK","Rupture")</f>
        <v>Rupture</v>
      </c>
    </row>
    <row r="103" spans="1:15" x14ac:dyDescent="0.3">
      <c r="A103" s="17">
        <v>571</v>
      </c>
      <c r="B103" s="9" t="s">
        <v>9</v>
      </c>
      <c r="C103" s="4" t="s">
        <v>15</v>
      </c>
      <c r="D103" s="4" t="s">
        <v>11</v>
      </c>
      <c r="E103" s="4" t="s">
        <v>1535</v>
      </c>
      <c r="F103" s="42"/>
      <c r="G103" s="23"/>
      <c r="H103" s="4"/>
      <c r="I103" s="4">
        <f>IF(B103="","",SUMIFS(T_stock[Entrée],T_stock[Ref],C103))</f>
        <v>0</v>
      </c>
      <c r="J103" s="4">
        <f>IF(C103="","",SUMIFS(T_stock[Sortie],T_stock[Ref],C103))</f>
        <v>0</v>
      </c>
      <c r="K103" s="37">
        <f t="shared" si="1"/>
        <v>0</v>
      </c>
      <c r="L103" s="35">
        <f>IFERROR(K103*G103,"")</f>
        <v>0</v>
      </c>
      <c r="M103" s="11">
        <v>191</v>
      </c>
      <c r="N103" s="11">
        <f>H103-M103</f>
        <v>-191</v>
      </c>
      <c r="O103" s="11" t="str">
        <f>IF(K103&gt;0,"OK","Rupture")</f>
        <v>Rupture</v>
      </c>
    </row>
    <row r="104" spans="1:15" x14ac:dyDescent="0.3">
      <c r="A104" s="17">
        <v>93</v>
      </c>
      <c r="B104" s="9" t="s">
        <v>813</v>
      </c>
      <c r="C104" s="4" t="s">
        <v>814</v>
      </c>
      <c r="D104" s="4" t="s">
        <v>11</v>
      </c>
      <c r="E104" s="4" t="s">
        <v>1535</v>
      </c>
      <c r="F104" s="42"/>
      <c r="G104" s="23"/>
      <c r="H104" s="4"/>
      <c r="I104" s="4">
        <f>IF(B104="","",SUMIFS(T_stock[Entrée],T_stock[Ref],C104))</f>
        <v>0</v>
      </c>
      <c r="J104" s="4">
        <f>IF(C104="","",SUMIFS(T_stock[Sortie],T_stock[Ref],C104))</f>
        <v>0</v>
      </c>
      <c r="K104" s="37">
        <f t="shared" si="1"/>
        <v>0</v>
      </c>
      <c r="L104" s="35">
        <f>IFERROR(K104*G104,"")</f>
        <v>0</v>
      </c>
      <c r="M104" s="11">
        <v>0</v>
      </c>
      <c r="N104" s="11">
        <f>H104-M104</f>
        <v>0</v>
      </c>
      <c r="O104" s="11" t="str">
        <f>IF(K104&gt;0,"OK","Rupture")</f>
        <v>Rupture</v>
      </c>
    </row>
    <row r="105" spans="1:15" x14ac:dyDescent="0.3">
      <c r="A105" s="17">
        <v>255</v>
      </c>
      <c r="B105" s="9" t="s">
        <v>969</v>
      </c>
      <c r="C105" s="4" t="s">
        <v>970</v>
      </c>
      <c r="D105" s="4" t="s">
        <v>11</v>
      </c>
      <c r="E105" s="4" t="s">
        <v>1535</v>
      </c>
      <c r="F105" s="42"/>
      <c r="G105" s="23"/>
      <c r="H105" s="4"/>
      <c r="I105" s="4">
        <f>IF(B105="","",SUMIFS(T_stock[Entrée],T_stock[Ref],C105))</f>
        <v>0</v>
      </c>
      <c r="J105" s="4">
        <f>IF(C105="","",SUMIFS(T_stock[Sortie],T_stock[Ref],C105))</f>
        <v>0</v>
      </c>
      <c r="K105" s="37">
        <f t="shared" si="1"/>
        <v>0</v>
      </c>
      <c r="L105" s="35">
        <f>IFERROR(K105*G105,"")</f>
        <v>0</v>
      </c>
      <c r="M105" s="11">
        <v>8</v>
      </c>
      <c r="N105" s="11">
        <f>H105-M105</f>
        <v>-8</v>
      </c>
      <c r="O105" s="11" t="str">
        <f>IF(K105&gt;0,"OK","Rupture")</f>
        <v>Rupture</v>
      </c>
    </row>
    <row r="106" spans="1:15" x14ac:dyDescent="0.3">
      <c r="A106" s="17">
        <v>119</v>
      </c>
      <c r="B106" s="9" t="s">
        <v>845</v>
      </c>
      <c r="C106" s="4">
        <v>1687</v>
      </c>
      <c r="D106" s="4" t="s">
        <v>173</v>
      </c>
      <c r="E106" s="4" t="s">
        <v>1535</v>
      </c>
      <c r="F106" s="42"/>
      <c r="G106" s="23"/>
      <c r="H106" s="4"/>
      <c r="I106" s="4">
        <f>IF(B106="","",SUMIFS(T_stock[Entrée],T_stock[Ref],C106))</f>
        <v>0</v>
      </c>
      <c r="J106" s="4">
        <f>IF(C106="","",SUMIFS(T_stock[Sortie],T_stock[Ref],C106))</f>
        <v>0</v>
      </c>
      <c r="K106" s="37">
        <f t="shared" si="1"/>
        <v>0</v>
      </c>
      <c r="L106" s="35">
        <f>IFERROR(K106*G106,"")</f>
        <v>0</v>
      </c>
      <c r="M106" s="11">
        <v>3000</v>
      </c>
      <c r="N106" s="11">
        <f>H106-M106</f>
        <v>-3000</v>
      </c>
      <c r="O106" s="11" t="str">
        <f>IF(K106&gt;0,"OK","Rupture")</f>
        <v>Rupture</v>
      </c>
    </row>
    <row r="107" spans="1:15" x14ac:dyDescent="0.3">
      <c r="A107" s="17">
        <v>227</v>
      </c>
      <c r="B107" s="9" t="s">
        <v>939</v>
      </c>
      <c r="C107" s="4">
        <v>7423281217</v>
      </c>
      <c r="D107" s="4" t="s">
        <v>179</v>
      </c>
      <c r="E107" s="4" t="s">
        <v>1535</v>
      </c>
      <c r="F107" s="42"/>
      <c r="G107" s="23"/>
      <c r="H107" s="4"/>
      <c r="I107" s="4">
        <f>IF(B107="","",SUMIFS(T_stock[Entrée],T_stock[Ref],C107))</f>
        <v>0</v>
      </c>
      <c r="J107" s="4">
        <f>IF(C107="","",SUMIFS(T_stock[Sortie],T_stock[Ref],C107))</f>
        <v>0</v>
      </c>
      <c r="K107" s="37">
        <f t="shared" si="1"/>
        <v>0</v>
      </c>
      <c r="L107" s="35">
        <f>IFERROR(K107*G107,"")</f>
        <v>0</v>
      </c>
      <c r="M107" s="11">
        <v>2</v>
      </c>
      <c r="N107" s="11">
        <f>H107-M107</f>
        <v>-2</v>
      </c>
      <c r="O107" s="11" t="str">
        <f>IF(K107&gt;0,"OK","Rupture")</f>
        <v>Rupture</v>
      </c>
    </row>
    <row r="108" spans="1:15" x14ac:dyDescent="0.3">
      <c r="A108" s="17">
        <v>859</v>
      </c>
      <c r="B108" s="9" t="s">
        <v>293</v>
      </c>
      <c r="C108" s="4" t="s">
        <v>294</v>
      </c>
      <c r="D108" s="4" t="s">
        <v>241</v>
      </c>
      <c r="E108" s="4" t="s">
        <v>1535</v>
      </c>
      <c r="F108" s="42"/>
      <c r="G108" s="23"/>
      <c r="H108" s="4"/>
      <c r="I108" s="4">
        <f>IF(B108="","",SUMIFS(T_stock[Entrée],T_stock[Ref],C108))</f>
        <v>0</v>
      </c>
      <c r="J108" s="4">
        <f>IF(C108="","",SUMIFS(T_stock[Sortie],T_stock[Ref],C108))</f>
        <v>0</v>
      </c>
      <c r="K108" s="37">
        <f t="shared" si="1"/>
        <v>0</v>
      </c>
      <c r="L108" s="35">
        <f>IFERROR(K108*G108,"")</f>
        <v>0</v>
      </c>
      <c r="M108" s="11">
        <v>0</v>
      </c>
      <c r="N108" s="11">
        <f>H108-M108</f>
        <v>0</v>
      </c>
      <c r="O108" s="11" t="str">
        <f>IF(K108&gt;0,"OK","Rupture")</f>
        <v>Rupture</v>
      </c>
    </row>
    <row r="109" spans="1:15" x14ac:dyDescent="0.3">
      <c r="A109" s="17">
        <v>147</v>
      </c>
      <c r="B109" s="9" t="s">
        <v>874</v>
      </c>
      <c r="C109" s="4" t="s">
        <v>875</v>
      </c>
      <c r="D109" s="4" t="s">
        <v>241</v>
      </c>
      <c r="E109" s="4" t="s">
        <v>1535</v>
      </c>
      <c r="F109" s="42"/>
      <c r="G109" s="23"/>
      <c r="H109" s="4"/>
      <c r="I109" s="4">
        <f>IF(B109="","",SUMIFS(T_stock[Entrée],T_stock[Ref],C109))</f>
        <v>0</v>
      </c>
      <c r="J109" s="4">
        <f>IF(C109="","",SUMIFS(T_stock[Sortie],T_stock[Ref],C109))</f>
        <v>0</v>
      </c>
      <c r="K109" s="37">
        <f t="shared" si="1"/>
        <v>0</v>
      </c>
      <c r="L109" s="35">
        <f>IFERROR(K109*G109,"")</f>
        <v>0</v>
      </c>
      <c r="M109" s="11">
        <v>10</v>
      </c>
      <c r="N109" s="11">
        <f>H109-M109</f>
        <v>-10</v>
      </c>
      <c r="O109" s="11" t="str">
        <f>IF(K109&gt;0,"OK","Rupture")</f>
        <v>Rupture</v>
      </c>
    </row>
    <row r="110" spans="1:15" x14ac:dyDescent="0.3">
      <c r="A110" s="17">
        <v>126</v>
      </c>
      <c r="B110" s="9" t="s">
        <v>182</v>
      </c>
      <c r="C110" s="4">
        <v>7422325247</v>
      </c>
      <c r="D110" s="4" t="s">
        <v>179</v>
      </c>
      <c r="E110" s="4" t="s">
        <v>1535</v>
      </c>
      <c r="F110" s="42"/>
      <c r="G110" s="23"/>
      <c r="H110" s="4"/>
      <c r="I110" s="4">
        <f>IF(B110="","",SUMIFS(T_stock[Entrée],T_stock[Ref],C110))</f>
        <v>0</v>
      </c>
      <c r="J110" s="4">
        <f>IF(C110="","",SUMIFS(T_stock[Sortie],T_stock[Ref],C110))</f>
        <v>0</v>
      </c>
      <c r="K110" s="37">
        <f t="shared" si="1"/>
        <v>0</v>
      </c>
      <c r="L110" s="35">
        <f>IFERROR(K110*G110,"")</f>
        <v>0</v>
      </c>
      <c r="M110" s="11">
        <v>6</v>
      </c>
      <c r="N110" s="11">
        <f>H110-M110</f>
        <v>-6</v>
      </c>
      <c r="O110" s="11" t="str">
        <f>IF(K110&gt;0,"OK","Rupture")</f>
        <v>Rupture</v>
      </c>
    </row>
    <row r="111" spans="1:15" x14ac:dyDescent="0.3">
      <c r="A111" s="17">
        <v>271</v>
      </c>
      <c r="B111" s="9" t="s">
        <v>982</v>
      </c>
      <c r="C111" s="4" t="s">
        <v>485</v>
      </c>
      <c r="D111" s="4" t="s">
        <v>241</v>
      </c>
      <c r="E111" s="4" t="s">
        <v>1535</v>
      </c>
      <c r="F111" s="42"/>
      <c r="G111" s="23"/>
      <c r="H111" s="4"/>
      <c r="I111" s="4">
        <f>IF(B111="","",SUMIFS(T_stock[Entrée],T_stock[Ref],C111))</f>
        <v>0</v>
      </c>
      <c r="J111" s="4">
        <f>IF(C111="","",SUMIFS(T_stock[Sortie],T_stock[Ref],C111))</f>
        <v>0</v>
      </c>
      <c r="K111" s="37">
        <f t="shared" si="1"/>
        <v>0</v>
      </c>
      <c r="L111" s="35">
        <f>IFERROR(K111*G111,"")</f>
        <v>0</v>
      </c>
      <c r="M111" s="11">
        <v>16</v>
      </c>
      <c r="N111" s="11">
        <f>H111-M111</f>
        <v>-16</v>
      </c>
      <c r="O111" s="11" t="str">
        <f>IF(K111&gt;0,"OK","Rupture")</f>
        <v>Rupture</v>
      </c>
    </row>
    <row r="112" spans="1:15" x14ac:dyDescent="0.3">
      <c r="A112" s="17">
        <v>276</v>
      </c>
      <c r="B112" s="9" t="s">
        <v>982</v>
      </c>
      <c r="C112" s="4" t="s">
        <v>986</v>
      </c>
      <c r="D112" s="4" t="s">
        <v>241</v>
      </c>
      <c r="E112" s="4" t="s">
        <v>1535</v>
      </c>
      <c r="F112" s="42"/>
      <c r="G112" s="23"/>
      <c r="H112" s="4"/>
      <c r="I112" s="4">
        <f>IF(B112="","",SUMIFS(T_stock[Entrée],T_stock[Ref],C112))</f>
        <v>0</v>
      </c>
      <c r="J112" s="4">
        <f>IF(C112="","",SUMIFS(T_stock[Sortie],T_stock[Ref],C112))</f>
        <v>0</v>
      </c>
      <c r="K112" s="37">
        <f t="shared" si="1"/>
        <v>0</v>
      </c>
      <c r="L112" s="35">
        <f>IFERROR(K112*G112,"")</f>
        <v>0</v>
      </c>
      <c r="M112" s="11">
        <v>0</v>
      </c>
      <c r="N112" s="11">
        <f>H112-M112</f>
        <v>0</v>
      </c>
      <c r="O112" s="11" t="str">
        <f>IF(K112&gt;0,"OK","Rupture")</f>
        <v>Rupture</v>
      </c>
    </row>
    <row r="113" spans="1:15" x14ac:dyDescent="0.3">
      <c r="A113" s="17">
        <v>275</v>
      </c>
      <c r="B113" s="9" t="s">
        <v>985</v>
      </c>
      <c r="C113" s="4" t="s">
        <v>484</v>
      </c>
      <c r="D113" s="4" t="s">
        <v>241</v>
      </c>
      <c r="E113" s="4" t="s">
        <v>1535</v>
      </c>
      <c r="F113" s="42"/>
      <c r="G113" s="23"/>
      <c r="H113" s="4"/>
      <c r="I113" s="4">
        <f>IF(B113="","",SUMIFS(T_stock[Entrée],T_stock[Ref],C113))</f>
        <v>0</v>
      </c>
      <c r="J113" s="4">
        <f>IF(C113="","",SUMIFS(T_stock[Sortie],T_stock[Ref],C113))</f>
        <v>0</v>
      </c>
      <c r="K113" s="37">
        <f t="shared" si="1"/>
        <v>0</v>
      </c>
      <c r="L113" s="35">
        <f>IFERROR(K113*G113,"")</f>
        <v>0</v>
      </c>
      <c r="M113" s="11">
        <v>8</v>
      </c>
      <c r="N113" s="11">
        <f>H113-M113</f>
        <v>-8</v>
      </c>
      <c r="O113" s="11" t="str">
        <f>IF(K113&gt;0,"OK","Rupture")</f>
        <v>Rupture</v>
      </c>
    </row>
    <row r="114" spans="1:15" x14ac:dyDescent="0.3">
      <c r="A114" s="17">
        <v>73</v>
      </c>
      <c r="B114" s="9" t="s">
        <v>777</v>
      </c>
      <c r="C114" s="4" t="s">
        <v>778</v>
      </c>
      <c r="D114" s="4" t="s">
        <v>119</v>
      </c>
      <c r="E114" s="4" t="s">
        <v>1535</v>
      </c>
      <c r="F114" s="42"/>
      <c r="G114" s="23"/>
      <c r="H114" s="4"/>
      <c r="I114" s="4">
        <f>IF(B114="","",SUMIFS(T_stock[Entrée],T_stock[Ref],C114))</f>
        <v>0</v>
      </c>
      <c r="J114" s="4">
        <f>IF(C114="","",SUMIFS(T_stock[Sortie],T_stock[Ref],C114))</f>
        <v>0</v>
      </c>
      <c r="K114" s="37">
        <f t="shared" si="1"/>
        <v>0</v>
      </c>
      <c r="L114" s="35">
        <f>IFERROR(K114*G114,"")</f>
        <v>0</v>
      </c>
      <c r="M114" s="11">
        <v>2</v>
      </c>
      <c r="N114" s="11">
        <f>H114-M114</f>
        <v>-2</v>
      </c>
      <c r="O114" s="11" t="str">
        <f>IF(K114&gt;0,"OK","Rupture")</f>
        <v>Rupture</v>
      </c>
    </row>
    <row r="115" spans="1:15" x14ac:dyDescent="0.3">
      <c r="A115" s="17">
        <v>512</v>
      </c>
      <c r="B115" s="9" t="s">
        <v>69</v>
      </c>
      <c r="C115" s="4" t="s">
        <v>1205</v>
      </c>
      <c r="D115" s="4" t="s">
        <v>681</v>
      </c>
      <c r="E115" s="4" t="s">
        <v>1535</v>
      </c>
      <c r="F115" s="42"/>
      <c r="G115" s="23"/>
      <c r="H115" s="4"/>
      <c r="I115" s="4">
        <f>IF(B115="","",SUMIFS(T_stock[Entrée],T_stock[Ref],C115))</f>
        <v>0</v>
      </c>
      <c r="J115" s="4">
        <f>IF(C115="","",SUMIFS(T_stock[Sortie],T_stock[Ref],C115))</f>
        <v>0</v>
      </c>
      <c r="K115" s="37">
        <f t="shared" si="1"/>
        <v>0</v>
      </c>
      <c r="L115" s="35">
        <f>IFERROR(K115*G115,"")</f>
        <v>0</v>
      </c>
      <c r="M115" s="11">
        <v>0</v>
      </c>
      <c r="N115" s="11">
        <f>H115-M115</f>
        <v>0</v>
      </c>
      <c r="O115" s="11" t="str">
        <f>IF(K115&gt;0,"OK","Rupture")</f>
        <v>Rupture</v>
      </c>
    </row>
    <row r="116" spans="1:15" x14ac:dyDescent="0.3">
      <c r="A116" s="17">
        <v>827</v>
      </c>
      <c r="B116" s="9" t="s">
        <v>69</v>
      </c>
      <c r="C116" s="4" t="s">
        <v>370</v>
      </c>
      <c r="D116" s="4" t="s">
        <v>241</v>
      </c>
      <c r="E116" s="4" t="s">
        <v>1537</v>
      </c>
      <c r="F116" s="42"/>
      <c r="G116" s="23"/>
      <c r="H116" s="4"/>
      <c r="I116" s="4">
        <f>IF(B116="","",SUMIFS(T_stock[Entrée],T_stock[Ref],C116))</f>
        <v>0</v>
      </c>
      <c r="J116" s="4">
        <f>IF(C116="","",SUMIFS(T_stock[Sortie],T_stock[Ref],C116))</f>
        <v>0</v>
      </c>
      <c r="K116" s="37">
        <f t="shared" si="1"/>
        <v>0</v>
      </c>
      <c r="L116" s="35">
        <f>IFERROR(K116*G116,"")</f>
        <v>0</v>
      </c>
      <c r="M116" s="11">
        <v>0</v>
      </c>
      <c r="N116" s="11">
        <f>H116-M116</f>
        <v>0</v>
      </c>
      <c r="O116" s="11" t="str">
        <f>IF(K116&gt;0,"OK","Rupture")</f>
        <v>Rupture</v>
      </c>
    </row>
    <row r="117" spans="1:15" x14ac:dyDescent="0.3">
      <c r="A117" s="17">
        <v>144</v>
      </c>
      <c r="B117" s="9" t="s">
        <v>872</v>
      </c>
      <c r="C117" s="4" t="s">
        <v>873</v>
      </c>
      <c r="D117" s="4" t="s">
        <v>241</v>
      </c>
      <c r="E117" s="4" t="s">
        <v>1535</v>
      </c>
      <c r="F117" s="42"/>
      <c r="G117" s="23"/>
      <c r="H117" s="4"/>
      <c r="I117" s="4">
        <f>IF(B117="","",SUMIFS(T_stock[Entrée],T_stock[Ref],C117))</f>
        <v>0</v>
      </c>
      <c r="J117" s="4">
        <f>IF(C117="","",SUMIFS(T_stock[Sortie],T_stock[Ref],C117))</f>
        <v>0</v>
      </c>
      <c r="K117" s="37">
        <f t="shared" si="1"/>
        <v>0</v>
      </c>
      <c r="L117" s="35">
        <f>IFERROR(K117*G117,"")</f>
        <v>0</v>
      </c>
      <c r="M117" s="11">
        <v>1</v>
      </c>
      <c r="N117" s="11">
        <f>H117-M117</f>
        <v>-1</v>
      </c>
      <c r="O117" s="11" t="str">
        <f>IF(K117&gt;0,"OK","Rupture")</f>
        <v>Rupture</v>
      </c>
    </row>
    <row r="118" spans="1:15" x14ac:dyDescent="0.3">
      <c r="A118" s="17">
        <v>910</v>
      </c>
      <c r="B118" s="9" t="s">
        <v>1478</v>
      </c>
      <c r="C118" s="4" t="s">
        <v>121</v>
      </c>
      <c r="D118" s="4" t="s">
        <v>119</v>
      </c>
      <c r="E118" s="4" t="s">
        <v>1535</v>
      </c>
      <c r="F118" s="42"/>
      <c r="G118" s="23"/>
      <c r="H118" s="4"/>
      <c r="I118" s="4">
        <f>IF(B118="","",SUMIFS(T_stock[Entrée],T_stock[Ref],C118))</f>
        <v>0</v>
      </c>
      <c r="J118" s="4">
        <f>IF(C118="","",SUMIFS(T_stock[Sortie],T_stock[Ref],C118))</f>
        <v>0</v>
      </c>
      <c r="K118" s="37">
        <f t="shared" si="1"/>
        <v>0</v>
      </c>
      <c r="L118" s="35">
        <f>IFERROR(K118*G118,"")</f>
        <v>0</v>
      </c>
      <c r="M118" s="11">
        <v>39</v>
      </c>
      <c r="N118" s="11">
        <f>H118-M118</f>
        <v>-39</v>
      </c>
      <c r="O118" s="11" t="str">
        <f>IF(K118&gt;0,"OK","Rupture")</f>
        <v>Rupture</v>
      </c>
    </row>
    <row r="119" spans="1:15" x14ac:dyDescent="0.3">
      <c r="A119" s="17">
        <v>418</v>
      </c>
      <c r="B119" s="9" t="s">
        <v>582</v>
      </c>
      <c r="C119" s="4" t="s">
        <v>583</v>
      </c>
      <c r="D119" s="4" t="s">
        <v>241</v>
      </c>
      <c r="E119" s="4" t="s">
        <v>1535</v>
      </c>
      <c r="F119" s="42"/>
      <c r="G119" s="23"/>
      <c r="H119" s="4"/>
      <c r="I119" s="4">
        <f>IF(B119="","",SUMIFS(T_stock[Entrée],T_stock[Ref],C119))</f>
        <v>0</v>
      </c>
      <c r="J119" s="4">
        <f>IF(C119="","",SUMIFS(T_stock[Sortie],T_stock[Ref],C119))</f>
        <v>0</v>
      </c>
      <c r="K119" s="37">
        <f t="shared" si="1"/>
        <v>0</v>
      </c>
      <c r="L119" s="35">
        <f>IFERROR(K119*G119,"")</f>
        <v>0</v>
      </c>
      <c r="M119" s="11">
        <v>7</v>
      </c>
      <c r="N119" s="11">
        <f>H119-M119</f>
        <v>-7</v>
      </c>
      <c r="O119" s="11" t="str">
        <f>IF(K119&gt;0,"OK","Rupture")</f>
        <v>Rupture</v>
      </c>
    </row>
    <row r="120" spans="1:15" x14ac:dyDescent="0.3">
      <c r="A120" s="17">
        <v>392</v>
      </c>
      <c r="B120" s="9" t="s">
        <v>1081</v>
      </c>
      <c r="C120" s="4" t="s">
        <v>1082</v>
      </c>
      <c r="D120" s="4" t="s">
        <v>811</v>
      </c>
      <c r="E120" s="4" t="s">
        <v>1535</v>
      </c>
      <c r="F120" s="42"/>
      <c r="G120" s="23"/>
      <c r="H120" s="4"/>
      <c r="I120" s="4">
        <f>IF(B120="","",SUMIFS(T_stock[Entrée],T_stock[Ref],C120))</f>
        <v>0</v>
      </c>
      <c r="J120" s="4">
        <f>IF(C120="","",SUMIFS(T_stock[Sortie],T_stock[Ref],C120))</f>
        <v>0</v>
      </c>
      <c r="K120" s="37">
        <f t="shared" si="1"/>
        <v>0</v>
      </c>
      <c r="L120" s="35">
        <f>IFERROR(K120*G120,"")</f>
        <v>0</v>
      </c>
      <c r="M120" s="11">
        <v>5</v>
      </c>
      <c r="N120" s="11">
        <f>H120-M120</f>
        <v>-5</v>
      </c>
      <c r="O120" s="11" t="str">
        <f>IF(K120&gt;0,"OK","Rupture")</f>
        <v>Rupture</v>
      </c>
    </row>
    <row r="121" spans="1:15" x14ac:dyDescent="0.3">
      <c r="A121" s="17">
        <v>469</v>
      </c>
      <c r="B121" s="9" t="s">
        <v>1156</v>
      </c>
      <c r="C121" s="4" t="s">
        <v>1157</v>
      </c>
      <c r="D121" s="4" t="s">
        <v>119</v>
      </c>
      <c r="E121" s="4" t="s">
        <v>1535</v>
      </c>
      <c r="F121" s="42"/>
      <c r="G121" s="23"/>
      <c r="H121" s="4"/>
      <c r="I121" s="4">
        <f>IF(B121="","",SUMIFS(T_stock[Entrée],T_stock[Ref],C121))</f>
        <v>0</v>
      </c>
      <c r="J121" s="4">
        <f>IF(C121="","",SUMIFS(T_stock[Sortie],T_stock[Ref],C121))</f>
        <v>0</v>
      </c>
      <c r="K121" s="37">
        <f t="shared" si="1"/>
        <v>0</v>
      </c>
      <c r="L121" s="35">
        <f>IFERROR(K121*G121,"")</f>
        <v>0</v>
      </c>
      <c r="M121" s="11">
        <v>4</v>
      </c>
      <c r="N121" s="11">
        <f>H121-M121</f>
        <v>-4</v>
      </c>
      <c r="O121" s="11" t="str">
        <f>IF(K121&gt;0,"OK","Rupture")</f>
        <v>Rupture</v>
      </c>
    </row>
    <row r="122" spans="1:15" x14ac:dyDescent="0.3">
      <c r="A122" s="17">
        <v>598</v>
      </c>
      <c r="B122" s="9" t="s">
        <v>70</v>
      </c>
      <c r="C122" s="4" t="s">
        <v>1319</v>
      </c>
      <c r="D122" s="4" t="s">
        <v>681</v>
      </c>
      <c r="E122" s="4" t="s">
        <v>1535</v>
      </c>
      <c r="F122" s="42"/>
      <c r="G122" s="23"/>
      <c r="H122" s="4"/>
      <c r="I122" s="4">
        <f>IF(B122="","",SUMIFS(T_stock[Entrée],T_stock[Ref],C122))</f>
        <v>0</v>
      </c>
      <c r="J122" s="4">
        <f>IF(C122="","",SUMIFS(T_stock[Sortie],T_stock[Ref],C122))</f>
        <v>0</v>
      </c>
      <c r="K122" s="37">
        <f t="shared" si="1"/>
        <v>0</v>
      </c>
      <c r="L122" s="35">
        <f>IFERROR(K122*G122,"")</f>
        <v>0</v>
      </c>
      <c r="M122" s="11">
        <v>2</v>
      </c>
      <c r="N122" s="11">
        <f>H122-M122</f>
        <v>-2</v>
      </c>
      <c r="O122" s="11" t="str">
        <f>IF(K122&gt;0,"OK","Rupture")</f>
        <v>Rupture</v>
      </c>
    </row>
    <row r="123" spans="1:15" x14ac:dyDescent="0.3">
      <c r="A123" s="17">
        <v>950</v>
      </c>
      <c r="B123" s="9" t="s">
        <v>70</v>
      </c>
      <c r="C123" s="4" t="s">
        <v>1522</v>
      </c>
      <c r="D123" s="4" t="s">
        <v>1085</v>
      </c>
      <c r="E123" s="4" t="s">
        <v>1535</v>
      </c>
      <c r="F123" s="42"/>
      <c r="G123" s="23"/>
      <c r="H123" s="4"/>
      <c r="I123" s="4">
        <f>IF(B123="","",SUMIFS(T_stock[Entrée],T_stock[Ref],C123))</f>
        <v>0</v>
      </c>
      <c r="J123" s="4">
        <f>IF(C123="","",SUMIFS(T_stock[Sortie],T_stock[Ref],C123))</f>
        <v>0</v>
      </c>
      <c r="K123" s="37">
        <f t="shared" si="1"/>
        <v>0</v>
      </c>
      <c r="L123" s="35">
        <f>IFERROR(K123*G123,"")</f>
        <v>0</v>
      </c>
      <c r="M123" s="11">
        <v>1</v>
      </c>
      <c r="N123" s="11">
        <f>H123-M123</f>
        <v>-1</v>
      </c>
      <c r="O123" s="11" t="str">
        <f>IF(K123&gt;0,"OK","Rupture")</f>
        <v>Rupture</v>
      </c>
    </row>
    <row r="124" spans="1:15" x14ac:dyDescent="0.3">
      <c r="A124" s="17">
        <v>540</v>
      </c>
      <c r="B124" s="9" t="s">
        <v>1241</v>
      </c>
      <c r="C124" s="4" t="s">
        <v>1242</v>
      </c>
      <c r="D124" s="4" t="s">
        <v>1085</v>
      </c>
      <c r="E124" s="4" t="s">
        <v>1535</v>
      </c>
      <c r="F124" s="42"/>
      <c r="G124" s="23"/>
      <c r="H124" s="4"/>
      <c r="I124" s="4">
        <f>IF(B124="","",SUMIFS(T_stock[Entrée],T_stock[Ref],C124))</f>
        <v>0</v>
      </c>
      <c r="J124" s="4">
        <f>IF(C124="","",SUMIFS(T_stock[Sortie],T_stock[Ref],C124))</f>
        <v>0</v>
      </c>
      <c r="K124" s="37">
        <f t="shared" si="1"/>
        <v>0</v>
      </c>
      <c r="L124" s="35">
        <f>IFERROR(K124*G124,"")</f>
        <v>0</v>
      </c>
      <c r="M124" s="11">
        <v>1</v>
      </c>
      <c r="N124" s="11">
        <f>H124-M124</f>
        <v>-1</v>
      </c>
      <c r="O124" s="11" t="str">
        <f>IF(K124&gt;0,"OK","Rupture")</f>
        <v>Rupture</v>
      </c>
    </row>
    <row r="125" spans="1:15" x14ac:dyDescent="0.3">
      <c r="A125" s="17">
        <v>25</v>
      </c>
      <c r="B125" s="9" t="s">
        <v>708</v>
      </c>
      <c r="C125" s="4" t="s">
        <v>709</v>
      </c>
      <c r="D125" s="4" t="s">
        <v>681</v>
      </c>
      <c r="E125" s="4" t="s">
        <v>1535</v>
      </c>
      <c r="F125" s="42"/>
      <c r="G125" s="23"/>
      <c r="H125" s="4"/>
      <c r="I125" s="4">
        <f>IF(B125="","",SUMIFS(T_stock[Entrée],T_stock[Ref],C125))</f>
        <v>0</v>
      </c>
      <c r="J125" s="4">
        <f>IF(C125="","",SUMIFS(T_stock[Sortie],T_stock[Ref],C125))</f>
        <v>0</v>
      </c>
      <c r="K125" s="37">
        <f t="shared" si="1"/>
        <v>0</v>
      </c>
      <c r="L125" s="35">
        <f>IFERROR(K125*G125,"")</f>
        <v>0</v>
      </c>
      <c r="M125" s="11">
        <v>2</v>
      </c>
      <c r="N125" s="11">
        <f>H125-M125</f>
        <v>-2</v>
      </c>
      <c r="O125" s="11" t="str">
        <f>IF(K125&gt;0,"OK","Rupture")</f>
        <v>Rupture</v>
      </c>
    </row>
    <row r="126" spans="1:15" x14ac:dyDescent="0.3">
      <c r="A126" s="17">
        <v>77</v>
      </c>
      <c r="B126" s="9" t="s">
        <v>708</v>
      </c>
      <c r="C126" s="4" t="s">
        <v>783</v>
      </c>
      <c r="D126" s="4" t="s">
        <v>681</v>
      </c>
      <c r="E126" s="4" t="s">
        <v>1535</v>
      </c>
      <c r="F126" s="42"/>
      <c r="G126" s="23"/>
      <c r="H126" s="4"/>
      <c r="I126" s="4">
        <f>IF(B126="","",SUMIFS(T_stock[Entrée],T_stock[Ref],C126))</f>
        <v>0</v>
      </c>
      <c r="J126" s="4">
        <f>IF(C126="","",SUMIFS(T_stock[Sortie],T_stock[Ref],C126))</f>
        <v>0</v>
      </c>
      <c r="K126" s="37">
        <f t="shared" si="1"/>
        <v>0</v>
      </c>
      <c r="L126" s="35">
        <f>IFERROR(K126*G126,"")</f>
        <v>0</v>
      </c>
      <c r="M126" s="11">
        <v>0</v>
      </c>
      <c r="N126" s="11">
        <f>H126-M126</f>
        <v>0</v>
      </c>
      <c r="O126" s="11" t="str">
        <f>IF(K126&gt;0,"OK","Rupture")</f>
        <v>Rupture</v>
      </c>
    </row>
    <row r="127" spans="1:15" x14ac:dyDescent="0.3">
      <c r="A127" s="17">
        <v>552</v>
      </c>
      <c r="B127" s="9" t="s">
        <v>1261</v>
      </c>
      <c r="C127" s="4" t="s">
        <v>1262</v>
      </c>
      <c r="D127" s="4" t="s">
        <v>1085</v>
      </c>
      <c r="E127" s="4" t="s">
        <v>1535</v>
      </c>
      <c r="F127" s="42"/>
      <c r="G127" s="23"/>
      <c r="H127" s="4"/>
      <c r="I127" s="4">
        <f>IF(B127="","",SUMIFS(T_stock[Entrée],T_stock[Ref],C127))</f>
        <v>0</v>
      </c>
      <c r="J127" s="4">
        <f>IF(C127="","",SUMIFS(T_stock[Sortie],T_stock[Ref],C127))</f>
        <v>0</v>
      </c>
      <c r="K127" s="37">
        <f t="shared" si="1"/>
        <v>0</v>
      </c>
      <c r="L127" s="35">
        <f>IFERROR(K127*G127,"")</f>
        <v>0</v>
      </c>
      <c r="M127" s="11">
        <v>0</v>
      </c>
      <c r="N127" s="11">
        <f>H127-M127</f>
        <v>0</v>
      </c>
      <c r="O127" s="11" t="str">
        <f>IF(K127&gt;0,"OK","Rupture")</f>
        <v>Rupture</v>
      </c>
    </row>
    <row r="128" spans="1:15" x14ac:dyDescent="0.3">
      <c r="A128" s="17">
        <v>556</v>
      </c>
      <c r="B128" s="9" t="s">
        <v>1269</v>
      </c>
      <c r="C128" s="4" t="s">
        <v>1270</v>
      </c>
      <c r="D128" s="4" t="s">
        <v>1085</v>
      </c>
      <c r="E128" s="4" t="s">
        <v>1535</v>
      </c>
      <c r="F128" s="42"/>
      <c r="G128" s="23"/>
      <c r="H128" s="4"/>
      <c r="I128" s="4">
        <f>IF(B128="","",SUMIFS(T_stock[Entrée],T_stock[Ref],C128))</f>
        <v>0</v>
      </c>
      <c r="J128" s="4">
        <f>IF(C128="","",SUMIFS(T_stock[Sortie],T_stock[Ref],C128))</f>
        <v>0</v>
      </c>
      <c r="K128" s="37">
        <f t="shared" si="1"/>
        <v>0</v>
      </c>
      <c r="L128" s="35">
        <f>IFERROR(K128*G128,"")</f>
        <v>0</v>
      </c>
      <c r="M128" s="11">
        <v>0</v>
      </c>
      <c r="N128" s="11">
        <f>H128-M128</f>
        <v>0</v>
      </c>
      <c r="O128" s="11" t="str">
        <f>IF(K128&gt;0,"OK","Rupture")</f>
        <v>Rupture</v>
      </c>
    </row>
    <row r="129" spans="1:15" x14ac:dyDescent="0.3">
      <c r="A129" s="17">
        <v>494</v>
      </c>
      <c r="B129" s="9" t="s">
        <v>1189</v>
      </c>
      <c r="C129" s="4" t="s">
        <v>1190</v>
      </c>
      <c r="D129" s="4" t="s">
        <v>1085</v>
      </c>
      <c r="E129" s="4" t="s">
        <v>1535</v>
      </c>
      <c r="F129" s="42"/>
      <c r="G129" s="23"/>
      <c r="H129" s="4"/>
      <c r="I129" s="4">
        <f>IF(B129="","",SUMIFS(T_stock[Entrée],T_stock[Ref],C129))</f>
        <v>0</v>
      </c>
      <c r="J129" s="4">
        <f>IF(C129="","",SUMIFS(T_stock[Sortie],T_stock[Ref],C129))</f>
        <v>0</v>
      </c>
      <c r="K129" s="37">
        <f t="shared" si="1"/>
        <v>0</v>
      </c>
      <c r="L129" s="35">
        <f>IFERROR(K129*G129,"")</f>
        <v>0</v>
      </c>
      <c r="M129" s="11">
        <v>0</v>
      </c>
      <c r="N129" s="11">
        <f>H129-M129</f>
        <v>0</v>
      </c>
      <c r="O129" s="11" t="str">
        <f>IF(K129&gt;0,"OK","Rupture")</f>
        <v>Rupture</v>
      </c>
    </row>
    <row r="130" spans="1:15" x14ac:dyDescent="0.3">
      <c r="A130" s="17">
        <v>844</v>
      </c>
      <c r="B130" s="9" t="s">
        <v>321</v>
      </c>
      <c r="C130" s="4" t="s">
        <v>322</v>
      </c>
      <c r="D130" s="4" t="s">
        <v>241</v>
      </c>
      <c r="E130" s="4" t="s">
        <v>1535</v>
      </c>
      <c r="F130" s="42"/>
      <c r="G130" s="23"/>
      <c r="H130" s="4"/>
      <c r="I130" s="4">
        <f>IF(B130="","",SUMIFS(T_stock[Entrée],T_stock[Ref],C130))</f>
        <v>0</v>
      </c>
      <c r="J130" s="4">
        <f>IF(C130="","",SUMIFS(T_stock[Sortie],T_stock[Ref],C130))</f>
        <v>0</v>
      </c>
      <c r="K130" s="37">
        <f t="shared" si="1"/>
        <v>0</v>
      </c>
      <c r="L130" s="35">
        <f>IFERROR(K130*G130,"")</f>
        <v>0</v>
      </c>
      <c r="M130" s="11">
        <v>0</v>
      </c>
      <c r="N130" s="11">
        <f>H130-M130</f>
        <v>0</v>
      </c>
      <c r="O130" s="11" t="str">
        <f>IF(K130&gt;0,"OK","Rupture")</f>
        <v>Rupture</v>
      </c>
    </row>
    <row r="131" spans="1:15" x14ac:dyDescent="0.3">
      <c r="A131" s="17">
        <v>629</v>
      </c>
      <c r="B131" s="9" t="s">
        <v>79</v>
      </c>
      <c r="C131" s="4" t="s">
        <v>80</v>
      </c>
      <c r="D131" s="4" t="s">
        <v>681</v>
      </c>
      <c r="E131" s="4" t="s">
        <v>1535</v>
      </c>
      <c r="F131" s="42"/>
      <c r="G131" s="23"/>
      <c r="H131" s="4"/>
      <c r="I131" s="4">
        <f>IF(B131="","",SUMIFS(T_stock[Entrée],T_stock[Ref],C131))</f>
        <v>0</v>
      </c>
      <c r="J131" s="4">
        <f>IF(C131="","",SUMIFS(T_stock[Sortie],T_stock[Ref],C131))</f>
        <v>0</v>
      </c>
      <c r="K131" s="37">
        <f t="shared" si="1"/>
        <v>0</v>
      </c>
      <c r="L131" s="35">
        <f>IFERROR(K131*G131,"")</f>
        <v>0</v>
      </c>
      <c r="M131" s="11">
        <v>12</v>
      </c>
      <c r="N131" s="11">
        <f>H131-M131</f>
        <v>-12</v>
      </c>
      <c r="O131" s="11" t="str">
        <f>IF(K131&gt;0,"OK","Rupture")</f>
        <v>Rupture</v>
      </c>
    </row>
    <row r="132" spans="1:15" x14ac:dyDescent="0.3">
      <c r="A132" s="17">
        <v>117</v>
      </c>
      <c r="B132" s="9" t="s">
        <v>841</v>
      </c>
      <c r="C132" s="4" t="s">
        <v>842</v>
      </c>
      <c r="D132" s="4" t="s">
        <v>173</v>
      </c>
      <c r="E132" s="4" t="s">
        <v>1535</v>
      </c>
      <c r="F132" s="42"/>
      <c r="G132" s="23"/>
      <c r="H132" s="4"/>
      <c r="I132" s="4">
        <f>IF(B132="","",SUMIFS(T_stock[Entrée],T_stock[Ref],C132))</f>
        <v>0</v>
      </c>
      <c r="J132" s="4">
        <f>IF(C132="","",SUMIFS(T_stock[Sortie],T_stock[Ref],C132))</f>
        <v>0</v>
      </c>
      <c r="K132" s="37">
        <f t="shared" si="1"/>
        <v>0</v>
      </c>
      <c r="L132" s="35">
        <f>IFERROR(K132*G132,"")</f>
        <v>0</v>
      </c>
      <c r="M132" s="11">
        <v>4</v>
      </c>
      <c r="N132" s="11">
        <f>H132-M132</f>
        <v>-4</v>
      </c>
      <c r="O132" s="11" t="str">
        <f>IF(K132&gt;0,"OK","Rupture")</f>
        <v>Rupture</v>
      </c>
    </row>
    <row r="133" spans="1:15" x14ac:dyDescent="0.3">
      <c r="A133" s="17">
        <v>902</v>
      </c>
      <c r="B133" s="9" t="s">
        <v>1471</v>
      </c>
      <c r="C133" s="4" t="s">
        <v>111</v>
      </c>
      <c r="D133" s="4" t="s">
        <v>811</v>
      </c>
      <c r="E133" s="4" t="s">
        <v>1533</v>
      </c>
      <c r="F133" s="42"/>
      <c r="G133" s="23"/>
      <c r="H133" s="4"/>
      <c r="I133" s="4">
        <f>IF(B133="","",SUMIFS(T_stock[Entrée],T_stock[Ref],C133))</f>
        <v>0</v>
      </c>
      <c r="J133" s="4">
        <f>IF(C133="","",SUMIFS(T_stock[Sortie],T_stock[Ref],C133))</f>
        <v>0</v>
      </c>
      <c r="K133" s="37">
        <f t="shared" si="1"/>
        <v>0</v>
      </c>
      <c r="L133" s="35">
        <f>IFERROR(K133*G133,"")</f>
        <v>0</v>
      </c>
      <c r="M133" s="11">
        <v>9.5</v>
      </c>
      <c r="N133" s="11">
        <f>H133-M133</f>
        <v>-9.5</v>
      </c>
      <c r="O133" s="11" t="str">
        <f>IF(K133&gt;0,"OK","Rupture")</f>
        <v>Rupture</v>
      </c>
    </row>
    <row r="134" spans="1:15" x14ac:dyDescent="0.3">
      <c r="A134" s="17">
        <v>91</v>
      </c>
      <c r="B134" s="9" t="s">
        <v>809</v>
      </c>
      <c r="C134" s="4" t="s">
        <v>810</v>
      </c>
      <c r="D134" s="4" t="s">
        <v>811</v>
      </c>
      <c r="E134" s="4" t="s">
        <v>1533</v>
      </c>
      <c r="F134" s="42"/>
      <c r="G134" s="23"/>
      <c r="H134" s="4"/>
      <c r="I134" s="4">
        <f>IF(B134="","",SUMIFS(T_stock[Entrée],T_stock[Ref],C134))</f>
        <v>0</v>
      </c>
      <c r="J134" s="4">
        <f>IF(C134="","",SUMIFS(T_stock[Sortie],T_stock[Ref],C134))</f>
        <v>0</v>
      </c>
      <c r="K134" s="37">
        <f t="shared" ref="K134:K197" si="2">IFERROR(H134+I134-J134,"")</f>
        <v>0</v>
      </c>
      <c r="L134" s="35">
        <f>IFERROR(K134*G134,"")</f>
        <v>0</v>
      </c>
      <c r="M134" s="11">
        <v>10</v>
      </c>
      <c r="N134" s="11">
        <f>H134-M134</f>
        <v>-10</v>
      </c>
      <c r="O134" s="11" t="str">
        <f>IF(K134&gt;0,"OK","Rupture")</f>
        <v>Rupture</v>
      </c>
    </row>
    <row r="135" spans="1:15" x14ac:dyDescent="0.3">
      <c r="A135" s="17">
        <v>210</v>
      </c>
      <c r="B135" s="9" t="s">
        <v>190</v>
      </c>
      <c r="C135" s="4">
        <v>7420900648</v>
      </c>
      <c r="D135" s="4" t="s">
        <v>179</v>
      </c>
      <c r="E135" s="4" t="s">
        <v>1535</v>
      </c>
      <c r="F135" s="42"/>
      <c r="G135" s="23"/>
      <c r="H135" s="4"/>
      <c r="I135" s="4">
        <f>IF(B135="","",SUMIFS(T_stock[Entrée],T_stock[Ref],C135))</f>
        <v>0</v>
      </c>
      <c r="J135" s="4">
        <f>IF(C135="","",SUMIFS(T_stock[Sortie],T_stock[Ref],C135))</f>
        <v>0</v>
      </c>
      <c r="K135" s="37">
        <f t="shared" si="2"/>
        <v>0</v>
      </c>
      <c r="L135" s="35">
        <f>IFERROR(K135*G135,"")</f>
        <v>0</v>
      </c>
      <c r="M135" s="11">
        <v>1</v>
      </c>
      <c r="N135" s="11">
        <f>H135-M135</f>
        <v>-1</v>
      </c>
      <c r="O135" s="11" t="str">
        <f>IF(K135&gt;0,"OK","Rupture")</f>
        <v>Rupture</v>
      </c>
    </row>
    <row r="136" spans="1:15" x14ac:dyDescent="0.3">
      <c r="A136" s="17">
        <v>305</v>
      </c>
      <c r="B136" s="9" t="s">
        <v>196</v>
      </c>
      <c r="C136" s="4">
        <v>7423649361</v>
      </c>
      <c r="D136" s="4" t="s">
        <v>179</v>
      </c>
      <c r="E136" s="4" t="s">
        <v>1535</v>
      </c>
      <c r="F136" s="42"/>
      <c r="G136" s="23"/>
      <c r="H136" s="4"/>
      <c r="I136" s="4">
        <f>IF(B136="","",SUMIFS(T_stock[Entrée],T_stock[Ref],C136))</f>
        <v>0</v>
      </c>
      <c r="J136" s="4">
        <f>IF(C136="","",SUMIFS(T_stock[Sortie],T_stock[Ref],C136))</f>
        <v>0</v>
      </c>
      <c r="K136" s="37">
        <f t="shared" si="2"/>
        <v>0</v>
      </c>
      <c r="L136" s="35">
        <f>IFERROR(K136*G136,"")</f>
        <v>0</v>
      </c>
      <c r="M136" s="11">
        <v>3</v>
      </c>
      <c r="N136" s="11">
        <f>H136-M136</f>
        <v>-3</v>
      </c>
      <c r="O136" s="11" t="str">
        <f>IF(K136&gt;0,"OK","Rupture")</f>
        <v>Rupture</v>
      </c>
    </row>
    <row r="137" spans="1:15" x14ac:dyDescent="0.3">
      <c r="A137" s="17">
        <v>310</v>
      </c>
      <c r="B137" s="9" t="s">
        <v>196</v>
      </c>
      <c r="C137" s="4">
        <v>7421451973</v>
      </c>
      <c r="D137" s="4" t="s">
        <v>179</v>
      </c>
      <c r="E137" s="4" t="s">
        <v>1535</v>
      </c>
      <c r="F137" s="42"/>
      <c r="G137" s="23"/>
      <c r="H137" s="4"/>
      <c r="I137" s="4">
        <f>IF(B137="","",SUMIFS(T_stock[Entrée],T_stock[Ref],C137))</f>
        <v>0</v>
      </c>
      <c r="J137" s="4">
        <f>IF(C137="","",SUMIFS(T_stock[Sortie],T_stock[Ref],C137))</f>
        <v>0</v>
      </c>
      <c r="K137" s="37">
        <f t="shared" si="2"/>
        <v>0</v>
      </c>
      <c r="L137" s="35">
        <f>IFERROR(K137*G137,"")</f>
        <v>0</v>
      </c>
      <c r="M137" s="11">
        <v>5</v>
      </c>
      <c r="N137" s="11">
        <f>H137-M137</f>
        <v>-5</v>
      </c>
      <c r="O137" s="11" t="str">
        <f>IF(K137&gt;0,"OK","Rupture")</f>
        <v>Rupture</v>
      </c>
    </row>
    <row r="138" spans="1:15" x14ac:dyDescent="0.3">
      <c r="A138" s="17">
        <v>325</v>
      </c>
      <c r="B138" s="9" t="s">
        <v>200</v>
      </c>
      <c r="C138" s="4">
        <v>7421534386</v>
      </c>
      <c r="D138" s="4" t="s">
        <v>179</v>
      </c>
      <c r="E138" s="4" t="s">
        <v>1535</v>
      </c>
      <c r="F138" s="42"/>
      <c r="G138" s="23"/>
      <c r="H138" s="4"/>
      <c r="I138" s="4">
        <f>IF(B138="","",SUMIFS(T_stock[Entrée],T_stock[Ref],C138))</f>
        <v>0</v>
      </c>
      <c r="J138" s="4">
        <f>IF(C138="","",SUMIFS(T_stock[Sortie],T_stock[Ref],C138))</f>
        <v>0</v>
      </c>
      <c r="K138" s="37">
        <f t="shared" si="2"/>
        <v>0</v>
      </c>
      <c r="L138" s="35">
        <f>IFERROR(K138*G138,"")</f>
        <v>0</v>
      </c>
      <c r="M138" s="11">
        <v>10</v>
      </c>
      <c r="N138" s="11">
        <f>H138-M138</f>
        <v>-10</v>
      </c>
      <c r="O138" s="11" t="str">
        <f>IF(K138&gt;0,"OK","Rupture")</f>
        <v>Rupture</v>
      </c>
    </row>
    <row r="139" spans="1:15" x14ac:dyDescent="0.3">
      <c r="A139" s="17">
        <v>326</v>
      </c>
      <c r="B139" s="9" t="s">
        <v>200</v>
      </c>
      <c r="C139" s="4">
        <v>7421534374</v>
      </c>
      <c r="D139" s="4" t="s">
        <v>179</v>
      </c>
      <c r="E139" s="4" t="s">
        <v>1535</v>
      </c>
      <c r="F139" s="42"/>
      <c r="G139" s="23"/>
      <c r="H139" s="4"/>
      <c r="I139" s="4">
        <f>IF(B139="","",SUMIFS(T_stock[Entrée],T_stock[Ref],C139))</f>
        <v>0</v>
      </c>
      <c r="J139" s="4">
        <f>IF(C139="","",SUMIFS(T_stock[Sortie],T_stock[Ref],C139))</f>
        <v>0</v>
      </c>
      <c r="K139" s="37">
        <f t="shared" si="2"/>
        <v>0</v>
      </c>
      <c r="L139" s="35">
        <f>IFERROR(K139*G139,"")</f>
        <v>0</v>
      </c>
      <c r="M139" s="11">
        <v>5</v>
      </c>
      <c r="N139" s="11">
        <f>H139-M139</f>
        <v>-5</v>
      </c>
      <c r="O139" s="11" t="str">
        <f>IF(K139&gt;0,"OK","Rupture")</f>
        <v>Rupture</v>
      </c>
    </row>
    <row r="140" spans="1:15" x14ac:dyDescent="0.3">
      <c r="A140" s="17">
        <v>222</v>
      </c>
      <c r="B140" s="9" t="s">
        <v>938</v>
      </c>
      <c r="C140" s="4">
        <v>7422287284</v>
      </c>
      <c r="D140" s="4" t="s">
        <v>179</v>
      </c>
      <c r="E140" s="4" t="s">
        <v>1535</v>
      </c>
      <c r="F140" s="42"/>
      <c r="G140" s="23"/>
      <c r="H140" s="4"/>
      <c r="I140" s="4">
        <f>IF(B140="","",SUMIFS(T_stock[Entrée],T_stock[Ref],C140))</f>
        <v>0</v>
      </c>
      <c r="J140" s="4">
        <f>IF(C140="","",SUMIFS(T_stock[Sortie],T_stock[Ref],C140))</f>
        <v>0</v>
      </c>
      <c r="K140" s="37">
        <f t="shared" si="2"/>
        <v>0</v>
      </c>
      <c r="L140" s="35">
        <f>IFERROR(K140*G140,"")</f>
        <v>0</v>
      </c>
      <c r="M140" s="11">
        <v>1</v>
      </c>
      <c r="N140" s="11">
        <f>H140-M140</f>
        <v>-1</v>
      </c>
      <c r="O140" s="11" t="str">
        <f>IF(K140&gt;0,"OK","Rupture")</f>
        <v>Rupture</v>
      </c>
    </row>
    <row r="141" spans="1:15" x14ac:dyDescent="0.3">
      <c r="A141" s="17">
        <v>945</v>
      </c>
      <c r="B141" s="9" t="s">
        <v>1514</v>
      </c>
      <c r="C141" s="4" t="s">
        <v>1515</v>
      </c>
      <c r="D141" s="4" t="s">
        <v>1085</v>
      </c>
      <c r="E141" s="4" t="s">
        <v>1535</v>
      </c>
      <c r="F141" s="42"/>
      <c r="G141" s="23"/>
      <c r="H141" s="4"/>
      <c r="I141" s="4">
        <f>IF(B141="","",SUMIFS(T_stock[Entrée],T_stock[Ref],C141))</f>
        <v>0</v>
      </c>
      <c r="J141" s="4">
        <f>IF(C141="","",SUMIFS(T_stock[Sortie],T_stock[Ref],C141))</f>
        <v>0</v>
      </c>
      <c r="K141" s="37">
        <f t="shared" si="2"/>
        <v>0</v>
      </c>
      <c r="L141" s="35">
        <f>IFERROR(K141*G141,"")</f>
        <v>0</v>
      </c>
      <c r="M141" s="11">
        <v>2</v>
      </c>
      <c r="N141" s="11">
        <f>H141-M141</f>
        <v>-2</v>
      </c>
      <c r="O141" s="11" t="str">
        <f>IF(K141&gt;0,"OK","Rupture")</f>
        <v>Rupture</v>
      </c>
    </row>
    <row r="142" spans="1:15" x14ac:dyDescent="0.3">
      <c r="A142" s="17">
        <v>228</v>
      </c>
      <c r="B142" s="9" t="s">
        <v>940</v>
      </c>
      <c r="C142" s="4">
        <v>7401629169</v>
      </c>
      <c r="D142" s="4" t="s">
        <v>179</v>
      </c>
      <c r="E142" s="4" t="s">
        <v>1535</v>
      </c>
      <c r="F142" s="42"/>
      <c r="G142" s="23"/>
      <c r="H142" s="4"/>
      <c r="I142" s="4">
        <f>IF(B142="","",SUMIFS(T_stock[Entrée],T_stock[Ref],C142))</f>
        <v>0</v>
      </c>
      <c r="J142" s="4">
        <f>IF(C142="","",SUMIFS(T_stock[Sortie],T_stock[Ref],C142))</f>
        <v>0</v>
      </c>
      <c r="K142" s="37">
        <f t="shared" si="2"/>
        <v>0</v>
      </c>
      <c r="L142" s="35">
        <f>IFERROR(K142*G142,"")</f>
        <v>0</v>
      </c>
      <c r="M142" s="11">
        <v>4</v>
      </c>
      <c r="N142" s="11">
        <f>H142-M142</f>
        <v>-4</v>
      </c>
      <c r="O142" s="11" t="str">
        <f>IF(K142&gt;0,"OK","Rupture")</f>
        <v>Rupture</v>
      </c>
    </row>
    <row r="143" spans="1:15" x14ac:dyDescent="0.3">
      <c r="A143" s="17">
        <v>309</v>
      </c>
      <c r="B143" s="9" t="s">
        <v>219</v>
      </c>
      <c r="C143" s="4">
        <v>7485145549</v>
      </c>
      <c r="D143" s="4" t="s">
        <v>179</v>
      </c>
      <c r="E143" s="4" t="s">
        <v>1535</v>
      </c>
      <c r="F143" s="42"/>
      <c r="G143" s="23"/>
      <c r="H143" s="4"/>
      <c r="I143" s="4">
        <f>IF(B143="","",SUMIFS(T_stock[Entrée],T_stock[Ref],C143))</f>
        <v>0</v>
      </c>
      <c r="J143" s="4">
        <f>IF(C143="","",SUMIFS(T_stock[Sortie],T_stock[Ref],C143))</f>
        <v>0</v>
      </c>
      <c r="K143" s="37">
        <f t="shared" si="2"/>
        <v>0</v>
      </c>
      <c r="L143" s="35">
        <f>IFERROR(K143*G143,"")</f>
        <v>0</v>
      </c>
      <c r="M143" s="11">
        <v>8</v>
      </c>
      <c r="N143" s="11">
        <f>H143-M143</f>
        <v>-8</v>
      </c>
      <c r="O143" s="11" t="str">
        <f>IF(K143&gt;0,"OK","Rupture")</f>
        <v>Rupture</v>
      </c>
    </row>
    <row r="144" spans="1:15" x14ac:dyDescent="0.3">
      <c r="A144" s="17">
        <v>785</v>
      </c>
      <c r="B144" s="9" t="s">
        <v>1414</v>
      </c>
      <c r="C144" s="4" t="s">
        <v>478</v>
      </c>
      <c r="D144" s="4" t="s">
        <v>241</v>
      </c>
      <c r="E144" s="4" t="s">
        <v>1535</v>
      </c>
      <c r="F144" s="42"/>
      <c r="G144" s="23"/>
      <c r="H144" s="4"/>
      <c r="I144" s="4">
        <f>IF(B144="","",SUMIFS(T_stock[Entrée],T_stock[Ref],C144))</f>
        <v>0</v>
      </c>
      <c r="J144" s="4">
        <f>IF(C144="","",SUMIFS(T_stock[Sortie],T_stock[Ref],C144))</f>
        <v>0</v>
      </c>
      <c r="K144" s="37">
        <f t="shared" si="2"/>
        <v>0</v>
      </c>
      <c r="L144" s="35">
        <f>IFERROR(K144*G144,"")</f>
        <v>0</v>
      </c>
      <c r="M144" s="11">
        <v>14</v>
      </c>
      <c r="N144" s="11">
        <f>H144-M144</f>
        <v>-14</v>
      </c>
      <c r="O144" s="11" t="str">
        <f>IF(K144&gt;0,"OK","Rupture")</f>
        <v>Rupture</v>
      </c>
    </row>
    <row r="145" spans="1:15" x14ac:dyDescent="0.3">
      <c r="A145" s="17">
        <v>737</v>
      </c>
      <c r="B145" s="9" t="s">
        <v>1405</v>
      </c>
      <c r="C145" s="4" t="s">
        <v>609</v>
      </c>
      <c r="D145" s="4" t="s">
        <v>241</v>
      </c>
      <c r="E145" s="4" t="s">
        <v>1535</v>
      </c>
      <c r="F145" s="42"/>
      <c r="G145" s="23"/>
      <c r="H145" s="4"/>
      <c r="I145" s="4">
        <f>IF(B145="","",SUMIFS(T_stock[Entrée],T_stock[Ref],C145))</f>
        <v>0</v>
      </c>
      <c r="J145" s="4">
        <f>IF(C145="","",SUMIFS(T_stock[Sortie],T_stock[Ref],C145))</f>
        <v>0</v>
      </c>
      <c r="K145" s="37">
        <f t="shared" si="2"/>
        <v>0</v>
      </c>
      <c r="L145" s="35">
        <f>IFERROR(K145*G145,"")</f>
        <v>0</v>
      </c>
      <c r="M145" s="11">
        <v>56</v>
      </c>
      <c r="N145" s="11">
        <f>H145-M145</f>
        <v>-56</v>
      </c>
      <c r="O145" s="11" t="str">
        <f>IF(K145&gt;0,"OK","Rupture")</f>
        <v>Rupture</v>
      </c>
    </row>
    <row r="146" spans="1:15" x14ac:dyDescent="0.3">
      <c r="A146" s="17">
        <v>784</v>
      </c>
      <c r="B146" s="9" t="s">
        <v>1405</v>
      </c>
      <c r="C146" s="4" t="s">
        <v>480</v>
      </c>
      <c r="D146" s="4" t="s">
        <v>241</v>
      </c>
      <c r="E146" s="4" t="s">
        <v>1537</v>
      </c>
      <c r="F146" s="42"/>
      <c r="G146" s="23"/>
      <c r="H146" s="4"/>
      <c r="I146" s="4">
        <f>IF(B146="","",SUMIFS(T_stock[Entrée],T_stock[Ref],C146))</f>
        <v>0</v>
      </c>
      <c r="J146" s="4">
        <f>IF(C146="","",SUMIFS(T_stock[Sortie],T_stock[Ref],C146))</f>
        <v>0</v>
      </c>
      <c r="K146" s="37">
        <f t="shared" si="2"/>
        <v>0</v>
      </c>
      <c r="L146" s="35">
        <f>IFERROR(K146*G146,"")</f>
        <v>0</v>
      </c>
      <c r="M146" s="11">
        <v>17</v>
      </c>
      <c r="N146" s="11">
        <f>H146-M146</f>
        <v>-17</v>
      </c>
      <c r="O146" s="11" t="str">
        <f>IF(K146&gt;0,"OK","Rupture")</f>
        <v>Rupture</v>
      </c>
    </row>
    <row r="147" spans="1:15" x14ac:dyDescent="0.3">
      <c r="A147" s="17">
        <v>224</v>
      </c>
      <c r="B147" s="9" t="s">
        <v>191</v>
      </c>
      <c r="C147" s="4">
        <v>7421175831</v>
      </c>
      <c r="D147" s="4" t="s">
        <v>179</v>
      </c>
      <c r="E147" s="4" t="s">
        <v>1535</v>
      </c>
      <c r="F147" s="42"/>
      <c r="G147" s="23"/>
      <c r="H147" s="4"/>
      <c r="I147" s="4">
        <f>IF(B147="","",SUMIFS(T_stock[Entrée],T_stock[Ref],C147))</f>
        <v>0</v>
      </c>
      <c r="J147" s="4">
        <f>IF(C147="","",SUMIFS(T_stock[Sortie],T_stock[Ref],C147))</f>
        <v>0</v>
      </c>
      <c r="K147" s="37">
        <f t="shared" si="2"/>
        <v>0</v>
      </c>
      <c r="L147" s="35">
        <f>IFERROR(K147*G147,"")</f>
        <v>0</v>
      </c>
      <c r="M147" s="11">
        <v>4</v>
      </c>
      <c r="N147" s="11">
        <f>H147-M147</f>
        <v>-4</v>
      </c>
      <c r="O147" s="11" t="str">
        <f>IF(K147&gt;0,"OK","Rupture")</f>
        <v>Rupture</v>
      </c>
    </row>
    <row r="148" spans="1:15" x14ac:dyDescent="0.3">
      <c r="A148" s="17">
        <v>225</v>
      </c>
      <c r="B148" s="9" t="s">
        <v>191</v>
      </c>
      <c r="C148" s="4">
        <v>7422139175</v>
      </c>
      <c r="D148" s="4" t="s">
        <v>179</v>
      </c>
      <c r="E148" s="4" t="s">
        <v>1535</v>
      </c>
      <c r="F148" s="42"/>
      <c r="G148" s="23"/>
      <c r="H148" s="4"/>
      <c r="I148" s="4">
        <f>IF(B148="","",SUMIFS(T_stock[Entrée],T_stock[Ref],C148))</f>
        <v>0</v>
      </c>
      <c r="J148" s="4">
        <f>IF(C148="","",SUMIFS(T_stock[Sortie],T_stock[Ref],C148))</f>
        <v>0</v>
      </c>
      <c r="K148" s="37">
        <f t="shared" si="2"/>
        <v>0</v>
      </c>
      <c r="L148" s="35">
        <f>IFERROR(K148*G148,"")</f>
        <v>0</v>
      </c>
      <c r="M148" s="11">
        <v>4</v>
      </c>
      <c r="N148" s="11">
        <f>H148-M148</f>
        <v>-4</v>
      </c>
      <c r="O148" s="11" t="str">
        <f>IF(K148&gt;0,"OK","Rupture")</f>
        <v>Rupture</v>
      </c>
    </row>
    <row r="149" spans="1:15" x14ac:dyDescent="0.3">
      <c r="A149" s="17">
        <v>830</v>
      </c>
      <c r="B149" s="9" t="s">
        <v>363</v>
      </c>
      <c r="C149" s="4" t="s">
        <v>364</v>
      </c>
      <c r="D149" s="4" t="s">
        <v>241</v>
      </c>
      <c r="E149" s="4" t="s">
        <v>1535</v>
      </c>
      <c r="F149" s="42"/>
      <c r="G149" s="23"/>
      <c r="H149" s="4"/>
      <c r="I149" s="4">
        <f>IF(B149="","",SUMIFS(T_stock[Entrée],T_stock[Ref],C149))</f>
        <v>0</v>
      </c>
      <c r="J149" s="4">
        <f>IF(C149="","",SUMIFS(T_stock[Sortie],T_stock[Ref],C149))</f>
        <v>0</v>
      </c>
      <c r="K149" s="37">
        <f t="shared" si="2"/>
        <v>0</v>
      </c>
      <c r="L149" s="35">
        <f>IFERROR(K149*G149,"")</f>
        <v>0</v>
      </c>
      <c r="M149" s="11">
        <v>0</v>
      </c>
      <c r="N149" s="11">
        <f>H149-M149</f>
        <v>0</v>
      </c>
      <c r="O149" s="11" t="str">
        <f>IF(K149&gt;0,"OK","Rupture")</f>
        <v>Rupture</v>
      </c>
    </row>
    <row r="150" spans="1:15" x14ac:dyDescent="0.3">
      <c r="A150" s="17">
        <v>631</v>
      </c>
      <c r="B150" s="9" t="s">
        <v>361</v>
      </c>
      <c r="C150" s="4" t="s">
        <v>1350</v>
      </c>
      <c r="D150" s="4" t="s">
        <v>681</v>
      </c>
      <c r="E150" s="4" t="s">
        <v>1535</v>
      </c>
      <c r="F150" s="42"/>
      <c r="G150" s="23"/>
      <c r="H150" s="4"/>
      <c r="I150" s="4">
        <f>IF(B150="","",SUMIFS(T_stock[Entrée],T_stock[Ref],C150))</f>
        <v>0</v>
      </c>
      <c r="J150" s="4">
        <f>IF(C150="","",SUMIFS(T_stock[Sortie],T_stock[Ref],C150))</f>
        <v>0</v>
      </c>
      <c r="K150" s="37">
        <f t="shared" si="2"/>
        <v>0</v>
      </c>
      <c r="L150" s="35">
        <f>IFERROR(K150*G150,"")</f>
        <v>0</v>
      </c>
      <c r="M150" s="11">
        <v>2</v>
      </c>
      <c r="N150" s="11">
        <f>H150-M150</f>
        <v>-2</v>
      </c>
      <c r="O150" s="11" t="str">
        <f>IF(K150&gt;0,"OK","Rupture")</f>
        <v>Rupture</v>
      </c>
    </row>
    <row r="151" spans="1:15" x14ac:dyDescent="0.3">
      <c r="A151" s="17">
        <v>374</v>
      </c>
      <c r="B151" s="9" t="s">
        <v>1068</v>
      </c>
      <c r="C151" s="4" t="s">
        <v>362</v>
      </c>
      <c r="D151" s="4" t="s">
        <v>241</v>
      </c>
      <c r="E151" s="4" t="s">
        <v>1535</v>
      </c>
      <c r="F151" s="42"/>
      <c r="G151" s="23"/>
      <c r="H151" s="4"/>
      <c r="I151" s="4">
        <f>IF(B151="","",SUMIFS(T_stock[Entrée],T_stock[Ref],C151))</f>
        <v>0</v>
      </c>
      <c r="J151" s="4">
        <f>IF(C151="","",SUMIFS(T_stock[Sortie],T_stock[Ref],C151))</f>
        <v>0</v>
      </c>
      <c r="K151" s="37">
        <f t="shared" si="2"/>
        <v>0</v>
      </c>
      <c r="L151" s="35">
        <f>IFERROR(K151*G151,"")</f>
        <v>0</v>
      </c>
      <c r="M151" s="11">
        <v>10</v>
      </c>
      <c r="N151" s="11">
        <f>H151-M151</f>
        <v>-10</v>
      </c>
      <c r="O151" s="11" t="str">
        <f>IF(K151&gt;0,"OK","Rupture")</f>
        <v>Rupture</v>
      </c>
    </row>
    <row r="152" spans="1:15" x14ac:dyDescent="0.3">
      <c r="A152" s="17">
        <v>831</v>
      </c>
      <c r="B152" s="9" t="s">
        <v>359</v>
      </c>
      <c r="C152" s="4" t="s">
        <v>360</v>
      </c>
      <c r="D152" s="4" t="s">
        <v>241</v>
      </c>
      <c r="E152" s="4" t="s">
        <v>1535</v>
      </c>
      <c r="F152" s="42"/>
      <c r="G152" s="23"/>
      <c r="H152" s="4"/>
      <c r="I152" s="4">
        <f>IF(B152="","",SUMIFS(T_stock[Entrée],T_stock[Ref],C152))</f>
        <v>0</v>
      </c>
      <c r="J152" s="4">
        <f>IF(C152="","",SUMIFS(T_stock[Sortie],T_stock[Ref],C152))</f>
        <v>0</v>
      </c>
      <c r="K152" s="37">
        <f t="shared" si="2"/>
        <v>0</v>
      </c>
      <c r="L152" s="35">
        <f>IFERROR(K152*G152,"")</f>
        <v>0</v>
      </c>
      <c r="M152" s="11">
        <v>9</v>
      </c>
      <c r="N152" s="11">
        <f>H152-M152</f>
        <v>-9</v>
      </c>
      <c r="O152" s="11" t="str">
        <f>IF(K152&gt;0,"OK","Rupture")</f>
        <v>Rupture</v>
      </c>
    </row>
    <row r="153" spans="1:15" x14ac:dyDescent="0.3">
      <c r="A153" s="17">
        <v>561</v>
      </c>
      <c r="B153" s="9" t="s">
        <v>1278</v>
      </c>
      <c r="C153" s="4" t="s">
        <v>1279</v>
      </c>
      <c r="D153" s="4" t="s">
        <v>1085</v>
      </c>
      <c r="E153" s="4" t="s">
        <v>1535</v>
      </c>
      <c r="F153" s="42"/>
      <c r="G153" s="23"/>
      <c r="H153" s="4"/>
      <c r="I153" s="4">
        <f>IF(B153="","",SUMIFS(T_stock[Entrée],T_stock[Ref],C153))</f>
        <v>0</v>
      </c>
      <c r="J153" s="4">
        <f>IF(C153="","",SUMIFS(T_stock[Sortie],T_stock[Ref],C153))</f>
        <v>0</v>
      </c>
      <c r="K153" s="37">
        <f t="shared" si="2"/>
        <v>0</v>
      </c>
      <c r="L153" s="35">
        <f>IFERROR(K153*G153,"")</f>
        <v>0</v>
      </c>
      <c r="M153" s="11">
        <v>2</v>
      </c>
      <c r="N153" s="11">
        <f>H153-M153</f>
        <v>-2</v>
      </c>
      <c r="O153" s="11" t="str">
        <f>IF(K153&gt;0,"OK","Rupture")</f>
        <v>Rupture</v>
      </c>
    </row>
    <row r="154" spans="1:15" x14ac:dyDescent="0.3">
      <c r="A154" s="17">
        <v>550</v>
      </c>
      <c r="B154" s="9" t="s">
        <v>1258</v>
      </c>
      <c r="C154" s="4" t="s">
        <v>1259</v>
      </c>
      <c r="D154" s="4" t="s">
        <v>1085</v>
      </c>
      <c r="E154" s="4" t="s">
        <v>1535</v>
      </c>
      <c r="F154" s="42"/>
      <c r="G154" s="23"/>
      <c r="H154" s="4"/>
      <c r="I154" s="4">
        <f>IF(B154="","",SUMIFS(T_stock[Entrée],T_stock[Ref],C154))</f>
        <v>0</v>
      </c>
      <c r="J154" s="4">
        <f>IF(C154="","",SUMIFS(T_stock[Sortie],T_stock[Ref],C154))</f>
        <v>0</v>
      </c>
      <c r="K154" s="37">
        <f t="shared" si="2"/>
        <v>0</v>
      </c>
      <c r="L154" s="35">
        <f>IFERROR(K154*G154,"")</f>
        <v>0</v>
      </c>
      <c r="M154" s="11">
        <v>100</v>
      </c>
      <c r="N154" s="11">
        <f>H154-M154</f>
        <v>-100</v>
      </c>
      <c r="O154" s="11" t="str">
        <f>IF(K154&gt;0,"OK","Rupture")</f>
        <v>Rupture</v>
      </c>
    </row>
    <row r="155" spans="1:15" x14ac:dyDescent="0.3">
      <c r="A155" s="17">
        <v>564</v>
      </c>
      <c r="B155" s="9" t="s">
        <v>1284</v>
      </c>
      <c r="C155" s="4" t="s">
        <v>1285</v>
      </c>
      <c r="D155" s="4" t="s">
        <v>1085</v>
      </c>
      <c r="E155" s="4" t="s">
        <v>1535</v>
      </c>
      <c r="F155" s="42"/>
      <c r="G155" s="23"/>
      <c r="H155" s="4"/>
      <c r="I155" s="4">
        <f>IF(B155="","",SUMIFS(T_stock[Entrée],T_stock[Ref],C155))</f>
        <v>0</v>
      </c>
      <c r="J155" s="4">
        <f>IF(C155="","",SUMIFS(T_stock[Sortie],T_stock[Ref],C155))</f>
        <v>0</v>
      </c>
      <c r="K155" s="37">
        <f t="shared" si="2"/>
        <v>0</v>
      </c>
      <c r="L155" s="35">
        <f>IFERROR(K155*G155,"")</f>
        <v>0</v>
      </c>
      <c r="M155" s="11">
        <v>0</v>
      </c>
      <c r="N155" s="11">
        <f>H155-M155</f>
        <v>0</v>
      </c>
      <c r="O155" s="11" t="str">
        <f>IF(K155&gt;0,"OK","Rupture")</f>
        <v>Rupture</v>
      </c>
    </row>
    <row r="156" spans="1:15" x14ac:dyDescent="0.3">
      <c r="A156" s="17">
        <v>17</v>
      </c>
      <c r="B156" s="9" t="s">
        <v>134</v>
      </c>
      <c r="C156" s="4" t="s">
        <v>698</v>
      </c>
      <c r="D156" s="4" t="s">
        <v>119</v>
      </c>
      <c r="E156" s="4" t="s">
        <v>1531</v>
      </c>
      <c r="F156" s="42"/>
      <c r="G156" s="23"/>
      <c r="H156" s="4"/>
      <c r="I156" s="4">
        <f>IF(B156="","",SUMIFS(T_stock[Entrée],T_stock[Ref],C156))</f>
        <v>0</v>
      </c>
      <c r="J156" s="4">
        <f>IF(C156="","",SUMIFS(T_stock[Sortie],T_stock[Ref],C156))</f>
        <v>0</v>
      </c>
      <c r="K156" s="37">
        <f t="shared" si="2"/>
        <v>0</v>
      </c>
      <c r="L156" s="35">
        <f>IFERROR(K156*G156,"")</f>
        <v>0</v>
      </c>
      <c r="M156" s="11">
        <v>0</v>
      </c>
      <c r="N156" s="11">
        <f>H156-M156</f>
        <v>0</v>
      </c>
      <c r="O156" s="11" t="str">
        <f>IF(K156&gt;0,"OK","Rupture")</f>
        <v>Rupture</v>
      </c>
    </row>
    <row r="157" spans="1:15" x14ac:dyDescent="0.3">
      <c r="A157" s="17">
        <v>37</v>
      </c>
      <c r="B157" s="9" t="s">
        <v>134</v>
      </c>
      <c r="C157" s="4" t="s">
        <v>723</v>
      </c>
      <c r="D157" s="4" t="s">
        <v>119</v>
      </c>
      <c r="E157" s="4" t="s">
        <v>1531</v>
      </c>
      <c r="F157" s="42"/>
      <c r="G157" s="23"/>
      <c r="H157" s="4"/>
      <c r="I157" s="4">
        <f>IF(B157="","",SUMIFS(T_stock[Entrée],T_stock[Ref],C157))</f>
        <v>0</v>
      </c>
      <c r="J157" s="4">
        <f>IF(C157="","",SUMIFS(T_stock[Sortie],T_stock[Ref],C157))</f>
        <v>0</v>
      </c>
      <c r="K157" s="37">
        <f t="shared" si="2"/>
        <v>0</v>
      </c>
      <c r="L157" s="35">
        <f>IFERROR(K157*G157,"")</f>
        <v>0</v>
      </c>
      <c r="M157" s="11">
        <v>0</v>
      </c>
      <c r="N157" s="11">
        <f>H157-M157</f>
        <v>0</v>
      </c>
      <c r="O157" s="11" t="str">
        <f>IF(K157&gt;0,"OK","Rupture")</f>
        <v>Rupture</v>
      </c>
    </row>
    <row r="158" spans="1:15" x14ac:dyDescent="0.3">
      <c r="A158" s="17">
        <v>352</v>
      </c>
      <c r="B158" s="9" t="s">
        <v>134</v>
      </c>
      <c r="C158" s="4" t="s">
        <v>1044</v>
      </c>
      <c r="D158" s="4" t="s">
        <v>119</v>
      </c>
      <c r="E158" s="4" t="s">
        <v>1531</v>
      </c>
      <c r="F158" s="42"/>
      <c r="G158" s="23"/>
      <c r="H158" s="4"/>
      <c r="I158" s="4">
        <f>IF(B158="","",SUMIFS(T_stock[Entrée],T_stock[Ref],C158))</f>
        <v>0</v>
      </c>
      <c r="J158" s="4">
        <f>IF(C158="","",SUMIFS(T_stock[Sortie],T_stock[Ref],C158))</f>
        <v>0</v>
      </c>
      <c r="K158" s="37">
        <f t="shared" si="2"/>
        <v>0</v>
      </c>
      <c r="L158" s="35">
        <f>IFERROR(K158*G158,"")</f>
        <v>0</v>
      </c>
      <c r="M158" s="11">
        <v>0</v>
      </c>
      <c r="N158" s="11">
        <f>H158-M158</f>
        <v>0</v>
      </c>
      <c r="O158" s="11" t="str">
        <f>IF(K158&gt;0,"OK","Rupture")</f>
        <v>Rupture</v>
      </c>
    </row>
    <row r="159" spans="1:15" x14ac:dyDescent="0.3">
      <c r="A159" s="17">
        <v>696</v>
      </c>
      <c r="B159" s="9" t="s">
        <v>424</v>
      </c>
      <c r="C159" s="4" t="s">
        <v>425</v>
      </c>
      <c r="D159" s="4" t="s">
        <v>241</v>
      </c>
      <c r="E159" s="4" t="s">
        <v>1535</v>
      </c>
      <c r="F159" s="42"/>
      <c r="G159" s="23"/>
      <c r="H159" s="4"/>
      <c r="I159" s="4">
        <f>IF(B159="","",SUMIFS(T_stock[Entrée],T_stock[Ref],C159))</f>
        <v>0</v>
      </c>
      <c r="J159" s="4">
        <f>IF(C159="","",SUMIFS(T_stock[Sortie],T_stock[Ref],C159))</f>
        <v>0</v>
      </c>
      <c r="K159" s="37">
        <f t="shared" si="2"/>
        <v>0</v>
      </c>
      <c r="L159" s="35">
        <f>IFERROR(K159*G159,"")</f>
        <v>0</v>
      </c>
      <c r="M159" s="11">
        <v>3</v>
      </c>
      <c r="N159" s="11">
        <f>H159-M159</f>
        <v>-3</v>
      </c>
      <c r="O159" s="11" t="str">
        <f>IF(K159&gt;0,"OK","Rupture")</f>
        <v>Rupture</v>
      </c>
    </row>
    <row r="160" spans="1:15" x14ac:dyDescent="0.3">
      <c r="A160" s="17">
        <v>802</v>
      </c>
      <c r="B160" s="9" t="s">
        <v>1417</v>
      </c>
      <c r="C160" s="4" t="s">
        <v>423</v>
      </c>
      <c r="D160" s="4" t="s">
        <v>241</v>
      </c>
      <c r="E160" s="4" t="s">
        <v>1535</v>
      </c>
      <c r="F160" s="42"/>
      <c r="G160" s="23"/>
      <c r="H160" s="4"/>
      <c r="I160" s="4">
        <f>IF(B160="","",SUMIFS(T_stock[Entrée],T_stock[Ref],C160))</f>
        <v>0</v>
      </c>
      <c r="J160" s="4">
        <f>IF(C160="","",SUMIFS(T_stock[Sortie],T_stock[Ref],C160))</f>
        <v>0</v>
      </c>
      <c r="K160" s="37">
        <f t="shared" si="2"/>
        <v>0</v>
      </c>
      <c r="L160" s="35">
        <f>IFERROR(K160*G160,"")</f>
        <v>0</v>
      </c>
      <c r="M160" s="11">
        <v>3</v>
      </c>
      <c r="N160" s="11">
        <f>H160-M160</f>
        <v>-3</v>
      </c>
      <c r="O160" s="11" t="str">
        <f>IF(K160&gt;0,"OK","Rupture")</f>
        <v>Rupture</v>
      </c>
    </row>
    <row r="161" spans="1:15" x14ac:dyDescent="0.3">
      <c r="A161" s="17">
        <v>446</v>
      </c>
      <c r="B161" s="9" t="s">
        <v>1129</v>
      </c>
      <c r="C161" s="4" t="s">
        <v>1130</v>
      </c>
      <c r="D161" s="4" t="s">
        <v>1085</v>
      </c>
      <c r="E161" s="4" t="s">
        <v>1535</v>
      </c>
      <c r="F161" s="42"/>
      <c r="G161" s="23"/>
      <c r="H161" s="4"/>
      <c r="I161" s="4">
        <f>IF(B161="","",SUMIFS(T_stock[Entrée],T_stock[Ref],C161))</f>
        <v>0</v>
      </c>
      <c r="J161" s="4">
        <f>IF(C161="","",SUMIFS(T_stock[Sortie],T_stock[Ref],C161))</f>
        <v>0</v>
      </c>
      <c r="K161" s="37">
        <f t="shared" si="2"/>
        <v>0</v>
      </c>
      <c r="L161" s="35">
        <f>IFERROR(K161*G161,"")</f>
        <v>0</v>
      </c>
      <c r="M161" s="11">
        <v>0</v>
      </c>
      <c r="N161" s="11">
        <f>H161-M161</f>
        <v>0</v>
      </c>
      <c r="O161" s="11" t="str">
        <f>IF(K161&gt;0,"OK","Rupture")</f>
        <v>Rupture</v>
      </c>
    </row>
    <row r="162" spans="1:15" x14ac:dyDescent="0.3">
      <c r="A162" s="17">
        <v>495</v>
      </c>
      <c r="B162" s="9" t="s">
        <v>1129</v>
      </c>
      <c r="C162" s="4" t="s">
        <v>1191</v>
      </c>
      <c r="D162" s="4" t="s">
        <v>1085</v>
      </c>
      <c r="E162" s="4" t="s">
        <v>1535</v>
      </c>
      <c r="F162" s="42"/>
      <c r="G162" s="23"/>
      <c r="H162" s="4"/>
      <c r="I162" s="4">
        <f>IF(B162="","",SUMIFS(T_stock[Entrée],T_stock[Ref],C162))</f>
        <v>0</v>
      </c>
      <c r="J162" s="4">
        <f>IF(C162="","",SUMIFS(T_stock[Sortie],T_stock[Ref],C162))</f>
        <v>0</v>
      </c>
      <c r="K162" s="37">
        <f t="shared" si="2"/>
        <v>0</v>
      </c>
      <c r="L162" s="35">
        <f>IFERROR(K162*G162,"")</f>
        <v>0</v>
      </c>
      <c r="M162" s="11">
        <v>1</v>
      </c>
      <c r="N162" s="11">
        <f>H162-M162</f>
        <v>-1</v>
      </c>
      <c r="O162" s="11" t="str">
        <f>IF(K162&gt;0,"OK","Rupture")</f>
        <v>Rupture</v>
      </c>
    </row>
    <row r="163" spans="1:15" x14ac:dyDescent="0.3">
      <c r="A163" s="17">
        <v>18</v>
      </c>
      <c r="B163" s="9" t="s">
        <v>699</v>
      </c>
      <c r="C163" s="4" t="s">
        <v>700</v>
      </c>
      <c r="D163" s="4" t="s">
        <v>119</v>
      </c>
      <c r="E163" s="4" t="s">
        <v>1531</v>
      </c>
      <c r="F163" s="42"/>
      <c r="G163" s="23"/>
      <c r="H163" s="4"/>
      <c r="I163" s="4">
        <f>IF(B163="","",SUMIFS(T_stock[Entrée],T_stock[Ref],C163))</f>
        <v>0</v>
      </c>
      <c r="J163" s="4">
        <f>IF(C163="","",SUMIFS(T_stock[Sortie],T_stock[Ref],C163))</f>
        <v>0</v>
      </c>
      <c r="K163" s="37">
        <f t="shared" si="2"/>
        <v>0</v>
      </c>
      <c r="L163" s="35">
        <f>IFERROR(K163*G163,"")</f>
        <v>0</v>
      </c>
      <c r="M163" s="11">
        <v>0</v>
      </c>
      <c r="N163" s="11">
        <f>H163-M163</f>
        <v>0</v>
      </c>
      <c r="O163" s="11" t="str">
        <f>IF(K163&gt;0,"OK","Rupture")</f>
        <v>Rupture</v>
      </c>
    </row>
    <row r="164" spans="1:15" x14ac:dyDescent="0.3">
      <c r="A164" s="17">
        <v>286</v>
      </c>
      <c r="B164" s="9" t="s">
        <v>132</v>
      </c>
      <c r="C164" s="4" t="s">
        <v>1002</v>
      </c>
      <c r="D164" s="4" t="s">
        <v>119</v>
      </c>
      <c r="E164" s="4" t="s">
        <v>1531</v>
      </c>
      <c r="F164" s="42"/>
      <c r="G164" s="23"/>
      <c r="H164" s="4"/>
      <c r="I164" s="4">
        <f>IF(B164="","",SUMIFS(T_stock[Entrée],T_stock[Ref],C164))</f>
        <v>0</v>
      </c>
      <c r="J164" s="4">
        <f>IF(C164="","",SUMIFS(T_stock[Sortie],T_stock[Ref],C164))</f>
        <v>0</v>
      </c>
      <c r="K164" s="37">
        <f t="shared" si="2"/>
        <v>0</v>
      </c>
      <c r="L164" s="35">
        <f>IFERROR(K164*G164,"")</f>
        <v>0</v>
      </c>
      <c r="M164" s="11">
        <v>200</v>
      </c>
      <c r="N164" s="11">
        <f>H164-M164</f>
        <v>-200</v>
      </c>
      <c r="O164" s="11" t="str">
        <f>IF(K164&gt;0,"OK","Rupture")</f>
        <v>Rupture</v>
      </c>
    </row>
    <row r="165" spans="1:15" x14ac:dyDescent="0.3">
      <c r="A165" s="17">
        <v>467</v>
      </c>
      <c r="B165" s="9" t="s">
        <v>132</v>
      </c>
      <c r="C165" s="4" t="s">
        <v>1153</v>
      </c>
      <c r="D165" s="4" t="s">
        <v>119</v>
      </c>
      <c r="E165" s="4" t="s">
        <v>1531</v>
      </c>
      <c r="F165" s="42"/>
      <c r="G165" s="23"/>
      <c r="H165" s="4"/>
      <c r="I165" s="4">
        <f>IF(B165="","",SUMIFS(T_stock[Entrée],T_stock[Ref],C165))</f>
        <v>0</v>
      </c>
      <c r="J165" s="4">
        <f>IF(C165="","",SUMIFS(T_stock[Sortie],T_stock[Ref],C165))</f>
        <v>0</v>
      </c>
      <c r="K165" s="37">
        <f t="shared" si="2"/>
        <v>0</v>
      </c>
      <c r="L165" s="35">
        <f>IFERROR(K165*G165,"")</f>
        <v>0</v>
      </c>
      <c r="M165" s="11">
        <v>10</v>
      </c>
      <c r="N165" s="11">
        <f>H165-M165</f>
        <v>-10</v>
      </c>
      <c r="O165" s="11" t="str">
        <f>IF(K165&gt;0,"OK","Rupture")</f>
        <v>Rupture</v>
      </c>
    </row>
    <row r="166" spans="1:15" x14ac:dyDescent="0.3">
      <c r="A166" s="17">
        <v>553</v>
      </c>
      <c r="B166" s="9" t="s">
        <v>1263</v>
      </c>
      <c r="C166" s="4" t="s">
        <v>1264</v>
      </c>
      <c r="D166" s="4" t="s">
        <v>1085</v>
      </c>
      <c r="E166" s="4" t="s">
        <v>1535</v>
      </c>
      <c r="F166" s="42"/>
      <c r="G166" s="23"/>
      <c r="H166" s="4"/>
      <c r="I166" s="4">
        <f>IF(B166="","",SUMIFS(T_stock[Entrée],T_stock[Ref],C166))</f>
        <v>0</v>
      </c>
      <c r="J166" s="4">
        <f>IF(C166="","",SUMIFS(T_stock[Sortie],T_stock[Ref],C166))</f>
        <v>0</v>
      </c>
      <c r="K166" s="37">
        <f t="shared" si="2"/>
        <v>0</v>
      </c>
      <c r="L166" s="35">
        <f>IFERROR(K166*G166,"")</f>
        <v>0</v>
      </c>
      <c r="M166" s="11">
        <v>0</v>
      </c>
      <c r="N166" s="11">
        <f>H166-M166</f>
        <v>0</v>
      </c>
      <c r="O166" s="11" t="str">
        <f>IF(K166&gt;0,"OK","Rupture")</f>
        <v>Rupture</v>
      </c>
    </row>
    <row r="167" spans="1:15" x14ac:dyDescent="0.3">
      <c r="A167" s="17">
        <v>246</v>
      </c>
      <c r="B167" s="9" t="s">
        <v>956</v>
      </c>
      <c r="C167" s="4" t="s">
        <v>957</v>
      </c>
      <c r="D167" s="4" t="s">
        <v>119</v>
      </c>
      <c r="E167" s="4" t="s">
        <v>1535</v>
      </c>
      <c r="F167" s="42"/>
      <c r="G167" s="23"/>
      <c r="H167" s="4"/>
      <c r="I167" s="4">
        <f>IF(B167="","",SUMIFS(T_stock[Entrée],T_stock[Ref],C167))</f>
        <v>0</v>
      </c>
      <c r="J167" s="4">
        <f>IF(C167="","",SUMIFS(T_stock[Sortie],T_stock[Ref],C167))</f>
        <v>0</v>
      </c>
      <c r="K167" s="37">
        <f t="shared" si="2"/>
        <v>0</v>
      </c>
      <c r="L167" s="35">
        <f>IFERROR(K167*G167,"")</f>
        <v>0</v>
      </c>
      <c r="M167" s="11">
        <v>100</v>
      </c>
      <c r="N167" s="11">
        <f>H167-M167</f>
        <v>-100</v>
      </c>
      <c r="O167" s="11" t="str">
        <f>IF(K167&gt;0,"OK","Rupture")</f>
        <v>Rupture</v>
      </c>
    </row>
    <row r="168" spans="1:15" x14ac:dyDescent="0.3">
      <c r="A168" s="17">
        <v>470</v>
      </c>
      <c r="B168" s="9" t="s">
        <v>131</v>
      </c>
      <c r="C168" s="4" t="s">
        <v>1158</v>
      </c>
      <c r="D168" s="4" t="s">
        <v>119</v>
      </c>
      <c r="E168" s="4" t="s">
        <v>1531</v>
      </c>
      <c r="F168" s="42"/>
      <c r="G168" s="23"/>
      <c r="H168" s="4"/>
      <c r="I168" s="4">
        <f>IF(B168="","",SUMIFS(T_stock[Entrée],T_stock[Ref],C168))</f>
        <v>0</v>
      </c>
      <c r="J168" s="4">
        <f>IF(C168="","",SUMIFS(T_stock[Sortie],T_stock[Ref],C168))</f>
        <v>0</v>
      </c>
      <c r="K168" s="37">
        <f t="shared" si="2"/>
        <v>0</v>
      </c>
      <c r="L168" s="35">
        <f>IFERROR(K168*G168,"")</f>
        <v>0</v>
      </c>
      <c r="M168" s="11">
        <v>730</v>
      </c>
      <c r="N168" s="11">
        <f>H168-M168</f>
        <v>-730</v>
      </c>
      <c r="O168" s="11" t="str">
        <f>IF(K168&gt;0,"OK","Rupture")</f>
        <v>Rupture</v>
      </c>
    </row>
    <row r="169" spans="1:15" x14ac:dyDescent="0.3">
      <c r="A169" s="17">
        <v>678</v>
      </c>
      <c r="B169" s="9" t="s">
        <v>534</v>
      </c>
      <c r="C169" s="4" t="s">
        <v>535</v>
      </c>
      <c r="D169" s="4" t="s">
        <v>241</v>
      </c>
      <c r="E169" s="4" t="s">
        <v>1535</v>
      </c>
      <c r="F169" s="42"/>
      <c r="G169" s="23"/>
      <c r="H169" s="4"/>
      <c r="I169" s="4">
        <f>IF(B169="","",SUMIFS(T_stock[Entrée],T_stock[Ref],C169))</f>
        <v>0</v>
      </c>
      <c r="J169" s="4">
        <f>IF(C169="","",SUMIFS(T_stock[Sortie],T_stock[Ref],C169))</f>
        <v>0</v>
      </c>
      <c r="K169" s="37">
        <f t="shared" si="2"/>
        <v>0</v>
      </c>
      <c r="L169" s="35">
        <f>IFERROR(K169*G169,"")</f>
        <v>0</v>
      </c>
      <c r="M169" s="11">
        <v>4</v>
      </c>
      <c r="N169" s="11">
        <f>H169-M169</f>
        <v>-4</v>
      </c>
      <c r="O169" s="11" t="str">
        <f>IF(K169&gt;0,"OK","Rupture")</f>
        <v>Rupture</v>
      </c>
    </row>
    <row r="170" spans="1:15" x14ac:dyDescent="0.3">
      <c r="A170" s="17">
        <v>34</v>
      </c>
      <c r="B170" s="9" t="s">
        <v>720</v>
      </c>
      <c r="C170" s="4" t="s">
        <v>721</v>
      </c>
      <c r="D170" s="4" t="s">
        <v>1085</v>
      </c>
      <c r="E170" s="4" t="s">
        <v>1535</v>
      </c>
      <c r="F170" s="42"/>
      <c r="G170" s="23"/>
      <c r="H170" s="4"/>
      <c r="I170" s="4">
        <f>IF(B170="","",SUMIFS(T_stock[Entrée],T_stock[Ref],C170))</f>
        <v>0</v>
      </c>
      <c r="J170" s="4">
        <f>IF(C170="","",SUMIFS(T_stock[Sortie],T_stock[Ref],C170))</f>
        <v>0</v>
      </c>
      <c r="K170" s="37">
        <f t="shared" si="2"/>
        <v>0</v>
      </c>
      <c r="L170" s="35">
        <f>IFERROR(K170*G170,"")</f>
        <v>0</v>
      </c>
      <c r="M170" s="11">
        <v>0</v>
      </c>
      <c r="N170" s="11">
        <f>H170-M170</f>
        <v>0</v>
      </c>
      <c r="O170" s="11" t="str">
        <f>IF(K170&gt;0,"OK","Rupture")</f>
        <v>Rupture</v>
      </c>
    </row>
    <row r="171" spans="1:15" x14ac:dyDescent="0.3">
      <c r="A171" s="17">
        <v>907</v>
      </c>
      <c r="B171" s="9" t="s">
        <v>1476</v>
      </c>
      <c r="C171" s="4" t="s">
        <v>1477</v>
      </c>
      <c r="D171" s="4" t="s">
        <v>921</v>
      </c>
      <c r="E171" s="4" t="s">
        <v>1535</v>
      </c>
      <c r="F171" s="42"/>
      <c r="G171" s="23"/>
      <c r="H171" s="4"/>
      <c r="I171" s="4">
        <f>IF(B171="","",SUMIFS(T_stock[Entrée],T_stock[Ref],C171))</f>
        <v>0</v>
      </c>
      <c r="J171" s="4">
        <f>IF(C171="","",SUMIFS(T_stock[Sortie],T_stock[Ref],C171))</f>
        <v>0</v>
      </c>
      <c r="K171" s="37">
        <f t="shared" si="2"/>
        <v>0</v>
      </c>
      <c r="L171" s="35">
        <f>IFERROR(K171*G171,"")</f>
        <v>0</v>
      </c>
      <c r="M171" s="11">
        <v>12</v>
      </c>
      <c r="N171" s="11">
        <f>H171-M171</f>
        <v>-12</v>
      </c>
      <c r="O171" s="11" t="str">
        <f>IF(K171&gt;0,"OK","Rupture")</f>
        <v>Rupture</v>
      </c>
    </row>
    <row r="172" spans="1:15" x14ac:dyDescent="0.3">
      <c r="A172" s="17">
        <v>483</v>
      </c>
      <c r="B172" s="9" t="s">
        <v>1175</v>
      </c>
      <c r="C172" s="4" t="s">
        <v>1176</v>
      </c>
      <c r="D172" s="4" t="s">
        <v>145</v>
      </c>
      <c r="E172" s="4" t="s">
        <v>1537</v>
      </c>
      <c r="F172" s="42"/>
      <c r="G172" s="23"/>
      <c r="H172" s="4"/>
      <c r="I172" s="4">
        <f>IF(B172="","",SUMIFS(T_stock[Entrée],T_stock[Ref],C172))</f>
        <v>0</v>
      </c>
      <c r="J172" s="4">
        <f>IF(C172="","",SUMIFS(T_stock[Sortie],T_stock[Ref],C172))</f>
        <v>0</v>
      </c>
      <c r="K172" s="37">
        <f t="shared" si="2"/>
        <v>0</v>
      </c>
      <c r="L172" s="35">
        <f>IFERROR(K172*G172,"")</f>
        <v>0</v>
      </c>
      <c r="M172" s="11">
        <v>1</v>
      </c>
      <c r="N172" s="11">
        <f>H172-M172</f>
        <v>-1</v>
      </c>
      <c r="O172" s="11" t="str">
        <f>IF(K172&gt;0,"OK","Rupture")</f>
        <v>Rupture</v>
      </c>
    </row>
    <row r="173" spans="1:15" x14ac:dyDescent="0.3">
      <c r="A173" s="17">
        <v>440</v>
      </c>
      <c r="B173" s="9" t="s">
        <v>1124</v>
      </c>
      <c r="C173" s="4" t="s">
        <v>333</v>
      </c>
      <c r="D173" s="4" t="s">
        <v>241</v>
      </c>
      <c r="E173" s="4" t="s">
        <v>1535</v>
      </c>
      <c r="F173" s="42"/>
      <c r="G173" s="23"/>
      <c r="H173" s="4"/>
      <c r="I173" s="4">
        <f>IF(B173="","",SUMIFS(T_stock[Entrée],T_stock[Ref],C173))</f>
        <v>0</v>
      </c>
      <c r="J173" s="4">
        <f>IF(C173="","",SUMIFS(T_stock[Sortie],T_stock[Ref],C173))</f>
        <v>0</v>
      </c>
      <c r="K173" s="37">
        <f t="shared" si="2"/>
        <v>0</v>
      </c>
      <c r="L173" s="35">
        <f>IFERROR(K173*G173,"")</f>
        <v>0</v>
      </c>
      <c r="M173" s="11">
        <v>2</v>
      </c>
      <c r="N173" s="11">
        <f>H173-M173</f>
        <v>-2</v>
      </c>
      <c r="O173" s="11" t="str">
        <f>IF(K173&gt;0,"OK","Rupture")</f>
        <v>Rupture</v>
      </c>
    </row>
    <row r="174" spans="1:15" x14ac:dyDescent="0.3">
      <c r="A174" s="17">
        <v>427</v>
      </c>
      <c r="B174" s="9" t="s">
        <v>1113</v>
      </c>
      <c r="C174" s="4" t="s">
        <v>335</v>
      </c>
      <c r="D174" s="4" t="s">
        <v>241</v>
      </c>
      <c r="E174" s="4" t="s">
        <v>1535</v>
      </c>
      <c r="F174" s="42"/>
      <c r="G174" s="23"/>
      <c r="H174" s="4"/>
      <c r="I174" s="4">
        <f>IF(B174="","",SUMIFS(T_stock[Entrée],T_stock[Ref],C174))</f>
        <v>0</v>
      </c>
      <c r="J174" s="4">
        <f>IF(C174="","",SUMIFS(T_stock[Sortie],T_stock[Ref],C174))</f>
        <v>0</v>
      </c>
      <c r="K174" s="37">
        <f t="shared" si="2"/>
        <v>0</v>
      </c>
      <c r="L174" s="35">
        <f>IFERROR(K174*G174,"")</f>
        <v>0</v>
      </c>
      <c r="M174" s="11">
        <v>1</v>
      </c>
      <c r="N174" s="11">
        <f>H174-M174</f>
        <v>-1</v>
      </c>
      <c r="O174" s="11" t="str">
        <f>IF(K174&gt;0,"OK","Rupture")</f>
        <v>Rupture</v>
      </c>
    </row>
    <row r="175" spans="1:15" x14ac:dyDescent="0.3">
      <c r="A175" s="17">
        <v>411</v>
      </c>
      <c r="B175" s="9" t="s">
        <v>1103</v>
      </c>
      <c r="C175" s="4" t="s">
        <v>508</v>
      </c>
      <c r="D175" s="4" t="s">
        <v>241</v>
      </c>
      <c r="E175" s="4" t="s">
        <v>1535</v>
      </c>
      <c r="F175" s="42"/>
      <c r="G175" s="23"/>
      <c r="H175" s="4"/>
      <c r="I175" s="4">
        <f>IF(B175="","",SUMIFS(T_stock[Entrée],T_stock[Ref],C175))</f>
        <v>0</v>
      </c>
      <c r="J175" s="4">
        <f>IF(C175="","",SUMIFS(T_stock[Sortie],T_stock[Ref],C175))</f>
        <v>0</v>
      </c>
      <c r="K175" s="37">
        <f t="shared" si="2"/>
        <v>0</v>
      </c>
      <c r="L175" s="35">
        <f>IFERROR(K175*G175,"")</f>
        <v>0</v>
      </c>
      <c r="M175" s="11">
        <v>4</v>
      </c>
      <c r="N175" s="11">
        <f>H175-M175</f>
        <v>-4</v>
      </c>
      <c r="O175" s="11" t="str">
        <f>IF(K175&gt;0,"OK","Rupture")</f>
        <v>Rupture</v>
      </c>
    </row>
    <row r="176" spans="1:15" x14ac:dyDescent="0.3">
      <c r="A176" s="17">
        <v>378</v>
      </c>
      <c r="B176" s="9" t="s">
        <v>576</v>
      </c>
      <c r="C176" s="4" t="s">
        <v>577</v>
      </c>
      <c r="D176" s="4" t="s">
        <v>241</v>
      </c>
      <c r="E176" s="4" t="s">
        <v>1535</v>
      </c>
      <c r="F176" s="42"/>
      <c r="G176" s="23"/>
      <c r="H176" s="4"/>
      <c r="I176" s="4">
        <f>IF(B176="","",SUMIFS(T_stock[Entrée],T_stock[Ref],C176))</f>
        <v>0</v>
      </c>
      <c r="J176" s="4">
        <f>IF(C176="","",SUMIFS(T_stock[Sortie],T_stock[Ref],C176))</f>
        <v>0</v>
      </c>
      <c r="K176" s="37">
        <f t="shared" si="2"/>
        <v>0</v>
      </c>
      <c r="L176" s="35">
        <f>IFERROR(K176*G176,"")</f>
        <v>0</v>
      </c>
      <c r="M176" s="11">
        <v>0</v>
      </c>
      <c r="N176" s="11">
        <f>H176-M176</f>
        <v>0</v>
      </c>
      <c r="O176" s="11" t="str">
        <f>IF(K176&gt;0,"OK","Rupture")</f>
        <v>Rupture</v>
      </c>
    </row>
    <row r="177" spans="1:15" x14ac:dyDescent="0.3">
      <c r="A177" s="17">
        <v>387</v>
      </c>
      <c r="B177" s="9" t="s">
        <v>1076</v>
      </c>
      <c r="C177" s="4" t="s">
        <v>575</v>
      </c>
      <c r="D177" s="4" t="s">
        <v>241</v>
      </c>
      <c r="E177" s="4" t="s">
        <v>1535</v>
      </c>
      <c r="F177" s="42"/>
      <c r="G177" s="23"/>
      <c r="H177" s="4"/>
      <c r="I177" s="4">
        <f>IF(B177="","",SUMIFS(T_stock[Entrée],T_stock[Ref],C177))</f>
        <v>0</v>
      </c>
      <c r="J177" s="4">
        <f>IF(C177="","",SUMIFS(T_stock[Sortie],T_stock[Ref],C177))</f>
        <v>0</v>
      </c>
      <c r="K177" s="37">
        <f t="shared" si="2"/>
        <v>0</v>
      </c>
      <c r="L177" s="35">
        <f>IFERROR(K177*G177,"")</f>
        <v>0</v>
      </c>
      <c r="M177" s="11">
        <v>0</v>
      </c>
      <c r="N177" s="11">
        <f>H177-M177</f>
        <v>0</v>
      </c>
      <c r="O177" s="11" t="str">
        <f>IF(K177&gt;0,"OK","Rupture")</f>
        <v>Rupture</v>
      </c>
    </row>
    <row r="178" spans="1:15" x14ac:dyDescent="0.3">
      <c r="A178" s="17">
        <v>563</v>
      </c>
      <c r="B178" s="9" t="s">
        <v>1282</v>
      </c>
      <c r="C178" s="4" t="s">
        <v>1283</v>
      </c>
      <c r="D178" s="4" t="s">
        <v>1085</v>
      </c>
      <c r="E178" s="4" t="s">
        <v>1535</v>
      </c>
      <c r="F178" s="42"/>
      <c r="G178" s="23"/>
      <c r="H178" s="4"/>
      <c r="I178" s="4">
        <f>IF(B178="","",SUMIFS(T_stock[Entrée],T_stock[Ref],C178))</f>
        <v>0</v>
      </c>
      <c r="J178" s="4">
        <f>IF(C178="","",SUMIFS(T_stock[Sortie],T_stock[Ref],C178))</f>
        <v>0</v>
      </c>
      <c r="K178" s="37">
        <f t="shared" si="2"/>
        <v>0</v>
      </c>
      <c r="L178" s="35">
        <f>IFERROR(K178*G178,"")</f>
        <v>0</v>
      </c>
      <c r="M178" s="11">
        <v>0</v>
      </c>
      <c r="N178" s="11">
        <f>H178-M178</f>
        <v>0</v>
      </c>
      <c r="O178" s="11" t="str">
        <f>IF(K178&gt;0,"OK","Rupture")</f>
        <v>Rupture</v>
      </c>
    </row>
    <row r="179" spans="1:15" x14ac:dyDescent="0.3">
      <c r="A179" s="17">
        <v>33</v>
      </c>
      <c r="B179" s="9" t="s">
        <v>719</v>
      </c>
      <c r="C179" s="4">
        <v>7422937187</v>
      </c>
      <c r="D179" s="4" t="s">
        <v>179</v>
      </c>
      <c r="E179" s="4" t="s">
        <v>1535</v>
      </c>
      <c r="F179" s="42"/>
      <c r="G179" s="23"/>
      <c r="H179" s="4"/>
      <c r="I179" s="4">
        <f>IF(B179="","",SUMIFS(T_stock[Entrée],T_stock[Ref],C179))</f>
        <v>0</v>
      </c>
      <c r="J179" s="4">
        <f>IF(C179="","",SUMIFS(T_stock[Sortie],T_stock[Ref],C179))</f>
        <v>0</v>
      </c>
      <c r="K179" s="37">
        <f t="shared" si="2"/>
        <v>0</v>
      </c>
      <c r="L179" s="35">
        <f>IFERROR(K179*G179,"")</f>
        <v>0</v>
      </c>
      <c r="M179" s="11">
        <v>5</v>
      </c>
      <c r="N179" s="11">
        <f>H179-M179</f>
        <v>-5</v>
      </c>
      <c r="O179" s="11" t="str">
        <f>IF(K179&gt;0,"OK","Rupture")</f>
        <v>Rupture</v>
      </c>
    </row>
    <row r="180" spans="1:15" x14ac:dyDescent="0.3">
      <c r="A180" s="17">
        <v>557</v>
      </c>
      <c r="B180" s="9" t="s">
        <v>1271</v>
      </c>
      <c r="C180" s="4" t="s">
        <v>1272</v>
      </c>
      <c r="D180" s="4" t="s">
        <v>1085</v>
      </c>
      <c r="E180" s="4" t="s">
        <v>1535</v>
      </c>
      <c r="F180" s="42"/>
      <c r="G180" s="23"/>
      <c r="H180" s="4"/>
      <c r="I180" s="4">
        <f>IF(B180="","",SUMIFS(T_stock[Entrée],T_stock[Ref],C180))</f>
        <v>0</v>
      </c>
      <c r="J180" s="4">
        <f>IF(C180="","",SUMIFS(T_stock[Sortie],T_stock[Ref],C180))</f>
        <v>0</v>
      </c>
      <c r="K180" s="37">
        <f t="shared" si="2"/>
        <v>0</v>
      </c>
      <c r="L180" s="35">
        <f>IFERROR(K180*G180,"")</f>
        <v>0</v>
      </c>
      <c r="M180" s="11">
        <v>0</v>
      </c>
      <c r="N180" s="11">
        <f>H180-M180</f>
        <v>0</v>
      </c>
      <c r="O180" s="11" t="str">
        <f>IF(K180&gt;0,"OK","Rupture")</f>
        <v>Rupture</v>
      </c>
    </row>
    <row r="181" spans="1:15" x14ac:dyDescent="0.3">
      <c r="A181" s="17">
        <v>187</v>
      </c>
      <c r="B181" s="9" t="s">
        <v>913</v>
      </c>
      <c r="C181" s="4" t="s">
        <v>914</v>
      </c>
      <c r="D181" s="4" t="s">
        <v>119</v>
      </c>
      <c r="E181" s="4" t="s">
        <v>1535</v>
      </c>
      <c r="F181" s="42"/>
      <c r="G181" s="23"/>
      <c r="H181" s="4"/>
      <c r="I181" s="4">
        <f>IF(B181="","",SUMIFS(T_stock[Entrée],T_stock[Ref],C181))</f>
        <v>0</v>
      </c>
      <c r="J181" s="4">
        <f>IF(C181="","",SUMIFS(T_stock[Sortie],T_stock[Ref],C181))</f>
        <v>0</v>
      </c>
      <c r="K181" s="37">
        <f t="shared" si="2"/>
        <v>0</v>
      </c>
      <c r="L181" s="35">
        <f>IFERROR(K181*G181,"")</f>
        <v>0</v>
      </c>
      <c r="M181" s="11">
        <v>0</v>
      </c>
      <c r="N181" s="11">
        <f>H181-M181</f>
        <v>0</v>
      </c>
      <c r="O181" s="11" t="str">
        <f>IF(K181&gt;0,"OK","Rupture")</f>
        <v>Rupture</v>
      </c>
    </row>
    <row r="182" spans="1:15" x14ac:dyDescent="0.3">
      <c r="A182" s="17">
        <v>611</v>
      </c>
      <c r="B182" s="9" t="s">
        <v>40</v>
      </c>
      <c r="C182" s="4" t="s">
        <v>1329</v>
      </c>
      <c r="D182" s="4" t="s">
        <v>681</v>
      </c>
      <c r="E182" s="4" t="s">
        <v>1535</v>
      </c>
      <c r="F182" s="42"/>
      <c r="G182" s="23"/>
      <c r="H182" s="4"/>
      <c r="I182" s="4">
        <f>IF(B182="","",SUMIFS(T_stock[Entrée],T_stock[Ref],C182))</f>
        <v>0</v>
      </c>
      <c r="J182" s="4">
        <f>IF(C182="","",SUMIFS(T_stock[Sortie],T_stock[Ref],C182))</f>
        <v>0</v>
      </c>
      <c r="K182" s="37">
        <f t="shared" si="2"/>
        <v>0</v>
      </c>
      <c r="L182" s="35">
        <f>IFERROR(K182*G182,"")</f>
        <v>0</v>
      </c>
      <c r="M182" s="11">
        <v>4</v>
      </c>
      <c r="N182" s="11">
        <f>H182-M182</f>
        <v>-4</v>
      </c>
      <c r="O182" s="11" t="str">
        <f>IF(K182&gt;0,"OK","Rupture")</f>
        <v>Rupture</v>
      </c>
    </row>
    <row r="183" spans="1:15" x14ac:dyDescent="0.3">
      <c r="A183" s="17">
        <v>108</v>
      </c>
      <c r="B183" s="9" t="s">
        <v>829</v>
      </c>
      <c r="C183" s="4" t="s">
        <v>830</v>
      </c>
      <c r="D183" s="4" t="s">
        <v>681</v>
      </c>
      <c r="E183" s="4" t="s">
        <v>1535</v>
      </c>
      <c r="F183" s="42"/>
      <c r="G183" s="23"/>
      <c r="H183" s="4"/>
      <c r="I183" s="4">
        <f>IF(B183="","",SUMIFS(T_stock[Entrée],T_stock[Ref],C183))</f>
        <v>0</v>
      </c>
      <c r="J183" s="4">
        <f>IF(C183="","",SUMIFS(T_stock[Sortie],T_stock[Ref],C183))</f>
        <v>0</v>
      </c>
      <c r="K183" s="37">
        <f t="shared" si="2"/>
        <v>0</v>
      </c>
      <c r="L183" s="35">
        <f>IFERROR(K183*G183,"")</f>
        <v>0</v>
      </c>
      <c r="M183" s="11">
        <v>0</v>
      </c>
      <c r="N183" s="11">
        <f>H183-M183</f>
        <v>0</v>
      </c>
      <c r="O183" s="11" t="str">
        <f>IF(K183&gt;0,"OK","Rupture")</f>
        <v>Rupture</v>
      </c>
    </row>
    <row r="184" spans="1:15" x14ac:dyDescent="0.3">
      <c r="A184" s="17">
        <v>80</v>
      </c>
      <c r="B184" s="9" t="s">
        <v>788</v>
      </c>
      <c r="C184" s="4" t="s">
        <v>789</v>
      </c>
      <c r="D184" s="4" t="s">
        <v>110</v>
      </c>
      <c r="E184" s="4" t="s">
        <v>1535</v>
      </c>
      <c r="F184" s="42"/>
      <c r="G184" s="23"/>
      <c r="H184" s="4"/>
      <c r="I184" s="4">
        <f>IF(B184="","",SUMIFS(T_stock[Entrée],T_stock[Ref],C184))</f>
        <v>0</v>
      </c>
      <c r="J184" s="4">
        <f>IF(C184="","",SUMIFS(T_stock[Sortie],T_stock[Ref],C184))</f>
        <v>0</v>
      </c>
      <c r="K184" s="37">
        <f t="shared" si="2"/>
        <v>0</v>
      </c>
      <c r="L184" s="35">
        <f>IFERROR(K184*G184,"")</f>
        <v>0</v>
      </c>
      <c r="M184" s="11">
        <v>1</v>
      </c>
      <c r="N184" s="11">
        <f>H184-M184</f>
        <v>-1</v>
      </c>
      <c r="O184" s="11" t="str">
        <f>IF(K184&gt;0,"OK","Rupture")</f>
        <v>Rupture</v>
      </c>
    </row>
    <row r="185" spans="1:15" x14ac:dyDescent="0.3">
      <c r="A185" s="17">
        <v>482</v>
      </c>
      <c r="B185" s="9" t="s">
        <v>663</v>
      </c>
      <c r="C185" s="4" t="s">
        <v>1174</v>
      </c>
      <c r="D185" s="4" t="s">
        <v>689</v>
      </c>
      <c r="E185" s="4" t="s">
        <v>1535</v>
      </c>
      <c r="F185" s="42"/>
      <c r="G185" s="23"/>
      <c r="H185" s="4"/>
      <c r="I185" s="4">
        <f>IF(B185="","",SUMIFS(T_stock[Entrée],T_stock[Ref],C185))</f>
        <v>0</v>
      </c>
      <c r="J185" s="4">
        <f>IF(C185="","",SUMIFS(T_stock[Sortie],T_stock[Ref],C185))</f>
        <v>0</v>
      </c>
      <c r="K185" s="37">
        <f t="shared" si="2"/>
        <v>0</v>
      </c>
      <c r="L185" s="35">
        <f>IFERROR(K185*G185,"")</f>
        <v>0</v>
      </c>
      <c r="M185" s="11">
        <v>1</v>
      </c>
      <c r="N185" s="11">
        <f>H185-M185</f>
        <v>-1</v>
      </c>
      <c r="O185" s="11" t="str">
        <f>IF(K185&gt;0,"OK","Rupture")</f>
        <v>Rupture</v>
      </c>
    </row>
    <row r="186" spans="1:15" x14ac:dyDescent="0.3">
      <c r="A186" s="17">
        <v>947</v>
      </c>
      <c r="B186" s="9" t="s">
        <v>663</v>
      </c>
      <c r="C186" s="4" t="s">
        <v>1518</v>
      </c>
      <c r="D186" s="4" t="s">
        <v>689</v>
      </c>
      <c r="E186" s="4" t="s">
        <v>1535</v>
      </c>
      <c r="F186" s="42"/>
      <c r="G186" s="23"/>
      <c r="H186" s="4"/>
      <c r="I186" s="4">
        <f>IF(B186="","",SUMIFS(T_stock[Entrée],T_stock[Ref],C186))</f>
        <v>0</v>
      </c>
      <c r="J186" s="4">
        <f>IF(C186="","",SUMIFS(T_stock[Sortie],T_stock[Ref],C186))</f>
        <v>0</v>
      </c>
      <c r="K186" s="37">
        <f t="shared" si="2"/>
        <v>0</v>
      </c>
      <c r="L186" s="35">
        <f>IFERROR(K186*G186,"")</f>
        <v>0</v>
      </c>
      <c r="M186" s="11">
        <v>4</v>
      </c>
      <c r="N186" s="11">
        <f>H186-M186</f>
        <v>-4</v>
      </c>
      <c r="O186" s="11" t="str">
        <f>IF(K186&gt;0,"OK","Rupture")</f>
        <v>Rupture</v>
      </c>
    </row>
    <row r="187" spans="1:15" x14ac:dyDescent="0.3">
      <c r="A187" s="17">
        <v>895</v>
      </c>
      <c r="B187" s="9" t="s">
        <v>1463</v>
      </c>
      <c r="C187" s="4" t="s">
        <v>1464</v>
      </c>
      <c r="D187" s="4" t="s">
        <v>689</v>
      </c>
      <c r="E187" s="4" t="s">
        <v>1535</v>
      </c>
      <c r="F187" s="42"/>
      <c r="G187" s="23"/>
      <c r="H187" s="4"/>
      <c r="I187" s="4">
        <f>IF(B187="","",SUMIFS(T_stock[Entrée],T_stock[Ref],C187))</f>
        <v>0</v>
      </c>
      <c r="J187" s="4">
        <f>IF(C187="","",SUMIFS(T_stock[Sortie],T_stock[Ref],C187))</f>
        <v>0</v>
      </c>
      <c r="K187" s="37">
        <f t="shared" si="2"/>
        <v>0</v>
      </c>
      <c r="L187" s="35">
        <f>IFERROR(K187*G187,"")</f>
        <v>0</v>
      </c>
      <c r="M187" s="11">
        <v>0</v>
      </c>
      <c r="N187" s="11">
        <f>H187-M187</f>
        <v>0</v>
      </c>
      <c r="O187" s="11" t="str">
        <f>IF(K187&gt;0,"OK","Rupture")</f>
        <v>Rupture</v>
      </c>
    </row>
    <row r="188" spans="1:15" x14ac:dyDescent="0.3">
      <c r="A188" s="17">
        <v>894</v>
      </c>
      <c r="B188" s="9" t="s">
        <v>1461</v>
      </c>
      <c r="C188" s="4" t="s">
        <v>1462</v>
      </c>
      <c r="D188" s="4" t="s">
        <v>689</v>
      </c>
      <c r="E188" s="4" t="s">
        <v>1535</v>
      </c>
      <c r="F188" s="42"/>
      <c r="G188" s="23"/>
      <c r="H188" s="4"/>
      <c r="I188" s="4">
        <f>IF(B188="","",SUMIFS(T_stock[Entrée],T_stock[Ref],C188))</f>
        <v>0</v>
      </c>
      <c r="J188" s="4">
        <f>IF(C188="","",SUMIFS(T_stock[Sortie],T_stock[Ref],C188))</f>
        <v>0</v>
      </c>
      <c r="K188" s="37">
        <f t="shared" si="2"/>
        <v>0</v>
      </c>
      <c r="L188" s="35">
        <f>IFERROR(K188*G188,"")</f>
        <v>0</v>
      </c>
      <c r="M188" s="11">
        <v>1</v>
      </c>
      <c r="N188" s="11">
        <f>H188-M188</f>
        <v>-1</v>
      </c>
      <c r="O188" s="11" t="str">
        <f>IF(K188&gt;0,"OK","Rupture")</f>
        <v>Rupture</v>
      </c>
    </row>
    <row r="189" spans="1:15" x14ac:dyDescent="0.3">
      <c r="A189" s="17">
        <v>398</v>
      </c>
      <c r="B189" s="9" t="s">
        <v>1092</v>
      </c>
      <c r="C189" s="4" t="s">
        <v>1093</v>
      </c>
      <c r="D189" s="4" t="s">
        <v>689</v>
      </c>
      <c r="E189" s="4" t="s">
        <v>1535</v>
      </c>
      <c r="F189" s="42"/>
      <c r="G189" s="23"/>
      <c r="H189" s="4"/>
      <c r="I189" s="4">
        <f>IF(B189="","",SUMIFS(T_stock[Entrée],T_stock[Ref],C189))</f>
        <v>0</v>
      </c>
      <c r="J189" s="4">
        <f>IF(C189="","",SUMIFS(T_stock[Sortie],T_stock[Ref],C189))</f>
        <v>0</v>
      </c>
      <c r="K189" s="37">
        <f t="shared" si="2"/>
        <v>0</v>
      </c>
      <c r="L189" s="35">
        <f>IFERROR(K189*G189,"")</f>
        <v>0</v>
      </c>
      <c r="M189" s="11">
        <v>0</v>
      </c>
      <c r="N189" s="11">
        <f>H189-M189</f>
        <v>0</v>
      </c>
      <c r="O189" s="11" t="str">
        <f>IF(K189&gt;0,"OK","Rupture")</f>
        <v>Rupture</v>
      </c>
    </row>
    <row r="190" spans="1:15" x14ac:dyDescent="0.3">
      <c r="A190" s="17">
        <v>68</v>
      </c>
      <c r="B190" s="9" t="s">
        <v>150</v>
      </c>
      <c r="C190" s="4" t="s">
        <v>771</v>
      </c>
      <c r="D190" s="4" t="s">
        <v>145</v>
      </c>
      <c r="E190" s="4" t="s">
        <v>1535</v>
      </c>
      <c r="F190" s="42"/>
      <c r="G190" s="23"/>
      <c r="H190" s="4"/>
      <c r="I190" s="4">
        <f>IF(B190="","",SUMIFS(T_stock[Entrée],T_stock[Ref],C190))</f>
        <v>0</v>
      </c>
      <c r="J190" s="4">
        <f>IF(C190="","",SUMIFS(T_stock[Sortie],T_stock[Ref],C190))</f>
        <v>0</v>
      </c>
      <c r="K190" s="37">
        <f t="shared" si="2"/>
        <v>0</v>
      </c>
      <c r="L190" s="35">
        <f>IFERROR(K190*G190,"")</f>
        <v>0</v>
      </c>
      <c r="M190" s="11">
        <v>0</v>
      </c>
      <c r="N190" s="11">
        <f>H190-M190</f>
        <v>0</v>
      </c>
      <c r="O190" s="11" t="str">
        <f>IF(K190&gt;0,"OK","Rupture")</f>
        <v>Rupture</v>
      </c>
    </row>
    <row r="191" spans="1:15" x14ac:dyDescent="0.3">
      <c r="A191" s="17">
        <v>504</v>
      </c>
      <c r="B191" s="9" t="s">
        <v>150</v>
      </c>
      <c r="C191" s="4" t="s">
        <v>1200</v>
      </c>
      <c r="D191" s="4" t="s">
        <v>11</v>
      </c>
      <c r="E191" s="4" t="s">
        <v>1535</v>
      </c>
      <c r="F191" s="42"/>
      <c r="G191" s="23"/>
      <c r="H191" s="4"/>
      <c r="I191" s="4">
        <f>IF(B191="","",SUMIFS(T_stock[Entrée],T_stock[Ref],C191))</f>
        <v>0</v>
      </c>
      <c r="J191" s="4">
        <f>IF(C191="","",SUMIFS(T_stock[Sortie],T_stock[Ref],C191))</f>
        <v>0</v>
      </c>
      <c r="K191" s="37">
        <f t="shared" si="2"/>
        <v>0</v>
      </c>
      <c r="L191" s="35">
        <f>IFERROR(K191*G191,"")</f>
        <v>0</v>
      </c>
      <c r="M191" s="11">
        <v>1</v>
      </c>
      <c r="N191" s="11">
        <f>H191-M191</f>
        <v>-1</v>
      </c>
      <c r="O191" s="11" t="str">
        <f>IF(K191&gt;0,"OK","Rupture")</f>
        <v>Rupture</v>
      </c>
    </row>
    <row r="192" spans="1:15" x14ac:dyDescent="0.3">
      <c r="A192" s="17">
        <v>578</v>
      </c>
      <c r="B192" s="9" t="s">
        <v>150</v>
      </c>
      <c r="C192" s="4" t="s">
        <v>1299</v>
      </c>
      <c r="D192" s="4" t="s">
        <v>145</v>
      </c>
      <c r="E192" s="4" t="s">
        <v>1535</v>
      </c>
      <c r="F192" s="42"/>
      <c r="G192" s="23"/>
      <c r="H192" s="4"/>
      <c r="I192" s="4">
        <f>IF(B192="","",SUMIFS(T_stock[Entrée],T_stock[Ref],C192))</f>
        <v>0</v>
      </c>
      <c r="J192" s="4">
        <f>IF(C192="","",SUMIFS(T_stock[Sortie],T_stock[Ref],C192))</f>
        <v>0</v>
      </c>
      <c r="K192" s="37">
        <f t="shared" si="2"/>
        <v>0</v>
      </c>
      <c r="L192" s="35">
        <f>IFERROR(K192*G192,"")</f>
        <v>0</v>
      </c>
      <c r="M192" s="11">
        <v>1</v>
      </c>
      <c r="N192" s="11">
        <f>H192-M192</f>
        <v>-1</v>
      </c>
      <c r="O192" s="11" t="str">
        <f>IF(K192&gt;0,"OK","Rupture")</f>
        <v>Rupture</v>
      </c>
    </row>
    <row r="193" spans="1:15" x14ac:dyDescent="0.3">
      <c r="A193" s="17">
        <v>303</v>
      </c>
      <c r="B193" s="9" t="s">
        <v>1009</v>
      </c>
      <c r="C193" s="4">
        <v>7421649613</v>
      </c>
      <c r="D193" s="4" t="s">
        <v>179</v>
      </c>
      <c r="E193" s="4" t="s">
        <v>1535</v>
      </c>
      <c r="F193" s="42"/>
      <c r="G193" s="23"/>
      <c r="H193" s="4"/>
      <c r="I193" s="4">
        <f>IF(B193="","",SUMIFS(T_stock[Entrée],T_stock[Ref],C193))</f>
        <v>0</v>
      </c>
      <c r="J193" s="4">
        <f>IF(C193="","",SUMIFS(T_stock[Sortie],T_stock[Ref],C193))</f>
        <v>0</v>
      </c>
      <c r="K193" s="37">
        <f t="shared" si="2"/>
        <v>0</v>
      </c>
      <c r="L193" s="35">
        <f>IFERROR(K193*G193,"")</f>
        <v>0</v>
      </c>
      <c r="M193" s="11">
        <v>2</v>
      </c>
      <c r="N193" s="11">
        <f>H193-M193</f>
        <v>-2</v>
      </c>
      <c r="O193" s="11" t="str">
        <f>IF(K193&gt;0,"OK","Rupture")</f>
        <v>Rupture</v>
      </c>
    </row>
    <row r="194" spans="1:15" x14ac:dyDescent="0.3">
      <c r="A194" s="17">
        <v>242</v>
      </c>
      <c r="B194" s="9" t="s">
        <v>948</v>
      </c>
      <c r="C194" s="4" t="s">
        <v>949</v>
      </c>
      <c r="D194" s="4" t="s">
        <v>921</v>
      </c>
      <c r="E194" s="4" t="s">
        <v>1535</v>
      </c>
      <c r="F194" s="42"/>
      <c r="G194" s="23"/>
      <c r="H194" s="4"/>
      <c r="I194" s="4">
        <f>IF(B194="","",SUMIFS(T_stock[Entrée],T_stock[Ref],C194))</f>
        <v>0</v>
      </c>
      <c r="J194" s="4">
        <f>IF(C194="","",SUMIFS(T_stock[Sortie],T_stock[Ref],C194))</f>
        <v>0</v>
      </c>
      <c r="K194" s="37">
        <f t="shared" si="2"/>
        <v>0</v>
      </c>
      <c r="L194" s="35">
        <f>IFERROR(K194*G194,"")</f>
        <v>0</v>
      </c>
      <c r="M194" s="11">
        <v>3</v>
      </c>
      <c r="N194" s="11">
        <f>H194-M194</f>
        <v>-3</v>
      </c>
      <c r="O194" s="11" t="str">
        <f>IF(K194&gt;0,"OK","Rupture")</f>
        <v>Rupture</v>
      </c>
    </row>
    <row r="195" spans="1:15" x14ac:dyDescent="0.3">
      <c r="A195" s="17">
        <v>600</v>
      </c>
      <c r="B195" s="9" t="s">
        <v>60</v>
      </c>
      <c r="C195" s="4" t="s">
        <v>1321</v>
      </c>
      <c r="D195" s="4" t="s">
        <v>681</v>
      </c>
      <c r="E195" s="4" t="s">
        <v>1535</v>
      </c>
      <c r="F195" s="42"/>
      <c r="G195" s="23"/>
      <c r="H195" s="4"/>
      <c r="I195" s="4">
        <f>IF(B195="","",SUMIFS(T_stock[Entrée],T_stock[Ref],C195))</f>
        <v>0</v>
      </c>
      <c r="J195" s="4">
        <f>IF(C195="","",SUMIFS(T_stock[Sortie],T_stock[Ref],C195))</f>
        <v>0</v>
      </c>
      <c r="K195" s="37">
        <f t="shared" si="2"/>
        <v>0</v>
      </c>
      <c r="L195" s="35">
        <f>IFERROR(K195*G195,"")</f>
        <v>0</v>
      </c>
      <c r="M195" s="11">
        <v>1</v>
      </c>
      <c r="N195" s="11">
        <f>H195-M195</f>
        <v>-1</v>
      </c>
      <c r="O195" s="11" t="str">
        <f>IF(K195&gt;0,"OK","Rupture")</f>
        <v>Rupture</v>
      </c>
    </row>
    <row r="196" spans="1:15" x14ac:dyDescent="0.3">
      <c r="A196" s="17">
        <v>186</v>
      </c>
      <c r="B196" s="9" t="s">
        <v>912</v>
      </c>
      <c r="C196" s="4" t="s">
        <v>139</v>
      </c>
      <c r="D196" s="4" t="s">
        <v>119</v>
      </c>
      <c r="E196" s="4" t="s">
        <v>1535</v>
      </c>
      <c r="F196" s="42"/>
      <c r="G196" s="23"/>
      <c r="H196" s="4"/>
      <c r="I196" s="4">
        <f>IF(B196="","",SUMIFS(T_stock[Entrée],T_stock[Ref],C196))</f>
        <v>0</v>
      </c>
      <c r="J196" s="4">
        <f>IF(C196="","",SUMIFS(T_stock[Sortie],T_stock[Ref],C196))</f>
        <v>0</v>
      </c>
      <c r="K196" s="37">
        <f t="shared" si="2"/>
        <v>0</v>
      </c>
      <c r="L196" s="35">
        <f>IFERROR(K196*G196,"")</f>
        <v>0</v>
      </c>
      <c r="M196" s="11">
        <v>3</v>
      </c>
      <c r="N196" s="11">
        <f>H196-M196</f>
        <v>-3</v>
      </c>
      <c r="O196" s="11" t="str">
        <f>IF(K196&gt;0,"OK","Rupture")</f>
        <v>Rupture</v>
      </c>
    </row>
    <row r="197" spans="1:15" x14ac:dyDescent="0.3">
      <c r="A197" s="17">
        <v>913</v>
      </c>
      <c r="B197" s="9" t="s">
        <v>1481</v>
      </c>
      <c r="C197" s="4" t="s">
        <v>1482</v>
      </c>
      <c r="D197" s="4" t="s">
        <v>119</v>
      </c>
      <c r="E197" s="4" t="s">
        <v>1536</v>
      </c>
      <c r="F197" s="42"/>
      <c r="G197" s="23"/>
      <c r="H197" s="4"/>
      <c r="I197" s="4">
        <f>IF(B197="","",SUMIFS(T_stock[Entrée],T_stock[Ref],C197))</f>
        <v>0</v>
      </c>
      <c r="J197" s="4">
        <f>IF(C197="","",SUMIFS(T_stock[Sortie],T_stock[Ref],C197))</f>
        <v>0</v>
      </c>
      <c r="K197" s="37">
        <f t="shared" si="2"/>
        <v>0</v>
      </c>
      <c r="L197" s="35">
        <f>IFERROR(K197*G197,"")</f>
        <v>0</v>
      </c>
      <c r="M197" s="11">
        <v>4</v>
      </c>
      <c r="N197" s="11">
        <f>H197-M197</f>
        <v>-4</v>
      </c>
      <c r="O197" s="11" t="str">
        <f>IF(K197&gt;0,"OK","Rupture")</f>
        <v>Rupture</v>
      </c>
    </row>
    <row r="198" spans="1:15" x14ac:dyDescent="0.3">
      <c r="A198" s="17">
        <v>731</v>
      </c>
      <c r="B198" s="9" t="s">
        <v>1403</v>
      </c>
      <c r="C198" s="4" t="s">
        <v>618</v>
      </c>
      <c r="D198" s="4" t="s">
        <v>241</v>
      </c>
      <c r="E198" s="4" t="s">
        <v>1535</v>
      </c>
      <c r="F198" s="42"/>
      <c r="G198" s="23"/>
      <c r="H198" s="4"/>
      <c r="I198" s="4">
        <f>IF(B198="","",SUMIFS(T_stock[Entrée],T_stock[Ref],C198))</f>
        <v>0</v>
      </c>
      <c r="J198" s="4">
        <f>IF(C198="","",SUMIFS(T_stock[Sortie],T_stock[Ref],C198))</f>
        <v>0</v>
      </c>
      <c r="K198" s="37">
        <f t="shared" ref="K198:K261" si="3">IFERROR(H198+I198-J198,"")</f>
        <v>0</v>
      </c>
      <c r="L198" s="35">
        <f>IFERROR(K198*G198,"")</f>
        <v>0</v>
      </c>
      <c r="M198" s="11">
        <v>9</v>
      </c>
      <c r="N198" s="11">
        <f>H198-M198</f>
        <v>-9</v>
      </c>
      <c r="O198" s="11" t="str">
        <f>IF(K198&gt;0,"OK","Rupture")</f>
        <v>Rupture</v>
      </c>
    </row>
    <row r="199" spans="1:15" x14ac:dyDescent="0.3">
      <c r="A199" s="17">
        <v>660</v>
      </c>
      <c r="B199" s="9" t="s">
        <v>505</v>
      </c>
      <c r="C199" s="4" t="s">
        <v>507</v>
      </c>
      <c r="D199" s="4" t="s">
        <v>241</v>
      </c>
      <c r="E199" s="4" t="s">
        <v>1535</v>
      </c>
      <c r="F199" s="42"/>
      <c r="G199" s="23"/>
      <c r="H199" s="4"/>
      <c r="I199" s="4">
        <f>IF(B199="","",SUMIFS(T_stock[Entrée],T_stock[Ref],C199))</f>
        <v>0</v>
      </c>
      <c r="J199" s="4">
        <f>IF(C199="","",SUMIFS(T_stock[Sortie],T_stock[Ref],C199))</f>
        <v>0</v>
      </c>
      <c r="K199" s="37">
        <f t="shared" si="3"/>
        <v>0</v>
      </c>
      <c r="L199" s="35">
        <f>IFERROR(K199*G199,"")</f>
        <v>0</v>
      </c>
      <c r="M199" s="11">
        <v>0</v>
      </c>
      <c r="N199" s="11">
        <f>H199-M199</f>
        <v>0</v>
      </c>
      <c r="O199" s="11" t="str">
        <f>IF(K199&gt;0,"OK","Rupture")</f>
        <v>Rupture</v>
      </c>
    </row>
    <row r="200" spans="1:15" x14ac:dyDescent="0.3">
      <c r="A200" s="17">
        <v>688</v>
      </c>
      <c r="B200" s="9" t="s">
        <v>505</v>
      </c>
      <c r="C200" s="4" t="s">
        <v>506</v>
      </c>
      <c r="D200" s="4" t="s">
        <v>241</v>
      </c>
      <c r="E200" s="4" t="s">
        <v>1535</v>
      </c>
      <c r="F200" s="42"/>
      <c r="G200" s="23"/>
      <c r="H200" s="4"/>
      <c r="I200" s="4">
        <f>IF(B200="","",SUMIFS(T_stock[Entrée],T_stock[Ref],C200))</f>
        <v>0</v>
      </c>
      <c r="J200" s="4">
        <f>IF(C200="","",SUMIFS(T_stock[Sortie],T_stock[Ref],C200))</f>
        <v>0</v>
      </c>
      <c r="K200" s="37">
        <f t="shared" si="3"/>
        <v>0</v>
      </c>
      <c r="L200" s="35">
        <f>IFERROR(K200*G200,"")</f>
        <v>0</v>
      </c>
      <c r="M200" s="11">
        <v>2</v>
      </c>
      <c r="N200" s="11">
        <f>H200-M200</f>
        <v>-2</v>
      </c>
      <c r="O200" s="11" t="str">
        <f>IF(K200&gt;0,"OK","Rupture")</f>
        <v>Rupture</v>
      </c>
    </row>
    <row r="201" spans="1:15" x14ac:dyDescent="0.3">
      <c r="A201" s="17">
        <v>944</v>
      </c>
      <c r="B201" s="9" t="s">
        <v>505</v>
      </c>
      <c r="C201" s="4" t="s">
        <v>1513</v>
      </c>
      <c r="D201" s="4" t="s">
        <v>1085</v>
      </c>
      <c r="E201" s="4" t="s">
        <v>1535</v>
      </c>
      <c r="F201" s="42"/>
      <c r="G201" s="23"/>
      <c r="H201" s="4"/>
      <c r="I201" s="4">
        <f>IF(B201="","",SUMIFS(T_stock[Entrée],T_stock[Ref],C201))</f>
        <v>0</v>
      </c>
      <c r="J201" s="4">
        <f>IF(C201="","",SUMIFS(T_stock[Sortie],T_stock[Ref],C201))</f>
        <v>0</v>
      </c>
      <c r="K201" s="37">
        <f t="shared" si="3"/>
        <v>0</v>
      </c>
      <c r="L201" s="35">
        <f>IFERROR(K201*G201,"")</f>
        <v>0</v>
      </c>
      <c r="M201" s="11">
        <v>0</v>
      </c>
      <c r="N201" s="11">
        <f>H201-M201</f>
        <v>0</v>
      </c>
      <c r="O201" s="11" t="str">
        <f>IF(K201&gt;0,"OK","Rupture")</f>
        <v>Rupture</v>
      </c>
    </row>
    <row r="202" spans="1:15" x14ac:dyDescent="0.3">
      <c r="A202" s="17">
        <v>670</v>
      </c>
      <c r="B202" s="9" t="s">
        <v>1381</v>
      </c>
      <c r="C202" s="4" t="s">
        <v>578</v>
      </c>
      <c r="D202" s="4" t="s">
        <v>241</v>
      </c>
      <c r="E202" s="4" t="s">
        <v>1535</v>
      </c>
      <c r="F202" s="42"/>
      <c r="G202" s="23"/>
      <c r="H202" s="4"/>
      <c r="I202" s="4">
        <f>IF(B202="","",SUMIFS(T_stock[Entrée],T_stock[Ref],C202))</f>
        <v>0</v>
      </c>
      <c r="J202" s="4">
        <f>IF(C202="","",SUMIFS(T_stock[Sortie],T_stock[Ref],C202))</f>
        <v>0</v>
      </c>
      <c r="K202" s="37">
        <f t="shared" si="3"/>
        <v>0</v>
      </c>
      <c r="L202" s="35">
        <f>IFERROR(K202*G202,"")</f>
        <v>0</v>
      </c>
      <c r="M202" s="11">
        <v>0</v>
      </c>
      <c r="N202" s="11">
        <f>H202-M202</f>
        <v>0</v>
      </c>
      <c r="O202" s="11" t="str">
        <f>IF(K202&gt;0,"OK","Rupture")</f>
        <v>Rupture</v>
      </c>
    </row>
    <row r="203" spans="1:15" x14ac:dyDescent="0.3">
      <c r="A203" s="17">
        <v>559</v>
      </c>
      <c r="B203" s="9" t="s">
        <v>1275</v>
      </c>
      <c r="C203" s="4" t="s">
        <v>1276</v>
      </c>
      <c r="D203" s="4" t="s">
        <v>1085</v>
      </c>
      <c r="E203" s="4" t="s">
        <v>1537</v>
      </c>
      <c r="F203" s="42"/>
      <c r="G203" s="23"/>
      <c r="H203" s="4"/>
      <c r="I203" s="4">
        <f>IF(B203="","",SUMIFS(T_stock[Entrée],T_stock[Ref],C203))</f>
        <v>0</v>
      </c>
      <c r="J203" s="4">
        <f>IF(C203="","",SUMIFS(T_stock[Sortie],T_stock[Ref],C203))</f>
        <v>0</v>
      </c>
      <c r="K203" s="37">
        <f t="shared" si="3"/>
        <v>0</v>
      </c>
      <c r="L203" s="35">
        <f>IFERROR(K203*G203,"")</f>
        <v>0</v>
      </c>
      <c r="M203" s="11">
        <v>0</v>
      </c>
      <c r="N203" s="11">
        <f>H203-M203</f>
        <v>0</v>
      </c>
      <c r="O203" s="11" t="str">
        <f>IF(K203&gt;0,"OK","Rupture")</f>
        <v>Rupture</v>
      </c>
    </row>
    <row r="204" spans="1:15" x14ac:dyDescent="0.3">
      <c r="A204" s="17">
        <v>885</v>
      </c>
      <c r="B204" s="9" t="s">
        <v>1275</v>
      </c>
      <c r="C204" s="4" t="s">
        <v>1454</v>
      </c>
      <c r="D204" s="4" t="s">
        <v>1085</v>
      </c>
      <c r="E204" s="4" t="s">
        <v>1535</v>
      </c>
      <c r="F204" s="42"/>
      <c r="G204" s="23"/>
      <c r="H204" s="4"/>
      <c r="I204" s="4">
        <f>IF(B204="","",SUMIFS(T_stock[Entrée],T_stock[Ref],C204))</f>
        <v>0</v>
      </c>
      <c r="J204" s="4">
        <f>IF(C204="","",SUMIFS(T_stock[Sortie],T_stock[Ref],C204))</f>
        <v>0</v>
      </c>
      <c r="K204" s="37">
        <f t="shared" si="3"/>
        <v>0</v>
      </c>
      <c r="L204" s="35">
        <f>IFERROR(K204*G204,"")</f>
        <v>0</v>
      </c>
      <c r="M204" s="11">
        <v>1</v>
      </c>
      <c r="N204" s="11">
        <f>H204-M204</f>
        <v>-1</v>
      </c>
      <c r="O204" s="11" t="str">
        <f>IF(K204&gt;0,"OK","Rupture")</f>
        <v>Rupture</v>
      </c>
    </row>
    <row r="205" spans="1:15" x14ac:dyDescent="0.3">
      <c r="A205" s="17">
        <v>60</v>
      </c>
      <c r="B205" s="9" t="s">
        <v>757</v>
      </c>
      <c r="C205" s="4" t="s">
        <v>758</v>
      </c>
      <c r="D205" s="4" t="s">
        <v>173</v>
      </c>
      <c r="E205" s="4" t="s">
        <v>1535</v>
      </c>
      <c r="F205" s="42"/>
      <c r="G205" s="23"/>
      <c r="H205" s="4"/>
      <c r="I205" s="4">
        <f>IF(B205="","",SUMIFS(T_stock[Entrée],T_stock[Ref],C205))</f>
        <v>0</v>
      </c>
      <c r="J205" s="4">
        <f>IF(C205="","",SUMIFS(T_stock[Sortie],T_stock[Ref],C205))</f>
        <v>0</v>
      </c>
      <c r="K205" s="37">
        <f t="shared" si="3"/>
        <v>0</v>
      </c>
      <c r="L205" s="35">
        <f>IFERROR(K205*G205,"")</f>
        <v>0</v>
      </c>
      <c r="M205" s="11">
        <v>0</v>
      </c>
      <c r="N205" s="11">
        <f>H205-M205</f>
        <v>0</v>
      </c>
      <c r="O205" s="11" t="str">
        <f>IF(K205&gt;0,"OK","Rupture")</f>
        <v>Rupture</v>
      </c>
    </row>
    <row r="206" spans="1:15" x14ac:dyDescent="0.3">
      <c r="A206" s="17">
        <v>538</v>
      </c>
      <c r="B206" s="9" t="s">
        <v>1237</v>
      </c>
      <c r="C206" s="4" t="s">
        <v>1238</v>
      </c>
      <c r="D206" s="4" t="s">
        <v>241</v>
      </c>
      <c r="E206" s="4" t="s">
        <v>1535</v>
      </c>
      <c r="F206" s="42"/>
      <c r="G206" s="23"/>
      <c r="H206" s="4"/>
      <c r="I206" s="4">
        <f>IF(B206="","",SUMIFS(T_stock[Entrée],T_stock[Ref],C206))</f>
        <v>0</v>
      </c>
      <c r="J206" s="4">
        <f>IF(C206="","",SUMIFS(T_stock[Sortie],T_stock[Ref],C206))</f>
        <v>0</v>
      </c>
      <c r="K206" s="37">
        <f t="shared" si="3"/>
        <v>0</v>
      </c>
      <c r="L206" s="35">
        <f>IFERROR(K206*G206,"")</f>
        <v>0</v>
      </c>
      <c r="M206" s="11">
        <v>0</v>
      </c>
      <c r="N206" s="11">
        <f>H206-M206</f>
        <v>0</v>
      </c>
      <c r="O206" s="11" t="str">
        <f>IF(K206&gt;0,"OK","Rupture")</f>
        <v>Rupture</v>
      </c>
    </row>
    <row r="207" spans="1:15" x14ac:dyDescent="0.3">
      <c r="A207" s="17">
        <v>302</v>
      </c>
      <c r="B207" s="9" t="s">
        <v>1008</v>
      </c>
      <c r="C207" s="4">
        <v>7485022394</v>
      </c>
      <c r="D207" s="4" t="s">
        <v>179</v>
      </c>
      <c r="E207" s="4" t="s">
        <v>1535</v>
      </c>
      <c r="F207" s="42"/>
      <c r="G207" s="23"/>
      <c r="H207" s="4"/>
      <c r="I207" s="4">
        <f>IF(B207="","",SUMIFS(T_stock[Entrée],T_stock[Ref],C207))</f>
        <v>0</v>
      </c>
      <c r="J207" s="4">
        <f>IF(C207="","",SUMIFS(T_stock[Sortie],T_stock[Ref],C207))</f>
        <v>0</v>
      </c>
      <c r="K207" s="37">
        <f t="shared" si="3"/>
        <v>0</v>
      </c>
      <c r="L207" s="35">
        <f>IFERROR(K207*G207,"")</f>
        <v>0</v>
      </c>
      <c r="M207" s="11">
        <v>2</v>
      </c>
      <c r="N207" s="11">
        <f>H207-M207</f>
        <v>-2</v>
      </c>
      <c r="O207" s="11" t="str">
        <f>IF(K207&gt;0,"OK","Rupture")</f>
        <v>Rupture</v>
      </c>
    </row>
    <row r="208" spans="1:15" x14ac:dyDescent="0.3">
      <c r="A208" s="17">
        <v>887</v>
      </c>
      <c r="B208" s="9" t="s">
        <v>144</v>
      </c>
      <c r="C208" s="4" t="s">
        <v>1456</v>
      </c>
      <c r="D208" s="4" t="s">
        <v>119</v>
      </c>
      <c r="E208" s="4" t="s">
        <v>1535</v>
      </c>
      <c r="F208" s="42"/>
      <c r="G208" s="23"/>
      <c r="H208" s="4"/>
      <c r="I208" s="4">
        <f>IF(B208="","",SUMIFS(T_stock[Entrée],T_stock[Ref],C208))</f>
        <v>0</v>
      </c>
      <c r="J208" s="4">
        <f>IF(C208="","",SUMIFS(T_stock[Sortie],T_stock[Ref],C208))</f>
        <v>0</v>
      </c>
      <c r="K208" s="37">
        <f t="shared" si="3"/>
        <v>0</v>
      </c>
      <c r="L208" s="35">
        <f>IFERROR(K208*G208,"")</f>
        <v>0</v>
      </c>
      <c r="M208" s="11">
        <v>2</v>
      </c>
      <c r="N208" s="11">
        <f>H208-M208</f>
        <v>-2</v>
      </c>
      <c r="O208" s="11" t="str">
        <f>IF(K208&gt;0,"OK","Rupture")</f>
        <v>Rupture</v>
      </c>
    </row>
    <row r="209" spans="1:15" x14ac:dyDescent="0.3">
      <c r="A209" s="17">
        <v>888</v>
      </c>
      <c r="B209" s="9" t="s">
        <v>144</v>
      </c>
      <c r="C209" s="4" t="s">
        <v>1457</v>
      </c>
      <c r="D209" s="4" t="s">
        <v>119</v>
      </c>
      <c r="E209" s="4" t="s">
        <v>1535</v>
      </c>
      <c r="F209" s="42"/>
      <c r="G209" s="23"/>
      <c r="H209" s="4"/>
      <c r="I209" s="4">
        <f>IF(B209="","",SUMIFS(T_stock[Entrée],T_stock[Ref],C209))</f>
        <v>0</v>
      </c>
      <c r="J209" s="4">
        <f>IF(C209="","",SUMIFS(T_stock[Sortie],T_stock[Ref],C209))</f>
        <v>0</v>
      </c>
      <c r="K209" s="37">
        <f t="shared" si="3"/>
        <v>0</v>
      </c>
      <c r="L209" s="35">
        <f>IFERROR(K209*G209,"")</f>
        <v>0</v>
      </c>
      <c r="M209" s="11">
        <v>5</v>
      </c>
      <c r="N209" s="11">
        <f>H209-M209</f>
        <v>-5</v>
      </c>
      <c r="O209" s="11" t="str">
        <f>IF(K209&gt;0,"OK","Rupture")</f>
        <v>Rupture</v>
      </c>
    </row>
    <row r="210" spans="1:15" x14ac:dyDescent="0.3">
      <c r="A210" s="17">
        <v>864</v>
      </c>
      <c r="B210" s="9" t="s">
        <v>1437</v>
      </c>
      <c r="C210" s="4" t="s">
        <v>1438</v>
      </c>
      <c r="D210" s="4" t="s">
        <v>119</v>
      </c>
      <c r="E210" s="4" t="s">
        <v>1535</v>
      </c>
      <c r="F210" s="42"/>
      <c r="G210" s="23"/>
      <c r="H210" s="4"/>
      <c r="I210" s="4">
        <f>IF(B210="","",SUMIFS(T_stock[Entrée],T_stock[Ref],C210))</f>
        <v>0</v>
      </c>
      <c r="J210" s="4">
        <f>IF(C210="","",SUMIFS(T_stock[Sortie],T_stock[Ref],C210))</f>
        <v>0</v>
      </c>
      <c r="K210" s="37">
        <f t="shared" si="3"/>
        <v>0</v>
      </c>
      <c r="L210" s="35">
        <f>IFERROR(K210*G210,"")</f>
        <v>0</v>
      </c>
      <c r="M210" s="11">
        <v>0</v>
      </c>
      <c r="N210" s="11">
        <f>H210-M210</f>
        <v>0</v>
      </c>
      <c r="O210" s="11" t="str">
        <f>IF(K210&gt;0,"OK","Rupture")</f>
        <v>Rupture</v>
      </c>
    </row>
    <row r="211" spans="1:15" x14ac:dyDescent="0.3">
      <c r="A211" s="17">
        <v>490</v>
      </c>
      <c r="B211" s="9" t="s">
        <v>1182</v>
      </c>
      <c r="C211" s="4" t="s">
        <v>1183</v>
      </c>
      <c r="D211" s="4" t="s">
        <v>681</v>
      </c>
      <c r="E211" s="4" t="s">
        <v>1535</v>
      </c>
      <c r="F211" s="42"/>
      <c r="G211" s="23"/>
      <c r="H211" s="4"/>
      <c r="I211" s="4">
        <f>IF(B211="","",SUMIFS(T_stock[Entrée],T_stock[Ref],C211))</f>
        <v>0</v>
      </c>
      <c r="J211" s="4">
        <f>IF(C211="","",SUMIFS(T_stock[Sortie],T_stock[Ref],C211))</f>
        <v>0</v>
      </c>
      <c r="K211" s="37">
        <f t="shared" si="3"/>
        <v>0</v>
      </c>
      <c r="L211" s="35">
        <f>IFERROR(K211*G211,"")</f>
        <v>0</v>
      </c>
      <c r="M211" s="11">
        <v>2</v>
      </c>
      <c r="N211" s="11">
        <f>H211-M211</f>
        <v>-2</v>
      </c>
      <c r="O211" s="11" t="str">
        <f>IF(K211&gt;0,"OK","Rupture")</f>
        <v>Rupture</v>
      </c>
    </row>
    <row r="212" spans="1:15" x14ac:dyDescent="0.3">
      <c r="A212" s="17">
        <v>904</v>
      </c>
      <c r="B212" s="9" t="s">
        <v>115</v>
      </c>
      <c r="C212" s="4" t="s">
        <v>116</v>
      </c>
      <c r="D212" s="4" t="s">
        <v>811</v>
      </c>
      <c r="E212" s="4" t="s">
        <v>1535</v>
      </c>
      <c r="F212" s="42"/>
      <c r="G212" s="23"/>
      <c r="H212" s="4"/>
      <c r="I212" s="4">
        <f>IF(B212="","",SUMIFS(T_stock[Entrée],T_stock[Ref],C212))</f>
        <v>0</v>
      </c>
      <c r="J212" s="4">
        <f>IF(C212="","",SUMIFS(T_stock[Sortie],T_stock[Ref],C212))</f>
        <v>0</v>
      </c>
      <c r="K212" s="37">
        <f t="shared" si="3"/>
        <v>0</v>
      </c>
      <c r="L212" s="35">
        <f>IFERROR(K212*G212,"")</f>
        <v>0</v>
      </c>
      <c r="M212" s="11">
        <v>0</v>
      </c>
      <c r="N212" s="11">
        <f>H212-M212</f>
        <v>0</v>
      </c>
      <c r="O212" s="11" t="str">
        <f>IF(K212&gt;0,"OK","Rupture")</f>
        <v>Rupture</v>
      </c>
    </row>
    <row r="213" spans="1:15" x14ac:dyDescent="0.3">
      <c r="A213" s="17">
        <v>489</v>
      </c>
      <c r="B213" s="9" t="s">
        <v>1180</v>
      </c>
      <c r="C213" s="4" t="s">
        <v>1181</v>
      </c>
      <c r="D213" s="4" t="s">
        <v>681</v>
      </c>
      <c r="E213" s="4" t="s">
        <v>1535</v>
      </c>
      <c r="F213" s="42"/>
      <c r="G213" s="23"/>
      <c r="H213" s="4"/>
      <c r="I213" s="4">
        <f>IF(B213="","",SUMIFS(T_stock[Entrée],T_stock[Ref],C213))</f>
        <v>0</v>
      </c>
      <c r="J213" s="4">
        <f>IF(C213="","",SUMIFS(T_stock[Sortie],T_stock[Ref],C213))</f>
        <v>0</v>
      </c>
      <c r="K213" s="37">
        <f t="shared" si="3"/>
        <v>0</v>
      </c>
      <c r="L213" s="35">
        <f>IFERROR(K213*G213,"")</f>
        <v>0</v>
      </c>
      <c r="M213" s="11">
        <v>1</v>
      </c>
      <c r="N213" s="11">
        <f>H213-M213</f>
        <v>-1</v>
      </c>
      <c r="O213" s="11" t="str">
        <f>IF(K213&gt;0,"OK","Rupture")</f>
        <v>Rupture</v>
      </c>
    </row>
    <row r="214" spans="1:15" x14ac:dyDescent="0.3">
      <c r="A214" s="17">
        <v>901</v>
      </c>
      <c r="B214" s="9" t="s">
        <v>113</v>
      </c>
      <c r="C214" s="4" t="s">
        <v>114</v>
      </c>
      <c r="D214" s="4" t="s">
        <v>811</v>
      </c>
      <c r="E214" s="4" t="s">
        <v>1535</v>
      </c>
      <c r="F214" s="42"/>
      <c r="G214" s="23"/>
      <c r="H214" s="4"/>
      <c r="I214" s="4">
        <f>IF(B214="","",SUMIFS(T_stock[Entrée],T_stock[Ref],C214))</f>
        <v>0</v>
      </c>
      <c r="J214" s="4">
        <f>IF(C214="","",SUMIFS(T_stock[Sortie],T_stock[Ref],C214))</f>
        <v>0</v>
      </c>
      <c r="K214" s="37">
        <f t="shared" si="3"/>
        <v>0</v>
      </c>
      <c r="L214" s="35">
        <f>IFERROR(K214*G214,"")</f>
        <v>0</v>
      </c>
      <c r="M214" s="11">
        <v>9</v>
      </c>
      <c r="N214" s="11">
        <f>H214-M214</f>
        <v>-9</v>
      </c>
      <c r="O214" s="11" t="str">
        <f>IF(K214&gt;0,"OK","Rupture")</f>
        <v>Rupture</v>
      </c>
    </row>
    <row r="215" spans="1:15" x14ac:dyDescent="0.3">
      <c r="A215" s="17">
        <v>460</v>
      </c>
      <c r="B215" s="9" t="s">
        <v>1147</v>
      </c>
      <c r="C215" s="4" t="s">
        <v>91</v>
      </c>
      <c r="D215" s="4" t="s">
        <v>681</v>
      </c>
      <c r="E215" s="4" t="s">
        <v>1535</v>
      </c>
      <c r="F215" s="42"/>
      <c r="G215" s="23"/>
      <c r="H215" s="4"/>
      <c r="I215" s="4">
        <f>IF(B215="","",SUMIFS(T_stock[Entrée],T_stock[Ref],C215))</f>
        <v>0</v>
      </c>
      <c r="J215" s="4">
        <f>IF(C215="","",SUMIFS(T_stock[Sortie],T_stock[Ref],C215))</f>
        <v>0</v>
      </c>
      <c r="K215" s="37">
        <f t="shared" si="3"/>
        <v>0</v>
      </c>
      <c r="L215" s="35">
        <f>IFERROR(K215*G215,"")</f>
        <v>0</v>
      </c>
      <c r="M215" s="11">
        <v>0</v>
      </c>
      <c r="N215" s="11">
        <f>H215-M215</f>
        <v>0</v>
      </c>
      <c r="O215" s="11" t="str">
        <f>IF(K215&gt;0,"OK","Rupture")</f>
        <v>Rupture</v>
      </c>
    </row>
    <row r="216" spans="1:15" x14ac:dyDescent="0.3">
      <c r="A216" s="17">
        <v>576</v>
      </c>
      <c r="B216" s="9" t="s">
        <v>112</v>
      </c>
      <c r="C216" s="4">
        <v>116123</v>
      </c>
      <c r="D216" s="4" t="s">
        <v>811</v>
      </c>
      <c r="E216" s="4" t="s">
        <v>1535</v>
      </c>
      <c r="F216" s="42"/>
      <c r="G216" s="23"/>
      <c r="H216" s="4"/>
      <c r="I216" s="4">
        <f>IF(B216="","",SUMIFS(T_stock[Entrée],T_stock[Ref],C216))</f>
        <v>0</v>
      </c>
      <c r="J216" s="4">
        <f>IF(C216="","",SUMIFS(T_stock[Sortie],T_stock[Ref],C216))</f>
        <v>0</v>
      </c>
      <c r="K216" s="37">
        <f t="shared" si="3"/>
        <v>0</v>
      </c>
      <c r="L216" s="35">
        <f>IFERROR(K216*G216,"")</f>
        <v>0</v>
      </c>
      <c r="M216" s="11">
        <v>7</v>
      </c>
      <c r="N216" s="11">
        <f>H216-M216</f>
        <v>-7</v>
      </c>
      <c r="O216" s="11" t="str">
        <f>IF(K216&gt;0,"OK","Rupture")</f>
        <v>Rupture</v>
      </c>
    </row>
    <row r="217" spans="1:15" x14ac:dyDescent="0.3">
      <c r="A217" s="17">
        <v>26</v>
      </c>
      <c r="B217" s="9" t="s">
        <v>710</v>
      </c>
      <c r="C217" s="4" t="s">
        <v>141</v>
      </c>
      <c r="D217" s="4" t="s">
        <v>119</v>
      </c>
      <c r="E217" s="4" t="s">
        <v>1538</v>
      </c>
      <c r="F217" s="42"/>
      <c r="G217" s="23"/>
      <c r="H217" s="4"/>
      <c r="I217" s="4">
        <f>IF(B217="","",SUMIFS(T_stock[Entrée],T_stock[Ref],C217))</f>
        <v>0</v>
      </c>
      <c r="J217" s="4">
        <f>IF(C217="","",SUMIFS(T_stock[Sortie],T_stock[Ref],C217))</f>
        <v>0</v>
      </c>
      <c r="K217" s="37">
        <f t="shared" si="3"/>
        <v>0</v>
      </c>
      <c r="L217" s="35">
        <f>IFERROR(K217*G217,"")</f>
        <v>0</v>
      </c>
      <c r="M217" s="11">
        <v>3</v>
      </c>
      <c r="N217" s="11">
        <f>H217-M217</f>
        <v>-3</v>
      </c>
      <c r="O217" s="11" t="str">
        <f>IF(K217&gt;0,"OK","Rupture")</f>
        <v>Rupture</v>
      </c>
    </row>
    <row r="218" spans="1:15" x14ac:dyDescent="0.3">
      <c r="A218" s="17">
        <v>13</v>
      </c>
      <c r="B218" s="9" t="s">
        <v>691</v>
      </c>
      <c r="C218" s="4" t="s">
        <v>692</v>
      </c>
      <c r="D218" s="4" t="s">
        <v>110</v>
      </c>
      <c r="E218" s="4" t="s">
        <v>1535</v>
      </c>
      <c r="F218" s="42"/>
      <c r="G218" s="23"/>
      <c r="H218" s="4"/>
      <c r="I218" s="4">
        <f>IF(B218="","",SUMIFS(T_stock[Entrée],T_stock[Ref],C218))</f>
        <v>0</v>
      </c>
      <c r="J218" s="4">
        <f>IF(C218="","",SUMIFS(T_stock[Sortie],T_stock[Ref],C218))</f>
        <v>0</v>
      </c>
      <c r="K218" s="37">
        <f t="shared" si="3"/>
        <v>0</v>
      </c>
      <c r="L218" s="35">
        <f>IFERROR(K218*G218,"")</f>
        <v>0</v>
      </c>
      <c r="M218" s="11">
        <v>0</v>
      </c>
      <c r="N218" s="11">
        <f>H218-M218</f>
        <v>0</v>
      </c>
      <c r="O218" s="11" t="str">
        <f>IF(K218&gt;0,"OK","Rupture")</f>
        <v>Rupture</v>
      </c>
    </row>
    <row r="219" spans="1:15" x14ac:dyDescent="0.3">
      <c r="A219" s="17">
        <v>195</v>
      </c>
      <c r="B219" s="9" t="s">
        <v>924</v>
      </c>
      <c r="C219" s="4" t="s">
        <v>925</v>
      </c>
      <c r="D219" s="4" t="s">
        <v>921</v>
      </c>
      <c r="E219" s="4" t="s">
        <v>1535</v>
      </c>
      <c r="F219" s="42"/>
      <c r="G219" s="23"/>
      <c r="H219" s="4"/>
      <c r="I219" s="4">
        <f>IF(B219="","",SUMIFS(T_stock[Entrée],T_stock[Ref],C219))</f>
        <v>0</v>
      </c>
      <c r="J219" s="4">
        <f>IF(C219="","",SUMIFS(T_stock[Sortie],T_stock[Ref],C219))</f>
        <v>0</v>
      </c>
      <c r="K219" s="37">
        <f t="shared" si="3"/>
        <v>0</v>
      </c>
      <c r="L219" s="35">
        <f>IFERROR(K219*G219,"")</f>
        <v>0</v>
      </c>
      <c r="M219" s="11">
        <v>0</v>
      </c>
      <c r="N219" s="11">
        <f>H219-M219</f>
        <v>0</v>
      </c>
      <c r="O219" s="11" t="str">
        <f>IF(K219&gt;0,"OK","Rupture")</f>
        <v>Rupture</v>
      </c>
    </row>
    <row r="220" spans="1:15" x14ac:dyDescent="0.3">
      <c r="A220" s="17">
        <v>124</v>
      </c>
      <c r="B220" s="9" t="s">
        <v>852</v>
      </c>
      <c r="C220" s="4" t="s">
        <v>853</v>
      </c>
      <c r="D220" s="4" t="s">
        <v>241</v>
      </c>
      <c r="E220" s="4" t="s">
        <v>1535</v>
      </c>
      <c r="F220" s="42"/>
      <c r="G220" s="23"/>
      <c r="H220" s="4"/>
      <c r="I220" s="4">
        <f>IF(B220="","",SUMIFS(T_stock[Entrée],T_stock[Ref],C220))</f>
        <v>0</v>
      </c>
      <c r="J220" s="4">
        <f>IF(C220="","",SUMIFS(T_stock[Sortie],T_stock[Ref],C220))</f>
        <v>0</v>
      </c>
      <c r="K220" s="37">
        <f t="shared" si="3"/>
        <v>0</v>
      </c>
      <c r="L220" s="35">
        <f>IFERROR(K220*G220,"")</f>
        <v>0</v>
      </c>
      <c r="M220" s="11">
        <v>0</v>
      </c>
      <c r="N220" s="11">
        <f>H220-M220</f>
        <v>0</v>
      </c>
      <c r="O220" s="11" t="str">
        <f>IF(K220&gt;0,"OK","Rupture")</f>
        <v>Rupture</v>
      </c>
    </row>
    <row r="221" spans="1:15" x14ac:dyDescent="0.3">
      <c r="A221" s="17">
        <v>49</v>
      </c>
      <c r="B221" s="9" t="s">
        <v>737</v>
      </c>
      <c r="C221" s="4" t="s">
        <v>738</v>
      </c>
      <c r="D221" s="4" t="s">
        <v>241</v>
      </c>
      <c r="E221" s="4" t="s">
        <v>1535</v>
      </c>
      <c r="F221" s="42"/>
      <c r="G221" s="23"/>
      <c r="H221" s="4"/>
      <c r="I221" s="4">
        <f>IF(B221="","",SUMIFS(T_stock[Entrée],T_stock[Ref],C221))</f>
        <v>0</v>
      </c>
      <c r="J221" s="4">
        <f>IF(C221="","",SUMIFS(T_stock[Sortie],T_stock[Ref],C221))</f>
        <v>0</v>
      </c>
      <c r="K221" s="37">
        <f t="shared" si="3"/>
        <v>0</v>
      </c>
      <c r="L221" s="35">
        <f>IFERROR(K221*G221,"")</f>
        <v>0</v>
      </c>
      <c r="M221" s="11">
        <v>0</v>
      </c>
      <c r="N221" s="11">
        <f>H221-M221</f>
        <v>0</v>
      </c>
      <c r="O221" s="11" t="str">
        <f>IF(K221&gt;0,"OK","Rupture")</f>
        <v>Rupture</v>
      </c>
    </row>
    <row r="222" spans="1:15" x14ac:dyDescent="0.3">
      <c r="A222" s="17">
        <v>395</v>
      </c>
      <c r="B222" s="9" t="s">
        <v>1088</v>
      </c>
      <c r="C222" s="4" t="s">
        <v>1088</v>
      </c>
      <c r="D222" s="4" t="s">
        <v>1085</v>
      </c>
      <c r="E222" s="4" t="s">
        <v>1535</v>
      </c>
      <c r="F222" s="42"/>
      <c r="G222" s="23"/>
      <c r="H222" s="4"/>
      <c r="I222" s="4">
        <f>IF(B222="","",SUMIFS(T_stock[Entrée],T_stock[Ref],C222))</f>
        <v>0</v>
      </c>
      <c r="J222" s="4">
        <f>IF(C222="","",SUMIFS(T_stock[Sortie],T_stock[Ref],C222))</f>
        <v>0</v>
      </c>
      <c r="K222" s="37">
        <f t="shared" si="3"/>
        <v>0</v>
      </c>
      <c r="L222" s="35">
        <f>IFERROR(K222*G222,"")</f>
        <v>0</v>
      </c>
      <c r="M222" s="11">
        <v>2</v>
      </c>
      <c r="N222" s="11">
        <f>H222-M222</f>
        <v>-2</v>
      </c>
      <c r="O222" s="11" t="str">
        <f>IF(K222&gt;0,"OK","Rupture")</f>
        <v>Rupture</v>
      </c>
    </row>
    <row r="223" spans="1:15" x14ac:dyDescent="0.3">
      <c r="A223" s="17">
        <v>609</v>
      </c>
      <c r="B223" s="9" t="s">
        <v>53</v>
      </c>
      <c r="C223" s="4" t="s">
        <v>1327</v>
      </c>
      <c r="D223" s="4" t="s">
        <v>681</v>
      </c>
      <c r="E223" s="4" t="s">
        <v>1535</v>
      </c>
      <c r="F223" s="42"/>
      <c r="G223" s="23"/>
      <c r="H223" s="4"/>
      <c r="I223" s="4">
        <f>IF(B223="","",SUMIFS(T_stock[Entrée],T_stock[Ref],C223))</f>
        <v>0</v>
      </c>
      <c r="J223" s="4">
        <f>IF(C223="","",SUMIFS(T_stock[Sortie],T_stock[Ref],C223))</f>
        <v>0</v>
      </c>
      <c r="K223" s="37">
        <f t="shared" si="3"/>
        <v>0</v>
      </c>
      <c r="L223" s="35">
        <f>IFERROR(K223*G223,"")</f>
        <v>0</v>
      </c>
      <c r="M223" s="11">
        <v>2</v>
      </c>
      <c r="N223" s="11">
        <f>H223-M223</f>
        <v>-2</v>
      </c>
      <c r="O223" s="11" t="str">
        <f>IF(K223&gt;0,"OK","Rupture")</f>
        <v>Rupture</v>
      </c>
    </row>
    <row r="224" spans="1:15" x14ac:dyDescent="0.3">
      <c r="A224" s="17">
        <v>581</v>
      </c>
      <c r="B224" s="9" t="s">
        <v>211</v>
      </c>
      <c r="C224" s="4">
        <v>7423437874</v>
      </c>
      <c r="D224" s="4" t="s">
        <v>179</v>
      </c>
      <c r="E224" s="4" t="s">
        <v>1535</v>
      </c>
      <c r="F224" s="42"/>
      <c r="G224" s="23"/>
      <c r="H224" s="4"/>
      <c r="I224" s="4">
        <f>IF(B224="","",SUMIFS(T_stock[Entrée],T_stock[Ref],C224))</f>
        <v>0</v>
      </c>
      <c r="J224" s="4">
        <f>IF(C224="","",SUMIFS(T_stock[Sortie],T_stock[Ref],C224))</f>
        <v>0</v>
      </c>
      <c r="K224" s="37">
        <f t="shared" si="3"/>
        <v>0</v>
      </c>
      <c r="L224" s="35">
        <f>IFERROR(K224*G224,"")</f>
        <v>0</v>
      </c>
      <c r="M224" s="11">
        <v>4</v>
      </c>
      <c r="N224" s="11">
        <f>H224-M224</f>
        <v>-4</v>
      </c>
      <c r="O224" s="11" t="str">
        <f>IF(K224&gt;0,"OK","Rupture")</f>
        <v>Rupture</v>
      </c>
    </row>
    <row r="225" spans="1:15" x14ac:dyDescent="0.3">
      <c r="A225" s="17">
        <v>767</v>
      </c>
      <c r="B225" s="9" t="s">
        <v>537</v>
      </c>
      <c r="C225" s="4" t="s">
        <v>538</v>
      </c>
      <c r="D225" s="4" t="s">
        <v>241</v>
      </c>
      <c r="E225" s="4" t="s">
        <v>1535</v>
      </c>
      <c r="F225" s="42"/>
      <c r="G225" s="23"/>
      <c r="H225" s="4"/>
      <c r="I225" s="4">
        <f>IF(B225="","",SUMIFS(T_stock[Entrée],T_stock[Ref],C225))</f>
        <v>0</v>
      </c>
      <c r="J225" s="4">
        <f>IF(C225="","",SUMIFS(T_stock[Sortie],T_stock[Ref],C225))</f>
        <v>0</v>
      </c>
      <c r="K225" s="37">
        <f t="shared" si="3"/>
        <v>0</v>
      </c>
      <c r="L225" s="35">
        <f>IFERROR(K225*G225,"")</f>
        <v>0</v>
      </c>
      <c r="M225" s="11">
        <v>4</v>
      </c>
      <c r="N225" s="11">
        <f>H225-M225</f>
        <v>-4</v>
      </c>
      <c r="O225" s="11" t="str">
        <f>IF(K225&gt;0,"OK","Rupture")</f>
        <v>Rupture</v>
      </c>
    </row>
    <row r="226" spans="1:15" x14ac:dyDescent="0.3">
      <c r="A226" s="17">
        <v>22</v>
      </c>
      <c r="B226" s="9" t="s">
        <v>148</v>
      </c>
      <c r="C226" s="4" t="s">
        <v>705</v>
      </c>
      <c r="D226" s="4" t="s">
        <v>119</v>
      </c>
      <c r="E226" s="4" t="s">
        <v>1535</v>
      </c>
      <c r="F226" s="42"/>
      <c r="G226" s="23"/>
      <c r="H226" s="4"/>
      <c r="I226" s="4">
        <f>IF(B226="","",SUMIFS(T_stock[Entrée],T_stock[Ref],C226))</f>
        <v>0</v>
      </c>
      <c r="J226" s="4">
        <f>IF(C226="","",SUMIFS(T_stock[Sortie],T_stock[Ref],C226))</f>
        <v>0</v>
      </c>
      <c r="K226" s="37">
        <f t="shared" si="3"/>
        <v>0</v>
      </c>
      <c r="L226" s="35">
        <f>IFERROR(K226*G226,"")</f>
        <v>0</v>
      </c>
      <c r="M226" s="11">
        <v>0</v>
      </c>
      <c r="N226" s="11">
        <f>H226-M226</f>
        <v>0</v>
      </c>
      <c r="O226" s="11" t="str">
        <f>IF(K226&gt;0,"OK","Rupture")</f>
        <v>Rupture</v>
      </c>
    </row>
    <row r="227" spans="1:15" x14ac:dyDescent="0.3">
      <c r="A227" s="17">
        <v>519</v>
      </c>
      <c r="B227" s="9" t="s">
        <v>148</v>
      </c>
      <c r="C227" s="4" t="s">
        <v>1213</v>
      </c>
      <c r="D227" s="4" t="s">
        <v>119</v>
      </c>
      <c r="E227" s="4" t="s">
        <v>1535</v>
      </c>
      <c r="F227" s="42"/>
      <c r="G227" s="23"/>
      <c r="H227" s="4"/>
      <c r="I227" s="4">
        <f>IF(B227="","",SUMIFS(T_stock[Entrée],T_stock[Ref],C227))</f>
        <v>0</v>
      </c>
      <c r="J227" s="4">
        <f>IF(C227="","",SUMIFS(T_stock[Sortie],T_stock[Ref],C227))</f>
        <v>0</v>
      </c>
      <c r="K227" s="37">
        <f t="shared" si="3"/>
        <v>0</v>
      </c>
      <c r="L227" s="35">
        <f>IFERROR(K227*G227,"")</f>
        <v>0</v>
      </c>
      <c r="M227" s="11">
        <v>0</v>
      </c>
      <c r="N227" s="11">
        <f>H227-M227</f>
        <v>0</v>
      </c>
      <c r="O227" s="11" t="str">
        <f>IF(K227&gt;0,"OK","Rupture")</f>
        <v>Rupture</v>
      </c>
    </row>
    <row r="228" spans="1:15" x14ac:dyDescent="0.3">
      <c r="A228" s="17">
        <v>924</v>
      </c>
      <c r="B228" s="9" t="s">
        <v>148</v>
      </c>
      <c r="C228" s="4" t="s">
        <v>1490</v>
      </c>
      <c r="D228" s="4" t="s">
        <v>119</v>
      </c>
      <c r="E228" s="4" t="s">
        <v>1535</v>
      </c>
      <c r="F228" s="42"/>
      <c r="G228" s="23"/>
      <c r="H228" s="4"/>
      <c r="I228" s="4">
        <f>IF(B228="","",SUMIFS(T_stock[Entrée],T_stock[Ref],C228))</f>
        <v>0</v>
      </c>
      <c r="J228" s="4">
        <f>IF(C228="","",SUMIFS(T_stock[Sortie],T_stock[Ref],C228))</f>
        <v>0</v>
      </c>
      <c r="K228" s="37">
        <f t="shared" si="3"/>
        <v>0</v>
      </c>
      <c r="L228" s="35">
        <f>IFERROR(K228*G228,"")</f>
        <v>0</v>
      </c>
      <c r="M228" s="11">
        <v>0</v>
      </c>
      <c r="N228" s="11">
        <f>H228-M228</f>
        <v>0</v>
      </c>
      <c r="O228" s="11" t="str">
        <f>IF(K228&gt;0,"OK","Rupture")</f>
        <v>Rupture</v>
      </c>
    </row>
    <row r="229" spans="1:15" x14ac:dyDescent="0.3">
      <c r="A229" s="17">
        <v>23</v>
      </c>
      <c r="B229" s="9" t="s">
        <v>706</v>
      </c>
      <c r="C229" s="4" t="s">
        <v>707</v>
      </c>
      <c r="D229" s="4" t="s">
        <v>119</v>
      </c>
      <c r="E229" s="4" t="s">
        <v>1535</v>
      </c>
      <c r="F229" s="42"/>
      <c r="G229" s="23"/>
      <c r="H229" s="4"/>
      <c r="I229" s="4">
        <f>IF(B229="","",SUMIFS(T_stock[Entrée],T_stock[Ref],C229))</f>
        <v>0</v>
      </c>
      <c r="J229" s="4">
        <f>IF(C229="","",SUMIFS(T_stock[Sortie],T_stock[Ref],C229))</f>
        <v>0</v>
      </c>
      <c r="K229" s="37">
        <f t="shared" si="3"/>
        <v>0</v>
      </c>
      <c r="L229" s="35">
        <f>IFERROR(K229*G229,"")</f>
        <v>0</v>
      </c>
      <c r="M229" s="11">
        <v>0</v>
      </c>
      <c r="N229" s="11">
        <f>H229-M229</f>
        <v>0</v>
      </c>
      <c r="O229" s="11" t="str">
        <f>IF(K229&gt;0,"OK","Rupture")</f>
        <v>Rupture</v>
      </c>
    </row>
    <row r="230" spans="1:15" x14ac:dyDescent="0.3">
      <c r="A230" s="17">
        <v>36</v>
      </c>
      <c r="B230" s="9" t="s">
        <v>163</v>
      </c>
      <c r="C230" s="4" t="s">
        <v>722</v>
      </c>
      <c r="D230" s="4" t="s">
        <v>119</v>
      </c>
      <c r="E230" s="4" t="s">
        <v>1535</v>
      </c>
      <c r="F230" s="42"/>
      <c r="G230" s="23"/>
      <c r="H230" s="4"/>
      <c r="I230" s="4">
        <f>IF(B230="","",SUMIFS(T_stock[Entrée],T_stock[Ref],C230))</f>
        <v>0</v>
      </c>
      <c r="J230" s="4">
        <f>IF(C230="","",SUMIFS(T_stock[Sortie],T_stock[Ref],C230))</f>
        <v>0</v>
      </c>
      <c r="K230" s="37">
        <f t="shared" si="3"/>
        <v>0</v>
      </c>
      <c r="L230" s="35">
        <f>IFERROR(K230*G230,"")</f>
        <v>0</v>
      </c>
      <c r="M230" s="11">
        <v>0</v>
      </c>
      <c r="N230" s="11">
        <f>H230-M230</f>
        <v>0</v>
      </c>
      <c r="O230" s="11" t="str">
        <f>IF(K230&gt;0,"OK","Rupture")</f>
        <v>Rupture</v>
      </c>
    </row>
    <row r="231" spans="1:15" x14ac:dyDescent="0.3">
      <c r="A231" s="17">
        <v>283</v>
      </c>
      <c r="B231" s="9" t="s">
        <v>163</v>
      </c>
      <c r="C231" s="4" t="s">
        <v>997</v>
      </c>
      <c r="D231" s="4" t="s">
        <v>119</v>
      </c>
      <c r="E231" s="4" t="s">
        <v>1535</v>
      </c>
      <c r="F231" s="42"/>
      <c r="G231" s="23"/>
      <c r="H231" s="4"/>
      <c r="I231" s="4">
        <f>IF(B231="","",SUMIFS(T_stock[Entrée],T_stock[Ref],C231))</f>
        <v>0</v>
      </c>
      <c r="J231" s="4">
        <f>IF(C231="","",SUMIFS(T_stock[Sortie],T_stock[Ref],C231))</f>
        <v>0</v>
      </c>
      <c r="K231" s="37">
        <f t="shared" si="3"/>
        <v>0</v>
      </c>
      <c r="L231" s="35">
        <f>IFERROR(K231*G231,"")</f>
        <v>0</v>
      </c>
      <c r="M231" s="11">
        <v>6</v>
      </c>
      <c r="N231" s="11">
        <f>H231-M231</f>
        <v>-6</v>
      </c>
      <c r="O231" s="11" t="str">
        <f>IF(K231&gt;0,"OK","Rupture")</f>
        <v>Rupture</v>
      </c>
    </row>
    <row r="232" spans="1:15" x14ac:dyDescent="0.3">
      <c r="A232" s="17">
        <v>923</v>
      </c>
      <c r="B232" s="9" t="s">
        <v>1488</v>
      </c>
      <c r="C232" s="4" t="s">
        <v>1489</v>
      </c>
      <c r="D232" s="4" t="s">
        <v>119</v>
      </c>
      <c r="E232" s="4" t="s">
        <v>1535</v>
      </c>
      <c r="F232" s="42"/>
      <c r="G232" s="23"/>
      <c r="H232" s="4"/>
      <c r="I232" s="4">
        <f>IF(B232="","",SUMIFS(T_stock[Entrée],T_stock[Ref],C232))</f>
        <v>0</v>
      </c>
      <c r="J232" s="4">
        <f>IF(C232="","",SUMIFS(T_stock[Sortie],T_stock[Ref],C232))</f>
        <v>0</v>
      </c>
      <c r="K232" s="37">
        <f t="shared" si="3"/>
        <v>0</v>
      </c>
      <c r="L232" s="35">
        <f>IFERROR(K232*G232,"")</f>
        <v>0</v>
      </c>
      <c r="M232" s="11">
        <v>3</v>
      </c>
      <c r="N232" s="11">
        <f>H232-M232</f>
        <v>-3</v>
      </c>
      <c r="O232" s="11" t="str">
        <f>IF(K232&gt;0,"OK","Rupture")</f>
        <v>Rupture</v>
      </c>
    </row>
    <row r="233" spans="1:15" x14ac:dyDescent="0.3">
      <c r="A233" s="17">
        <v>357</v>
      </c>
      <c r="B233" s="9" t="s">
        <v>142</v>
      </c>
      <c r="C233" s="4" t="s">
        <v>143</v>
      </c>
      <c r="D233" s="4" t="s">
        <v>119</v>
      </c>
      <c r="E233" s="4" t="s">
        <v>1535</v>
      </c>
      <c r="F233" s="42"/>
      <c r="G233" s="23"/>
      <c r="H233" s="4"/>
      <c r="I233" s="4">
        <f>IF(B233="","",SUMIFS(T_stock[Entrée],T_stock[Ref],C233))</f>
        <v>0</v>
      </c>
      <c r="J233" s="4">
        <f>IF(C233="","",SUMIFS(T_stock[Sortie],T_stock[Ref],C233))</f>
        <v>0</v>
      </c>
      <c r="K233" s="37">
        <f t="shared" si="3"/>
        <v>0</v>
      </c>
      <c r="L233" s="35">
        <f>IFERROR(K233*G233,"")</f>
        <v>0</v>
      </c>
      <c r="M233" s="11">
        <v>0</v>
      </c>
      <c r="N233" s="11">
        <f>H233-M233</f>
        <v>0</v>
      </c>
      <c r="O233" s="11" t="str">
        <f>IF(K233&gt;0,"OK","Rupture")</f>
        <v>Rupture</v>
      </c>
    </row>
    <row r="234" spans="1:15" x14ac:dyDescent="0.3">
      <c r="A234" s="17">
        <v>471</v>
      </c>
      <c r="B234" s="9" t="s">
        <v>1159</v>
      </c>
      <c r="C234" s="4" t="s">
        <v>1160</v>
      </c>
      <c r="D234" s="4" t="s">
        <v>681</v>
      </c>
      <c r="E234" s="4" t="s">
        <v>1535</v>
      </c>
      <c r="F234" s="42"/>
      <c r="G234" s="23"/>
      <c r="H234" s="4"/>
      <c r="I234" s="4">
        <f>IF(B234="","",SUMIFS(T_stock[Entrée],T_stock[Ref],C234))</f>
        <v>0</v>
      </c>
      <c r="J234" s="4">
        <f>IF(C234="","",SUMIFS(T_stock[Sortie],T_stock[Ref],C234))</f>
        <v>0</v>
      </c>
      <c r="K234" s="37">
        <f t="shared" si="3"/>
        <v>0</v>
      </c>
      <c r="L234" s="35">
        <f>IFERROR(K234*G234,"")</f>
        <v>0</v>
      </c>
      <c r="M234" s="11">
        <v>1</v>
      </c>
      <c r="N234" s="11">
        <f>H234-M234</f>
        <v>-1</v>
      </c>
      <c r="O234" s="11" t="str">
        <f>IF(K234&gt;0,"OK","Rupture")</f>
        <v>Rupture</v>
      </c>
    </row>
    <row r="235" spans="1:15" x14ac:dyDescent="0.3">
      <c r="A235" s="17">
        <v>65</v>
      </c>
      <c r="B235" s="9" t="s">
        <v>767</v>
      </c>
      <c r="C235" s="4" t="s">
        <v>768</v>
      </c>
      <c r="D235" s="4" t="s">
        <v>173</v>
      </c>
      <c r="E235" s="4" t="s">
        <v>1535</v>
      </c>
      <c r="F235" s="42"/>
      <c r="G235" s="23"/>
      <c r="H235" s="4"/>
      <c r="I235" s="4">
        <f>IF(B235="","",SUMIFS(T_stock[Entrée],T_stock[Ref],C235))</f>
        <v>0</v>
      </c>
      <c r="J235" s="4">
        <f>IF(C235="","",SUMIFS(T_stock[Sortie],T_stock[Ref],C235))</f>
        <v>0</v>
      </c>
      <c r="K235" s="37">
        <f t="shared" si="3"/>
        <v>0</v>
      </c>
      <c r="L235" s="35">
        <f>IFERROR(K235*G235,"")</f>
        <v>0</v>
      </c>
      <c r="M235" s="11">
        <v>0</v>
      </c>
      <c r="N235" s="11">
        <f>H235-M235</f>
        <v>0</v>
      </c>
      <c r="O235" s="11" t="str">
        <f>IF(K235&gt;0,"OK","Rupture")</f>
        <v>Rupture</v>
      </c>
    </row>
    <row r="236" spans="1:15" x14ac:dyDescent="0.3">
      <c r="A236" s="17">
        <v>169</v>
      </c>
      <c r="B236" s="9" t="s">
        <v>894</v>
      </c>
      <c r="C236" s="4" t="s">
        <v>172</v>
      </c>
      <c r="D236" s="4" t="s">
        <v>892</v>
      </c>
      <c r="E236" s="4" t="s">
        <v>1535</v>
      </c>
      <c r="F236" s="42"/>
      <c r="G236" s="23"/>
      <c r="H236" s="4"/>
      <c r="I236" s="4">
        <f>IF(B236="","",SUMIFS(T_stock[Entrée],T_stock[Ref],C236))</f>
        <v>0</v>
      </c>
      <c r="J236" s="4">
        <f>IF(C236="","",SUMIFS(T_stock[Sortie],T_stock[Ref],C236))</f>
        <v>0</v>
      </c>
      <c r="K236" s="37">
        <f t="shared" si="3"/>
        <v>0</v>
      </c>
      <c r="L236" s="35">
        <f>IFERROR(K236*G236,"")</f>
        <v>0</v>
      </c>
      <c r="M236" s="11">
        <v>6</v>
      </c>
      <c r="N236" s="11">
        <f>H236-M236</f>
        <v>-6</v>
      </c>
      <c r="O236" s="11" t="str">
        <f>IF(K236&gt;0,"OK","Rupture")</f>
        <v>Rupture</v>
      </c>
    </row>
    <row r="237" spans="1:15" x14ac:dyDescent="0.3">
      <c r="A237" s="17">
        <v>279</v>
      </c>
      <c r="B237" s="9" t="s">
        <v>989</v>
      </c>
      <c r="C237" s="4" t="s">
        <v>990</v>
      </c>
      <c r="D237" s="4" t="s">
        <v>119</v>
      </c>
      <c r="E237" s="4" t="s">
        <v>1535</v>
      </c>
      <c r="F237" s="42"/>
      <c r="G237" s="23"/>
      <c r="H237" s="4"/>
      <c r="I237" s="4">
        <f>IF(B237="","",SUMIFS(T_stock[Entrée],T_stock[Ref],C237))</f>
        <v>0</v>
      </c>
      <c r="J237" s="4">
        <f>IF(C237="","",SUMIFS(T_stock[Sortie],T_stock[Ref],C237))</f>
        <v>0</v>
      </c>
      <c r="K237" s="37">
        <f t="shared" si="3"/>
        <v>0</v>
      </c>
      <c r="L237" s="35">
        <f>IFERROR(K237*G237,"")</f>
        <v>0</v>
      </c>
      <c r="M237" s="11">
        <v>0</v>
      </c>
      <c r="N237" s="11">
        <f>H237-M237</f>
        <v>0</v>
      </c>
      <c r="O237" s="11" t="str">
        <f>IF(K237&gt;0,"OK","Rupture")</f>
        <v>Rupture</v>
      </c>
    </row>
    <row r="238" spans="1:15" x14ac:dyDescent="0.3">
      <c r="A238" s="17">
        <v>322</v>
      </c>
      <c r="B238" s="9" t="s">
        <v>216</v>
      </c>
      <c r="C238" s="4">
        <v>7424070792</v>
      </c>
      <c r="D238" s="4" t="s">
        <v>179</v>
      </c>
      <c r="E238" s="4" t="s">
        <v>1535</v>
      </c>
      <c r="F238" s="42"/>
      <c r="G238" s="23"/>
      <c r="H238" s="4"/>
      <c r="I238" s="4">
        <f>IF(B238="","",SUMIFS(T_stock[Entrée],T_stock[Ref],C238))</f>
        <v>0</v>
      </c>
      <c r="J238" s="4">
        <f>IF(C238="","",SUMIFS(T_stock[Sortie],T_stock[Ref],C238))</f>
        <v>0</v>
      </c>
      <c r="K238" s="37">
        <f t="shared" si="3"/>
        <v>0</v>
      </c>
      <c r="L238" s="35">
        <f>IFERROR(K238*G238,"")</f>
        <v>0</v>
      </c>
      <c r="M238" s="11">
        <v>1</v>
      </c>
      <c r="N238" s="11">
        <f>H238-M238</f>
        <v>-1</v>
      </c>
      <c r="O238" s="11" t="str">
        <f>IF(K238&gt;0,"OK","Rupture")</f>
        <v>Rupture</v>
      </c>
    </row>
    <row r="239" spans="1:15" x14ac:dyDescent="0.3">
      <c r="A239" s="17">
        <v>697</v>
      </c>
      <c r="B239" s="9" t="s">
        <v>1391</v>
      </c>
      <c r="C239" s="4" t="s">
        <v>543</v>
      </c>
      <c r="D239" s="4" t="s">
        <v>241</v>
      </c>
      <c r="E239" s="4" t="s">
        <v>1535</v>
      </c>
      <c r="F239" s="42"/>
      <c r="G239" s="23"/>
      <c r="H239" s="4"/>
      <c r="I239" s="4">
        <f>IF(B239="","",SUMIFS(T_stock[Entrée],T_stock[Ref],C239))</f>
        <v>0</v>
      </c>
      <c r="J239" s="4">
        <f>IF(C239="","",SUMIFS(T_stock[Sortie],T_stock[Ref],C239))</f>
        <v>0</v>
      </c>
      <c r="K239" s="37">
        <f t="shared" si="3"/>
        <v>0</v>
      </c>
      <c r="L239" s="35">
        <f>IFERROR(K239*G239,"")</f>
        <v>0</v>
      </c>
      <c r="M239" s="11">
        <v>24</v>
      </c>
      <c r="N239" s="11">
        <f>H239-M239</f>
        <v>-24</v>
      </c>
      <c r="O239" s="11" t="str">
        <f>IF(K239&gt;0,"OK","Rupture")</f>
        <v>Rupture</v>
      </c>
    </row>
    <row r="240" spans="1:15" x14ac:dyDescent="0.3">
      <c r="A240" s="17">
        <v>351</v>
      </c>
      <c r="B240" s="9" t="s">
        <v>98</v>
      </c>
      <c r="C240" s="4" t="s">
        <v>135</v>
      </c>
      <c r="D240" s="4" t="s">
        <v>119</v>
      </c>
      <c r="E240" s="4" t="s">
        <v>1535</v>
      </c>
      <c r="F240" s="42"/>
      <c r="G240" s="23"/>
      <c r="H240" s="4"/>
      <c r="I240" s="4">
        <f>IF(B240="","",SUMIFS(T_stock[Entrée],T_stock[Ref],C240))</f>
        <v>0</v>
      </c>
      <c r="J240" s="4">
        <f>IF(C240="","",SUMIFS(T_stock[Sortie],T_stock[Ref],C240))</f>
        <v>0</v>
      </c>
      <c r="K240" s="37">
        <f t="shared" si="3"/>
        <v>0</v>
      </c>
      <c r="L240" s="35">
        <f>IFERROR(K240*G240,"")</f>
        <v>0</v>
      </c>
      <c r="M240" s="11">
        <v>0</v>
      </c>
      <c r="N240" s="11">
        <f>H240-M240</f>
        <v>0</v>
      </c>
      <c r="O240" s="11" t="str">
        <f>IF(K240&gt;0,"OK","Rupture")</f>
        <v>Rupture</v>
      </c>
    </row>
    <row r="241" spans="1:15" x14ac:dyDescent="0.3">
      <c r="A241" s="17">
        <v>638</v>
      </c>
      <c r="B241" s="9" t="s">
        <v>1359</v>
      </c>
      <c r="C241" s="4" t="s">
        <v>99</v>
      </c>
      <c r="D241" s="4" t="s">
        <v>681</v>
      </c>
      <c r="E241" s="4" t="s">
        <v>1535</v>
      </c>
      <c r="F241" s="42"/>
      <c r="G241" s="23"/>
      <c r="H241" s="4"/>
      <c r="I241" s="4">
        <f>IF(B241="","",SUMIFS(T_stock[Entrée],T_stock[Ref],C241))</f>
        <v>0</v>
      </c>
      <c r="J241" s="4">
        <f>IF(C241="","",SUMIFS(T_stock[Sortie],T_stock[Ref],C241))</f>
        <v>0</v>
      </c>
      <c r="K241" s="37">
        <f t="shared" si="3"/>
        <v>0</v>
      </c>
      <c r="L241" s="35">
        <f>IFERROR(K241*G241,"")</f>
        <v>0</v>
      </c>
      <c r="M241" s="11">
        <v>0</v>
      </c>
      <c r="N241" s="11">
        <f>H241-M241</f>
        <v>0</v>
      </c>
      <c r="O241" s="11" t="str">
        <f>IF(K241&gt;0,"OK","Rupture")</f>
        <v>Rupture</v>
      </c>
    </row>
    <row r="242" spans="1:15" x14ac:dyDescent="0.3">
      <c r="A242" s="17">
        <v>15</v>
      </c>
      <c r="B242" s="9" t="s">
        <v>695</v>
      </c>
      <c r="C242" s="4" t="s">
        <v>109</v>
      </c>
      <c r="D242" s="4" t="s">
        <v>119</v>
      </c>
      <c r="E242" s="4" t="s">
        <v>1535</v>
      </c>
      <c r="F242" s="42"/>
      <c r="G242" s="23"/>
      <c r="H242" s="4"/>
      <c r="I242" s="4">
        <f>IF(B242="","",SUMIFS(T_stock[Entrée],T_stock[Ref],C242))</f>
        <v>0</v>
      </c>
      <c r="J242" s="4">
        <f>IF(C242="","",SUMIFS(T_stock[Sortie],T_stock[Ref],C242))</f>
        <v>0</v>
      </c>
      <c r="K242" s="37">
        <f t="shared" si="3"/>
        <v>0</v>
      </c>
      <c r="L242" s="35">
        <f>IFERROR(K242*G242,"")</f>
        <v>0</v>
      </c>
      <c r="M242" s="11">
        <v>0</v>
      </c>
      <c r="N242" s="11">
        <f>H242-M242</f>
        <v>0</v>
      </c>
      <c r="O242" s="11" t="str">
        <f>IF(K242&gt;0,"OK","Rupture")</f>
        <v>Rupture</v>
      </c>
    </row>
    <row r="243" spans="1:15" x14ac:dyDescent="0.3">
      <c r="A243" s="17">
        <v>82</v>
      </c>
      <c r="B243" s="9" t="s">
        <v>792</v>
      </c>
      <c r="C243" s="4">
        <v>274</v>
      </c>
      <c r="D243" s="4" t="s">
        <v>110</v>
      </c>
      <c r="E243" s="4" t="s">
        <v>1535</v>
      </c>
      <c r="F243" s="42"/>
      <c r="G243" s="23"/>
      <c r="H243" s="4"/>
      <c r="I243" s="4">
        <f>IF(B243="","",SUMIFS(T_stock[Entrée],T_stock[Ref],C243))</f>
        <v>0</v>
      </c>
      <c r="J243" s="4">
        <f>IF(C243="","",SUMIFS(T_stock[Sortie],T_stock[Ref],C243))</f>
        <v>0</v>
      </c>
      <c r="K243" s="37">
        <f t="shared" si="3"/>
        <v>0</v>
      </c>
      <c r="L243" s="35">
        <f>IFERROR(K243*G243,"")</f>
        <v>0</v>
      </c>
      <c r="M243" s="11">
        <v>1</v>
      </c>
      <c r="N243" s="11">
        <f>H243-M243</f>
        <v>-1</v>
      </c>
      <c r="O243" s="11" t="str">
        <f>IF(K243&gt;0,"OK","Rupture")</f>
        <v>Rupture</v>
      </c>
    </row>
    <row r="244" spans="1:15" x14ac:dyDescent="0.3">
      <c r="A244" s="17">
        <v>7</v>
      </c>
      <c r="B244" s="9" t="s">
        <v>19</v>
      </c>
      <c r="C244" s="4" t="s">
        <v>680</v>
      </c>
      <c r="D244" s="4" t="s">
        <v>681</v>
      </c>
      <c r="E244" s="4" t="s">
        <v>1535</v>
      </c>
      <c r="F244" s="42"/>
      <c r="G244" s="23"/>
      <c r="H244" s="4"/>
      <c r="I244" s="4">
        <f>IF(B244="","",SUMIFS(T_stock[Entrée],T_stock[Ref],C244))</f>
        <v>0</v>
      </c>
      <c r="J244" s="4">
        <f>IF(C244="","",SUMIFS(T_stock[Sortie],T_stock[Ref],C244))</f>
        <v>0</v>
      </c>
      <c r="K244" s="37">
        <f t="shared" si="3"/>
        <v>0</v>
      </c>
      <c r="L244" s="35">
        <f>IFERROR(K244*G244,"")</f>
        <v>0</v>
      </c>
      <c r="M244" s="11">
        <v>3</v>
      </c>
      <c r="N244" s="11">
        <f>H244-M244</f>
        <v>-3</v>
      </c>
      <c r="O244" s="11" t="str">
        <f>IF(K244&gt;0,"OK","Rupture")</f>
        <v>Rupture</v>
      </c>
    </row>
    <row r="245" spans="1:15" x14ac:dyDescent="0.3">
      <c r="A245" s="17">
        <v>32</v>
      </c>
      <c r="B245" s="9" t="s">
        <v>19</v>
      </c>
      <c r="C245" s="4" t="s">
        <v>718</v>
      </c>
      <c r="D245" s="4" t="s">
        <v>179</v>
      </c>
      <c r="E245" s="4" t="s">
        <v>1535</v>
      </c>
      <c r="F245" s="42"/>
      <c r="G245" s="23"/>
      <c r="H245" s="4"/>
      <c r="I245" s="4">
        <f>IF(B245="","",SUMIFS(T_stock[Entrée],T_stock[Ref],C245))</f>
        <v>0</v>
      </c>
      <c r="J245" s="4">
        <f>IF(C245="","",SUMIFS(T_stock[Sortie],T_stock[Ref],C245))</f>
        <v>0</v>
      </c>
      <c r="K245" s="37">
        <f t="shared" si="3"/>
        <v>0</v>
      </c>
      <c r="L245" s="35">
        <f>IFERROR(K245*G245,"")</f>
        <v>0</v>
      </c>
      <c r="M245" s="11">
        <v>0</v>
      </c>
      <c r="N245" s="11">
        <f>H245-M245</f>
        <v>0</v>
      </c>
      <c r="O245" s="11" t="str">
        <f>IF(K245&gt;0,"OK","Rupture")</f>
        <v>Rupture</v>
      </c>
    </row>
    <row r="246" spans="1:15" x14ac:dyDescent="0.3">
      <c r="A246" s="17">
        <v>74</v>
      </c>
      <c r="B246" s="9" t="s">
        <v>19</v>
      </c>
      <c r="C246" s="4" t="s">
        <v>627</v>
      </c>
      <c r="D246" s="4" t="s">
        <v>241</v>
      </c>
      <c r="E246" s="4" t="s">
        <v>1535</v>
      </c>
      <c r="F246" s="42"/>
      <c r="G246" s="23"/>
      <c r="H246" s="4"/>
      <c r="I246" s="4">
        <f>IF(B246="","",SUMIFS(T_stock[Entrée],T_stock[Ref],C246))</f>
        <v>0</v>
      </c>
      <c r="J246" s="4">
        <f>IF(C246="","",SUMIFS(T_stock[Sortie],T_stock[Ref],C246))</f>
        <v>0</v>
      </c>
      <c r="K246" s="37">
        <f t="shared" si="3"/>
        <v>0</v>
      </c>
      <c r="L246" s="35">
        <f>IFERROR(K246*G246,"")</f>
        <v>0</v>
      </c>
      <c r="M246" s="11">
        <v>1</v>
      </c>
      <c r="N246" s="11">
        <f>H246-M246</f>
        <v>-1</v>
      </c>
      <c r="O246" s="11" t="str">
        <f>IF(K246&gt;0,"OK","Rupture")</f>
        <v>Rupture</v>
      </c>
    </row>
    <row r="247" spans="1:15" x14ac:dyDescent="0.3">
      <c r="A247" s="17">
        <v>152</v>
      </c>
      <c r="B247" s="9" t="s">
        <v>19</v>
      </c>
      <c r="C247" s="4" t="s">
        <v>877</v>
      </c>
      <c r="D247" s="4" t="s">
        <v>145</v>
      </c>
      <c r="E247" s="4" t="s">
        <v>1535</v>
      </c>
      <c r="F247" s="42"/>
      <c r="G247" s="23"/>
      <c r="H247" s="4"/>
      <c r="I247" s="4">
        <f>IF(B247="","",SUMIFS(T_stock[Entrée],T_stock[Ref],C247))</f>
        <v>0</v>
      </c>
      <c r="J247" s="4">
        <f>IF(C247="","",SUMIFS(T_stock[Sortie],T_stock[Ref],C247))</f>
        <v>0</v>
      </c>
      <c r="K247" s="37">
        <f t="shared" si="3"/>
        <v>0</v>
      </c>
      <c r="L247" s="35">
        <f>IFERROR(K247*G247,"")</f>
        <v>0</v>
      </c>
      <c r="M247" s="11">
        <v>0</v>
      </c>
      <c r="N247" s="11">
        <f>H247-M247</f>
        <v>0</v>
      </c>
      <c r="O247" s="11" t="str">
        <f>IF(K247&gt;0,"OK","Rupture")</f>
        <v>Rupture</v>
      </c>
    </row>
    <row r="248" spans="1:15" x14ac:dyDescent="0.3">
      <c r="A248" s="17">
        <v>265</v>
      </c>
      <c r="B248" s="9" t="s">
        <v>19</v>
      </c>
      <c r="C248" s="4" t="s">
        <v>161</v>
      </c>
      <c r="D248" s="4" t="s">
        <v>145</v>
      </c>
      <c r="E248" s="4" t="s">
        <v>1535</v>
      </c>
      <c r="F248" s="42"/>
      <c r="G248" s="23"/>
      <c r="H248" s="4"/>
      <c r="I248" s="4">
        <f>IF(B248="","",SUMIFS(T_stock[Entrée],T_stock[Ref],C248))</f>
        <v>0</v>
      </c>
      <c r="J248" s="4">
        <f>IF(C248="","",SUMIFS(T_stock[Sortie],T_stock[Ref],C248))</f>
        <v>0</v>
      </c>
      <c r="K248" s="37">
        <f t="shared" si="3"/>
        <v>0</v>
      </c>
      <c r="L248" s="35">
        <f>IFERROR(K248*G248,"")</f>
        <v>0</v>
      </c>
      <c r="M248" s="11">
        <v>7</v>
      </c>
      <c r="N248" s="11">
        <f>H248-M248</f>
        <v>-7</v>
      </c>
      <c r="O248" s="11" t="str">
        <f>IF(K248&gt;0,"OK","Rupture")</f>
        <v>Rupture</v>
      </c>
    </row>
    <row r="249" spans="1:15" x14ac:dyDescent="0.3">
      <c r="A249" s="17">
        <v>341</v>
      </c>
      <c r="B249" s="9" t="s">
        <v>19</v>
      </c>
      <c r="C249" s="4" t="s">
        <v>628</v>
      </c>
      <c r="D249" s="4" t="s">
        <v>241</v>
      </c>
      <c r="E249" s="4" t="s">
        <v>1535</v>
      </c>
      <c r="F249" s="42"/>
      <c r="G249" s="23"/>
      <c r="H249" s="4"/>
      <c r="I249" s="4">
        <f>IF(B249="","",SUMIFS(T_stock[Entrée],T_stock[Ref],C249))</f>
        <v>0</v>
      </c>
      <c r="J249" s="4">
        <f>IF(C249="","",SUMIFS(T_stock[Sortie],T_stock[Ref],C249))</f>
        <v>0</v>
      </c>
      <c r="K249" s="37">
        <f t="shared" si="3"/>
        <v>0</v>
      </c>
      <c r="L249" s="35">
        <f>IFERROR(K249*G249,"")</f>
        <v>0</v>
      </c>
      <c r="M249" s="11">
        <v>3</v>
      </c>
      <c r="N249" s="11">
        <f>H249-M249</f>
        <v>-3</v>
      </c>
      <c r="O249" s="11" t="str">
        <f>IF(K249&gt;0,"OK","Rupture")</f>
        <v>Rupture</v>
      </c>
    </row>
    <row r="250" spans="1:15" x14ac:dyDescent="0.3">
      <c r="A250" s="17">
        <v>367</v>
      </c>
      <c r="B250" s="9" t="s">
        <v>19</v>
      </c>
      <c r="C250" s="4" t="s">
        <v>149</v>
      </c>
      <c r="D250" s="4" t="s">
        <v>145</v>
      </c>
      <c r="E250" s="4" t="s">
        <v>1535</v>
      </c>
      <c r="F250" s="42"/>
      <c r="G250" s="23"/>
      <c r="H250" s="4"/>
      <c r="I250" s="4">
        <f>IF(B250="","",SUMIFS(T_stock[Entrée],T_stock[Ref],C250))</f>
        <v>0</v>
      </c>
      <c r="J250" s="4">
        <f>IF(C250="","",SUMIFS(T_stock[Sortie],T_stock[Ref],C250))</f>
        <v>0</v>
      </c>
      <c r="K250" s="37">
        <f t="shared" si="3"/>
        <v>0</v>
      </c>
      <c r="L250" s="35">
        <f>IFERROR(K250*G250,"")</f>
        <v>0</v>
      </c>
      <c r="M250" s="11">
        <v>2</v>
      </c>
      <c r="N250" s="11">
        <f>H250-M250</f>
        <v>-2</v>
      </c>
      <c r="O250" s="11" t="str">
        <f>IF(K250&gt;0,"OK","Rupture")</f>
        <v>Rupture</v>
      </c>
    </row>
    <row r="251" spans="1:15" x14ac:dyDescent="0.3">
      <c r="A251" s="17">
        <v>426</v>
      </c>
      <c r="B251" s="9" t="s">
        <v>19</v>
      </c>
      <c r="C251" s="4" t="s">
        <v>625</v>
      </c>
      <c r="D251" s="4" t="s">
        <v>241</v>
      </c>
      <c r="E251" s="4" t="s">
        <v>1535</v>
      </c>
      <c r="F251" s="42"/>
      <c r="G251" s="23"/>
      <c r="H251" s="4"/>
      <c r="I251" s="4">
        <f>IF(B251="","",SUMIFS(T_stock[Entrée],T_stock[Ref],C251))</f>
        <v>0</v>
      </c>
      <c r="J251" s="4">
        <f>IF(C251="","",SUMIFS(T_stock[Sortie],T_stock[Ref],C251))</f>
        <v>0</v>
      </c>
      <c r="K251" s="37">
        <f t="shared" si="3"/>
        <v>0</v>
      </c>
      <c r="L251" s="35">
        <f>IFERROR(K251*G251,"")</f>
        <v>0</v>
      </c>
      <c r="M251" s="11">
        <v>4</v>
      </c>
      <c r="N251" s="11">
        <f>H251-M251</f>
        <v>-4</v>
      </c>
      <c r="O251" s="11" t="str">
        <f>IF(K251&gt;0,"OK","Rupture")</f>
        <v>Rupture</v>
      </c>
    </row>
    <row r="252" spans="1:15" x14ac:dyDescent="0.3">
      <c r="A252" s="17">
        <v>455</v>
      </c>
      <c r="B252" s="9" t="s">
        <v>19</v>
      </c>
      <c r="C252" s="4" t="s">
        <v>51</v>
      </c>
      <c r="D252" s="4" t="s">
        <v>681</v>
      </c>
      <c r="E252" s="4" t="s">
        <v>1535</v>
      </c>
      <c r="F252" s="42"/>
      <c r="G252" s="23"/>
      <c r="H252" s="4"/>
      <c r="I252" s="4">
        <f>IF(B252="","",SUMIFS(T_stock[Entrée],T_stock[Ref],C252))</f>
        <v>0</v>
      </c>
      <c r="J252" s="4">
        <f>IF(C252="","",SUMIFS(T_stock[Sortie],T_stock[Ref],C252))</f>
        <v>0</v>
      </c>
      <c r="K252" s="37">
        <f t="shared" si="3"/>
        <v>0</v>
      </c>
      <c r="L252" s="35">
        <f>IFERROR(K252*G252,"")</f>
        <v>0</v>
      </c>
      <c r="M252" s="11">
        <v>1</v>
      </c>
      <c r="N252" s="11">
        <f>H252-M252</f>
        <v>-1</v>
      </c>
      <c r="O252" s="11" t="str">
        <f>IF(K252&gt;0,"OK","Rupture")</f>
        <v>Rupture</v>
      </c>
    </row>
    <row r="253" spans="1:15" x14ac:dyDescent="0.3">
      <c r="A253" s="17">
        <v>531</v>
      </c>
      <c r="B253" s="9" t="s">
        <v>19</v>
      </c>
      <c r="C253" s="4" t="s">
        <v>1226</v>
      </c>
      <c r="D253" s="4" t="s">
        <v>145</v>
      </c>
      <c r="E253" s="4" t="s">
        <v>1535</v>
      </c>
      <c r="F253" s="42"/>
      <c r="G253" s="23"/>
      <c r="H253" s="4"/>
      <c r="I253" s="4">
        <f>IF(B253="","",SUMIFS(T_stock[Entrée],T_stock[Ref],C253))</f>
        <v>0</v>
      </c>
      <c r="J253" s="4">
        <f>IF(C253="","",SUMIFS(T_stock[Sortie],T_stock[Ref],C253))</f>
        <v>0</v>
      </c>
      <c r="K253" s="37">
        <f t="shared" si="3"/>
        <v>0</v>
      </c>
      <c r="L253" s="35">
        <f>IFERROR(K253*G253,"")</f>
        <v>0</v>
      </c>
      <c r="M253" s="11">
        <v>0</v>
      </c>
      <c r="N253" s="11">
        <f>H253-M253</f>
        <v>0</v>
      </c>
      <c r="O253" s="11" t="str">
        <f>IF(K253&gt;0,"OK","Rupture")</f>
        <v>Rupture</v>
      </c>
    </row>
    <row r="254" spans="1:15" x14ac:dyDescent="0.3">
      <c r="A254" s="17">
        <v>642</v>
      </c>
      <c r="B254" s="9" t="s">
        <v>19</v>
      </c>
      <c r="C254" s="4" t="s">
        <v>1363</v>
      </c>
      <c r="D254" s="4" t="s">
        <v>681</v>
      </c>
      <c r="E254" s="4" t="s">
        <v>1535</v>
      </c>
      <c r="F254" s="42"/>
      <c r="G254" s="23"/>
      <c r="H254" s="4"/>
      <c r="I254" s="4">
        <f>IF(B254="","",SUMIFS(T_stock[Entrée],T_stock[Ref],C254))</f>
        <v>0</v>
      </c>
      <c r="J254" s="4">
        <f>IF(C254="","",SUMIFS(T_stock[Sortie],T_stock[Ref],C254))</f>
        <v>0</v>
      </c>
      <c r="K254" s="37">
        <f t="shared" si="3"/>
        <v>0</v>
      </c>
      <c r="L254" s="35">
        <f>IFERROR(K254*G254,"")</f>
        <v>0</v>
      </c>
      <c r="M254" s="11">
        <v>8</v>
      </c>
      <c r="N254" s="11">
        <f>H254-M254</f>
        <v>-8</v>
      </c>
      <c r="O254" s="11" t="str">
        <f>IF(K254&gt;0,"OK","Rupture")</f>
        <v>Rupture</v>
      </c>
    </row>
    <row r="255" spans="1:15" x14ac:dyDescent="0.3">
      <c r="A255" s="17">
        <v>653</v>
      </c>
      <c r="B255" s="9" t="s">
        <v>19</v>
      </c>
      <c r="C255" s="4" t="s">
        <v>1376</v>
      </c>
      <c r="D255" s="4" t="s">
        <v>782</v>
      </c>
      <c r="E255" s="4" t="s">
        <v>1535</v>
      </c>
      <c r="F255" s="42"/>
      <c r="G255" s="23"/>
      <c r="H255" s="4"/>
      <c r="I255" s="4">
        <f>IF(B255="","",SUMIFS(T_stock[Entrée],T_stock[Ref],C255))</f>
        <v>0</v>
      </c>
      <c r="J255" s="4">
        <f>IF(C255="","",SUMIFS(T_stock[Sortie],T_stock[Ref],C255))</f>
        <v>0</v>
      </c>
      <c r="K255" s="37">
        <f t="shared" si="3"/>
        <v>0</v>
      </c>
      <c r="L255" s="35">
        <f>IFERROR(K255*G255,"")</f>
        <v>0</v>
      </c>
      <c r="M255" s="11">
        <v>4</v>
      </c>
      <c r="N255" s="11">
        <f>H255-M255</f>
        <v>-4</v>
      </c>
      <c r="O255" s="11" t="str">
        <f>IF(K255&gt;0,"OK","Rupture")</f>
        <v>Rupture</v>
      </c>
    </row>
    <row r="256" spans="1:15" x14ac:dyDescent="0.3">
      <c r="A256" s="17">
        <v>654</v>
      </c>
      <c r="B256" s="9" t="s">
        <v>19</v>
      </c>
      <c r="C256" s="4" t="s">
        <v>20</v>
      </c>
      <c r="D256" s="4" t="s">
        <v>681</v>
      </c>
      <c r="E256" s="4" t="s">
        <v>1535</v>
      </c>
      <c r="F256" s="42"/>
      <c r="G256" s="23"/>
      <c r="H256" s="4"/>
      <c r="I256" s="4">
        <f>IF(B256="","",SUMIFS(T_stock[Entrée],T_stock[Ref],C256))</f>
        <v>0</v>
      </c>
      <c r="J256" s="4">
        <f>IF(C256="","",SUMIFS(T_stock[Sortie],T_stock[Ref],C256))</f>
        <v>0</v>
      </c>
      <c r="K256" s="37">
        <f t="shared" si="3"/>
        <v>0</v>
      </c>
      <c r="L256" s="35">
        <f>IFERROR(K256*G256,"")</f>
        <v>0</v>
      </c>
      <c r="M256" s="11">
        <v>1</v>
      </c>
      <c r="N256" s="11">
        <f>H256-M256</f>
        <v>-1</v>
      </c>
      <c r="O256" s="11" t="str">
        <f>IF(K256&gt;0,"OK","Rupture")</f>
        <v>Rupture</v>
      </c>
    </row>
    <row r="257" spans="1:15" x14ac:dyDescent="0.3">
      <c r="A257" s="17">
        <v>655</v>
      </c>
      <c r="B257" s="9" t="s">
        <v>19</v>
      </c>
      <c r="C257" s="4">
        <v>8668000111</v>
      </c>
      <c r="D257" s="4" t="s">
        <v>681</v>
      </c>
      <c r="E257" s="4" t="s">
        <v>1535</v>
      </c>
      <c r="F257" s="42"/>
      <c r="G257" s="23"/>
      <c r="H257" s="4"/>
      <c r="I257" s="4">
        <f>IF(B257="","",SUMIFS(T_stock[Entrée],T_stock[Ref],C257))</f>
        <v>0</v>
      </c>
      <c r="J257" s="4">
        <f>IF(C257="","",SUMIFS(T_stock[Sortie],T_stock[Ref],C257))</f>
        <v>0</v>
      </c>
      <c r="K257" s="37">
        <f t="shared" si="3"/>
        <v>0</v>
      </c>
      <c r="L257" s="35">
        <f>IFERROR(K257*G257,"")</f>
        <v>0</v>
      </c>
      <c r="M257" s="11">
        <v>2</v>
      </c>
      <c r="N257" s="11">
        <f>H257-M257</f>
        <v>-2</v>
      </c>
      <c r="O257" s="11" t="str">
        <f>IF(K257&gt;0,"OK","Rupture")</f>
        <v>Rupture</v>
      </c>
    </row>
    <row r="258" spans="1:15" x14ac:dyDescent="0.3">
      <c r="A258" s="17">
        <v>727</v>
      </c>
      <c r="B258" s="9" t="s">
        <v>19</v>
      </c>
      <c r="C258" s="4" t="s">
        <v>626</v>
      </c>
      <c r="D258" s="4" t="s">
        <v>241</v>
      </c>
      <c r="E258" s="4" t="s">
        <v>1535</v>
      </c>
      <c r="F258" s="42"/>
      <c r="G258" s="23"/>
      <c r="H258" s="4"/>
      <c r="I258" s="4">
        <f>IF(B258="","",SUMIFS(T_stock[Entrée],T_stock[Ref],C258))</f>
        <v>0</v>
      </c>
      <c r="J258" s="4">
        <f>IF(C258="","",SUMIFS(T_stock[Sortie],T_stock[Ref],C258))</f>
        <v>0</v>
      </c>
      <c r="K258" s="37">
        <f t="shared" si="3"/>
        <v>0</v>
      </c>
      <c r="L258" s="35">
        <f>IFERROR(K258*G258,"")</f>
        <v>0</v>
      </c>
      <c r="M258" s="11">
        <v>15</v>
      </c>
      <c r="N258" s="11">
        <f>H258-M258</f>
        <v>-15</v>
      </c>
      <c r="O258" s="11" t="str">
        <f>IF(K258&gt;0,"OK","Rupture")</f>
        <v>Rupture</v>
      </c>
    </row>
    <row r="259" spans="1:15" x14ac:dyDescent="0.3">
      <c r="A259" s="17">
        <v>906</v>
      </c>
      <c r="B259" s="9" t="s">
        <v>19</v>
      </c>
      <c r="C259" s="4" t="s">
        <v>1475</v>
      </c>
      <c r="D259" s="4" t="s">
        <v>145</v>
      </c>
      <c r="E259" s="4" t="s">
        <v>1535</v>
      </c>
      <c r="F259" s="42"/>
      <c r="G259" s="23"/>
      <c r="H259" s="4"/>
      <c r="I259" s="4">
        <f>IF(B259="","",SUMIFS(T_stock[Entrée],T_stock[Ref],C259))</f>
        <v>0</v>
      </c>
      <c r="J259" s="4">
        <f>IF(C259="","",SUMIFS(T_stock[Sortie],T_stock[Ref],C259))</f>
        <v>0</v>
      </c>
      <c r="K259" s="37">
        <f t="shared" si="3"/>
        <v>0</v>
      </c>
      <c r="L259" s="35">
        <f>IFERROR(K259*G259,"")</f>
        <v>0</v>
      </c>
      <c r="M259" s="11">
        <v>4</v>
      </c>
      <c r="N259" s="11">
        <f>H259-M259</f>
        <v>-4</v>
      </c>
      <c r="O259" s="11" t="str">
        <f>IF(K259&gt;0,"OK","Rupture")</f>
        <v>Rupture</v>
      </c>
    </row>
    <row r="260" spans="1:15" x14ac:dyDescent="0.3">
      <c r="A260" s="17">
        <v>954</v>
      </c>
      <c r="B260" s="9" t="s">
        <v>19</v>
      </c>
      <c r="C260" s="4" t="s">
        <v>623</v>
      </c>
      <c r="D260" s="4" t="s">
        <v>241</v>
      </c>
      <c r="E260" s="4" t="s">
        <v>1535</v>
      </c>
      <c r="F260" s="42"/>
      <c r="G260" s="23"/>
      <c r="H260" s="4"/>
      <c r="I260" s="4">
        <f>IF(B260="","",SUMIFS(T_stock[Entrée],T_stock[Ref],C260))</f>
        <v>32</v>
      </c>
      <c r="J260" s="4">
        <f>IF(C260="","",SUMIFS(T_stock[Sortie],T_stock[Ref],C260))</f>
        <v>0</v>
      </c>
      <c r="K260" s="37">
        <f t="shared" si="3"/>
        <v>32</v>
      </c>
      <c r="L260" s="35">
        <f>IFERROR(K260*G260,"")</f>
        <v>0</v>
      </c>
      <c r="M260" s="11">
        <v>70</v>
      </c>
      <c r="N260" s="11">
        <f>H260-M260</f>
        <v>-70</v>
      </c>
      <c r="O260" s="11" t="str">
        <f>IF(K260&gt;0,"OK","Rupture")</f>
        <v>OK</v>
      </c>
    </row>
    <row r="261" spans="1:15" x14ac:dyDescent="0.3">
      <c r="A261" s="17">
        <v>565</v>
      </c>
      <c r="B261" s="9" t="s">
        <v>1286</v>
      </c>
      <c r="C261" s="4" t="s">
        <v>1287</v>
      </c>
      <c r="D261" s="4" t="s">
        <v>1288</v>
      </c>
      <c r="E261" s="4" t="s">
        <v>1535</v>
      </c>
      <c r="F261" s="42"/>
      <c r="G261" s="23"/>
      <c r="H261" s="4"/>
      <c r="I261" s="4">
        <f>IF(B261="","",SUMIFS(T_stock[Entrée],T_stock[Ref],C261))</f>
        <v>0</v>
      </c>
      <c r="J261" s="4">
        <f>IF(C261="","",SUMIFS(T_stock[Sortie],T_stock[Ref],C261))</f>
        <v>0</v>
      </c>
      <c r="K261" s="37">
        <f t="shared" si="3"/>
        <v>0</v>
      </c>
      <c r="L261" s="35">
        <f>IFERROR(K261*G261,"")</f>
        <v>0</v>
      </c>
      <c r="M261" s="11">
        <v>1</v>
      </c>
      <c r="N261" s="11">
        <f>H261-M261</f>
        <v>-1</v>
      </c>
      <c r="O261" s="11" t="str">
        <f>IF(K261&gt;0,"OK","Rupture")</f>
        <v>Rupture</v>
      </c>
    </row>
    <row r="262" spans="1:15" x14ac:dyDescent="0.3">
      <c r="A262" s="17">
        <v>715</v>
      </c>
      <c r="B262" s="9" t="s">
        <v>1286</v>
      </c>
      <c r="C262" s="4" t="s">
        <v>655</v>
      </c>
      <c r="D262" s="4" t="s">
        <v>241</v>
      </c>
      <c r="E262" s="4" t="s">
        <v>1535</v>
      </c>
      <c r="F262" s="42"/>
      <c r="G262" s="23"/>
      <c r="H262" s="4"/>
      <c r="I262" s="4">
        <f>IF(B262="","",SUMIFS(T_stock[Entrée],T_stock[Ref],C262))</f>
        <v>0</v>
      </c>
      <c r="J262" s="4">
        <f>IF(C262="","",SUMIFS(T_stock[Sortie],T_stock[Ref],C262))</f>
        <v>0</v>
      </c>
      <c r="K262" s="37">
        <f t="shared" ref="K262:K325" si="4">IFERROR(H262+I262-J262,"")</f>
        <v>0</v>
      </c>
      <c r="L262" s="35">
        <f>IFERROR(K262*G262,"")</f>
        <v>0</v>
      </c>
      <c r="M262" s="11">
        <v>13</v>
      </c>
      <c r="N262" s="11">
        <f>H262-M262</f>
        <v>-13</v>
      </c>
      <c r="O262" s="11" t="str">
        <f>IF(K262&gt;0,"OK","Rupture")</f>
        <v>Rupture</v>
      </c>
    </row>
    <row r="263" spans="1:15" x14ac:dyDescent="0.3">
      <c r="A263" s="17">
        <v>432</v>
      </c>
      <c r="B263" s="9" t="s">
        <v>624</v>
      </c>
      <c r="C263" s="4" t="s">
        <v>629</v>
      </c>
      <c r="D263" s="4" t="s">
        <v>241</v>
      </c>
      <c r="E263" s="4" t="s">
        <v>1535</v>
      </c>
      <c r="F263" s="42"/>
      <c r="G263" s="23"/>
      <c r="H263" s="4"/>
      <c r="I263" s="4">
        <f>IF(B263="","",SUMIFS(T_stock[Entrée],T_stock[Ref],C263))</f>
        <v>0</v>
      </c>
      <c r="J263" s="4">
        <f>IF(C263="","",SUMIFS(T_stock[Sortie],T_stock[Ref],C263))</f>
        <v>0</v>
      </c>
      <c r="K263" s="37">
        <f t="shared" si="4"/>
        <v>0</v>
      </c>
      <c r="L263" s="35">
        <f>IFERROR(K263*G263,"")</f>
        <v>0</v>
      </c>
      <c r="M263" s="11">
        <v>5</v>
      </c>
      <c r="N263" s="11">
        <f>H263-M263</f>
        <v>-5</v>
      </c>
      <c r="O263" s="11" t="str">
        <f>IF(K263&gt;0,"OK","Rupture")</f>
        <v>Rupture</v>
      </c>
    </row>
    <row r="264" spans="1:15" x14ac:dyDescent="0.3">
      <c r="A264" s="17">
        <v>953</v>
      </c>
      <c r="B264" s="9" t="s">
        <v>624</v>
      </c>
      <c r="C264" s="4" t="s">
        <v>654</v>
      </c>
      <c r="D264" s="4" t="s">
        <v>241</v>
      </c>
      <c r="E264" s="4" t="s">
        <v>1535</v>
      </c>
      <c r="F264" s="42"/>
      <c r="G264" s="23"/>
      <c r="H264" s="4"/>
      <c r="I264" s="4">
        <f>IF(B264="","",SUMIFS(T_stock[Entrée],T_stock[Ref],C264))</f>
        <v>0</v>
      </c>
      <c r="J264" s="4">
        <f>IF(C264="","",SUMIFS(T_stock[Sortie],T_stock[Ref],C264))</f>
        <v>0</v>
      </c>
      <c r="K264" s="37">
        <f t="shared" si="4"/>
        <v>0</v>
      </c>
      <c r="L264" s="35">
        <f>IFERROR(K264*G264,"")</f>
        <v>0</v>
      </c>
      <c r="M264" s="11">
        <v>91</v>
      </c>
      <c r="N264" s="11">
        <f>H264-M264</f>
        <v>-91</v>
      </c>
      <c r="O264" s="11" t="str">
        <f>IF(K264&gt;0,"OK","Rupture")</f>
        <v>Rupture</v>
      </c>
    </row>
    <row r="265" spans="1:15" x14ac:dyDescent="0.3">
      <c r="A265" s="17">
        <v>509</v>
      </c>
      <c r="B265" s="9" t="s">
        <v>1203</v>
      </c>
      <c r="C265" s="4" t="s">
        <v>1204</v>
      </c>
      <c r="D265" s="4" t="s">
        <v>241</v>
      </c>
      <c r="E265" s="4" t="s">
        <v>1535</v>
      </c>
      <c r="F265" s="42"/>
      <c r="G265" s="23"/>
      <c r="H265" s="4"/>
      <c r="I265" s="4">
        <f>IF(B265="","",SUMIFS(T_stock[Entrée],T_stock[Ref],C265))</f>
        <v>0</v>
      </c>
      <c r="J265" s="4">
        <f>IF(C265="","",SUMIFS(T_stock[Sortie],T_stock[Ref],C265))</f>
        <v>0</v>
      </c>
      <c r="K265" s="37">
        <f t="shared" si="4"/>
        <v>0</v>
      </c>
      <c r="L265" s="35">
        <f>IFERROR(K265*G265,"")</f>
        <v>0</v>
      </c>
      <c r="M265" s="11">
        <v>1</v>
      </c>
      <c r="N265" s="11">
        <f>H265-M265</f>
        <v>-1</v>
      </c>
      <c r="O265" s="11" t="str">
        <f>IF(K265&gt;0,"OK","Rupture")</f>
        <v>Rupture</v>
      </c>
    </row>
    <row r="266" spans="1:15" x14ac:dyDescent="0.3">
      <c r="A266" s="17">
        <v>261</v>
      </c>
      <c r="B266" s="9" t="s">
        <v>105</v>
      </c>
      <c r="C266" s="4" t="s">
        <v>106</v>
      </c>
      <c r="D266" s="4" t="s">
        <v>681</v>
      </c>
      <c r="E266" s="4" t="s">
        <v>1535</v>
      </c>
      <c r="F266" s="42"/>
      <c r="G266" s="23"/>
      <c r="H266" s="4"/>
      <c r="I266" s="4">
        <f>IF(B266="","",SUMIFS(T_stock[Entrée],T_stock[Ref],C266))</f>
        <v>0</v>
      </c>
      <c r="J266" s="4">
        <f>IF(C266="","",SUMIFS(T_stock[Sortie],T_stock[Ref],C266))</f>
        <v>0</v>
      </c>
      <c r="K266" s="37">
        <f t="shared" si="4"/>
        <v>0</v>
      </c>
      <c r="L266" s="35">
        <f>IFERROR(K266*G266,"")</f>
        <v>0</v>
      </c>
      <c r="M266" s="11">
        <v>5</v>
      </c>
      <c r="N266" s="11">
        <f>H266-M266</f>
        <v>-5</v>
      </c>
      <c r="O266" s="11" t="str">
        <f>IF(K266&gt;0,"OK","Rupture")</f>
        <v>Rupture</v>
      </c>
    </row>
    <row r="267" spans="1:15" x14ac:dyDescent="0.3">
      <c r="A267" s="17">
        <v>429</v>
      </c>
      <c r="B267" s="9" t="s">
        <v>299</v>
      </c>
      <c r="C267" s="4" t="s">
        <v>303</v>
      </c>
      <c r="D267" s="4" t="s">
        <v>241</v>
      </c>
      <c r="E267" s="4" t="s">
        <v>1535</v>
      </c>
      <c r="F267" s="42"/>
      <c r="G267" s="23"/>
      <c r="H267" s="4"/>
      <c r="I267" s="4">
        <f>IF(B267="","",SUMIFS(T_stock[Entrée],T_stock[Ref],C267))</f>
        <v>0</v>
      </c>
      <c r="J267" s="4">
        <f>IF(C267="","",SUMIFS(T_stock[Sortie],T_stock[Ref],C267))</f>
        <v>0</v>
      </c>
      <c r="K267" s="37">
        <f t="shared" si="4"/>
        <v>0</v>
      </c>
      <c r="L267" s="35">
        <f>IFERROR(K267*G267,"")</f>
        <v>0</v>
      </c>
      <c r="M267" s="11">
        <v>1</v>
      </c>
      <c r="N267" s="11">
        <f>H267-M267</f>
        <v>-1</v>
      </c>
      <c r="O267" s="11" t="str">
        <f>IF(K267&gt;0,"OK","Rupture")</f>
        <v>Rupture</v>
      </c>
    </row>
    <row r="268" spans="1:15" x14ac:dyDescent="0.3">
      <c r="A268" s="17">
        <v>855</v>
      </c>
      <c r="B268" s="9" t="s">
        <v>299</v>
      </c>
      <c r="C268" s="4" t="s">
        <v>302</v>
      </c>
      <c r="D268" s="4" t="s">
        <v>241</v>
      </c>
      <c r="E268" s="4" t="s">
        <v>1535</v>
      </c>
      <c r="F268" s="42"/>
      <c r="G268" s="23"/>
      <c r="H268" s="4"/>
      <c r="I268" s="4">
        <f>IF(B268="","",SUMIFS(T_stock[Entrée],T_stock[Ref],C268))</f>
        <v>0</v>
      </c>
      <c r="J268" s="4">
        <f>IF(C268="","",SUMIFS(T_stock[Sortie],T_stock[Ref],C268))</f>
        <v>0</v>
      </c>
      <c r="K268" s="37">
        <f t="shared" si="4"/>
        <v>0</v>
      </c>
      <c r="L268" s="35">
        <f>IFERROR(K268*G268,"")</f>
        <v>0</v>
      </c>
      <c r="M268" s="11">
        <v>2</v>
      </c>
      <c r="N268" s="11">
        <f>H268-M268</f>
        <v>-2</v>
      </c>
      <c r="O268" s="11" t="str">
        <f>IF(K268&gt;0,"OK","Rupture")</f>
        <v>Rupture</v>
      </c>
    </row>
    <row r="269" spans="1:15" x14ac:dyDescent="0.3">
      <c r="A269" s="17">
        <v>856</v>
      </c>
      <c r="B269" s="9" t="s">
        <v>299</v>
      </c>
      <c r="C269" s="4" t="s">
        <v>300</v>
      </c>
      <c r="D269" s="4" t="s">
        <v>241</v>
      </c>
      <c r="E269" s="4" t="s">
        <v>1535</v>
      </c>
      <c r="F269" s="42"/>
      <c r="G269" s="23"/>
      <c r="H269" s="4"/>
      <c r="I269" s="4">
        <f>IF(B269="","",SUMIFS(T_stock[Entrée],T_stock[Ref],C269))</f>
        <v>0</v>
      </c>
      <c r="J269" s="4">
        <f>IF(C269="","",SUMIFS(T_stock[Sortie],T_stock[Ref],C269))</f>
        <v>0</v>
      </c>
      <c r="K269" s="37">
        <f t="shared" si="4"/>
        <v>0</v>
      </c>
      <c r="L269" s="35">
        <f>IFERROR(K269*G269,"")</f>
        <v>0</v>
      </c>
      <c r="M269" s="11">
        <v>2</v>
      </c>
      <c r="N269" s="11">
        <f>H269-M269</f>
        <v>-2</v>
      </c>
      <c r="O269" s="11" t="str">
        <f>IF(K269&gt;0,"OK","Rupture")</f>
        <v>Rupture</v>
      </c>
    </row>
    <row r="270" spans="1:15" x14ac:dyDescent="0.3">
      <c r="A270" s="17">
        <v>254</v>
      </c>
      <c r="B270" s="9" t="s">
        <v>967</v>
      </c>
      <c r="C270" s="4" t="s">
        <v>968</v>
      </c>
      <c r="D270" s="4" t="s">
        <v>241</v>
      </c>
      <c r="E270" s="4" t="s">
        <v>1535</v>
      </c>
      <c r="F270" s="42"/>
      <c r="G270" s="23"/>
      <c r="H270" s="4"/>
      <c r="I270" s="4">
        <f>IF(B270="","",SUMIFS(T_stock[Entrée],T_stock[Ref],C270))</f>
        <v>0</v>
      </c>
      <c r="J270" s="4">
        <f>IF(C270="","",SUMIFS(T_stock[Sortie],T_stock[Ref],C270))</f>
        <v>0</v>
      </c>
      <c r="K270" s="37">
        <f t="shared" si="4"/>
        <v>0</v>
      </c>
      <c r="L270" s="35">
        <f>IFERROR(K270*G270,"")</f>
        <v>0</v>
      </c>
      <c r="M270" s="11">
        <v>0</v>
      </c>
      <c r="N270" s="11">
        <f>H270-M270</f>
        <v>0</v>
      </c>
      <c r="O270" s="11" t="str">
        <f>IF(K270&gt;0,"OK","Rupture")</f>
        <v>Rupture</v>
      </c>
    </row>
    <row r="271" spans="1:15" x14ac:dyDescent="0.3">
      <c r="A271" s="17">
        <v>155</v>
      </c>
      <c r="B271" s="9" t="s">
        <v>882</v>
      </c>
      <c r="C271" s="4" t="s">
        <v>301</v>
      </c>
      <c r="D271" s="4" t="s">
        <v>241</v>
      </c>
      <c r="E271" s="4" t="s">
        <v>1535</v>
      </c>
      <c r="F271" s="42"/>
      <c r="G271" s="23"/>
      <c r="H271" s="4"/>
      <c r="I271" s="4">
        <f>IF(B271="","",SUMIFS(T_stock[Entrée],T_stock[Ref],C271))</f>
        <v>9</v>
      </c>
      <c r="J271" s="4">
        <f>IF(C271="","",SUMIFS(T_stock[Sortie],T_stock[Ref],C271))</f>
        <v>0</v>
      </c>
      <c r="K271" s="37">
        <f t="shared" si="4"/>
        <v>9</v>
      </c>
      <c r="L271" s="35">
        <f>IFERROR(K271*G271,"")</f>
        <v>0</v>
      </c>
      <c r="M271" s="11">
        <v>9</v>
      </c>
      <c r="N271" s="11">
        <f>H271-M271</f>
        <v>-9</v>
      </c>
      <c r="O271" s="11" t="str">
        <f>IF(K271&gt;0,"OK","Rupture")</f>
        <v>OK</v>
      </c>
    </row>
    <row r="272" spans="1:15" x14ac:dyDescent="0.3">
      <c r="A272" s="17">
        <v>405</v>
      </c>
      <c r="B272" s="9" t="s">
        <v>1099</v>
      </c>
      <c r="C272" s="4" t="s">
        <v>1100</v>
      </c>
      <c r="D272" s="4" t="s">
        <v>241</v>
      </c>
      <c r="E272" s="4" t="s">
        <v>1535</v>
      </c>
      <c r="F272" s="42"/>
      <c r="G272" s="23"/>
      <c r="H272" s="4"/>
      <c r="I272" s="4">
        <f>IF(B272="","",SUMIFS(T_stock[Entrée],T_stock[Ref],C272))</f>
        <v>0</v>
      </c>
      <c r="J272" s="4">
        <f>IF(C272="","",SUMIFS(T_stock[Sortie],T_stock[Ref],C272))</f>
        <v>0</v>
      </c>
      <c r="K272" s="37">
        <f t="shared" si="4"/>
        <v>0</v>
      </c>
      <c r="L272" s="35">
        <f>IFERROR(K272*G272,"")</f>
        <v>0</v>
      </c>
      <c r="M272" s="11">
        <v>4</v>
      </c>
      <c r="N272" s="11">
        <f>H272-M272</f>
        <v>-4</v>
      </c>
      <c r="O272" s="11" t="str">
        <f>IF(K272&gt;0,"OK","Rupture")</f>
        <v>Rupture</v>
      </c>
    </row>
    <row r="273" spans="1:15" x14ac:dyDescent="0.3">
      <c r="A273" s="17">
        <v>716</v>
      </c>
      <c r="B273" s="9" t="s">
        <v>1099</v>
      </c>
      <c r="C273" s="4" t="s">
        <v>653</v>
      </c>
      <c r="D273" s="4" t="s">
        <v>241</v>
      </c>
      <c r="E273" s="4" t="s">
        <v>1535</v>
      </c>
      <c r="F273" s="42"/>
      <c r="G273" s="23"/>
      <c r="H273" s="4"/>
      <c r="I273" s="4">
        <f>IF(B273="","",SUMIFS(T_stock[Entrée],T_stock[Ref],C273))</f>
        <v>0</v>
      </c>
      <c r="J273" s="4">
        <f>IF(C273="","",SUMIFS(T_stock[Sortie],T_stock[Ref],C273))</f>
        <v>0</v>
      </c>
      <c r="K273" s="37">
        <f t="shared" si="4"/>
        <v>0</v>
      </c>
      <c r="L273" s="35">
        <f>IFERROR(K273*G273,"")</f>
        <v>0</v>
      </c>
      <c r="M273" s="11">
        <v>7</v>
      </c>
      <c r="N273" s="11">
        <f>H273-M273</f>
        <v>-7</v>
      </c>
      <c r="O273" s="11" t="str">
        <f>IF(K273&gt;0,"OK","Rupture")</f>
        <v>Rupture</v>
      </c>
    </row>
    <row r="274" spans="1:15" x14ac:dyDescent="0.3">
      <c r="A274" s="17">
        <v>485</v>
      </c>
      <c r="B274" s="9" t="s">
        <v>1177</v>
      </c>
      <c r="C274" s="4" t="s">
        <v>1178</v>
      </c>
      <c r="D274" s="4" t="s">
        <v>145</v>
      </c>
      <c r="E274" s="4" t="s">
        <v>1537</v>
      </c>
      <c r="F274" s="42"/>
      <c r="G274" s="23"/>
      <c r="H274" s="4"/>
      <c r="I274" s="4">
        <f>IF(B274="","",SUMIFS(T_stock[Entrée],T_stock[Ref],C274))</f>
        <v>0</v>
      </c>
      <c r="J274" s="4">
        <f>IF(C274="","",SUMIFS(T_stock[Sortie],T_stock[Ref],C274))</f>
        <v>0</v>
      </c>
      <c r="K274" s="37">
        <f t="shared" si="4"/>
        <v>0</v>
      </c>
      <c r="L274" s="35">
        <f>IFERROR(K274*G274,"")</f>
        <v>0</v>
      </c>
      <c r="M274" s="11">
        <v>1</v>
      </c>
      <c r="N274" s="11">
        <f>H274-M274</f>
        <v>-1</v>
      </c>
      <c r="O274" s="11" t="str">
        <f>IF(K274&gt;0,"OK","Rupture")</f>
        <v>Rupture</v>
      </c>
    </row>
    <row r="275" spans="1:15" x14ac:dyDescent="0.3">
      <c r="A275" s="17">
        <v>161</v>
      </c>
      <c r="B275" s="9" t="s">
        <v>180</v>
      </c>
      <c r="C275" s="4">
        <v>20121640024</v>
      </c>
      <c r="D275" s="4" t="s">
        <v>892</v>
      </c>
      <c r="E275" s="4" t="s">
        <v>1535</v>
      </c>
      <c r="F275" s="42"/>
      <c r="G275" s="23"/>
      <c r="H275" s="4"/>
      <c r="I275" s="4">
        <f>IF(B275="","",SUMIFS(T_stock[Entrée],T_stock[Ref],C275))</f>
        <v>0</v>
      </c>
      <c r="J275" s="4">
        <f>IF(C275="","",SUMIFS(T_stock[Sortie],T_stock[Ref],C275))</f>
        <v>0</v>
      </c>
      <c r="K275" s="37">
        <f t="shared" si="4"/>
        <v>0</v>
      </c>
      <c r="L275" s="35">
        <f>IFERROR(K275*G275,"")</f>
        <v>0</v>
      </c>
      <c r="M275" s="11">
        <v>3</v>
      </c>
      <c r="N275" s="11">
        <f>H275-M275</f>
        <v>-3</v>
      </c>
      <c r="O275" s="11" t="str">
        <f>IF(K275&gt;0,"OK","Rupture")</f>
        <v>Rupture</v>
      </c>
    </row>
    <row r="276" spans="1:15" x14ac:dyDescent="0.3">
      <c r="A276" s="17">
        <v>860</v>
      </c>
      <c r="B276" s="9" t="s">
        <v>291</v>
      </c>
      <c r="C276" s="4" t="s">
        <v>292</v>
      </c>
      <c r="D276" s="4" t="s">
        <v>241</v>
      </c>
      <c r="E276" s="4" t="s">
        <v>1535</v>
      </c>
      <c r="F276" s="42"/>
      <c r="G276" s="23"/>
      <c r="H276" s="4"/>
      <c r="I276" s="4">
        <f>IF(B276="","",SUMIFS(T_stock[Entrée],T_stock[Ref],C276))</f>
        <v>0</v>
      </c>
      <c r="J276" s="4">
        <f>IF(C276="","",SUMIFS(T_stock[Sortie],T_stock[Ref],C276))</f>
        <v>0</v>
      </c>
      <c r="K276" s="37">
        <f t="shared" si="4"/>
        <v>0</v>
      </c>
      <c r="L276" s="35">
        <f>IFERROR(K276*G276,"")</f>
        <v>0</v>
      </c>
      <c r="M276" s="11">
        <v>0</v>
      </c>
      <c r="N276" s="11">
        <f>H276-M276</f>
        <v>0</v>
      </c>
      <c r="O276" s="11" t="str">
        <f>IF(K276&gt;0,"OK","Rupture")</f>
        <v>Rupture</v>
      </c>
    </row>
    <row r="277" spans="1:15" x14ac:dyDescent="0.3">
      <c r="A277" s="17">
        <v>606</v>
      </c>
      <c r="B277" s="9" t="s">
        <v>58</v>
      </c>
      <c r="C277" s="4" t="s">
        <v>1324</v>
      </c>
      <c r="D277" s="4" t="s">
        <v>681</v>
      </c>
      <c r="E277" s="4" t="s">
        <v>1535</v>
      </c>
      <c r="F277" s="42"/>
      <c r="G277" s="23"/>
      <c r="H277" s="4"/>
      <c r="I277" s="4">
        <f>IF(B277="","",SUMIFS(T_stock[Entrée],T_stock[Ref],C277))</f>
        <v>0</v>
      </c>
      <c r="J277" s="4">
        <f>IF(C277="","",SUMIFS(T_stock[Sortie],T_stock[Ref],C277))</f>
        <v>0</v>
      </c>
      <c r="K277" s="37">
        <f t="shared" si="4"/>
        <v>0</v>
      </c>
      <c r="L277" s="35">
        <f>IFERROR(K277*G277,"")</f>
        <v>0</v>
      </c>
      <c r="M277" s="11">
        <v>0</v>
      </c>
      <c r="N277" s="11">
        <f>H277-M277</f>
        <v>0</v>
      </c>
      <c r="O277" s="11" t="str">
        <f>IF(K277&gt;0,"OK","Rupture")</f>
        <v>Rupture</v>
      </c>
    </row>
    <row r="278" spans="1:15" x14ac:dyDescent="0.3">
      <c r="A278" s="17">
        <v>451</v>
      </c>
      <c r="B278" s="9" t="s">
        <v>97</v>
      </c>
      <c r="C278" s="4" t="s">
        <v>1137</v>
      </c>
      <c r="D278" s="4" t="s">
        <v>681</v>
      </c>
      <c r="E278" s="4" t="s">
        <v>1535</v>
      </c>
      <c r="F278" s="42"/>
      <c r="G278" s="23"/>
      <c r="H278" s="4"/>
      <c r="I278" s="4">
        <f>IF(B278="","",SUMIFS(T_stock[Entrée],T_stock[Ref],C278))</f>
        <v>0</v>
      </c>
      <c r="J278" s="4">
        <f>IF(C278="","",SUMIFS(T_stock[Sortie],T_stock[Ref],C278))</f>
        <v>0</v>
      </c>
      <c r="K278" s="37">
        <f t="shared" si="4"/>
        <v>0</v>
      </c>
      <c r="L278" s="35">
        <f>IFERROR(K278*G278,"")</f>
        <v>0</v>
      </c>
      <c r="M278" s="11">
        <v>0</v>
      </c>
      <c r="N278" s="11">
        <f>H278-M278</f>
        <v>0</v>
      </c>
      <c r="O278" s="11" t="str">
        <f>IF(K278&gt;0,"OK","Rupture")</f>
        <v>Rupture</v>
      </c>
    </row>
    <row r="279" spans="1:15" x14ac:dyDescent="0.3">
      <c r="A279" s="17">
        <v>535</v>
      </c>
      <c r="B279" s="9" t="s">
        <v>1231</v>
      </c>
      <c r="C279" s="4" t="s">
        <v>1232</v>
      </c>
      <c r="D279" s="4" t="s">
        <v>1085</v>
      </c>
      <c r="E279" s="4" t="s">
        <v>1535</v>
      </c>
      <c r="F279" s="42"/>
      <c r="G279" s="23"/>
      <c r="H279" s="4"/>
      <c r="I279" s="4">
        <f>IF(B279="","",SUMIFS(T_stock[Entrée],T_stock[Ref],C279))</f>
        <v>0</v>
      </c>
      <c r="J279" s="4">
        <f>IF(C279="","",SUMIFS(T_stock[Sortie],T_stock[Ref],C279))</f>
        <v>0</v>
      </c>
      <c r="K279" s="37">
        <f t="shared" si="4"/>
        <v>0</v>
      </c>
      <c r="L279" s="35">
        <f>IFERROR(K279*G279,"")</f>
        <v>0</v>
      </c>
      <c r="M279" s="11">
        <v>0</v>
      </c>
      <c r="N279" s="11">
        <f>H279-M279</f>
        <v>0</v>
      </c>
      <c r="O279" s="11" t="str">
        <f>IF(K279&gt;0,"OK","Rupture")</f>
        <v>Rupture</v>
      </c>
    </row>
    <row r="280" spans="1:15" x14ac:dyDescent="0.3">
      <c r="A280" s="17">
        <v>462</v>
      </c>
      <c r="B280" s="9" t="s">
        <v>1148</v>
      </c>
      <c r="C280" s="4" t="s">
        <v>1149</v>
      </c>
      <c r="D280" s="4" t="s">
        <v>681</v>
      </c>
      <c r="E280" s="4" t="s">
        <v>1535</v>
      </c>
      <c r="F280" s="42"/>
      <c r="G280" s="23"/>
      <c r="H280" s="4"/>
      <c r="I280" s="4">
        <f>IF(B280="","",SUMIFS(T_stock[Entrée],T_stock[Ref],C280))</f>
        <v>0</v>
      </c>
      <c r="J280" s="4">
        <f>IF(C280="","",SUMIFS(T_stock[Sortie],T_stock[Ref],C280))</f>
        <v>0</v>
      </c>
      <c r="K280" s="37">
        <f t="shared" si="4"/>
        <v>0</v>
      </c>
      <c r="L280" s="35">
        <f>IFERROR(K280*G280,"")</f>
        <v>0</v>
      </c>
      <c r="M280" s="11">
        <v>2</v>
      </c>
      <c r="N280" s="11">
        <f>H280-M280</f>
        <v>-2</v>
      </c>
      <c r="O280" s="11" t="str">
        <f>IF(K280&gt;0,"OK","Rupture")</f>
        <v>Rupture</v>
      </c>
    </row>
    <row r="281" spans="1:15" x14ac:dyDescent="0.3">
      <c r="A281" s="17">
        <v>616</v>
      </c>
      <c r="B281" s="9" t="s">
        <v>1148</v>
      </c>
      <c r="C281" s="4" t="s">
        <v>1334</v>
      </c>
      <c r="D281" s="4" t="s">
        <v>681</v>
      </c>
      <c r="E281" s="4" t="s">
        <v>1535</v>
      </c>
      <c r="F281" s="42"/>
      <c r="G281" s="23"/>
      <c r="H281" s="4"/>
      <c r="I281" s="4">
        <f>IF(B281="","",SUMIFS(T_stock[Entrée],T_stock[Ref],C281))</f>
        <v>0</v>
      </c>
      <c r="J281" s="4">
        <f>IF(C281="","",SUMIFS(T_stock[Sortie],T_stock[Ref],C281))</f>
        <v>0</v>
      </c>
      <c r="K281" s="37">
        <f t="shared" si="4"/>
        <v>0</v>
      </c>
      <c r="L281" s="35">
        <f>IFERROR(K281*G281,"")</f>
        <v>0</v>
      </c>
      <c r="M281" s="11">
        <v>0</v>
      </c>
      <c r="N281" s="11">
        <f>H281-M281</f>
        <v>0</v>
      </c>
      <c r="O281" s="11" t="str">
        <f>IF(K281&gt;0,"OK","Rupture")</f>
        <v>Rupture</v>
      </c>
    </row>
    <row r="282" spans="1:15" x14ac:dyDescent="0.3">
      <c r="A282" s="17">
        <v>250</v>
      </c>
      <c r="B282" s="9" t="s">
        <v>961</v>
      </c>
      <c r="C282" s="4" t="s">
        <v>962</v>
      </c>
      <c r="D282" s="4" t="s">
        <v>921</v>
      </c>
      <c r="E282" s="4" t="s">
        <v>1535</v>
      </c>
      <c r="F282" s="42"/>
      <c r="G282" s="23"/>
      <c r="H282" s="4"/>
      <c r="I282" s="4">
        <f>IF(B282="","",SUMIFS(T_stock[Entrée],T_stock[Ref],C282))</f>
        <v>0</v>
      </c>
      <c r="J282" s="4">
        <f>IF(C282="","",SUMIFS(T_stock[Sortie],T_stock[Ref],C282))</f>
        <v>0</v>
      </c>
      <c r="K282" s="37">
        <f t="shared" si="4"/>
        <v>0</v>
      </c>
      <c r="L282" s="35">
        <f>IFERROR(K282*G282,"")</f>
        <v>0</v>
      </c>
      <c r="M282" s="11">
        <v>1</v>
      </c>
      <c r="N282" s="11">
        <f>H282-M282</f>
        <v>-1</v>
      </c>
      <c r="O282" s="11" t="str">
        <f>IF(K282&gt;0,"OK","Rupture")</f>
        <v>Rupture</v>
      </c>
    </row>
    <row r="283" spans="1:15" x14ac:dyDescent="0.3">
      <c r="A283" s="17">
        <v>59</v>
      </c>
      <c r="B283" s="9" t="s">
        <v>755</v>
      </c>
      <c r="C283" s="4" t="s">
        <v>756</v>
      </c>
      <c r="D283" s="4" t="s">
        <v>173</v>
      </c>
      <c r="E283" s="4" t="s">
        <v>1535</v>
      </c>
      <c r="F283" s="42"/>
      <c r="G283" s="23"/>
      <c r="H283" s="4"/>
      <c r="I283" s="4">
        <f>IF(B283="","",SUMIFS(T_stock[Entrée],T_stock[Ref],C283))</f>
        <v>0</v>
      </c>
      <c r="J283" s="4">
        <f>IF(C283="","",SUMIFS(T_stock[Sortie],T_stock[Ref],C283))</f>
        <v>0</v>
      </c>
      <c r="K283" s="37">
        <f t="shared" si="4"/>
        <v>0</v>
      </c>
      <c r="L283" s="35">
        <f>IFERROR(K283*G283,"")</f>
        <v>0</v>
      </c>
      <c r="M283" s="11">
        <v>0</v>
      </c>
      <c r="N283" s="11">
        <f>H283-M283</f>
        <v>0</v>
      </c>
      <c r="O283" s="11" t="str">
        <f>IF(K283&gt;0,"OK","Rupture")</f>
        <v>Rupture</v>
      </c>
    </row>
    <row r="284" spans="1:15" x14ac:dyDescent="0.3">
      <c r="A284" s="17">
        <v>370</v>
      </c>
      <c r="B284" s="9" t="s">
        <v>1064</v>
      </c>
      <c r="C284" s="4" t="s">
        <v>1065</v>
      </c>
      <c r="D284" s="4" t="s">
        <v>921</v>
      </c>
      <c r="E284" s="4" t="s">
        <v>1535</v>
      </c>
      <c r="F284" s="42"/>
      <c r="G284" s="23"/>
      <c r="H284" s="4"/>
      <c r="I284" s="4">
        <f>IF(B284="","",SUMIFS(T_stock[Entrée],T_stock[Ref],C284))</f>
        <v>0</v>
      </c>
      <c r="J284" s="4">
        <f>IF(C284="","",SUMIFS(T_stock[Sortie],T_stock[Ref],C284))</f>
        <v>0</v>
      </c>
      <c r="K284" s="37">
        <f t="shared" si="4"/>
        <v>0</v>
      </c>
      <c r="L284" s="35">
        <f>IFERROR(K284*G284,"")</f>
        <v>0</v>
      </c>
      <c r="M284" s="11">
        <v>4</v>
      </c>
      <c r="N284" s="11">
        <f>H284-M284</f>
        <v>-4</v>
      </c>
      <c r="O284" s="11" t="str">
        <f>IF(K284&gt;0,"OK","Rupture")</f>
        <v>Rupture</v>
      </c>
    </row>
    <row r="285" spans="1:15" x14ac:dyDescent="0.3">
      <c r="A285" s="17">
        <v>475</v>
      </c>
      <c r="B285" s="9" t="s">
        <v>1167</v>
      </c>
      <c r="C285" s="4" t="s">
        <v>1168</v>
      </c>
      <c r="D285" s="4" t="s">
        <v>811</v>
      </c>
      <c r="E285" s="4" t="s">
        <v>1537</v>
      </c>
      <c r="F285" s="42"/>
      <c r="G285" s="23"/>
      <c r="H285" s="4"/>
      <c r="I285" s="4">
        <f>IF(B285="","",SUMIFS(T_stock[Entrée],T_stock[Ref],C285))</f>
        <v>0</v>
      </c>
      <c r="J285" s="4">
        <f>IF(C285="","",SUMIFS(T_stock[Sortie],T_stock[Ref],C285))</f>
        <v>0</v>
      </c>
      <c r="K285" s="37">
        <f t="shared" si="4"/>
        <v>0</v>
      </c>
      <c r="L285" s="35">
        <f>IFERROR(K285*G285,"")</f>
        <v>0</v>
      </c>
      <c r="M285" s="11">
        <v>1</v>
      </c>
      <c r="N285" s="11">
        <f>H285-M285</f>
        <v>-1</v>
      </c>
      <c r="O285" s="11" t="str">
        <f>IF(K285&gt;0,"OK","Rupture")</f>
        <v>Rupture</v>
      </c>
    </row>
    <row r="286" spans="1:15" x14ac:dyDescent="0.3">
      <c r="A286" s="17">
        <v>597</v>
      </c>
      <c r="B286" s="9" t="s">
        <v>72</v>
      </c>
      <c r="C286" s="4" t="s">
        <v>71</v>
      </c>
      <c r="D286" s="4" t="s">
        <v>681</v>
      </c>
      <c r="E286" s="4" t="s">
        <v>1537</v>
      </c>
      <c r="F286" s="42"/>
      <c r="G286" s="23"/>
      <c r="H286" s="4"/>
      <c r="I286" s="4">
        <f>IF(B286="","",SUMIFS(T_stock[Entrée],T_stock[Ref],C286))</f>
        <v>0</v>
      </c>
      <c r="J286" s="4">
        <f>IF(C286="","",SUMIFS(T_stock[Sortie],T_stock[Ref],C286))</f>
        <v>0</v>
      </c>
      <c r="K286" s="37">
        <f t="shared" si="4"/>
        <v>0</v>
      </c>
      <c r="L286" s="35">
        <f>IFERROR(K286*G286,"")</f>
        <v>0</v>
      </c>
      <c r="M286" s="11">
        <v>0</v>
      </c>
      <c r="N286" s="11">
        <f>H286-M286</f>
        <v>0</v>
      </c>
      <c r="O286" s="11" t="str">
        <f>IF(K286&gt;0,"OK","Rupture")</f>
        <v>Rupture</v>
      </c>
    </row>
    <row r="287" spans="1:15" x14ac:dyDescent="0.3">
      <c r="A287" s="17">
        <v>595</v>
      </c>
      <c r="B287" s="9" t="s">
        <v>73</v>
      </c>
      <c r="C287" s="4" t="s">
        <v>74</v>
      </c>
      <c r="D287" s="4" t="s">
        <v>681</v>
      </c>
      <c r="E287" s="4" t="s">
        <v>1537</v>
      </c>
      <c r="F287" s="42"/>
      <c r="G287" s="23"/>
      <c r="H287" s="4"/>
      <c r="I287" s="4">
        <f>IF(B287="","",SUMIFS(T_stock[Entrée],T_stock[Ref],C287))</f>
        <v>0</v>
      </c>
      <c r="J287" s="4">
        <f>IF(C287="","",SUMIFS(T_stock[Sortie],T_stock[Ref],C287))</f>
        <v>0</v>
      </c>
      <c r="K287" s="37">
        <f t="shared" si="4"/>
        <v>0</v>
      </c>
      <c r="L287" s="35">
        <f>IFERROR(K287*G287,"")</f>
        <v>0</v>
      </c>
      <c r="M287" s="11">
        <v>3</v>
      </c>
      <c r="N287" s="11">
        <f>H287-M287</f>
        <v>-3</v>
      </c>
      <c r="O287" s="11" t="str">
        <f>IF(K287&gt;0,"OK","Rupture")</f>
        <v>Rupture</v>
      </c>
    </row>
    <row r="288" spans="1:15" x14ac:dyDescent="0.3">
      <c r="A288" s="17">
        <v>596</v>
      </c>
      <c r="B288" s="9" t="s">
        <v>1317</v>
      </c>
      <c r="C288" s="4" t="s">
        <v>1318</v>
      </c>
      <c r="D288" s="4" t="s">
        <v>681</v>
      </c>
      <c r="E288" s="4" t="s">
        <v>1537</v>
      </c>
      <c r="F288" s="42"/>
      <c r="G288" s="23"/>
      <c r="H288" s="4"/>
      <c r="I288" s="4">
        <f>IF(B288="","",SUMIFS(T_stock[Entrée],T_stock[Ref],C288))</f>
        <v>0</v>
      </c>
      <c r="J288" s="4">
        <f>IF(C288="","",SUMIFS(T_stock[Sortie],T_stock[Ref],C288))</f>
        <v>0</v>
      </c>
      <c r="K288" s="37">
        <f t="shared" si="4"/>
        <v>0</v>
      </c>
      <c r="L288" s="35">
        <f>IFERROR(K288*G288,"")</f>
        <v>0</v>
      </c>
      <c r="M288" s="11">
        <v>0</v>
      </c>
      <c r="N288" s="11">
        <f>H288-M288</f>
        <v>0</v>
      </c>
      <c r="O288" s="11" t="str">
        <f>IF(K288&gt;0,"OK","Rupture")</f>
        <v>Rupture</v>
      </c>
    </row>
    <row r="289" spans="1:15" x14ac:dyDescent="0.3">
      <c r="A289" s="17">
        <v>878</v>
      </c>
      <c r="B289" s="9" t="s">
        <v>1446</v>
      </c>
      <c r="C289" s="4" t="s">
        <v>244</v>
      </c>
      <c r="D289" s="4" t="s">
        <v>241</v>
      </c>
      <c r="E289" s="4" t="s">
        <v>1535</v>
      </c>
      <c r="F289" s="42"/>
      <c r="G289" s="23"/>
      <c r="H289" s="4"/>
      <c r="I289" s="4">
        <f>IF(B289="","",SUMIFS(T_stock[Entrée],T_stock[Ref],C289))</f>
        <v>0</v>
      </c>
      <c r="J289" s="4">
        <f>IF(C289="","",SUMIFS(T_stock[Sortie],T_stock[Ref],C289))</f>
        <v>0</v>
      </c>
      <c r="K289" s="37">
        <f t="shared" si="4"/>
        <v>0</v>
      </c>
      <c r="L289" s="35">
        <f>IFERROR(K289*G289,"")</f>
        <v>0</v>
      </c>
      <c r="M289" s="11">
        <v>12</v>
      </c>
      <c r="N289" s="11">
        <f>H289-M289</f>
        <v>-12</v>
      </c>
      <c r="O289" s="11" t="str">
        <f>IF(K289&gt;0,"OK","Rupture")</f>
        <v>Rupture</v>
      </c>
    </row>
    <row r="290" spans="1:15" x14ac:dyDescent="0.3">
      <c r="A290" s="17">
        <v>640</v>
      </c>
      <c r="B290" s="9" t="s">
        <v>1361</v>
      </c>
      <c r="C290" s="4" t="s">
        <v>1362</v>
      </c>
      <c r="D290" s="4" t="s">
        <v>681</v>
      </c>
      <c r="E290" s="4" t="s">
        <v>1535</v>
      </c>
      <c r="F290" s="42"/>
      <c r="G290" s="23"/>
      <c r="H290" s="4"/>
      <c r="I290" s="4">
        <f>IF(B290="","",SUMIFS(T_stock[Entrée],T_stock[Ref],C290))</f>
        <v>0</v>
      </c>
      <c r="J290" s="4">
        <f>IF(C290="","",SUMIFS(T_stock[Sortie],T_stock[Ref],C290))</f>
        <v>0</v>
      </c>
      <c r="K290" s="37">
        <f t="shared" si="4"/>
        <v>0</v>
      </c>
      <c r="L290" s="35">
        <f>IFERROR(K290*G290,"")</f>
        <v>0</v>
      </c>
      <c r="M290" s="11">
        <v>5</v>
      </c>
      <c r="N290" s="11">
        <f>H290-M290</f>
        <v>-5</v>
      </c>
      <c r="O290" s="11" t="str">
        <f>IF(K290&gt;0,"OK","Rupture")</f>
        <v>Rupture</v>
      </c>
    </row>
    <row r="291" spans="1:15" x14ac:dyDescent="0.3">
      <c r="A291" s="17">
        <v>641</v>
      </c>
      <c r="B291" s="9" t="s">
        <v>88</v>
      </c>
      <c r="C291" s="4" t="s">
        <v>89</v>
      </c>
      <c r="D291" s="4" t="s">
        <v>681</v>
      </c>
      <c r="E291" s="4" t="s">
        <v>1535</v>
      </c>
      <c r="F291" s="42"/>
      <c r="G291" s="23"/>
      <c r="H291" s="4"/>
      <c r="I291" s="4">
        <f>IF(B291="","",SUMIFS(T_stock[Entrée],T_stock[Ref],C291))</f>
        <v>0</v>
      </c>
      <c r="J291" s="4">
        <f>IF(C291="","",SUMIFS(T_stock[Sortie],T_stock[Ref],C291))</f>
        <v>0</v>
      </c>
      <c r="K291" s="37">
        <f t="shared" si="4"/>
        <v>0</v>
      </c>
      <c r="L291" s="35">
        <f>IFERROR(K291*G291,"")</f>
        <v>0</v>
      </c>
      <c r="M291" s="11">
        <v>2</v>
      </c>
      <c r="N291" s="11">
        <f>H291-M291</f>
        <v>-2</v>
      </c>
      <c r="O291" s="11" t="str">
        <f>IF(K291&gt;0,"OK","Rupture")</f>
        <v>Rupture</v>
      </c>
    </row>
    <row r="292" spans="1:15" x14ac:dyDescent="0.3">
      <c r="A292" s="17">
        <v>197</v>
      </c>
      <c r="B292" s="9" t="s">
        <v>928</v>
      </c>
      <c r="C292" s="4" t="s">
        <v>929</v>
      </c>
      <c r="D292" s="4" t="s">
        <v>681</v>
      </c>
      <c r="E292" s="4" t="s">
        <v>1535</v>
      </c>
      <c r="F292" s="42"/>
      <c r="G292" s="23"/>
      <c r="H292" s="4"/>
      <c r="I292" s="4">
        <f>IF(B292="","",SUMIFS(T_stock[Entrée],T_stock[Ref],C292))</f>
        <v>0</v>
      </c>
      <c r="J292" s="4">
        <f>IF(C292="","",SUMIFS(T_stock[Sortie],T_stock[Ref],C292))</f>
        <v>0</v>
      </c>
      <c r="K292" s="37">
        <f t="shared" si="4"/>
        <v>0</v>
      </c>
      <c r="L292" s="35">
        <f>IFERROR(K292*G292,"")</f>
        <v>0</v>
      </c>
      <c r="M292" s="11">
        <v>2</v>
      </c>
      <c r="N292" s="11">
        <f>H292-M292</f>
        <v>-2</v>
      </c>
      <c r="O292" s="11" t="str">
        <f>IF(K292&gt;0,"OK","Rupture")</f>
        <v>Rupture</v>
      </c>
    </row>
    <row r="293" spans="1:15" x14ac:dyDescent="0.3">
      <c r="A293" s="17">
        <v>389</v>
      </c>
      <c r="B293" s="9" t="s">
        <v>246</v>
      </c>
      <c r="C293" s="4" t="s">
        <v>243</v>
      </c>
      <c r="D293" s="4" t="s">
        <v>241</v>
      </c>
      <c r="E293" s="4" t="s">
        <v>1535</v>
      </c>
      <c r="F293" s="42"/>
      <c r="G293" s="23"/>
      <c r="H293" s="4"/>
      <c r="I293" s="4">
        <f>IF(B293="","",SUMIFS(T_stock[Entrée],T_stock[Ref],C293))</f>
        <v>0</v>
      </c>
      <c r="J293" s="4">
        <f>IF(C293="","",SUMIFS(T_stock[Sortie],T_stock[Ref],C293))</f>
        <v>0</v>
      </c>
      <c r="K293" s="37">
        <f t="shared" si="4"/>
        <v>0</v>
      </c>
      <c r="L293" s="35">
        <f>IFERROR(K293*G293,"")</f>
        <v>0</v>
      </c>
      <c r="M293" s="11">
        <v>3</v>
      </c>
      <c r="N293" s="11">
        <f>H293-M293</f>
        <v>-3</v>
      </c>
      <c r="O293" s="11" t="str">
        <f>IF(K293&gt;0,"OK","Rupture")</f>
        <v>Rupture</v>
      </c>
    </row>
    <row r="294" spans="1:15" x14ac:dyDescent="0.3">
      <c r="A294" s="17">
        <v>407</v>
      </c>
      <c r="B294" s="9" t="s">
        <v>246</v>
      </c>
      <c r="C294" s="4" t="s">
        <v>1101</v>
      </c>
      <c r="D294" s="4" t="s">
        <v>241</v>
      </c>
      <c r="E294" s="4" t="s">
        <v>1535</v>
      </c>
      <c r="F294" s="42"/>
      <c r="G294" s="23"/>
      <c r="H294" s="4"/>
      <c r="I294" s="4">
        <f>IF(B294="","",SUMIFS(T_stock[Entrée],T_stock[Ref],C294))</f>
        <v>0</v>
      </c>
      <c r="J294" s="4">
        <f>IF(C294="","",SUMIFS(T_stock[Sortie],T_stock[Ref],C294))</f>
        <v>0</v>
      </c>
      <c r="K294" s="37">
        <f t="shared" si="4"/>
        <v>0</v>
      </c>
      <c r="L294" s="35">
        <f>IFERROR(K294*G294,"")</f>
        <v>0</v>
      </c>
      <c r="M294" s="11">
        <v>2</v>
      </c>
      <c r="N294" s="11">
        <f>H294-M294</f>
        <v>-2</v>
      </c>
      <c r="O294" s="11" t="str">
        <f>IF(K294&gt;0,"OK","Rupture")</f>
        <v>Rupture</v>
      </c>
    </row>
    <row r="295" spans="1:15" x14ac:dyDescent="0.3">
      <c r="A295" s="17">
        <v>116</v>
      </c>
      <c r="B295" s="9" t="s">
        <v>840</v>
      </c>
      <c r="C295" s="4">
        <v>103485</v>
      </c>
      <c r="D295" s="4" t="s">
        <v>173</v>
      </c>
      <c r="E295" s="4" t="s">
        <v>1535</v>
      </c>
      <c r="F295" s="42"/>
      <c r="G295" s="23"/>
      <c r="H295" s="4"/>
      <c r="I295" s="4">
        <f>IF(B295="","",SUMIFS(T_stock[Entrée],T_stock[Ref],C295))</f>
        <v>0</v>
      </c>
      <c r="J295" s="4">
        <f>IF(C295="","",SUMIFS(T_stock[Sortie],T_stock[Ref],C295))</f>
        <v>0</v>
      </c>
      <c r="K295" s="37">
        <f t="shared" si="4"/>
        <v>0</v>
      </c>
      <c r="L295" s="35">
        <f>IFERROR(K295*G295,"")</f>
        <v>0</v>
      </c>
      <c r="M295" s="11">
        <v>4</v>
      </c>
      <c r="N295" s="11">
        <f>H295-M295</f>
        <v>-4</v>
      </c>
      <c r="O295" s="11" t="str">
        <f>IF(K295&gt;0,"OK","Rupture")</f>
        <v>Rupture</v>
      </c>
    </row>
    <row r="296" spans="1:15" x14ac:dyDescent="0.3">
      <c r="A296" s="17">
        <v>698</v>
      </c>
      <c r="B296" s="9" t="s">
        <v>1392</v>
      </c>
      <c r="C296" s="4" t="s">
        <v>280</v>
      </c>
      <c r="D296" s="4" t="s">
        <v>241</v>
      </c>
      <c r="E296" s="4" t="s">
        <v>1537</v>
      </c>
      <c r="F296" s="42"/>
      <c r="G296" s="23"/>
      <c r="H296" s="4"/>
      <c r="I296" s="4">
        <f>IF(B296="","",SUMIFS(T_stock[Entrée],T_stock[Ref],C296))</f>
        <v>0</v>
      </c>
      <c r="J296" s="4">
        <f>IF(C296="","",SUMIFS(T_stock[Sortie],T_stock[Ref],C296))</f>
        <v>0</v>
      </c>
      <c r="K296" s="37">
        <f t="shared" si="4"/>
        <v>0</v>
      </c>
      <c r="L296" s="35">
        <f>IFERROR(K296*G296,"")</f>
        <v>0</v>
      </c>
      <c r="M296" s="11">
        <v>66</v>
      </c>
      <c r="N296" s="11">
        <f>H296-M296</f>
        <v>-66</v>
      </c>
      <c r="O296" s="11" t="str">
        <f>IF(K296&gt;0,"OK","Rupture")</f>
        <v>Rupture</v>
      </c>
    </row>
    <row r="297" spans="1:15" x14ac:dyDescent="0.3">
      <c r="A297" s="17">
        <v>695</v>
      </c>
      <c r="B297" s="9" t="s">
        <v>262</v>
      </c>
      <c r="C297" s="4" t="s">
        <v>263</v>
      </c>
      <c r="D297" s="4" t="s">
        <v>241</v>
      </c>
      <c r="E297" s="4" t="s">
        <v>1535</v>
      </c>
      <c r="F297" s="42"/>
      <c r="G297" s="23"/>
      <c r="H297" s="4"/>
      <c r="I297" s="4">
        <f>IF(B297="","",SUMIFS(T_stock[Entrée],T_stock[Ref],C297))</f>
        <v>0</v>
      </c>
      <c r="J297" s="4">
        <f>IF(C297="","",SUMIFS(T_stock[Sortie],T_stock[Ref],C297))</f>
        <v>0</v>
      </c>
      <c r="K297" s="37">
        <f t="shared" si="4"/>
        <v>0</v>
      </c>
      <c r="L297" s="35">
        <f>IFERROR(K297*G297,"")</f>
        <v>0</v>
      </c>
      <c r="M297" s="11">
        <v>2</v>
      </c>
      <c r="N297" s="11">
        <f>H297-M297</f>
        <v>-2</v>
      </c>
      <c r="O297" s="11" t="str">
        <f>IF(K297&gt;0,"OK","Rupture")</f>
        <v>Rupture</v>
      </c>
    </row>
    <row r="298" spans="1:15" x14ac:dyDescent="0.3">
      <c r="A298" s="17">
        <v>659</v>
      </c>
      <c r="B298" s="9" t="s">
        <v>266</v>
      </c>
      <c r="C298" s="4" t="s">
        <v>267</v>
      </c>
      <c r="D298" s="4" t="s">
        <v>241</v>
      </c>
      <c r="E298" s="4" t="s">
        <v>1535</v>
      </c>
      <c r="F298" s="42"/>
      <c r="G298" s="23"/>
      <c r="H298" s="4"/>
      <c r="I298" s="4">
        <f>IF(B298="","",SUMIFS(T_stock[Entrée],T_stock[Ref],C298))</f>
        <v>0</v>
      </c>
      <c r="J298" s="4">
        <f>IF(C298="","",SUMIFS(T_stock[Sortie],T_stock[Ref],C298))</f>
        <v>0</v>
      </c>
      <c r="K298" s="37">
        <f t="shared" si="4"/>
        <v>0</v>
      </c>
      <c r="L298" s="35">
        <f>IFERROR(K298*G298,"")</f>
        <v>0</v>
      </c>
      <c r="M298" s="11">
        <v>0</v>
      </c>
      <c r="N298" s="11">
        <f>H298-M298</f>
        <v>0</v>
      </c>
      <c r="O298" s="11" t="str">
        <f>IF(K298&gt;0,"OK","Rupture")</f>
        <v>Rupture</v>
      </c>
    </row>
    <row r="299" spans="1:15" x14ac:dyDescent="0.3">
      <c r="A299" s="17">
        <v>884</v>
      </c>
      <c r="B299" s="9" t="s">
        <v>1452</v>
      </c>
      <c r="C299" s="4" t="s">
        <v>1453</v>
      </c>
      <c r="D299" s="4" t="s">
        <v>1085</v>
      </c>
      <c r="E299" s="4" t="s">
        <v>1535</v>
      </c>
      <c r="F299" s="42"/>
      <c r="G299" s="23"/>
      <c r="H299" s="4"/>
      <c r="I299" s="4">
        <f>IF(B299="","",SUMIFS(T_stock[Entrée],T_stock[Ref],C299))</f>
        <v>0</v>
      </c>
      <c r="J299" s="4">
        <f>IF(C299="","",SUMIFS(T_stock[Sortie],T_stock[Ref],C299))</f>
        <v>0</v>
      </c>
      <c r="K299" s="37">
        <f t="shared" si="4"/>
        <v>0</v>
      </c>
      <c r="L299" s="35">
        <f>IFERROR(K299*G299,"")</f>
        <v>0</v>
      </c>
      <c r="M299" s="11">
        <v>1</v>
      </c>
      <c r="N299" s="11">
        <f>H299-M299</f>
        <v>-1</v>
      </c>
      <c r="O299" s="11" t="str">
        <f>IF(K299&gt;0,"OK","Rupture")</f>
        <v>Rupture</v>
      </c>
    </row>
    <row r="300" spans="1:15" x14ac:dyDescent="0.3">
      <c r="A300" s="17">
        <v>54</v>
      </c>
      <c r="B300" s="9" t="s">
        <v>745</v>
      </c>
      <c r="C300" s="4" t="s">
        <v>746</v>
      </c>
      <c r="D300" s="4" t="s">
        <v>173</v>
      </c>
      <c r="E300" s="4" t="s">
        <v>1535</v>
      </c>
      <c r="F300" s="42"/>
      <c r="G300" s="23"/>
      <c r="H300" s="4"/>
      <c r="I300" s="4">
        <f>IF(B300="","",SUMIFS(T_stock[Entrée],T_stock[Ref],C300))</f>
        <v>0</v>
      </c>
      <c r="J300" s="4">
        <f>IF(C300="","",SUMIFS(T_stock[Sortie],T_stock[Ref],C300))</f>
        <v>0</v>
      </c>
      <c r="K300" s="37">
        <f t="shared" si="4"/>
        <v>0</v>
      </c>
      <c r="L300" s="35">
        <f>IFERROR(K300*G300,"")</f>
        <v>0</v>
      </c>
      <c r="M300" s="11">
        <v>0</v>
      </c>
      <c r="N300" s="11">
        <f>H300-M300</f>
        <v>0</v>
      </c>
      <c r="O300" s="11" t="str">
        <f>IF(K300&gt;0,"OK","Rupture")</f>
        <v>Rupture</v>
      </c>
    </row>
    <row r="301" spans="1:15" x14ac:dyDescent="0.3">
      <c r="A301" s="17">
        <v>699</v>
      </c>
      <c r="B301" s="9" t="s">
        <v>271</v>
      </c>
      <c r="C301" s="4" t="s">
        <v>272</v>
      </c>
      <c r="D301" s="4" t="s">
        <v>241</v>
      </c>
      <c r="E301" s="4" t="s">
        <v>1535</v>
      </c>
      <c r="F301" s="42"/>
      <c r="G301" s="23"/>
      <c r="H301" s="4"/>
      <c r="I301" s="4">
        <f>IF(B301="","",SUMIFS(T_stock[Entrée],T_stock[Ref],C301))</f>
        <v>0</v>
      </c>
      <c r="J301" s="4">
        <f>IF(C301="","",SUMIFS(T_stock[Sortie],T_stock[Ref],C301))</f>
        <v>0</v>
      </c>
      <c r="K301" s="37">
        <f t="shared" si="4"/>
        <v>0</v>
      </c>
      <c r="L301" s="35">
        <f>IFERROR(K301*G301,"")</f>
        <v>0</v>
      </c>
      <c r="M301" s="11">
        <v>5</v>
      </c>
      <c r="N301" s="11">
        <f>H301-M301</f>
        <v>-5</v>
      </c>
      <c r="O301" s="11" t="str">
        <f>IF(K301&gt;0,"OK","Rupture")</f>
        <v>Rupture</v>
      </c>
    </row>
    <row r="302" spans="1:15" x14ac:dyDescent="0.3">
      <c r="A302" s="17">
        <v>701</v>
      </c>
      <c r="B302" s="9" t="s">
        <v>264</v>
      </c>
      <c r="C302" s="4" t="s">
        <v>265</v>
      </c>
      <c r="D302" s="4" t="s">
        <v>241</v>
      </c>
      <c r="E302" s="4" t="s">
        <v>1535</v>
      </c>
      <c r="F302" s="42"/>
      <c r="G302" s="23"/>
      <c r="H302" s="4"/>
      <c r="I302" s="4">
        <f>IF(B302="","",SUMIFS(T_stock[Entrée],T_stock[Ref],C302))</f>
        <v>0</v>
      </c>
      <c r="J302" s="4">
        <f>IF(C302="","",SUMIFS(T_stock[Sortie],T_stock[Ref],C302))</f>
        <v>0</v>
      </c>
      <c r="K302" s="37">
        <f t="shared" si="4"/>
        <v>0</v>
      </c>
      <c r="L302" s="35">
        <f>IFERROR(K302*G302,"")</f>
        <v>0</v>
      </c>
      <c r="M302" s="11">
        <v>1</v>
      </c>
      <c r="N302" s="11">
        <f>H302-M302</f>
        <v>-1</v>
      </c>
      <c r="O302" s="11" t="str">
        <f>IF(K302&gt;0,"OK","Rupture")</f>
        <v>Rupture</v>
      </c>
    </row>
    <row r="303" spans="1:15" x14ac:dyDescent="0.3">
      <c r="A303" s="17">
        <v>952</v>
      </c>
      <c r="B303" s="9" t="s">
        <v>1525</v>
      </c>
      <c r="C303" s="4" t="s">
        <v>1526</v>
      </c>
      <c r="D303" s="4" t="s">
        <v>681</v>
      </c>
      <c r="E303" s="4" t="s">
        <v>1535</v>
      </c>
      <c r="F303" s="42"/>
      <c r="G303" s="23"/>
      <c r="H303" s="4"/>
      <c r="I303" s="4">
        <f>IF(B303="","",SUMIFS(T_stock[Entrée],T_stock[Ref],C303))</f>
        <v>0</v>
      </c>
      <c r="J303" s="4">
        <f>IF(C303="","",SUMIFS(T_stock[Sortie],T_stock[Ref],C303))</f>
        <v>0</v>
      </c>
      <c r="K303" s="37">
        <f t="shared" si="4"/>
        <v>0</v>
      </c>
      <c r="L303" s="35">
        <f>IFERROR(K303*G303,"")</f>
        <v>0</v>
      </c>
      <c r="M303" s="11">
        <v>4</v>
      </c>
      <c r="N303" s="11">
        <f>H303-M303</f>
        <v>-4</v>
      </c>
      <c r="O303" s="11" t="str">
        <f>IF(K303&gt;0,"OK","Rupture")</f>
        <v>Rupture</v>
      </c>
    </row>
    <row r="304" spans="1:15" x14ac:dyDescent="0.3">
      <c r="A304" s="17">
        <v>414</v>
      </c>
      <c r="B304" s="9" t="s">
        <v>1105</v>
      </c>
      <c r="C304" s="4" t="s">
        <v>504</v>
      </c>
      <c r="D304" s="4" t="s">
        <v>241</v>
      </c>
      <c r="E304" s="4" t="s">
        <v>1535</v>
      </c>
      <c r="F304" s="42"/>
      <c r="G304" s="23"/>
      <c r="H304" s="4"/>
      <c r="I304" s="4">
        <f>IF(B304="","",SUMIFS(T_stock[Entrée],T_stock[Ref],C304))</f>
        <v>0</v>
      </c>
      <c r="J304" s="4">
        <f>IF(C304="","",SUMIFS(T_stock[Sortie],T_stock[Ref],C304))</f>
        <v>0</v>
      </c>
      <c r="K304" s="37">
        <f t="shared" si="4"/>
        <v>0</v>
      </c>
      <c r="L304" s="35">
        <f>IFERROR(K304*G304,"")</f>
        <v>0</v>
      </c>
      <c r="M304" s="11">
        <v>2</v>
      </c>
      <c r="N304" s="11">
        <f>H304-M304</f>
        <v>-2</v>
      </c>
      <c r="O304" s="11" t="str">
        <f>IF(K304&gt;0,"OK","Rupture")</f>
        <v>Rupture</v>
      </c>
    </row>
    <row r="305" spans="1:15" x14ac:dyDescent="0.3">
      <c r="A305" s="17">
        <v>166</v>
      </c>
      <c r="B305" s="9" t="s">
        <v>177</v>
      </c>
      <c r="C305" s="4">
        <v>2012238010</v>
      </c>
      <c r="D305" s="4" t="s">
        <v>892</v>
      </c>
      <c r="E305" s="4" t="s">
        <v>1535</v>
      </c>
      <c r="F305" s="42"/>
      <c r="G305" s="23"/>
      <c r="H305" s="4"/>
      <c r="I305" s="4">
        <f>IF(B305="","",SUMIFS(T_stock[Entrée],T_stock[Ref],C305))</f>
        <v>0</v>
      </c>
      <c r="J305" s="4">
        <f>IF(C305="","",SUMIFS(T_stock[Sortie],T_stock[Ref],C305))</f>
        <v>0</v>
      </c>
      <c r="K305" s="37">
        <f t="shared" si="4"/>
        <v>0</v>
      </c>
      <c r="L305" s="35">
        <f>IFERROR(K305*G305,"")</f>
        <v>0</v>
      </c>
      <c r="M305" s="11">
        <v>2</v>
      </c>
      <c r="N305" s="11">
        <f>H305-M305</f>
        <v>-2</v>
      </c>
      <c r="O305" s="11" t="str">
        <f>IF(K305&gt;0,"OK","Rupture")</f>
        <v>Rupture</v>
      </c>
    </row>
    <row r="306" spans="1:15" x14ac:dyDescent="0.3">
      <c r="A306" s="17">
        <v>179</v>
      </c>
      <c r="B306" s="9" t="s">
        <v>177</v>
      </c>
      <c r="C306" s="4">
        <v>5416</v>
      </c>
      <c r="D306" s="4" t="s">
        <v>681</v>
      </c>
      <c r="E306" s="4" t="s">
        <v>1535</v>
      </c>
      <c r="F306" s="42"/>
      <c r="G306" s="23"/>
      <c r="H306" s="4"/>
      <c r="I306" s="4">
        <f>IF(B306="","",SUMIFS(T_stock[Entrée],T_stock[Ref],C306))</f>
        <v>0</v>
      </c>
      <c r="J306" s="4">
        <f>IF(C306="","",SUMIFS(T_stock[Sortie],T_stock[Ref],C306))</f>
        <v>0</v>
      </c>
      <c r="K306" s="37">
        <f t="shared" si="4"/>
        <v>0</v>
      </c>
      <c r="L306" s="35">
        <f>IFERROR(K306*G306,"")</f>
        <v>0</v>
      </c>
      <c r="M306" s="11">
        <v>4</v>
      </c>
      <c r="N306" s="11">
        <f>H306-M306</f>
        <v>-4</v>
      </c>
      <c r="O306" s="11" t="str">
        <f>IF(K306&gt;0,"OK","Rupture")</f>
        <v>Rupture</v>
      </c>
    </row>
    <row r="307" spans="1:15" x14ac:dyDescent="0.3">
      <c r="A307" s="17">
        <v>444</v>
      </c>
      <c r="B307" s="9" t="s">
        <v>1128</v>
      </c>
      <c r="C307" s="4" t="s">
        <v>279</v>
      </c>
      <c r="D307" s="4" t="s">
        <v>241</v>
      </c>
      <c r="E307" s="4" t="s">
        <v>1535</v>
      </c>
      <c r="F307" s="42"/>
      <c r="G307" s="23"/>
      <c r="H307" s="4"/>
      <c r="I307" s="4">
        <f>IF(B307="","",SUMIFS(T_stock[Entrée],T_stock[Ref],C307))</f>
        <v>0</v>
      </c>
      <c r="J307" s="4">
        <f>IF(C307="","",SUMIFS(T_stock[Sortie],T_stock[Ref],C307))</f>
        <v>0</v>
      </c>
      <c r="K307" s="37">
        <f t="shared" si="4"/>
        <v>0</v>
      </c>
      <c r="L307" s="35">
        <f>IFERROR(K307*G307,"")</f>
        <v>0</v>
      </c>
      <c r="M307" s="11">
        <v>6</v>
      </c>
      <c r="N307" s="11">
        <f>H307-M307</f>
        <v>-6</v>
      </c>
      <c r="O307" s="11" t="str">
        <f>IF(K307&gt;0,"OK","Rupture")</f>
        <v>Rupture</v>
      </c>
    </row>
    <row r="308" spans="1:15" x14ac:dyDescent="0.3">
      <c r="A308" s="17">
        <v>386</v>
      </c>
      <c r="B308" s="9" t="s">
        <v>52</v>
      </c>
      <c r="C308" s="4" t="s">
        <v>442</v>
      </c>
      <c r="D308" s="4" t="s">
        <v>241</v>
      </c>
      <c r="E308" s="4" t="s">
        <v>1535</v>
      </c>
      <c r="F308" s="42"/>
      <c r="G308" s="23"/>
      <c r="H308" s="4"/>
      <c r="I308" s="4">
        <f>IF(B308="","",SUMIFS(T_stock[Entrée],T_stock[Ref],C308))</f>
        <v>0</v>
      </c>
      <c r="J308" s="4">
        <f>IF(C308="","",SUMIFS(T_stock[Sortie],T_stock[Ref],C308))</f>
        <v>0</v>
      </c>
      <c r="K308" s="37">
        <f t="shared" si="4"/>
        <v>0</v>
      </c>
      <c r="L308" s="35">
        <f>IFERROR(K308*G308,"")</f>
        <v>0</v>
      </c>
      <c r="M308" s="11">
        <v>0</v>
      </c>
      <c r="N308" s="11">
        <f>H308-M308</f>
        <v>0</v>
      </c>
      <c r="O308" s="11" t="str">
        <f>IF(K308&gt;0,"OK","Rupture")</f>
        <v>Rupture</v>
      </c>
    </row>
    <row r="309" spans="1:15" x14ac:dyDescent="0.3">
      <c r="A309" s="17">
        <v>105</v>
      </c>
      <c r="B309" s="9" t="s">
        <v>826</v>
      </c>
      <c r="C309" s="4" t="s">
        <v>489</v>
      </c>
      <c r="D309" s="4" t="s">
        <v>241</v>
      </c>
      <c r="E309" s="4" t="s">
        <v>1535</v>
      </c>
      <c r="F309" s="42"/>
      <c r="G309" s="23"/>
      <c r="H309" s="4"/>
      <c r="I309" s="4">
        <f>IF(B309="","",SUMIFS(T_stock[Entrée],T_stock[Ref],C309))</f>
        <v>0</v>
      </c>
      <c r="J309" s="4">
        <f>IF(C309="","",SUMIFS(T_stock[Sortie],T_stock[Ref],C309))</f>
        <v>0</v>
      </c>
      <c r="K309" s="37">
        <f t="shared" si="4"/>
        <v>0</v>
      </c>
      <c r="L309" s="35">
        <f>IFERROR(K309*G309,"")</f>
        <v>0</v>
      </c>
      <c r="M309" s="11">
        <v>8</v>
      </c>
      <c r="N309" s="11">
        <f>H309-M309</f>
        <v>-8</v>
      </c>
      <c r="O309" s="11" t="str">
        <f>IF(K309&gt;0,"OK","Rupture")</f>
        <v>Rupture</v>
      </c>
    </row>
    <row r="310" spans="1:15" x14ac:dyDescent="0.3">
      <c r="A310" s="17">
        <v>106</v>
      </c>
      <c r="B310" s="9" t="s">
        <v>827</v>
      </c>
      <c r="C310" s="4" t="s">
        <v>490</v>
      </c>
      <c r="D310" s="4" t="s">
        <v>241</v>
      </c>
      <c r="E310" s="4" t="s">
        <v>1535</v>
      </c>
      <c r="F310" s="42"/>
      <c r="G310" s="23"/>
      <c r="H310" s="4"/>
      <c r="I310" s="4">
        <f>IF(B310="","",SUMIFS(T_stock[Entrée],T_stock[Ref],C310))</f>
        <v>0</v>
      </c>
      <c r="J310" s="4">
        <f>IF(C310="","",SUMIFS(T_stock[Sortie],T_stock[Ref],C310))</f>
        <v>0</v>
      </c>
      <c r="K310" s="37">
        <f t="shared" si="4"/>
        <v>0</v>
      </c>
      <c r="L310" s="35">
        <f>IFERROR(K310*G310,"")</f>
        <v>0</v>
      </c>
      <c r="M310" s="11">
        <v>8</v>
      </c>
      <c r="N310" s="11">
        <f>H310-M310</f>
        <v>-8</v>
      </c>
      <c r="O310" s="11" t="str">
        <f>IF(K310&gt;0,"OK","Rupture")</f>
        <v>Rupture</v>
      </c>
    </row>
    <row r="311" spans="1:15" x14ac:dyDescent="0.3">
      <c r="A311" s="17">
        <v>621</v>
      </c>
      <c r="B311" s="9" t="s">
        <v>1342</v>
      </c>
      <c r="C311" s="4" t="s">
        <v>1343</v>
      </c>
      <c r="D311" s="4" t="s">
        <v>681</v>
      </c>
      <c r="E311" s="4" t="s">
        <v>1535</v>
      </c>
      <c r="F311" s="42"/>
      <c r="G311" s="23"/>
      <c r="H311" s="4"/>
      <c r="I311" s="4">
        <f>IF(B311="","",SUMIFS(T_stock[Entrée],T_stock[Ref],C311))</f>
        <v>0</v>
      </c>
      <c r="J311" s="4">
        <f>IF(C311="","",SUMIFS(T_stock[Sortie],T_stock[Ref],C311))</f>
        <v>0</v>
      </c>
      <c r="K311" s="37">
        <f t="shared" si="4"/>
        <v>0</v>
      </c>
      <c r="L311" s="35">
        <f>IFERROR(K311*G311,"")</f>
        <v>0</v>
      </c>
      <c r="M311" s="11">
        <v>3</v>
      </c>
      <c r="N311" s="11">
        <f>H311-M311</f>
        <v>-3</v>
      </c>
      <c r="O311" s="11" t="str">
        <f>IF(K311&gt;0,"OK","Rupture")</f>
        <v>Rupture</v>
      </c>
    </row>
    <row r="312" spans="1:15" x14ac:dyDescent="0.3">
      <c r="A312" s="17">
        <v>801</v>
      </c>
      <c r="B312" s="9" t="s">
        <v>432</v>
      </c>
      <c r="C312" s="4" t="s">
        <v>433</v>
      </c>
      <c r="D312" s="4" t="s">
        <v>241</v>
      </c>
      <c r="E312" s="4" t="s">
        <v>1535</v>
      </c>
      <c r="F312" s="42"/>
      <c r="G312" s="23"/>
      <c r="H312" s="4"/>
      <c r="I312" s="4">
        <f>IF(B312="","",SUMIFS(T_stock[Entrée],T_stock[Ref],C312))</f>
        <v>0</v>
      </c>
      <c r="J312" s="4">
        <f>IF(C312="","",SUMIFS(T_stock[Sortie],T_stock[Ref],C312))</f>
        <v>0</v>
      </c>
      <c r="K312" s="37">
        <f t="shared" si="4"/>
        <v>0</v>
      </c>
      <c r="L312" s="35">
        <f>IFERROR(K312*G312,"")</f>
        <v>0</v>
      </c>
      <c r="M312" s="11">
        <v>1</v>
      </c>
      <c r="N312" s="11">
        <f>H312-M312</f>
        <v>-1</v>
      </c>
      <c r="O312" s="11" t="str">
        <f>IF(K312&gt;0,"OK","Rupture")</f>
        <v>Rupture</v>
      </c>
    </row>
    <row r="313" spans="1:15" x14ac:dyDescent="0.3">
      <c r="A313" s="17">
        <v>700</v>
      </c>
      <c r="B313" s="9" t="s">
        <v>1393</v>
      </c>
      <c r="C313" s="4" t="s">
        <v>431</v>
      </c>
      <c r="D313" s="4" t="s">
        <v>241</v>
      </c>
      <c r="E313" s="4" t="s">
        <v>1535</v>
      </c>
      <c r="F313" s="42"/>
      <c r="G313" s="23"/>
      <c r="H313" s="4"/>
      <c r="I313" s="4">
        <f>IF(B313="","",SUMIFS(T_stock[Entrée],T_stock[Ref],C313))</f>
        <v>0</v>
      </c>
      <c r="J313" s="4">
        <f>IF(C313="","",SUMIFS(T_stock[Sortie],T_stock[Ref],C313))</f>
        <v>0</v>
      </c>
      <c r="K313" s="37">
        <f t="shared" si="4"/>
        <v>0</v>
      </c>
      <c r="L313" s="35">
        <f>IFERROR(K313*G313,"")</f>
        <v>0</v>
      </c>
      <c r="M313" s="11">
        <v>3</v>
      </c>
      <c r="N313" s="11">
        <f>H313-M313</f>
        <v>-3</v>
      </c>
      <c r="O313" s="11" t="str">
        <f>IF(K313&gt;0,"OK","Rupture")</f>
        <v>Rupture</v>
      </c>
    </row>
    <row r="314" spans="1:15" x14ac:dyDescent="0.3">
      <c r="A314" s="17">
        <v>871</v>
      </c>
      <c r="B314" s="9" t="s">
        <v>268</v>
      </c>
      <c r="C314" s="4" t="s">
        <v>269</v>
      </c>
      <c r="D314" s="4" t="s">
        <v>241</v>
      </c>
      <c r="E314" s="4" t="s">
        <v>1535</v>
      </c>
      <c r="F314" s="42"/>
      <c r="G314" s="23"/>
      <c r="H314" s="4"/>
      <c r="I314" s="4">
        <f>IF(B314="","",SUMIFS(T_stock[Entrée],T_stock[Ref],C314))</f>
        <v>0</v>
      </c>
      <c r="J314" s="4">
        <f>IF(C314="","",SUMIFS(T_stock[Sortie],T_stock[Ref],C314))</f>
        <v>0</v>
      </c>
      <c r="K314" s="37">
        <f t="shared" si="4"/>
        <v>0</v>
      </c>
      <c r="L314" s="35">
        <f>IFERROR(K314*G314,"")</f>
        <v>0</v>
      </c>
      <c r="M314" s="11">
        <v>2</v>
      </c>
      <c r="N314" s="11">
        <f>H314-M314</f>
        <v>-2</v>
      </c>
      <c r="O314" s="11" t="str">
        <f>IF(K314&gt;0,"OK","Rupture")</f>
        <v>Rupture</v>
      </c>
    </row>
    <row r="315" spans="1:15" x14ac:dyDescent="0.3">
      <c r="A315" s="17">
        <v>938</v>
      </c>
      <c r="B315" s="9" t="s">
        <v>1503</v>
      </c>
      <c r="C315" s="4" t="s">
        <v>1504</v>
      </c>
      <c r="D315" s="4" t="s">
        <v>1085</v>
      </c>
      <c r="E315" s="4" t="s">
        <v>1535</v>
      </c>
      <c r="F315" s="42"/>
      <c r="G315" s="23"/>
      <c r="H315" s="4"/>
      <c r="I315" s="4">
        <f>IF(B315="","",SUMIFS(T_stock[Entrée],T_stock[Ref],C315))</f>
        <v>0</v>
      </c>
      <c r="J315" s="4">
        <f>IF(C315="","",SUMIFS(T_stock[Sortie],T_stock[Ref],C315))</f>
        <v>0</v>
      </c>
      <c r="K315" s="37">
        <f t="shared" si="4"/>
        <v>0</v>
      </c>
      <c r="L315" s="35">
        <f>IFERROR(K315*G315,"")</f>
        <v>0</v>
      </c>
      <c r="M315" s="11">
        <v>0</v>
      </c>
      <c r="N315" s="11">
        <f>H315-M315</f>
        <v>0</v>
      </c>
      <c r="O315" s="11" t="str">
        <f>IF(K315&gt;0,"OK","Rupture")</f>
        <v>Rupture</v>
      </c>
    </row>
    <row r="316" spans="1:15" x14ac:dyDescent="0.3">
      <c r="A316" s="17">
        <v>643</v>
      </c>
      <c r="B316" s="9" t="s">
        <v>44</v>
      </c>
      <c r="C316" s="4" t="s">
        <v>45</v>
      </c>
      <c r="D316" s="4" t="s">
        <v>681</v>
      </c>
      <c r="E316" s="4" t="s">
        <v>1535</v>
      </c>
      <c r="F316" s="42"/>
      <c r="G316" s="23"/>
      <c r="H316" s="4"/>
      <c r="I316" s="4">
        <f>IF(B316="","",SUMIFS(T_stock[Entrée],T_stock[Ref],C316))</f>
        <v>0</v>
      </c>
      <c r="J316" s="4">
        <f>IF(C316="","",SUMIFS(T_stock[Sortie],T_stock[Ref],C316))</f>
        <v>0</v>
      </c>
      <c r="K316" s="37">
        <f t="shared" si="4"/>
        <v>0</v>
      </c>
      <c r="L316" s="35">
        <f>IFERROR(K316*G316,"")</f>
        <v>0</v>
      </c>
      <c r="M316" s="11">
        <v>2</v>
      </c>
      <c r="N316" s="11">
        <f>H316-M316</f>
        <v>-2</v>
      </c>
      <c r="O316" s="11" t="str">
        <f>IF(K316&gt;0,"OK","Rupture")</f>
        <v>Rupture</v>
      </c>
    </row>
    <row r="317" spans="1:15" x14ac:dyDescent="0.3">
      <c r="A317" s="17">
        <v>694</v>
      </c>
      <c r="B317" s="9" t="s">
        <v>44</v>
      </c>
      <c r="C317" s="4" t="s">
        <v>435</v>
      </c>
      <c r="D317" s="4" t="s">
        <v>241</v>
      </c>
      <c r="E317" s="4" t="s">
        <v>1535</v>
      </c>
      <c r="F317" s="42"/>
      <c r="G317" s="23"/>
      <c r="H317" s="4"/>
      <c r="I317" s="4">
        <f>IF(B317="","",SUMIFS(T_stock[Entrée],T_stock[Ref],C317))</f>
        <v>0</v>
      </c>
      <c r="J317" s="4">
        <f>IF(C317="","",SUMIFS(T_stock[Sortie],T_stock[Ref],C317))</f>
        <v>0</v>
      </c>
      <c r="K317" s="37">
        <f t="shared" si="4"/>
        <v>0</v>
      </c>
      <c r="L317" s="35">
        <f>IFERROR(K317*G317,"")</f>
        <v>0</v>
      </c>
      <c r="M317" s="11">
        <v>15</v>
      </c>
      <c r="N317" s="11">
        <f>H317-M317</f>
        <v>-15</v>
      </c>
      <c r="O317" s="11" t="str">
        <f>IF(K317&gt;0,"OK","Rupture")</f>
        <v>Rupture</v>
      </c>
    </row>
    <row r="318" spans="1:15" x14ac:dyDescent="0.3">
      <c r="A318" s="17">
        <v>800</v>
      </c>
      <c r="B318" s="9" t="s">
        <v>1416</v>
      </c>
      <c r="C318" s="4" t="s">
        <v>434</v>
      </c>
      <c r="D318" s="4" t="s">
        <v>241</v>
      </c>
      <c r="E318" s="4" t="s">
        <v>1535</v>
      </c>
      <c r="F318" s="42"/>
      <c r="G318" s="23"/>
      <c r="H318" s="4"/>
      <c r="I318" s="4">
        <f>IF(B318="","",SUMIFS(T_stock[Entrée],T_stock[Ref],C318))</f>
        <v>0</v>
      </c>
      <c r="J318" s="4">
        <f>IF(C318="","",SUMIFS(T_stock[Sortie],T_stock[Ref],C318))</f>
        <v>0</v>
      </c>
      <c r="K318" s="37">
        <f t="shared" si="4"/>
        <v>0</v>
      </c>
      <c r="L318" s="35">
        <f>IFERROR(K318*G318,"")</f>
        <v>0</v>
      </c>
      <c r="M318" s="11">
        <v>2</v>
      </c>
      <c r="N318" s="11">
        <f>H318-M318</f>
        <v>-2</v>
      </c>
      <c r="O318" s="11" t="str">
        <f>IF(K318&gt;0,"OK","Rupture")</f>
        <v>Rupture</v>
      </c>
    </row>
    <row r="319" spans="1:15" x14ac:dyDescent="0.3">
      <c r="A319" s="17">
        <v>95</v>
      </c>
      <c r="B319" s="9" t="s">
        <v>817</v>
      </c>
      <c r="C319" s="4" t="s">
        <v>818</v>
      </c>
      <c r="D319" s="4" t="s">
        <v>681</v>
      </c>
      <c r="E319" s="4" t="s">
        <v>1535</v>
      </c>
      <c r="F319" s="42"/>
      <c r="G319" s="23"/>
      <c r="H319" s="4"/>
      <c r="I319" s="4">
        <f>IF(B319="","",SUMIFS(T_stock[Entrée],T_stock[Ref],C319))</f>
        <v>0</v>
      </c>
      <c r="J319" s="4">
        <f>IF(C319="","",SUMIFS(T_stock[Sortie],T_stock[Ref],C319))</f>
        <v>0</v>
      </c>
      <c r="K319" s="37">
        <f t="shared" si="4"/>
        <v>0</v>
      </c>
      <c r="L319" s="35">
        <f>IFERROR(K319*G319,"")</f>
        <v>0</v>
      </c>
      <c r="M319" s="11">
        <v>1</v>
      </c>
      <c r="N319" s="11">
        <f>H319-M319</f>
        <v>-1</v>
      </c>
      <c r="O319" s="11" t="str">
        <f>IF(K319&gt;0,"OK","Rupture")</f>
        <v>Rupture</v>
      </c>
    </row>
    <row r="320" spans="1:15" x14ac:dyDescent="0.3">
      <c r="A320" s="17">
        <v>111</v>
      </c>
      <c r="B320" s="9" t="s">
        <v>833</v>
      </c>
      <c r="C320" s="4" t="s">
        <v>834</v>
      </c>
      <c r="D320" s="4" t="s">
        <v>681</v>
      </c>
      <c r="E320" s="4" t="s">
        <v>1535</v>
      </c>
      <c r="F320" s="42"/>
      <c r="G320" s="23"/>
      <c r="H320" s="4"/>
      <c r="I320" s="4">
        <f>IF(B320="","",SUMIFS(T_stock[Entrée],T_stock[Ref],C320))</f>
        <v>0</v>
      </c>
      <c r="J320" s="4">
        <f>IF(C320="","",SUMIFS(T_stock[Sortie],T_stock[Ref],C320))</f>
        <v>0</v>
      </c>
      <c r="K320" s="37">
        <f t="shared" si="4"/>
        <v>0</v>
      </c>
      <c r="L320" s="35">
        <f>IFERROR(K320*G320,"")</f>
        <v>0</v>
      </c>
      <c r="M320" s="11">
        <v>0</v>
      </c>
      <c r="N320" s="11">
        <f>H320-M320</f>
        <v>0</v>
      </c>
      <c r="O320" s="11" t="str">
        <f>IF(K320&gt;0,"OK","Rupture")</f>
        <v>Rupture</v>
      </c>
    </row>
    <row r="321" spans="1:15" x14ac:dyDescent="0.3">
      <c r="A321" s="17">
        <v>12</v>
      </c>
      <c r="B321" s="9" t="s">
        <v>350</v>
      </c>
      <c r="C321" s="4" t="s">
        <v>690</v>
      </c>
      <c r="D321" s="4" t="s">
        <v>241</v>
      </c>
      <c r="E321" s="4" t="s">
        <v>1535</v>
      </c>
      <c r="F321" s="42"/>
      <c r="G321" s="23"/>
      <c r="H321" s="4"/>
      <c r="I321" s="4">
        <f>IF(B321="","",SUMIFS(T_stock[Entrée],T_stock[Ref],C321))</f>
        <v>0</v>
      </c>
      <c r="J321" s="4">
        <f>IF(C321="","",SUMIFS(T_stock[Sortie],T_stock[Ref],C321))</f>
        <v>0</v>
      </c>
      <c r="K321" s="37">
        <f t="shared" si="4"/>
        <v>0</v>
      </c>
      <c r="L321" s="35">
        <f>IFERROR(K321*G321,"")</f>
        <v>0</v>
      </c>
      <c r="M321" s="11">
        <v>0</v>
      </c>
      <c r="N321" s="11">
        <f>H321-M321</f>
        <v>0</v>
      </c>
      <c r="O321" s="11" t="str">
        <f>IF(K321&gt;0,"OK","Rupture")</f>
        <v>Rupture</v>
      </c>
    </row>
    <row r="322" spans="1:15" x14ac:dyDescent="0.3">
      <c r="A322" s="17">
        <v>52</v>
      </c>
      <c r="B322" s="9" t="s">
        <v>350</v>
      </c>
      <c r="C322" s="4" t="s">
        <v>743</v>
      </c>
      <c r="D322" s="4" t="s">
        <v>145</v>
      </c>
      <c r="E322" s="4" t="s">
        <v>1535</v>
      </c>
      <c r="F322" s="42"/>
      <c r="G322" s="23"/>
      <c r="H322" s="4"/>
      <c r="I322" s="4">
        <f>IF(B322="","",SUMIFS(T_stock[Entrée],T_stock[Ref],C322))</f>
        <v>0</v>
      </c>
      <c r="J322" s="4">
        <f>IF(C322="","",SUMIFS(T_stock[Sortie],T_stock[Ref],C322))</f>
        <v>0</v>
      </c>
      <c r="K322" s="37">
        <f t="shared" si="4"/>
        <v>0</v>
      </c>
      <c r="L322" s="35">
        <f>IFERROR(K322*G322,"")</f>
        <v>0</v>
      </c>
      <c r="M322" s="11">
        <v>0</v>
      </c>
      <c r="N322" s="11">
        <f>H322-M322</f>
        <v>0</v>
      </c>
      <c r="O322" s="11" t="str">
        <f>IF(K322&gt;0,"OK","Rupture")</f>
        <v>Rupture</v>
      </c>
    </row>
    <row r="323" spans="1:15" x14ac:dyDescent="0.3">
      <c r="A323" s="17">
        <v>122</v>
      </c>
      <c r="B323" s="9" t="s">
        <v>350</v>
      </c>
      <c r="C323" s="4" t="s">
        <v>849</v>
      </c>
      <c r="D323" s="4" t="s">
        <v>241</v>
      </c>
      <c r="E323" s="4" t="s">
        <v>1535</v>
      </c>
      <c r="F323" s="42"/>
      <c r="G323" s="23"/>
      <c r="H323" s="4"/>
      <c r="I323" s="4">
        <f>IF(B323="","",SUMIFS(T_stock[Entrée],T_stock[Ref],C323))</f>
        <v>0</v>
      </c>
      <c r="J323" s="4">
        <f>IF(C323="","",SUMIFS(T_stock[Sortie],T_stock[Ref],C323))</f>
        <v>0</v>
      </c>
      <c r="K323" s="37">
        <f t="shared" si="4"/>
        <v>0</v>
      </c>
      <c r="L323" s="35">
        <f>IFERROR(K323*G323,"")</f>
        <v>0</v>
      </c>
      <c r="M323" s="11">
        <v>0</v>
      </c>
      <c r="N323" s="11">
        <f>H323-M323</f>
        <v>0</v>
      </c>
      <c r="O323" s="11" t="str">
        <f>IF(K323&gt;0,"OK","Rupture")</f>
        <v>Rupture</v>
      </c>
    </row>
    <row r="324" spans="1:15" x14ac:dyDescent="0.3">
      <c r="A324" s="17">
        <v>635</v>
      </c>
      <c r="B324" s="9" t="s">
        <v>90</v>
      </c>
      <c r="C324" s="4" t="s">
        <v>1355</v>
      </c>
      <c r="D324" s="4" t="s">
        <v>681</v>
      </c>
      <c r="E324" s="4" t="s">
        <v>1535</v>
      </c>
      <c r="F324" s="42"/>
      <c r="G324" s="23"/>
      <c r="H324" s="4"/>
      <c r="I324" s="4">
        <f>IF(B324="","",SUMIFS(T_stock[Entrée],T_stock[Ref],C324))</f>
        <v>0</v>
      </c>
      <c r="J324" s="4">
        <f>IF(C324="","",SUMIFS(T_stock[Sortie],T_stock[Ref],C324))</f>
        <v>0</v>
      </c>
      <c r="K324" s="37">
        <f t="shared" si="4"/>
        <v>0</v>
      </c>
      <c r="L324" s="35">
        <f>IFERROR(K324*G324,"")</f>
        <v>0</v>
      </c>
      <c r="M324" s="11">
        <v>1</v>
      </c>
      <c r="N324" s="11">
        <f>H324-M324</f>
        <v>-1</v>
      </c>
      <c r="O324" s="11" t="str">
        <f>IF(K324&gt;0,"OK","Rupture")</f>
        <v>Rupture</v>
      </c>
    </row>
    <row r="325" spans="1:15" x14ac:dyDescent="0.3">
      <c r="A325" s="17">
        <v>835</v>
      </c>
      <c r="B325" s="9" t="s">
        <v>90</v>
      </c>
      <c r="C325" s="4" t="s">
        <v>349</v>
      </c>
      <c r="D325" s="4" t="s">
        <v>241</v>
      </c>
      <c r="E325" s="4" t="s">
        <v>1535</v>
      </c>
      <c r="F325" s="42"/>
      <c r="G325" s="23"/>
      <c r="H325" s="4"/>
      <c r="I325" s="4">
        <f>IF(B325="","",SUMIFS(T_stock[Entrée],T_stock[Ref],C325))</f>
        <v>0</v>
      </c>
      <c r="J325" s="4">
        <f>IF(C325="","",SUMIFS(T_stock[Sortie],T_stock[Ref],C325))</f>
        <v>0</v>
      </c>
      <c r="K325" s="37">
        <f t="shared" si="4"/>
        <v>0</v>
      </c>
      <c r="L325" s="35">
        <f>IFERROR(K325*G325,"")</f>
        <v>0</v>
      </c>
      <c r="M325" s="11">
        <v>3</v>
      </c>
      <c r="N325" s="11">
        <f>H325-M325</f>
        <v>-3</v>
      </c>
      <c r="O325" s="11" t="str">
        <f>IF(K325&gt;0,"OK","Rupture")</f>
        <v>Rupture</v>
      </c>
    </row>
    <row r="326" spans="1:15" x14ac:dyDescent="0.3">
      <c r="A326" s="17">
        <v>669</v>
      </c>
      <c r="B326" s="9" t="s">
        <v>1379</v>
      </c>
      <c r="C326" s="4" t="s">
        <v>1380</v>
      </c>
      <c r="D326" s="4" t="s">
        <v>241</v>
      </c>
      <c r="E326" s="4" t="s">
        <v>1535</v>
      </c>
      <c r="F326" s="42"/>
      <c r="G326" s="23"/>
      <c r="H326" s="4"/>
      <c r="I326" s="4">
        <f>IF(B326="","",SUMIFS(T_stock[Entrée],T_stock[Ref],C326))</f>
        <v>0</v>
      </c>
      <c r="J326" s="4">
        <f>IF(C326="","",SUMIFS(T_stock[Sortie],T_stock[Ref],C326))</f>
        <v>0</v>
      </c>
      <c r="K326" s="37">
        <f t="shared" ref="K326:K389" si="5">IFERROR(H326+I326-J326,"")</f>
        <v>0</v>
      </c>
      <c r="L326" s="35">
        <f>IFERROR(K326*G326,"")</f>
        <v>0</v>
      </c>
      <c r="M326" s="11">
        <v>0</v>
      </c>
      <c r="N326" s="11">
        <f>H326-M326</f>
        <v>0</v>
      </c>
      <c r="O326" s="11" t="str">
        <f>IF(K326&gt;0,"OK","Rupture")</f>
        <v>Rupture</v>
      </c>
    </row>
    <row r="327" spans="1:15" x14ac:dyDescent="0.3">
      <c r="A327" s="17">
        <v>707</v>
      </c>
      <c r="B327" s="9" t="s">
        <v>1395</v>
      </c>
      <c r="C327" s="4" t="s">
        <v>408</v>
      </c>
      <c r="D327" s="4" t="s">
        <v>241</v>
      </c>
      <c r="E327" s="4" t="s">
        <v>1535</v>
      </c>
      <c r="F327" s="42"/>
      <c r="G327" s="23"/>
      <c r="H327" s="4"/>
      <c r="I327" s="4">
        <f>IF(B327="","",SUMIFS(T_stock[Entrée],T_stock[Ref],C327))</f>
        <v>47</v>
      </c>
      <c r="J327" s="4">
        <f>IF(C327="","",SUMIFS(T_stock[Sortie],T_stock[Ref],C327))</f>
        <v>0</v>
      </c>
      <c r="K327" s="37">
        <f t="shared" si="5"/>
        <v>47</v>
      </c>
      <c r="L327" s="35">
        <f>IFERROR(K327*G327,"")</f>
        <v>0</v>
      </c>
      <c r="M327" s="11">
        <v>50</v>
      </c>
      <c r="N327" s="11">
        <f>H327-M327</f>
        <v>-50</v>
      </c>
      <c r="O327" s="11" t="str">
        <f>IF(K327&gt;0,"OK","Rupture")</f>
        <v>OK</v>
      </c>
    </row>
    <row r="328" spans="1:15" x14ac:dyDescent="0.3">
      <c r="A328" s="17">
        <v>908</v>
      </c>
      <c r="B328" s="9" t="s">
        <v>125</v>
      </c>
      <c r="C328" s="4" t="s">
        <v>130</v>
      </c>
      <c r="D328" s="4" t="s">
        <v>119</v>
      </c>
      <c r="E328" s="4" t="s">
        <v>1535</v>
      </c>
      <c r="F328" s="42"/>
      <c r="G328" s="23"/>
      <c r="H328" s="4"/>
      <c r="I328" s="4">
        <f>IF(B328="","",SUMIFS(T_stock[Entrée],T_stock[Ref],C328))</f>
        <v>0</v>
      </c>
      <c r="J328" s="4">
        <f>IF(C328="","",SUMIFS(T_stock[Sortie],T_stock[Ref],C328))</f>
        <v>0</v>
      </c>
      <c r="K328" s="37">
        <f t="shared" si="5"/>
        <v>0</v>
      </c>
      <c r="L328" s="35">
        <f>IFERROR(K328*G328,"")</f>
        <v>0</v>
      </c>
      <c r="M328" s="11">
        <v>40</v>
      </c>
      <c r="N328" s="11">
        <f>H328-M328</f>
        <v>-40</v>
      </c>
      <c r="O328" s="11" t="str">
        <f>IF(K328&gt;0,"OK","Rupture")</f>
        <v>Rupture</v>
      </c>
    </row>
    <row r="329" spans="1:15" x14ac:dyDescent="0.3">
      <c r="A329" s="17">
        <v>909</v>
      </c>
      <c r="B329" s="9" t="s">
        <v>125</v>
      </c>
      <c r="C329" s="4" t="s">
        <v>486</v>
      </c>
      <c r="D329" s="4" t="s">
        <v>119</v>
      </c>
      <c r="E329" s="4" t="s">
        <v>1535</v>
      </c>
      <c r="F329" s="42"/>
      <c r="G329" s="23"/>
      <c r="H329" s="4"/>
      <c r="I329" s="4">
        <f>IF(B329="","",SUMIFS(T_stock[Entrée],T_stock[Ref],C329))</f>
        <v>0</v>
      </c>
      <c r="J329" s="4">
        <f>IF(C329="","",SUMIFS(T_stock[Sortie],T_stock[Ref],C329))</f>
        <v>0</v>
      </c>
      <c r="K329" s="37">
        <f t="shared" si="5"/>
        <v>0</v>
      </c>
      <c r="L329" s="35">
        <f>IFERROR(K329*G329,"")</f>
        <v>0</v>
      </c>
      <c r="M329" s="11">
        <v>0</v>
      </c>
      <c r="N329" s="11">
        <f>H329-M329</f>
        <v>0</v>
      </c>
      <c r="O329" s="11" t="str">
        <f>IF(K329&gt;0,"OK","Rupture")</f>
        <v>Rupture</v>
      </c>
    </row>
    <row r="330" spans="1:15" x14ac:dyDescent="0.3">
      <c r="A330" s="17">
        <v>282</v>
      </c>
      <c r="B330" s="9" t="s">
        <v>995</v>
      </c>
      <c r="C330" s="4" t="s">
        <v>996</v>
      </c>
      <c r="D330" s="4" t="s">
        <v>119</v>
      </c>
      <c r="E330" s="4" t="s">
        <v>1535</v>
      </c>
      <c r="F330" s="42"/>
      <c r="G330" s="23"/>
      <c r="H330" s="4"/>
      <c r="I330" s="4">
        <f>IF(B330="","",SUMIFS(T_stock[Entrée],T_stock[Ref],C330))</f>
        <v>0</v>
      </c>
      <c r="J330" s="4">
        <f>IF(C330="","",SUMIFS(T_stock[Sortie],T_stock[Ref],C330))</f>
        <v>0</v>
      </c>
      <c r="K330" s="37">
        <f t="shared" si="5"/>
        <v>0</v>
      </c>
      <c r="L330" s="35">
        <f>IFERROR(K330*G330,"")</f>
        <v>0</v>
      </c>
      <c r="M330" s="11">
        <v>4</v>
      </c>
      <c r="N330" s="11">
        <f>H330-M330</f>
        <v>-4</v>
      </c>
      <c r="O330" s="11" t="str">
        <f>IF(K330&gt;0,"OK","Rupture")</f>
        <v>Rupture</v>
      </c>
    </row>
    <row r="331" spans="1:15" x14ac:dyDescent="0.3">
      <c r="A331" s="17">
        <v>281</v>
      </c>
      <c r="B331" s="9" t="s">
        <v>993</v>
      </c>
      <c r="C331" s="4" t="s">
        <v>994</v>
      </c>
      <c r="D331" s="4" t="s">
        <v>119</v>
      </c>
      <c r="E331" s="4" t="s">
        <v>1535</v>
      </c>
      <c r="F331" s="42"/>
      <c r="G331" s="23"/>
      <c r="H331" s="4"/>
      <c r="I331" s="4">
        <f>IF(B331="","",SUMIFS(T_stock[Entrée],T_stock[Ref],C331))</f>
        <v>0</v>
      </c>
      <c r="J331" s="4">
        <f>IF(C331="","",SUMIFS(T_stock[Sortie],T_stock[Ref],C331))</f>
        <v>0</v>
      </c>
      <c r="K331" s="37">
        <f t="shared" si="5"/>
        <v>0</v>
      </c>
      <c r="L331" s="35">
        <f>IFERROR(K331*G331,"")</f>
        <v>0</v>
      </c>
      <c r="M331" s="11">
        <v>1</v>
      </c>
      <c r="N331" s="11">
        <f>H331-M331</f>
        <v>-1</v>
      </c>
      <c r="O331" s="11" t="str">
        <f>IF(K331&gt;0,"OK","Rupture")</f>
        <v>Rupture</v>
      </c>
    </row>
    <row r="332" spans="1:15" x14ac:dyDescent="0.3">
      <c r="A332" s="17">
        <v>278</v>
      </c>
      <c r="B332" s="9" t="s">
        <v>987</v>
      </c>
      <c r="C332" s="4" t="s">
        <v>988</v>
      </c>
      <c r="D332" s="4" t="s">
        <v>119</v>
      </c>
      <c r="E332" s="4" t="s">
        <v>1535</v>
      </c>
      <c r="F332" s="42"/>
      <c r="G332" s="23"/>
      <c r="H332" s="4"/>
      <c r="I332" s="4">
        <f>IF(B332="","",SUMIFS(T_stock[Entrée],T_stock[Ref],C332))</f>
        <v>0</v>
      </c>
      <c r="J332" s="4">
        <f>IF(C332="","",SUMIFS(T_stock[Sortie],T_stock[Ref],C332))</f>
        <v>0</v>
      </c>
      <c r="K332" s="37">
        <f t="shared" si="5"/>
        <v>0</v>
      </c>
      <c r="L332" s="35">
        <f>IFERROR(K332*G332,"")</f>
        <v>0</v>
      </c>
      <c r="M332" s="11">
        <v>0</v>
      </c>
      <c r="N332" s="11">
        <f>H332-M332</f>
        <v>0</v>
      </c>
      <c r="O332" s="11" t="str">
        <f>IF(K332&gt;0,"OK","Rupture")</f>
        <v>Rupture</v>
      </c>
    </row>
    <row r="333" spans="1:15" x14ac:dyDescent="0.3">
      <c r="A333" s="17">
        <v>912</v>
      </c>
      <c r="B333" s="9" t="s">
        <v>1480</v>
      </c>
      <c r="C333" s="4" t="s">
        <v>127</v>
      </c>
      <c r="D333" s="4" t="s">
        <v>119</v>
      </c>
      <c r="E333" s="4" t="s">
        <v>1535</v>
      </c>
      <c r="F333" s="42"/>
      <c r="G333" s="23"/>
      <c r="H333" s="4"/>
      <c r="I333" s="4">
        <f>IF(B333="","",SUMIFS(T_stock[Entrée],T_stock[Ref],C333))</f>
        <v>0</v>
      </c>
      <c r="J333" s="4">
        <f>IF(C333="","",SUMIFS(T_stock[Sortie],T_stock[Ref],C333))</f>
        <v>0</v>
      </c>
      <c r="K333" s="37">
        <f t="shared" si="5"/>
        <v>0</v>
      </c>
      <c r="L333" s="35">
        <f>IFERROR(K333*G333,"")</f>
        <v>0</v>
      </c>
      <c r="M333" s="11">
        <v>25</v>
      </c>
      <c r="N333" s="11">
        <f>H333-M333</f>
        <v>-25</v>
      </c>
      <c r="O333" s="11" t="str">
        <f>IF(K333&gt;0,"OK","Rupture")</f>
        <v>Rupture</v>
      </c>
    </row>
    <row r="334" spans="1:15" x14ac:dyDescent="0.3">
      <c r="A334" s="17">
        <v>911</v>
      </c>
      <c r="B334" s="9" t="s">
        <v>1479</v>
      </c>
      <c r="C334" s="4" t="s">
        <v>126</v>
      </c>
      <c r="D334" s="4" t="s">
        <v>119</v>
      </c>
      <c r="E334" s="4" t="s">
        <v>1535</v>
      </c>
      <c r="F334" s="42"/>
      <c r="G334" s="23"/>
      <c r="H334" s="4"/>
      <c r="I334" s="4">
        <f>IF(B334="","",SUMIFS(T_stock[Entrée],T_stock[Ref],C334))</f>
        <v>0</v>
      </c>
      <c r="J334" s="4">
        <f>IF(C334="","",SUMIFS(T_stock[Sortie],T_stock[Ref],C334))</f>
        <v>0</v>
      </c>
      <c r="K334" s="37">
        <f t="shared" si="5"/>
        <v>0</v>
      </c>
      <c r="L334" s="35">
        <f>IFERROR(K334*G334,"")</f>
        <v>0</v>
      </c>
      <c r="M334" s="11">
        <v>10</v>
      </c>
      <c r="N334" s="11">
        <f>H334-M334</f>
        <v>-10</v>
      </c>
      <c r="O334" s="11" t="str">
        <f>IF(K334&gt;0,"OK","Rupture")</f>
        <v>Rupture</v>
      </c>
    </row>
    <row r="335" spans="1:15" x14ac:dyDescent="0.3">
      <c r="A335" s="17">
        <v>138</v>
      </c>
      <c r="B335" s="9" t="s">
        <v>863</v>
      </c>
      <c r="C335" s="4" t="s">
        <v>864</v>
      </c>
      <c r="D335" s="4" t="s">
        <v>119</v>
      </c>
      <c r="E335" s="4" t="s">
        <v>1535</v>
      </c>
      <c r="F335" s="42"/>
      <c r="G335" s="23"/>
      <c r="H335" s="4"/>
      <c r="I335" s="4">
        <f>IF(B335="","",SUMIFS(T_stock[Entrée],T_stock[Ref],C335))</f>
        <v>0</v>
      </c>
      <c r="J335" s="4">
        <f>IF(C335="","",SUMIFS(T_stock[Sortie],T_stock[Ref],C335))</f>
        <v>0</v>
      </c>
      <c r="K335" s="37">
        <f t="shared" si="5"/>
        <v>0</v>
      </c>
      <c r="L335" s="35">
        <f>IFERROR(K335*G335,"")</f>
        <v>0</v>
      </c>
      <c r="M335" s="11">
        <v>1</v>
      </c>
      <c r="N335" s="11">
        <f>H335-M335</f>
        <v>-1</v>
      </c>
      <c r="O335" s="11" t="str">
        <f>IF(K335&gt;0,"OK","Rupture")</f>
        <v>Rupture</v>
      </c>
    </row>
    <row r="336" spans="1:15" x14ac:dyDescent="0.3">
      <c r="A336" s="17">
        <v>415</v>
      </c>
      <c r="B336" s="9" t="s">
        <v>1106</v>
      </c>
      <c r="C336" s="4" t="s">
        <v>1107</v>
      </c>
      <c r="D336" s="4" t="s">
        <v>119</v>
      </c>
      <c r="E336" s="4" t="s">
        <v>1535</v>
      </c>
      <c r="F336" s="42"/>
      <c r="G336" s="23"/>
      <c r="H336" s="4"/>
      <c r="I336" s="4">
        <f>IF(B336="","",SUMIFS(T_stock[Entrée],T_stock[Ref],C336))</f>
        <v>0</v>
      </c>
      <c r="J336" s="4">
        <f>IF(C336="","",SUMIFS(T_stock[Sortie],T_stock[Ref],C336))</f>
        <v>0</v>
      </c>
      <c r="K336" s="37">
        <f t="shared" si="5"/>
        <v>0</v>
      </c>
      <c r="L336" s="35">
        <f>IFERROR(K336*G336,"")</f>
        <v>0</v>
      </c>
      <c r="M336" s="11">
        <v>5</v>
      </c>
      <c r="N336" s="11">
        <f>H336-M336</f>
        <v>-5</v>
      </c>
      <c r="O336" s="11" t="str">
        <f>IF(K336&gt;0,"OK","Rupture")</f>
        <v>Rupture</v>
      </c>
    </row>
    <row r="337" spans="1:15" x14ac:dyDescent="0.3">
      <c r="A337" s="17">
        <v>14</v>
      </c>
      <c r="B337" s="9" t="s">
        <v>693</v>
      </c>
      <c r="C337" s="4" t="s">
        <v>694</v>
      </c>
      <c r="D337" s="4" t="s">
        <v>119</v>
      </c>
      <c r="E337" s="4" t="s">
        <v>1535</v>
      </c>
      <c r="F337" s="42"/>
      <c r="G337" s="23"/>
      <c r="H337" s="4"/>
      <c r="I337" s="4">
        <f>IF(B337="","",SUMIFS(T_stock[Entrée],T_stock[Ref],C337))</f>
        <v>0</v>
      </c>
      <c r="J337" s="4">
        <f>IF(C337="","",SUMIFS(T_stock[Sortie],T_stock[Ref],C337))</f>
        <v>0</v>
      </c>
      <c r="K337" s="37">
        <f t="shared" si="5"/>
        <v>0</v>
      </c>
      <c r="L337" s="35">
        <f>IFERROR(K337*G337,"")</f>
        <v>0</v>
      </c>
      <c r="M337" s="11">
        <v>0</v>
      </c>
      <c r="N337" s="11">
        <f>H337-M337</f>
        <v>0</v>
      </c>
      <c r="O337" s="11" t="str">
        <f>IF(K337&gt;0,"OK","Rupture")</f>
        <v>Rupture</v>
      </c>
    </row>
    <row r="338" spans="1:15" x14ac:dyDescent="0.3">
      <c r="A338" s="17">
        <v>160</v>
      </c>
      <c r="B338" s="9" t="s">
        <v>890</v>
      </c>
      <c r="C338" s="4" t="s">
        <v>891</v>
      </c>
      <c r="D338" s="4" t="s">
        <v>241</v>
      </c>
      <c r="E338" s="4" t="s">
        <v>1535</v>
      </c>
      <c r="F338" s="42"/>
      <c r="G338" s="23"/>
      <c r="H338" s="4"/>
      <c r="I338" s="4">
        <f>IF(B338="","",SUMIFS(T_stock[Entrée],T_stock[Ref],C338))</f>
        <v>0</v>
      </c>
      <c r="J338" s="4">
        <f>IF(C338="","",SUMIFS(T_stock[Sortie],T_stock[Ref],C338))</f>
        <v>0</v>
      </c>
      <c r="K338" s="37">
        <f t="shared" si="5"/>
        <v>0</v>
      </c>
      <c r="L338" s="35">
        <f>IFERROR(K338*G338,"")</f>
        <v>0</v>
      </c>
      <c r="M338" s="11">
        <v>1</v>
      </c>
      <c r="N338" s="11">
        <f>H338-M338</f>
        <v>-1</v>
      </c>
      <c r="O338" s="11" t="str">
        <f>IF(K338&gt;0,"OK","Rupture")</f>
        <v>Rupture</v>
      </c>
    </row>
    <row r="339" spans="1:15" x14ac:dyDescent="0.3">
      <c r="A339" s="17">
        <v>905</v>
      </c>
      <c r="B339" s="9" t="s">
        <v>117</v>
      </c>
      <c r="C339" s="4" t="s">
        <v>1474</v>
      </c>
      <c r="D339" s="4" t="s">
        <v>811</v>
      </c>
      <c r="E339" s="4" t="s">
        <v>1535</v>
      </c>
      <c r="F339" s="42"/>
      <c r="G339" s="23"/>
      <c r="H339" s="4"/>
      <c r="I339" s="4">
        <f>IF(B339="","",SUMIFS(T_stock[Entrée],T_stock[Ref],C339))</f>
        <v>0</v>
      </c>
      <c r="J339" s="4">
        <f>IF(C339="","",SUMIFS(T_stock[Sortie],T_stock[Ref],C339))</f>
        <v>0</v>
      </c>
      <c r="K339" s="37">
        <f t="shared" si="5"/>
        <v>0</v>
      </c>
      <c r="L339" s="35">
        <f>IFERROR(K339*G339,"")</f>
        <v>0</v>
      </c>
      <c r="M339" s="11">
        <v>9</v>
      </c>
      <c r="N339" s="11">
        <f>H339-M339</f>
        <v>-9</v>
      </c>
      <c r="O339" s="11" t="str">
        <f>IF(K339&gt;0,"OK","Rupture")</f>
        <v>Rupture</v>
      </c>
    </row>
    <row r="340" spans="1:15" x14ac:dyDescent="0.3">
      <c r="A340" s="17">
        <v>560</v>
      </c>
      <c r="B340" s="9" t="s">
        <v>366</v>
      </c>
      <c r="C340" s="4" t="s">
        <v>1277</v>
      </c>
      <c r="D340" s="4" t="s">
        <v>1085</v>
      </c>
      <c r="E340" s="4" t="s">
        <v>1535</v>
      </c>
      <c r="F340" s="42"/>
      <c r="G340" s="23"/>
      <c r="H340" s="4"/>
      <c r="I340" s="4">
        <f>IF(B340="","",SUMIFS(T_stock[Entrée],T_stock[Ref],C340))</f>
        <v>0</v>
      </c>
      <c r="J340" s="4">
        <f>IF(C340="","",SUMIFS(T_stock[Sortie],T_stock[Ref],C340))</f>
        <v>0</v>
      </c>
      <c r="K340" s="37">
        <f t="shared" si="5"/>
        <v>0</v>
      </c>
      <c r="L340" s="35">
        <f>IFERROR(K340*G340,"")</f>
        <v>0</v>
      </c>
      <c r="M340" s="11">
        <v>0</v>
      </c>
      <c r="N340" s="11">
        <f>H340-M340</f>
        <v>0</v>
      </c>
      <c r="O340" s="11" t="str">
        <f>IF(K340&gt;0,"OK","Rupture")</f>
        <v>Rupture</v>
      </c>
    </row>
    <row r="341" spans="1:15" x14ac:dyDescent="0.3">
      <c r="A341" s="17">
        <v>828</v>
      </c>
      <c r="B341" s="9" t="s">
        <v>366</v>
      </c>
      <c r="C341" s="4" t="s">
        <v>367</v>
      </c>
      <c r="D341" s="4" t="s">
        <v>241</v>
      </c>
      <c r="E341" s="4" t="s">
        <v>1535</v>
      </c>
      <c r="F341" s="42"/>
      <c r="G341" s="23"/>
      <c r="H341" s="4"/>
      <c r="I341" s="4">
        <f>IF(B341="","",SUMIFS(T_stock[Entrée],T_stock[Ref],C341))</f>
        <v>0</v>
      </c>
      <c r="J341" s="4">
        <f>IF(C341="","",SUMIFS(T_stock[Sortie],T_stock[Ref],C341))</f>
        <v>0</v>
      </c>
      <c r="K341" s="37">
        <f t="shared" si="5"/>
        <v>0</v>
      </c>
      <c r="L341" s="35">
        <f>IFERROR(K341*G341,"")</f>
        <v>0</v>
      </c>
      <c r="M341" s="11">
        <v>0</v>
      </c>
      <c r="N341" s="11">
        <f>H341-M341</f>
        <v>0</v>
      </c>
      <c r="O341" s="11" t="str">
        <f>IF(K341&gt;0,"OK","Rupture")</f>
        <v>Rupture</v>
      </c>
    </row>
    <row r="342" spans="1:15" x14ac:dyDescent="0.3">
      <c r="A342" s="17">
        <v>811</v>
      </c>
      <c r="B342" s="9" t="s">
        <v>1422</v>
      </c>
      <c r="C342" s="4" t="s">
        <v>407</v>
      </c>
      <c r="D342" s="4" t="s">
        <v>241</v>
      </c>
      <c r="E342" s="4" t="s">
        <v>1535</v>
      </c>
      <c r="F342" s="42"/>
      <c r="G342" s="23"/>
      <c r="H342" s="4"/>
      <c r="I342" s="4">
        <f>IF(B342="","",SUMIFS(T_stock[Entrée],T_stock[Ref],C342))</f>
        <v>0</v>
      </c>
      <c r="J342" s="4">
        <f>IF(C342="","",SUMIFS(T_stock[Sortie],T_stock[Ref],C342))</f>
        <v>0</v>
      </c>
      <c r="K342" s="37">
        <f t="shared" si="5"/>
        <v>0</v>
      </c>
      <c r="L342" s="35">
        <f>IFERROR(K342*G342,"")</f>
        <v>0</v>
      </c>
      <c r="M342" s="11">
        <v>15</v>
      </c>
      <c r="N342" s="11">
        <f>H342-M342</f>
        <v>-15</v>
      </c>
      <c r="O342" s="11" t="str">
        <f>IF(K342&gt;0,"OK","Rupture")</f>
        <v>Rupture</v>
      </c>
    </row>
    <row r="343" spans="1:15" x14ac:dyDescent="0.3">
      <c r="A343" s="17">
        <v>687</v>
      </c>
      <c r="B343" s="9" t="s">
        <v>1388</v>
      </c>
      <c r="C343" s="4" t="s">
        <v>387</v>
      </c>
      <c r="D343" s="4" t="s">
        <v>241</v>
      </c>
      <c r="E343" s="4" t="s">
        <v>1535</v>
      </c>
      <c r="F343" s="42"/>
      <c r="G343" s="23"/>
      <c r="H343" s="4"/>
      <c r="I343" s="4">
        <f>IF(B343="","",SUMIFS(T_stock[Entrée],T_stock[Ref],C343))</f>
        <v>0</v>
      </c>
      <c r="J343" s="4">
        <f>IF(C343="","",SUMIFS(T_stock[Sortie],T_stock[Ref],C343))</f>
        <v>0</v>
      </c>
      <c r="K343" s="37">
        <f t="shared" si="5"/>
        <v>0</v>
      </c>
      <c r="L343" s="35">
        <f>IFERROR(K343*G343,"")</f>
        <v>0</v>
      </c>
      <c r="M343" s="11">
        <v>6</v>
      </c>
      <c r="N343" s="11">
        <f>H343-M343</f>
        <v>-6</v>
      </c>
      <c r="O343" s="11" t="str">
        <f>IF(K343&gt;0,"OK","Rupture")</f>
        <v>Rupture</v>
      </c>
    </row>
    <row r="344" spans="1:15" x14ac:dyDescent="0.3">
      <c r="A344" s="17">
        <v>404</v>
      </c>
      <c r="B344" s="9" t="s">
        <v>1098</v>
      </c>
      <c r="C344" s="4" t="s">
        <v>383</v>
      </c>
      <c r="D344" s="4" t="s">
        <v>241</v>
      </c>
      <c r="E344" s="4" t="s">
        <v>1535</v>
      </c>
      <c r="F344" s="42"/>
      <c r="G344" s="23"/>
      <c r="H344" s="4"/>
      <c r="I344" s="4">
        <f>IF(B344="","",SUMIFS(T_stock[Entrée],T_stock[Ref],C344))</f>
        <v>0</v>
      </c>
      <c r="J344" s="4">
        <f>IF(C344="","",SUMIFS(T_stock[Sortie],T_stock[Ref],C344))</f>
        <v>0</v>
      </c>
      <c r="K344" s="37">
        <f t="shared" si="5"/>
        <v>0</v>
      </c>
      <c r="L344" s="35">
        <f>IFERROR(K344*G344,"")</f>
        <v>0</v>
      </c>
      <c r="M344" s="11">
        <v>0</v>
      </c>
      <c r="N344" s="11">
        <f>H344-M344</f>
        <v>0</v>
      </c>
      <c r="O344" s="11" t="str">
        <f>IF(K344&gt;0,"OK","Rupture")</f>
        <v>Rupture</v>
      </c>
    </row>
    <row r="345" spans="1:15" x14ac:dyDescent="0.3">
      <c r="A345" s="17">
        <v>29</v>
      </c>
      <c r="B345" s="9" t="s">
        <v>382</v>
      </c>
      <c r="C345" s="4" t="s">
        <v>713</v>
      </c>
      <c r="D345" s="4" t="s">
        <v>241</v>
      </c>
      <c r="E345" s="4" t="s">
        <v>1535</v>
      </c>
      <c r="F345" s="42"/>
      <c r="G345" s="23"/>
      <c r="H345" s="4"/>
      <c r="I345" s="4">
        <f>IF(B345="","",SUMIFS(T_stock[Entrée],T_stock[Ref],C345))</f>
        <v>0</v>
      </c>
      <c r="J345" s="4">
        <f>IF(C345="","",SUMIFS(T_stock[Sortie],T_stock[Ref],C345))</f>
        <v>0</v>
      </c>
      <c r="K345" s="37">
        <f t="shared" si="5"/>
        <v>0</v>
      </c>
      <c r="L345" s="35">
        <f>IFERROR(K345*G345,"")</f>
        <v>0</v>
      </c>
      <c r="M345" s="11">
        <v>0</v>
      </c>
      <c r="N345" s="11">
        <f>H345-M345</f>
        <v>0</v>
      </c>
      <c r="O345" s="11" t="str">
        <f>IF(K345&gt;0,"OK","Rupture")</f>
        <v>Rupture</v>
      </c>
    </row>
    <row r="346" spans="1:15" x14ac:dyDescent="0.3">
      <c r="A346" s="17">
        <v>690</v>
      </c>
      <c r="B346" s="9" t="s">
        <v>382</v>
      </c>
      <c r="C346" s="4" t="s">
        <v>388</v>
      </c>
      <c r="D346" s="4" t="s">
        <v>241</v>
      </c>
      <c r="E346" s="4" t="s">
        <v>1535</v>
      </c>
      <c r="F346" s="42"/>
      <c r="G346" s="23"/>
      <c r="H346" s="4"/>
      <c r="I346" s="4">
        <f>IF(B346="","",SUMIFS(T_stock[Entrée],T_stock[Ref],C346))</f>
        <v>0</v>
      </c>
      <c r="J346" s="4">
        <f>IF(C346="","",SUMIFS(T_stock[Sortie],T_stock[Ref],C346))</f>
        <v>0</v>
      </c>
      <c r="K346" s="37">
        <f t="shared" si="5"/>
        <v>0</v>
      </c>
      <c r="L346" s="35">
        <f>IFERROR(K346*G346,"")</f>
        <v>0</v>
      </c>
      <c r="M346" s="11">
        <v>1</v>
      </c>
      <c r="N346" s="11">
        <f>H346-M346</f>
        <v>-1</v>
      </c>
      <c r="O346" s="11" t="str">
        <f>IF(K346&gt;0,"OK","Rupture")</f>
        <v>Rupture</v>
      </c>
    </row>
    <row r="347" spans="1:15" x14ac:dyDescent="0.3">
      <c r="A347" s="17">
        <v>705</v>
      </c>
      <c r="B347" s="9" t="s">
        <v>406</v>
      </c>
      <c r="C347" s="4" t="s">
        <v>1394</v>
      </c>
      <c r="D347" s="4" t="s">
        <v>241</v>
      </c>
      <c r="E347" s="4" t="s">
        <v>1535</v>
      </c>
      <c r="F347" s="42"/>
      <c r="G347" s="23"/>
      <c r="H347" s="4"/>
      <c r="I347" s="4">
        <f>IF(B347="","",SUMIFS(T_stock[Entrée],T_stock[Ref],C347))</f>
        <v>0</v>
      </c>
      <c r="J347" s="4">
        <f>IF(C347="","",SUMIFS(T_stock[Sortie],T_stock[Ref],C347))</f>
        <v>0</v>
      </c>
      <c r="K347" s="37">
        <f t="shared" si="5"/>
        <v>0</v>
      </c>
      <c r="L347" s="35">
        <f>IFERROR(K347*G347,"")</f>
        <v>0</v>
      </c>
      <c r="M347" s="11">
        <v>0</v>
      </c>
      <c r="N347" s="11">
        <f>H347-M347</f>
        <v>0</v>
      </c>
      <c r="O347" s="11" t="str">
        <f>IF(K347&gt;0,"OK","Rupture")</f>
        <v>Rupture</v>
      </c>
    </row>
    <row r="348" spans="1:15" x14ac:dyDescent="0.3">
      <c r="A348" s="17">
        <v>709</v>
      </c>
      <c r="B348" s="9" t="s">
        <v>406</v>
      </c>
      <c r="C348" s="4" t="s">
        <v>1396</v>
      </c>
      <c r="D348" s="4" t="s">
        <v>241</v>
      </c>
      <c r="E348" s="4" t="s">
        <v>1535</v>
      </c>
      <c r="F348" s="42"/>
      <c r="G348" s="23"/>
      <c r="H348" s="4"/>
      <c r="I348" s="4">
        <f>IF(B348="","",SUMIFS(T_stock[Entrée],T_stock[Ref],C348))</f>
        <v>0</v>
      </c>
      <c r="J348" s="4">
        <f>IF(C348="","",SUMIFS(T_stock[Sortie],T_stock[Ref],C348))</f>
        <v>0</v>
      </c>
      <c r="K348" s="37">
        <f t="shared" si="5"/>
        <v>0</v>
      </c>
      <c r="L348" s="35">
        <f>IFERROR(K348*G348,"")</f>
        <v>0</v>
      </c>
      <c r="M348" s="11">
        <v>0</v>
      </c>
      <c r="N348" s="11">
        <f>H348-M348</f>
        <v>0</v>
      </c>
      <c r="O348" s="11" t="str">
        <f>IF(K348&gt;0,"OK","Rupture")</f>
        <v>Rupture</v>
      </c>
    </row>
    <row r="349" spans="1:15" x14ac:dyDescent="0.3">
      <c r="A349" s="17">
        <v>829</v>
      </c>
      <c r="B349" s="9" t="s">
        <v>1429</v>
      </c>
      <c r="C349" s="4" t="s">
        <v>365</v>
      </c>
      <c r="D349" s="4" t="s">
        <v>241</v>
      </c>
      <c r="E349" s="4" t="s">
        <v>1535</v>
      </c>
      <c r="F349" s="42"/>
      <c r="G349" s="23"/>
      <c r="H349" s="4"/>
      <c r="I349" s="4">
        <f>IF(B349="","",SUMIFS(T_stock[Entrée],T_stock[Ref],C349))</f>
        <v>0</v>
      </c>
      <c r="J349" s="4">
        <f>IF(C349="","",SUMIFS(T_stock[Sortie],T_stock[Ref],C349))</f>
        <v>0</v>
      </c>
      <c r="K349" s="37">
        <f t="shared" si="5"/>
        <v>0</v>
      </c>
      <c r="L349" s="35">
        <f>IFERROR(K349*G349,"")</f>
        <v>0</v>
      </c>
      <c r="M349" s="11">
        <v>7</v>
      </c>
      <c r="N349" s="11">
        <f>H349-M349</f>
        <v>-7</v>
      </c>
      <c r="O349" s="11" t="str">
        <f>IF(K349&gt;0,"OK","Rupture")</f>
        <v>Rupture</v>
      </c>
    </row>
    <row r="350" spans="1:15" x14ac:dyDescent="0.3">
      <c r="A350" s="17">
        <v>430</v>
      </c>
      <c r="B350" s="9" t="s">
        <v>50</v>
      </c>
      <c r="C350" s="4" t="s">
        <v>1115</v>
      </c>
      <c r="D350" s="4" t="s">
        <v>241</v>
      </c>
      <c r="E350" s="4" t="s">
        <v>1535</v>
      </c>
      <c r="F350" s="42"/>
      <c r="G350" s="23"/>
      <c r="H350" s="4"/>
      <c r="I350" s="4">
        <f>IF(B350="","",SUMIFS(T_stock[Entrée],T_stock[Ref],C350))</f>
        <v>0</v>
      </c>
      <c r="J350" s="4">
        <f>IF(C350="","",SUMIFS(T_stock[Sortie],T_stock[Ref],C350))</f>
        <v>0</v>
      </c>
      <c r="K350" s="37">
        <f t="shared" si="5"/>
        <v>0</v>
      </c>
      <c r="L350" s="35">
        <f>IFERROR(K350*G350,"")</f>
        <v>0</v>
      </c>
      <c r="M350" s="11">
        <v>1</v>
      </c>
      <c r="N350" s="11">
        <f>H350-M350</f>
        <v>-1</v>
      </c>
      <c r="O350" s="11" t="str">
        <f>IF(K350&gt;0,"OK","Rupture")</f>
        <v>Rupture</v>
      </c>
    </row>
    <row r="351" spans="1:15" x14ac:dyDescent="0.3">
      <c r="A351" s="17">
        <v>633</v>
      </c>
      <c r="B351" s="9" t="s">
        <v>50</v>
      </c>
      <c r="C351" s="4" t="s">
        <v>1353</v>
      </c>
      <c r="D351" s="4" t="s">
        <v>681</v>
      </c>
      <c r="E351" s="4" t="s">
        <v>1535</v>
      </c>
      <c r="F351" s="42"/>
      <c r="G351" s="23"/>
      <c r="H351" s="4"/>
      <c r="I351" s="4">
        <f>IF(B351="","",SUMIFS(T_stock[Entrée],T_stock[Ref],C351))</f>
        <v>0</v>
      </c>
      <c r="J351" s="4">
        <f>IF(C351="","",SUMIFS(T_stock[Sortie],T_stock[Ref],C351))</f>
        <v>0</v>
      </c>
      <c r="K351" s="37">
        <f t="shared" si="5"/>
        <v>0</v>
      </c>
      <c r="L351" s="35">
        <f>IFERROR(K351*G351,"")</f>
        <v>0</v>
      </c>
      <c r="M351" s="11">
        <v>2</v>
      </c>
      <c r="N351" s="11">
        <f>H351-M351</f>
        <v>-2</v>
      </c>
      <c r="O351" s="11" t="str">
        <f>IF(K351&gt;0,"OK","Rupture")</f>
        <v>Rupture</v>
      </c>
    </row>
    <row r="352" spans="1:15" x14ac:dyDescent="0.3">
      <c r="A352" s="17">
        <v>375</v>
      </c>
      <c r="B352" s="9" t="s">
        <v>1069</v>
      </c>
      <c r="C352" s="4" t="s">
        <v>369</v>
      </c>
      <c r="D352" s="4" t="s">
        <v>241</v>
      </c>
      <c r="E352" s="4" t="s">
        <v>1535</v>
      </c>
      <c r="F352" s="42"/>
      <c r="G352" s="23"/>
      <c r="H352" s="4"/>
      <c r="I352" s="4">
        <f>IF(B352="","",SUMIFS(T_stock[Entrée],T_stock[Ref],C352))</f>
        <v>0</v>
      </c>
      <c r="J352" s="4">
        <f>IF(C352="","",SUMIFS(T_stock[Sortie],T_stock[Ref],C352))</f>
        <v>0</v>
      </c>
      <c r="K352" s="37">
        <f t="shared" si="5"/>
        <v>0</v>
      </c>
      <c r="L352" s="35">
        <f>IFERROR(K352*G352,"")</f>
        <v>0</v>
      </c>
      <c r="M352" s="11">
        <v>25</v>
      </c>
      <c r="N352" s="11">
        <f>H352-M352</f>
        <v>-25</v>
      </c>
      <c r="O352" s="11" t="str">
        <f>IF(K352&gt;0,"OK","Rupture")</f>
        <v>Rupture</v>
      </c>
    </row>
    <row r="353" spans="1:15" x14ac:dyDescent="0.3">
      <c r="A353" s="17">
        <v>406</v>
      </c>
      <c r="B353" s="9" t="s">
        <v>1069</v>
      </c>
      <c r="C353" s="4" t="s">
        <v>368</v>
      </c>
      <c r="D353" s="4" t="s">
        <v>241</v>
      </c>
      <c r="E353" s="4" t="s">
        <v>1535</v>
      </c>
      <c r="F353" s="42"/>
      <c r="G353" s="23"/>
      <c r="H353" s="4"/>
      <c r="I353" s="4">
        <f>IF(B353="","",SUMIFS(T_stock[Entrée],T_stock[Ref],C353))</f>
        <v>0</v>
      </c>
      <c r="J353" s="4">
        <f>IF(C353="","",SUMIFS(T_stock[Sortie],T_stock[Ref],C353))</f>
        <v>0</v>
      </c>
      <c r="K353" s="37">
        <f t="shared" si="5"/>
        <v>0</v>
      </c>
      <c r="L353" s="35">
        <f>IFERROR(K353*G353,"")</f>
        <v>0</v>
      </c>
      <c r="M353" s="11">
        <v>1</v>
      </c>
      <c r="N353" s="11">
        <f>H353-M353</f>
        <v>-1</v>
      </c>
      <c r="O353" s="11" t="str">
        <f>IF(K353&gt;0,"OK","Rupture")</f>
        <v>Rupture</v>
      </c>
    </row>
    <row r="354" spans="1:15" x14ac:dyDescent="0.3">
      <c r="A354" s="17">
        <v>344</v>
      </c>
      <c r="B354" s="9" t="s">
        <v>118</v>
      </c>
      <c r="C354" s="4" t="s">
        <v>1032</v>
      </c>
      <c r="D354" s="4" t="s">
        <v>119</v>
      </c>
      <c r="E354" s="4" t="s">
        <v>1535</v>
      </c>
      <c r="F354" s="42"/>
      <c r="G354" s="23"/>
      <c r="H354" s="4"/>
      <c r="I354" s="4">
        <f>IF(B354="","",SUMIFS(T_stock[Entrée],T_stock[Ref],C354))</f>
        <v>0</v>
      </c>
      <c r="J354" s="4">
        <f>IF(C354="","",SUMIFS(T_stock[Sortie],T_stock[Ref],C354))</f>
        <v>0</v>
      </c>
      <c r="K354" s="37">
        <f t="shared" si="5"/>
        <v>0</v>
      </c>
      <c r="L354" s="35">
        <f>IFERROR(K354*G354,"")</f>
        <v>0</v>
      </c>
      <c r="M354" s="11">
        <v>12</v>
      </c>
      <c r="N354" s="11">
        <f>H354-M354</f>
        <v>-12</v>
      </c>
      <c r="O354" s="11" t="str">
        <f>IF(K354&gt;0,"OK","Rupture")</f>
        <v>Rupture</v>
      </c>
    </row>
    <row r="355" spans="1:15" x14ac:dyDescent="0.3">
      <c r="A355" s="17">
        <v>914</v>
      </c>
      <c r="B355" s="9" t="s">
        <v>1483</v>
      </c>
      <c r="C355" s="4" t="s">
        <v>1484</v>
      </c>
      <c r="D355" s="4" t="s">
        <v>119</v>
      </c>
      <c r="E355" s="4" t="s">
        <v>1535</v>
      </c>
      <c r="F355" s="42"/>
      <c r="G355" s="23"/>
      <c r="H355" s="4"/>
      <c r="I355" s="4">
        <f>IF(B355="","",SUMIFS(T_stock[Entrée],T_stock[Ref],C355))</f>
        <v>0</v>
      </c>
      <c r="J355" s="4">
        <f>IF(C355="","",SUMIFS(T_stock[Sortie],T_stock[Ref],C355))</f>
        <v>0</v>
      </c>
      <c r="K355" s="37">
        <f t="shared" si="5"/>
        <v>0</v>
      </c>
      <c r="L355" s="35">
        <f>IFERROR(K355*G355,"")</f>
        <v>0</v>
      </c>
      <c r="M355" s="11">
        <v>3</v>
      </c>
      <c r="N355" s="11">
        <f>H355-M355</f>
        <v>-3</v>
      </c>
      <c r="O355" s="11" t="str">
        <f>IF(K355&gt;0,"OK","Rupture")</f>
        <v>Rupture</v>
      </c>
    </row>
    <row r="356" spans="1:15" x14ac:dyDescent="0.3">
      <c r="A356" s="17">
        <v>56</v>
      </c>
      <c r="B356" s="9" t="s">
        <v>749</v>
      </c>
      <c r="C356" s="4" t="s">
        <v>750</v>
      </c>
      <c r="D356" s="4" t="s">
        <v>173</v>
      </c>
      <c r="E356" s="4" t="s">
        <v>1535</v>
      </c>
      <c r="F356" s="42"/>
      <c r="G356" s="23"/>
      <c r="H356" s="4"/>
      <c r="I356" s="4">
        <f>IF(B356="","",SUMIFS(T_stock[Entrée],T_stock[Ref],C356))</f>
        <v>0</v>
      </c>
      <c r="J356" s="4">
        <f>IF(C356="","",SUMIFS(T_stock[Sortie],T_stock[Ref],C356))</f>
        <v>0</v>
      </c>
      <c r="K356" s="37">
        <f t="shared" si="5"/>
        <v>0</v>
      </c>
      <c r="L356" s="35">
        <f>IFERROR(K356*G356,"")</f>
        <v>0</v>
      </c>
      <c r="M356" s="11">
        <v>0</v>
      </c>
      <c r="N356" s="11">
        <f>H356-M356</f>
        <v>0</v>
      </c>
      <c r="O356" s="11" t="str">
        <f>IF(K356&gt;0,"OK","Rupture")</f>
        <v>Rupture</v>
      </c>
    </row>
    <row r="357" spans="1:15" x14ac:dyDescent="0.3">
      <c r="A357" s="17">
        <v>85</v>
      </c>
      <c r="B357" s="9" t="s">
        <v>797</v>
      </c>
      <c r="C357" s="4" t="s">
        <v>798</v>
      </c>
      <c r="D357" s="4" t="s">
        <v>110</v>
      </c>
      <c r="E357" s="4" t="s">
        <v>1534</v>
      </c>
      <c r="F357" s="42"/>
      <c r="G357" s="23"/>
      <c r="H357" s="4"/>
      <c r="I357" s="4">
        <f>IF(B357="","",SUMIFS(T_stock[Entrée],T_stock[Ref],C357))</f>
        <v>0</v>
      </c>
      <c r="J357" s="4">
        <f>IF(C357="","",SUMIFS(T_stock[Sortie],T_stock[Ref],C357))</f>
        <v>0</v>
      </c>
      <c r="K357" s="37">
        <f t="shared" si="5"/>
        <v>0</v>
      </c>
      <c r="L357" s="35">
        <f>IFERROR(K357*G357,"")</f>
        <v>0</v>
      </c>
      <c r="M357" s="11">
        <v>20</v>
      </c>
      <c r="N357" s="11">
        <f>H357-M357</f>
        <v>-20</v>
      </c>
      <c r="O357" s="11" t="str">
        <f>IF(K357&gt;0,"OK","Rupture")</f>
        <v>Rupture</v>
      </c>
    </row>
    <row r="358" spans="1:15" x14ac:dyDescent="0.3">
      <c r="A358" s="17">
        <v>903</v>
      </c>
      <c r="B358" s="9" t="s">
        <v>1472</v>
      </c>
      <c r="C358" s="4" t="s">
        <v>1473</v>
      </c>
      <c r="D358" s="4" t="s">
        <v>921</v>
      </c>
      <c r="E358" s="4" t="s">
        <v>1535</v>
      </c>
      <c r="F358" s="42"/>
      <c r="G358" s="23"/>
      <c r="H358" s="4"/>
      <c r="I358" s="4">
        <f>IF(B358="","",SUMIFS(T_stock[Entrée],T_stock[Ref],C358))</f>
        <v>0</v>
      </c>
      <c r="J358" s="4">
        <f>IF(C358="","",SUMIFS(T_stock[Sortie],T_stock[Ref],C358))</f>
        <v>0</v>
      </c>
      <c r="K358" s="37">
        <f t="shared" si="5"/>
        <v>0</v>
      </c>
      <c r="L358" s="35">
        <f>IFERROR(K358*G358,"")</f>
        <v>0</v>
      </c>
      <c r="M358" s="11">
        <v>2</v>
      </c>
      <c r="N358" s="11">
        <f>H358-M358</f>
        <v>-2</v>
      </c>
      <c r="O358" s="11" t="str">
        <f>IF(K358&gt;0,"OK","Rupture")</f>
        <v>Rupture</v>
      </c>
    </row>
    <row r="359" spans="1:15" x14ac:dyDescent="0.3">
      <c r="A359" s="17">
        <v>253</v>
      </c>
      <c r="B359" s="9" t="s">
        <v>966</v>
      </c>
      <c r="C359" s="4" t="s">
        <v>632</v>
      </c>
      <c r="D359" s="4" t="s">
        <v>241</v>
      </c>
      <c r="E359" s="4" t="s">
        <v>1535</v>
      </c>
      <c r="F359" s="42"/>
      <c r="G359" s="23"/>
      <c r="H359" s="4"/>
      <c r="I359" s="4">
        <f>IF(B359="","",SUMIFS(T_stock[Entrée],T_stock[Ref],C359))</f>
        <v>0</v>
      </c>
      <c r="J359" s="4">
        <f>IF(C359="","",SUMIFS(T_stock[Sortie],T_stock[Ref],C359))</f>
        <v>0</v>
      </c>
      <c r="K359" s="37">
        <f t="shared" si="5"/>
        <v>0</v>
      </c>
      <c r="L359" s="35">
        <f>IFERROR(K359*G359,"")</f>
        <v>0</v>
      </c>
      <c r="M359" s="11">
        <v>20</v>
      </c>
      <c r="N359" s="11">
        <f>H359-M359</f>
        <v>-20</v>
      </c>
      <c r="O359" s="11" t="str">
        <f>IF(K359&gt;0,"OK","Rupture")</f>
        <v>Rupture</v>
      </c>
    </row>
    <row r="360" spans="1:15" x14ac:dyDescent="0.3">
      <c r="A360" s="17">
        <v>403</v>
      </c>
      <c r="B360" s="9" t="s">
        <v>966</v>
      </c>
      <c r="C360" s="4" t="s">
        <v>1097</v>
      </c>
      <c r="D360" s="4" t="s">
        <v>241</v>
      </c>
      <c r="E360" s="4" t="s">
        <v>1535</v>
      </c>
      <c r="F360" s="42"/>
      <c r="G360" s="23"/>
      <c r="H360" s="4"/>
      <c r="I360" s="4">
        <f>IF(B360="","",SUMIFS(T_stock[Entrée],T_stock[Ref],C360))</f>
        <v>0</v>
      </c>
      <c r="J360" s="4">
        <f>IF(C360="","",SUMIFS(T_stock[Sortie],T_stock[Ref],C360))</f>
        <v>0</v>
      </c>
      <c r="K360" s="37">
        <f t="shared" si="5"/>
        <v>0</v>
      </c>
      <c r="L360" s="35">
        <f>IFERROR(K360*G360,"")</f>
        <v>0</v>
      </c>
      <c r="M360" s="11">
        <v>22</v>
      </c>
      <c r="N360" s="11">
        <f>H360-M360</f>
        <v>-22</v>
      </c>
      <c r="O360" s="11" t="str">
        <f>IF(K360&gt;0,"OK","Rupture")</f>
        <v>Rupture</v>
      </c>
    </row>
    <row r="361" spans="1:15" x14ac:dyDescent="0.3">
      <c r="A361" s="17">
        <v>618</v>
      </c>
      <c r="B361" s="9" t="s">
        <v>1336</v>
      </c>
      <c r="C361" s="4" t="s">
        <v>1337</v>
      </c>
      <c r="D361" s="4" t="s">
        <v>681</v>
      </c>
      <c r="E361" s="4" t="s">
        <v>1537</v>
      </c>
      <c r="F361" s="42"/>
      <c r="G361" s="23"/>
      <c r="H361" s="4"/>
      <c r="I361" s="4">
        <f>IF(B361="","",SUMIFS(T_stock[Entrée],T_stock[Ref],C361))</f>
        <v>0</v>
      </c>
      <c r="J361" s="4">
        <f>IF(C361="","",SUMIFS(T_stock[Sortie],T_stock[Ref],C361))</f>
        <v>0</v>
      </c>
      <c r="K361" s="37">
        <f t="shared" si="5"/>
        <v>0</v>
      </c>
      <c r="L361" s="35">
        <f>IFERROR(K361*G361,"")</f>
        <v>0</v>
      </c>
      <c r="M361" s="11">
        <v>1</v>
      </c>
      <c r="N361" s="11">
        <f>H361-M361</f>
        <v>-1</v>
      </c>
      <c r="O361" s="11" t="str">
        <f>IF(K361&gt;0,"OK","Rupture")</f>
        <v>Rupture</v>
      </c>
    </row>
    <row r="362" spans="1:15" x14ac:dyDescent="0.3">
      <c r="A362" s="17">
        <v>409</v>
      </c>
      <c r="B362" s="9" t="s">
        <v>1102</v>
      </c>
      <c r="C362" s="4" t="s">
        <v>410</v>
      </c>
      <c r="D362" s="4" t="s">
        <v>241</v>
      </c>
      <c r="E362" s="4" t="s">
        <v>1535</v>
      </c>
      <c r="F362" s="42"/>
      <c r="G362" s="23"/>
      <c r="H362" s="4"/>
      <c r="I362" s="4">
        <f>IF(B362="","",SUMIFS(T_stock[Entrée],T_stock[Ref],C362))</f>
        <v>0</v>
      </c>
      <c r="J362" s="4">
        <f>IF(C362="","",SUMIFS(T_stock[Sortie],T_stock[Ref],C362))</f>
        <v>0</v>
      </c>
      <c r="K362" s="37">
        <f t="shared" si="5"/>
        <v>0</v>
      </c>
      <c r="L362" s="35">
        <f>IFERROR(K362*G362,"")</f>
        <v>0</v>
      </c>
      <c r="M362" s="11">
        <v>10</v>
      </c>
      <c r="N362" s="11">
        <f>H362-M362</f>
        <v>-10</v>
      </c>
      <c r="O362" s="11" t="str">
        <f>IF(K362&gt;0,"OK","Rupture")</f>
        <v>Rupture</v>
      </c>
    </row>
    <row r="363" spans="1:15" x14ac:dyDescent="0.3">
      <c r="A363" s="17">
        <v>410</v>
      </c>
      <c r="B363" s="9" t="s">
        <v>1102</v>
      </c>
      <c r="C363" s="4" t="s">
        <v>409</v>
      </c>
      <c r="D363" s="4" t="s">
        <v>241</v>
      </c>
      <c r="E363" s="4" t="s">
        <v>1535</v>
      </c>
      <c r="F363" s="42"/>
      <c r="G363" s="23"/>
      <c r="H363" s="4"/>
      <c r="I363" s="4">
        <f>IF(B363="","",SUMIFS(T_stock[Entrée],T_stock[Ref],C363))</f>
        <v>0</v>
      </c>
      <c r="J363" s="4">
        <f>IF(C363="","",SUMIFS(T_stock[Sortie],T_stock[Ref],C363))</f>
        <v>0</v>
      </c>
      <c r="K363" s="37">
        <f t="shared" si="5"/>
        <v>0</v>
      </c>
      <c r="L363" s="35">
        <f>IFERROR(K363*G363,"")</f>
        <v>0</v>
      </c>
      <c r="M363" s="11">
        <v>8</v>
      </c>
      <c r="N363" s="11">
        <f>H363-M363</f>
        <v>-8</v>
      </c>
      <c r="O363" s="11" t="str">
        <f>IF(K363&gt;0,"OK","Rupture")</f>
        <v>Rupture</v>
      </c>
    </row>
    <row r="364" spans="1:15" x14ac:dyDescent="0.3">
      <c r="A364" s="17">
        <v>137</v>
      </c>
      <c r="B364" s="9" t="s">
        <v>630</v>
      </c>
      <c r="C364" s="4" t="s">
        <v>862</v>
      </c>
      <c r="D364" s="4" t="s">
        <v>241</v>
      </c>
      <c r="E364" s="4" t="s">
        <v>1535</v>
      </c>
      <c r="F364" s="42"/>
      <c r="G364" s="23"/>
      <c r="H364" s="4"/>
      <c r="I364" s="4">
        <f>IF(B364="","",SUMIFS(T_stock[Entrée],T_stock[Ref],C364))</f>
        <v>0</v>
      </c>
      <c r="J364" s="4">
        <f>IF(C364="","",SUMIFS(T_stock[Sortie],T_stock[Ref],C364))</f>
        <v>0</v>
      </c>
      <c r="K364" s="37">
        <f t="shared" si="5"/>
        <v>0</v>
      </c>
      <c r="L364" s="35">
        <f>IFERROR(K364*G364,"")</f>
        <v>0</v>
      </c>
      <c r="M364" s="11">
        <v>20</v>
      </c>
      <c r="N364" s="11">
        <f>H364-M364</f>
        <v>-20</v>
      </c>
      <c r="O364" s="11" t="str">
        <f>IF(K364&gt;0,"OK","Rupture")</f>
        <v>Rupture</v>
      </c>
    </row>
    <row r="365" spans="1:15" x14ac:dyDescent="0.3">
      <c r="A365" s="17">
        <v>726</v>
      </c>
      <c r="B365" s="9" t="s">
        <v>1402</v>
      </c>
      <c r="C365" s="4" t="s">
        <v>631</v>
      </c>
      <c r="D365" s="4" t="s">
        <v>241</v>
      </c>
      <c r="E365" s="4" t="s">
        <v>1535</v>
      </c>
      <c r="F365" s="42"/>
      <c r="G365" s="23"/>
      <c r="H365" s="4"/>
      <c r="I365" s="4">
        <f>IF(B365="","",SUMIFS(T_stock[Entrée],T_stock[Ref],C365))</f>
        <v>0</v>
      </c>
      <c r="J365" s="4">
        <f>IF(C365="","",SUMIFS(T_stock[Sortie],T_stock[Ref],C365))</f>
        <v>0</v>
      </c>
      <c r="K365" s="37">
        <f t="shared" si="5"/>
        <v>0</v>
      </c>
      <c r="L365" s="35">
        <f>IFERROR(K365*G365,"")</f>
        <v>0</v>
      </c>
      <c r="M365" s="11">
        <v>39</v>
      </c>
      <c r="N365" s="11">
        <f>H365-M365</f>
        <v>-39</v>
      </c>
      <c r="O365" s="11" t="str">
        <f>IF(K365&gt;0,"OK","Rupture")</f>
        <v>Rupture</v>
      </c>
    </row>
    <row r="366" spans="1:15" x14ac:dyDescent="0.3">
      <c r="A366" s="17">
        <v>48</v>
      </c>
      <c r="B366" s="9" t="s">
        <v>324</v>
      </c>
      <c r="C366" s="4" t="s">
        <v>736</v>
      </c>
      <c r="D366" s="4" t="s">
        <v>241</v>
      </c>
      <c r="E366" s="4" t="s">
        <v>1535</v>
      </c>
      <c r="F366" s="42"/>
      <c r="G366" s="23"/>
      <c r="H366" s="4"/>
      <c r="I366" s="4">
        <f>IF(B366="","",SUMIFS(T_stock[Entrée],T_stock[Ref],C366))</f>
        <v>0</v>
      </c>
      <c r="J366" s="4">
        <f>IF(C366="","",SUMIFS(T_stock[Sortie],T_stock[Ref],C366))</f>
        <v>0</v>
      </c>
      <c r="K366" s="37">
        <f t="shared" si="5"/>
        <v>0</v>
      </c>
      <c r="L366" s="35">
        <f>IFERROR(K366*G366,"")</f>
        <v>0</v>
      </c>
      <c r="M366" s="11">
        <v>0</v>
      </c>
      <c r="N366" s="11">
        <f>H366-M366</f>
        <v>0</v>
      </c>
      <c r="O366" s="11" t="str">
        <f>IF(K366&gt;0,"OK","Rupture")</f>
        <v>Rupture</v>
      </c>
    </row>
    <row r="367" spans="1:15" x14ac:dyDescent="0.3">
      <c r="A367" s="17">
        <v>503</v>
      </c>
      <c r="B367" s="9" t="s">
        <v>324</v>
      </c>
      <c r="C367" s="4" t="s">
        <v>1199</v>
      </c>
      <c r="D367" s="4" t="s">
        <v>241</v>
      </c>
      <c r="E367" s="4" t="s">
        <v>1535</v>
      </c>
      <c r="F367" s="42"/>
      <c r="G367" s="23"/>
      <c r="H367" s="4"/>
      <c r="I367" s="4">
        <f>IF(B367="","",SUMIFS(T_stock[Entrée],T_stock[Ref],C367))</f>
        <v>0</v>
      </c>
      <c r="J367" s="4">
        <f>IF(C367="","",SUMIFS(T_stock[Sortie],T_stock[Ref],C367))</f>
        <v>0</v>
      </c>
      <c r="K367" s="37">
        <f t="shared" si="5"/>
        <v>0</v>
      </c>
      <c r="L367" s="35">
        <f>IFERROR(K367*G367,"")</f>
        <v>0</v>
      </c>
      <c r="M367" s="11">
        <v>1</v>
      </c>
      <c r="N367" s="11">
        <f>H367-M367</f>
        <v>-1</v>
      </c>
      <c r="O367" s="11" t="str">
        <f>IF(K367&gt;0,"OK","Rupture")</f>
        <v>Rupture</v>
      </c>
    </row>
    <row r="368" spans="1:15" x14ac:dyDescent="0.3">
      <c r="A368" s="17">
        <v>777</v>
      </c>
      <c r="B368" s="9" t="s">
        <v>324</v>
      </c>
      <c r="C368" s="4" t="s">
        <v>510</v>
      </c>
      <c r="D368" s="4" t="s">
        <v>241</v>
      </c>
      <c r="E368" s="4" t="s">
        <v>1535</v>
      </c>
      <c r="F368" s="42"/>
      <c r="G368" s="23"/>
      <c r="H368" s="4"/>
      <c r="I368" s="4">
        <f>IF(B368="","",SUMIFS(T_stock[Entrée],T_stock[Ref],C368))</f>
        <v>0</v>
      </c>
      <c r="J368" s="4">
        <f>IF(C368="","",SUMIFS(T_stock[Sortie],T_stock[Ref],C368))</f>
        <v>0</v>
      </c>
      <c r="K368" s="37">
        <f t="shared" si="5"/>
        <v>0</v>
      </c>
      <c r="L368" s="35">
        <f>IFERROR(K368*G368,"")</f>
        <v>0</v>
      </c>
      <c r="M368" s="11">
        <v>2</v>
      </c>
      <c r="N368" s="11">
        <f>H368-M368</f>
        <v>-2</v>
      </c>
      <c r="O368" s="11" t="str">
        <f>IF(K368&gt;0,"OK","Rupture")</f>
        <v>Rupture</v>
      </c>
    </row>
    <row r="369" spans="1:15" x14ac:dyDescent="0.3">
      <c r="A369" s="17">
        <v>778</v>
      </c>
      <c r="B369" s="9" t="s">
        <v>324</v>
      </c>
      <c r="C369" s="4" t="s">
        <v>509</v>
      </c>
      <c r="D369" s="4" t="s">
        <v>241</v>
      </c>
      <c r="E369" s="4" t="s">
        <v>1535</v>
      </c>
      <c r="F369" s="42"/>
      <c r="G369" s="23"/>
      <c r="H369" s="4"/>
      <c r="I369" s="4">
        <f>IF(B369="","",SUMIFS(T_stock[Entrée],T_stock[Ref],C369))</f>
        <v>0</v>
      </c>
      <c r="J369" s="4">
        <f>IF(C369="","",SUMIFS(T_stock[Sortie],T_stock[Ref],C369))</f>
        <v>0</v>
      </c>
      <c r="K369" s="37">
        <f t="shared" si="5"/>
        <v>0</v>
      </c>
      <c r="L369" s="35">
        <f>IFERROR(K369*G369,"")</f>
        <v>0</v>
      </c>
      <c r="M369" s="11">
        <v>2</v>
      </c>
      <c r="N369" s="11">
        <f>H369-M369</f>
        <v>-2</v>
      </c>
      <c r="O369" s="11" t="str">
        <f>IF(K369&gt;0,"OK","Rupture")</f>
        <v>Rupture</v>
      </c>
    </row>
    <row r="370" spans="1:15" x14ac:dyDescent="0.3">
      <c r="A370" s="17">
        <v>94</v>
      </c>
      <c r="B370" s="9" t="s">
        <v>815</v>
      </c>
      <c r="C370" s="4" t="s">
        <v>816</v>
      </c>
      <c r="D370" s="4" t="s">
        <v>145</v>
      </c>
      <c r="E370" s="4" t="s">
        <v>1535</v>
      </c>
      <c r="F370" s="42"/>
      <c r="G370" s="23"/>
      <c r="H370" s="4"/>
      <c r="I370" s="4">
        <f>IF(B370="","",SUMIFS(T_stock[Entrée],T_stock[Ref],C370))</f>
        <v>0</v>
      </c>
      <c r="J370" s="4">
        <f>IF(C370="","",SUMIFS(T_stock[Sortie],T_stock[Ref],C370))</f>
        <v>0</v>
      </c>
      <c r="K370" s="37">
        <f t="shared" si="5"/>
        <v>0</v>
      </c>
      <c r="L370" s="35">
        <f>IFERROR(K370*G370,"")</f>
        <v>0</v>
      </c>
      <c r="M370" s="11">
        <v>0</v>
      </c>
      <c r="N370" s="11">
        <f>H370-M370</f>
        <v>0</v>
      </c>
      <c r="O370" s="11" t="str">
        <f>IF(K370&gt;0,"OK","Rupture")</f>
        <v>Rupture</v>
      </c>
    </row>
    <row r="371" spans="1:15" x14ac:dyDescent="0.3">
      <c r="A371" s="17">
        <v>354</v>
      </c>
      <c r="B371" s="9" t="s">
        <v>1046</v>
      </c>
      <c r="C371" s="4" t="s">
        <v>1047</v>
      </c>
      <c r="D371" s="4" t="s">
        <v>119</v>
      </c>
      <c r="E371" s="4" t="s">
        <v>1535</v>
      </c>
      <c r="F371" s="42"/>
      <c r="G371" s="23"/>
      <c r="H371" s="4"/>
      <c r="I371" s="4">
        <f>IF(B371="","",SUMIFS(T_stock[Entrée],T_stock[Ref],C371))</f>
        <v>0</v>
      </c>
      <c r="J371" s="4">
        <f>IF(C371="","",SUMIFS(T_stock[Sortie],T_stock[Ref],C371))</f>
        <v>0</v>
      </c>
      <c r="K371" s="37">
        <f t="shared" si="5"/>
        <v>0</v>
      </c>
      <c r="L371" s="35">
        <f>IFERROR(K371*G371,"")</f>
        <v>0</v>
      </c>
      <c r="M371" s="11">
        <v>0</v>
      </c>
      <c r="N371" s="11">
        <f>H371-M371</f>
        <v>0</v>
      </c>
      <c r="O371" s="11" t="str">
        <f>IF(K371&gt;0,"OK","Rupture")</f>
        <v>Rupture</v>
      </c>
    </row>
    <row r="372" spans="1:15" x14ac:dyDescent="0.3">
      <c r="A372" s="17">
        <v>676</v>
      </c>
      <c r="B372" s="9" t="s">
        <v>1384</v>
      </c>
      <c r="C372" s="4" t="s">
        <v>325</v>
      </c>
      <c r="D372" s="4" t="s">
        <v>241</v>
      </c>
      <c r="E372" s="4" t="s">
        <v>1535</v>
      </c>
      <c r="F372" s="42"/>
      <c r="G372" s="23"/>
      <c r="H372" s="4"/>
      <c r="I372" s="4">
        <f>IF(B372="","",SUMIFS(T_stock[Entrée],T_stock[Ref],C372))</f>
        <v>0</v>
      </c>
      <c r="J372" s="4">
        <f>IF(C372="","",SUMIFS(T_stock[Sortie],T_stock[Ref],C372))</f>
        <v>0</v>
      </c>
      <c r="K372" s="37">
        <f t="shared" si="5"/>
        <v>0</v>
      </c>
      <c r="L372" s="35">
        <f>IFERROR(K372*G372,"")</f>
        <v>0</v>
      </c>
      <c r="M372" s="11">
        <v>1</v>
      </c>
      <c r="N372" s="11">
        <f>H372-M372</f>
        <v>-1</v>
      </c>
      <c r="O372" s="11" t="str">
        <f>IF(K372&gt;0,"OK","Rupture")</f>
        <v>Rupture</v>
      </c>
    </row>
    <row r="373" spans="1:15" x14ac:dyDescent="0.3">
      <c r="A373" s="17">
        <v>58</v>
      </c>
      <c r="B373" s="9" t="s">
        <v>753</v>
      </c>
      <c r="C373" s="4" t="s">
        <v>754</v>
      </c>
      <c r="D373" s="4" t="s">
        <v>173</v>
      </c>
      <c r="E373" s="4" t="s">
        <v>1535</v>
      </c>
      <c r="F373" s="42"/>
      <c r="G373" s="23"/>
      <c r="H373" s="4"/>
      <c r="I373" s="4">
        <f>IF(B373="","",SUMIFS(T_stock[Entrée],T_stock[Ref],C373))</f>
        <v>0</v>
      </c>
      <c r="J373" s="4">
        <f>IF(C373="","",SUMIFS(T_stock[Sortie],T_stock[Ref],C373))</f>
        <v>0</v>
      </c>
      <c r="K373" s="37">
        <f t="shared" si="5"/>
        <v>0</v>
      </c>
      <c r="L373" s="35">
        <f>IFERROR(K373*G373,"")</f>
        <v>0</v>
      </c>
      <c r="M373" s="11">
        <v>0</v>
      </c>
      <c r="N373" s="11">
        <f>H373-M373</f>
        <v>0</v>
      </c>
      <c r="O373" s="11" t="str">
        <f>IF(K373&gt;0,"OK","Rupture")</f>
        <v>Rupture</v>
      </c>
    </row>
    <row r="374" spans="1:15" x14ac:dyDescent="0.3">
      <c r="A374" s="17">
        <v>593</v>
      </c>
      <c r="B374" s="9" t="s">
        <v>92</v>
      </c>
      <c r="C374" s="4" t="s">
        <v>93</v>
      </c>
      <c r="D374" s="4" t="s">
        <v>681</v>
      </c>
      <c r="E374" s="4" t="s">
        <v>1535</v>
      </c>
      <c r="F374" s="42"/>
      <c r="G374" s="23"/>
      <c r="H374" s="4"/>
      <c r="I374" s="4">
        <f>IF(B374="","",SUMIFS(T_stock[Entrée],T_stock[Ref],C374))</f>
        <v>0</v>
      </c>
      <c r="J374" s="4">
        <f>IF(C374="","",SUMIFS(T_stock[Sortie],T_stock[Ref],C374))</f>
        <v>0</v>
      </c>
      <c r="K374" s="37">
        <f t="shared" si="5"/>
        <v>0</v>
      </c>
      <c r="L374" s="35">
        <f>IFERROR(K374*G374,"")</f>
        <v>0</v>
      </c>
      <c r="M374" s="11">
        <v>0</v>
      </c>
      <c r="N374" s="11">
        <f>H374-M374</f>
        <v>0</v>
      </c>
      <c r="O374" s="11" t="str">
        <f>IF(K374&gt;0,"OK","Rupture")</f>
        <v>Rupture</v>
      </c>
    </row>
    <row r="375" spans="1:15" x14ac:dyDescent="0.3">
      <c r="A375" s="17">
        <v>608</v>
      </c>
      <c r="B375" s="9" t="s">
        <v>54</v>
      </c>
      <c r="C375" s="4" t="s">
        <v>1326</v>
      </c>
      <c r="D375" s="4" t="s">
        <v>681</v>
      </c>
      <c r="E375" s="4" t="s">
        <v>1535</v>
      </c>
      <c r="F375" s="42"/>
      <c r="G375" s="23"/>
      <c r="H375" s="4"/>
      <c r="I375" s="4">
        <f>IF(B375="","",SUMIFS(T_stock[Entrée],T_stock[Ref],C375))</f>
        <v>0</v>
      </c>
      <c r="J375" s="4">
        <f>IF(C375="","",SUMIFS(T_stock[Sortie],T_stock[Ref],C375))</f>
        <v>0</v>
      </c>
      <c r="K375" s="37">
        <f t="shared" si="5"/>
        <v>0</v>
      </c>
      <c r="L375" s="35">
        <f>IFERROR(K375*G375,"")</f>
        <v>0</v>
      </c>
      <c r="M375" s="11">
        <v>18</v>
      </c>
      <c r="N375" s="11">
        <f>H375-M375</f>
        <v>-18</v>
      </c>
      <c r="O375" s="11" t="str">
        <f>IF(K375&gt;0,"OK","Rupture")</f>
        <v>Rupture</v>
      </c>
    </row>
    <row r="376" spans="1:15" x14ac:dyDescent="0.3">
      <c r="A376" s="17">
        <v>57</v>
      </c>
      <c r="B376" s="9" t="s">
        <v>751</v>
      </c>
      <c r="C376" s="4" t="s">
        <v>752</v>
      </c>
      <c r="D376" s="4" t="s">
        <v>173</v>
      </c>
      <c r="E376" s="4" t="s">
        <v>1535</v>
      </c>
      <c r="F376" s="42"/>
      <c r="G376" s="23"/>
      <c r="H376" s="4"/>
      <c r="I376" s="4">
        <f>IF(B376="","",SUMIFS(T_stock[Entrée],T_stock[Ref],C376))</f>
        <v>0</v>
      </c>
      <c r="J376" s="4">
        <f>IF(C376="","",SUMIFS(T_stock[Sortie],T_stock[Ref],C376))</f>
        <v>0</v>
      </c>
      <c r="K376" s="37">
        <f t="shared" si="5"/>
        <v>0</v>
      </c>
      <c r="L376" s="35">
        <f>IFERROR(K376*G376,"")</f>
        <v>0</v>
      </c>
      <c r="M376" s="11">
        <v>0</v>
      </c>
      <c r="N376" s="11">
        <f>H376-M376</f>
        <v>0</v>
      </c>
      <c r="O376" s="11" t="str">
        <f>IF(K376&gt;0,"OK","Rupture")</f>
        <v>Rupture</v>
      </c>
    </row>
    <row r="377" spans="1:15" x14ac:dyDescent="0.3">
      <c r="A377" s="17">
        <v>120</v>
      </c>
      <c r="B377" s="9" t="s">
        <v>846</v>
      </c>
      <c r="C377" s="4">
        <v>5496110</v>
      </c>
      <c r="D377" s="4" t="s">
        <v>173</v>
      </c>
      <c r="E377" s="4" t="s">
        <v>1535</v>
      </c>
      <c r="F377" s="42"/>
      <c r="G377" s="23"/>
      <c r="H377" s="4"/>
      <c r="I377" s="4">
        <f>IF(B377="","",SUMIFS(T_stock[Entrée],T_stock[Ref],C377))</f>
        <v>0</v>
      </c>
      <c r="J377" s="4">
        <f>IF(C377="","",SUMIFS(T_stock[Sortie],T_stock[Ref],C377))</f>
        <v>0</v>
      </c>
      <c r="K377" s="37">
        <f t="shared" si="5"/>
        <v>0</v>
      </c>
      <c r="L377" s="35">
        <f>IFERROR(K377*G377,"")</f>
        <v>0</v>
      </c>
      <c r="M377" s="11">
        <v>4</v>
      </c>
      <c r="N377" s="11">
        <f>H377-M377</f>
        <v>-4</v>
      </c>
      <c r="O377" s="11" t="str">
        <f>IF(K377&gt;0,"OK","Rupture")</f>
        <v>Rupture</v>
      </c>
    </row>
    <row r="378" spans="1:15" x14ac:dyDescent="0.3">
      <c r="A378" s="17">
        <v>194</v>
      </c>
      <c r="B378" s="9" t="s">
        <v>922</v>
      </c>
      <c r="C378" s="4" t="s">
        <v>923</v>
      </c>
      <c r="D378" s="4" t="s">
        <v>921</v>
      </c>
      <c r="E378" s="4" t="s">
        <v>1535</v>
      </c>
      <c r="F378" s="42"/>
      <c r="G378" s="23"/>
      <c r="H378" s="4"/>
      <c r="I378" s="4">
        <f>IF(B378="","",SUMIFS(T_stock[Entrée],T_stock[Ref],C378))</f>
        <v>0</v>
      </c>
      <c r="J378" s="4">
        <f>IF(C378="","",SUMIFS(T_stock[Sortie],T_stock[Ref],C378))</f>
        <v>0</v>
      </c>
      <c r="K378" s="37">
        <f t="shared" si="5"/>
        <v>0</v>
      </c>
      <c r="L378" s="35">
        <f>IFERROR(K378*G378,"")</f>
        <v>0</v>
      </c>
      <c r="M378" s="11">
        <v>0</v>
      </c>
      <c r="N378" s="11">
        <f>H378-M378</f>
        <v>0</v>
      </c>
      <c r="O378" s="11" t="str">
        <f>IF(K378&gt;0,"OK","Rupture")</f>
        <v>Rupture</v>
      </c>
    </row>
    <row r="379" spans="1:15" x14ac:dyDescent="0.3">
      <c r="A379" s="17">
        <v>128</v>
      </c>
      <c r="B379" s="9" t="s">
        <v>855</v>
      </c>
      <c r="C379" s="4">
        <v>7482363269</v>
      </c>
      <c r="D379" s="4" t="s">
        <v>179</v>
      </c>
      <c r="E379" s="4" t="s">
        <v>1537</v>
      </c>
      <c r="F379" s="42"/>
      <c r="G379" s="23"/>
      <c r="H379" s="4"/>
      <c r="I379" s="4">
        <f>IF(B379="","",SUMIFS(T_stock[Entrée],T_stock[Ref],C379))</f>
        <v>0</v>
      </c>
      <c r="J379" s="4">
        <f>IF(C379="","",SUMIFS(T_stock[Sortie],T_stock[Ref],C379))</f>
        <v>0</v>
      </c>
      <c r="K379" s="37">
        <f t="shared" si="5"/>
        <v>0</v>
      </c>
      <c r="L379" s="35">
        <f>IFERROR(K379*G379,"")</f>
        <v>0</v>
      </c>
      <c r="M379" s="11">
        <v>0</v>
      </c>
      <c r="N379" s="11">
        <f>H379-M379</f>
        <v>0</v>
      </c>
      <c r="O379" s="11" t="str">
        <f>IF(K379&gt;0,"OK","Rupture")</f>
        <v>Rupture</v>
      </c>
    </row>
    <row r="380" spans="1:15" x14ac:dyDescent="0.3">
      <c r="A380" s="17">
        <v>86</v>
      </c>
      <c r="B380" s="9" t="s">
        <v>799</v>
      </c>
      <c r="C380" s="4" t="s">
        <v>800</v>
      </c>
      <c r="D380" s="4" t="s">
        <v>110</v>
      </c>
      <c r="E380" s="4" t="s">
        <v>1532</v>
      </c>
      <c r="F380" s="42"/>
      <c r="G380" s="23"/>
      <c r="H380" s="4"/>
      <c r="I380" s="4">
        <f>IF(B380="","",SUMIFS(T_stock[Entrée],T_stock[Ref],C380))</f>
        <v>0</v>
      </c>
      <c r="J380" s="4">
        <f>IF(C380="","",SUMIFS(T_stock[Sortie],T_stock[Ref],C380))</f>
        <v>0</v>
      </c>
      <c r="K380" s="37">
        <f t="shared" si="5"/>
        <v>0</v>
      </c>
      <c r="L380" s="35">
        <f>IFERROR(K380*G380,"")</f>
        <v>0</v>
      </c>
      <c r="M380" s="11">
        <v>1</v>
      </c>
      <c r="N380" s="11">
        <f>H380-M380</f>
        <v>-1</v>
      </c>
      <c r="O380" s="11" t="str">
        <f>IF(K380&gt;0,"OK","Rupture")</f>
        <v>Rupture</v>
      </c>
    </row>
    <row r="381" spans="1:15" x14ac:dyDescent="0.3">
      <c r="A381" s="17">
        <v>798</v>
      </c>
      <c r="B381" s="9" t="s">
        <v>440</v>
      </c>
      <c r="C381" s="4" t="s">
        <v>441</v>
      </c>
      <c r="D381" s="4" t="s">
        <v>241</v>
      </c>
      <c r="E381" s="4" t="s">
        <v>1535</v>
      </c>
      <c r="F381" s="42"/>
      <c r="G381" s="23"/>
      <c r="H381" s="4"/>
      <c r="I381" s="4">
        <f>IF(B381="","",SUMIFS(T_stock[Entrée],T_stock[Ref],C381))</f>
        <v>0</v>
      </c>
      <c r="J381" s="4">
        <f>IF(C381="","",SUMIFS(T_stock[Sortie],T_stock[Ref],C381))</f>
        <v>0</v>
      </c>
      <c r="K381" s="37">
        <f t="shared" si="5"/>
        <v>0</v>
      </c>
      <c r="L381" s="35">
        <f>IFERROR(K381*G381,"")</f>
        <v>0</v>
      </c>
      <c r="M381" s="11">
        <v>1</v>
      </c>
      <c r="N381" s="11">
        <f>H381-M381</f>
        <v>-1</v>
      </c>
      <c r="O381" s="11" t="str">
        <f>IF(K381&gt;0,"OK","Rupture")</f>
        <v>Rupture</v>
      </c>
    </row>
    <row r="382" spans="1:15" x14ac:dyDescent="0.3">
      <c r="A382" s="17">
        <v>930</v>
      </c>
      <c r="B382" s="9" t="s">
        <v>1495</v>
      </c>
      <c r="C382" s="4" t="s">
        <v>439</v>
      </c>
      <c r="D382" s="4" t="s">
        <v>241</v>
      </c>
      <c r="E382" s="4" t="s">
        <v>1535</v>
      </c>
      <c r="F382" s="42"/>
      <c r="G382" s="23"/>
      <c r="H382" s="4"/>
      <c r="I382" s="4">
        <f>IF(B382="","",SUMIFS(T_stock[Entrée],T_stock[Ref],C382))</f>
        <v>0</v>
      </c>
      <c r="J382" s="4">
        <f>IF(C382="","",SUMIFS(T_stock[Sortie],T_stock[Ref],C382))</f>
        <v>0</v>
      </c>
      <c r="K382" s="37">
        <f t="shared" si="5"/>
        <v>0</v>
      </c>
      <c r="L382" s="35">
        <f>IFERROR(K382*G382,"")</f>
        <v>0</v>
      </c>
      <c r="M382" s="11">
        <v>3</v>
      </c>
      <c r="N382" s="11">
        <f>H382-M382</f>
        <v>-3</v>
      </c>
      <c r="O382" s="11" t="str">
        <f>IF(K382&gt;0,"OK","Rupture")</f>
        <v>Rupture</v>
      </c>
    </row>
    <row r="383" spans="1:15" x14ac:dyDescent="0.3">
      <c r="A383" s="17">
        <v>799</v>
      </c>
      <c r="B383" s="9" t="s">
        <v>437</v>
      </c>
      <c r="C383" s="4" t="s">
        <v>438</v>
      </c>
      <c r="D383" s="4" t="s">
        <v>241</v>
      </c>
      <c r="E383" s="4" t="s">
        <v>1535</v>
      </c>
      <c r="F383" s="42"/>
      <c r="G383" s="23"/>
      <c r="H383" s="4"/>
      <c r="I383" s="4">
        <f>IF(B383="","",SUMIFS(T_stock[Entrée],T_stock[Ref],C383))</f>
        <v>0</v>
      </c>
      <c r="J383" s="4">
        <f>IF(C383="","",SUMIFS(T_stock[Sortie],T_stock[Ref],C383))</f>
        <v>0</v>
      </c>
      <c r="K383" s="37">
        <f t="shared" si="5"/>
        <v>0</v>
      </c>
      <c r="L383" s="35">
        <f>IFERROR(K383*G383,"")</f>
        <v>0</v>
      </c>
      <c r="M383" s="11">
        <v>2</v>
      </c>
      <c r="N383" s="11">
        <f>H383-M383</f>
        <v>-2</v>
      </c>
      <c r="O383" s="11" t="str">
        <f>IF(K383&gt;0,"OK","Rupture")</f>
        <v>Rupture</v>
      </c>
    </row>
    <row r="384" spans="1:15" x14ac:dyDescent="0.3">
      <c r="A384" s="17">
        <v>666</v>
      </c>
      <c r="B384" s="9" t="s">
        <v>1378</v>
      </c>
      <c r="C384" s="4" t="s">
        <v>436</v>
      </c>
      <c r="D384" s="4" t="s">
        <v>241</v>
      </c>
      <c r="E384" s="4" t="s">
        <v>1535</v>
      </c>
      <c r="F384" s="42"/>
      <c r="G384" s="23"/>
      <c r="H384" s="4"/>
      <c r="I384" s="4">
        <f>IF(B384="","",SUMIFS(T_stock[Entrée],T_stock[Ref],C384))</f>
        <v>0</v>
      </c>
      <c r="J384" s="4">
        <f>IF(C384="","",SUMIFS(T_stock[Sortie],T_stock[Ref],C384))</f>
        <v>0</v>
      </c>
      <c r="K384" s="37">
        <f t="shared" si="5"/>
        <v>0</v>
      </c>
      <c r="L384" s="35">
        <f>IFERROR(K384*G384,"")</f>
        <v>0</v>
      </c>
      <c r="M384" s="11">
        <v>2</v>
      </c>
      <c r="N384" s="11">
        <f>H384-M384</f>
        <v>-2</v>
      </c>
      <c r="O384" s="11" t="str">
        <f>IF(K384&gt;0,"OK","Rupture")</f>
        <v>Rupture</v>
      </c>
    </row>
    <row r="385" spans="1:15" x14ac:dyDescent="0.3">
      <c r="A385" s="17">
        <v>316</v>
      </c>
      <c r="B385" s="9" t="s">
        <v>570</v>
      </c>
      <c r="C385" s="4">
        <v>7482348991</v>
      </c>
      <c r="D385" s="4" t="s">
        <v>179</v>
      </c>
      <c r="E385" s="4" t="s">
        <v>1535</v>
      </c>
      <c r="F385" s="42"/>
      <c r="G385" s="23"/>
      <c r="H385" s="4"/>
      <c r="I385" s="4">
        <f>IF(B385="","",SUMIFS(T_stock[Entrée],T_stock[Ref],C385))</f>
        <v>0</v>
      </c>
      <c r="J385" s="4">
        <f>IF(C385="","",SUMIFS(T_stock[Sortie],T_stock[Ref],C385))</f>
        <v>0</v>
      </c>
      <c r="K385" s="37">
        <f t="shared" si="5"/>
        <v>0</v>
      </c>
      <c r="L385" s="35">
        <f>IFERROR(K385*G385,"")</f>
        <v>0</v>
      </c>
      <c r="M385" s="11">
        <v>2</v>
      </c>
      <c r="N385" s="11">
        <f>H385-M385</f>
        <v>-2</v>
      </c>
      <c r="O385" s="11" t="str">
        <f>IF(K385&gt;0,"OK","Rupture")</f>
        <v>Rupture</v>
      </c>
    </row>
    <row r="386" spans="1:15" x14ac:dyDescent="0.3">
      <c r="A386" s="17">
        <v>751</v>
      </c>
      <c r="B386" s="9" t="s">
        <v>570</v>
      </c>
      <c r="C386" s="4" t="s">
        <v>572</v>
      </c>
      <c r="D386" s="4" t="s">
        <v>241</v>
      </c>
      <c r="E386" s="4" t="s">
        <v>1535</v>
      </c>
      <c r="F386" s="42"/>
      <c r="G386" s="23"/>
      <c r="H386" s="4"/>
      <c r="I386" s="4">
        <f>IF(B386="","",SUMIFS(T_stock[Entrée],T_stock[Ref],C386))</f>
        <v>0</v>
      </c>
      <c r="J386" s="4">
        <f>IF(C386="","",SUMIFS(T_stock[Sortie],T_stock[Ref],C386))</f>
        <v>0</v>
      </c>
      <c r="K386" s="37">
        <f t="shared" si="5"/>
        <v>0</v>
      </c>
      <c r="L386" s="35">
        <f>IFERROR(K386*G386,"")</f>
        <v>0</v>
      </c>
      <c r="M386" s="11">
        <v>4</v>
      </c>
      <c r="N386" s="11">
        <f>H386-M386</f>
        <v>-4</v>
      </c>
      <c r="O386" s="11" t="str">
        <f>IF(K386&gt;0,"OK","Rupture")</f>
        <v>Rupture</v>
      </c>
    </row>
    <row r="387" spans="1:15" x14ac:dyDescent="0.3">
      <c r="A387" s="17">
        <v>752</v>
      </c>
      <c r="B387" s="9" t="s">
        <v>570</v>
      </c>
      <c r="C387" s="4" t="s">
        <v>571</v>
      </c>
      <c r="D387" s="4" t="s">
        <v>241</v>
      </c>
      <c r="E387" s="4" t="s">
        <v>1535</v>
      </c>
      <c r="F387" s="42"/>
      <c r="G387" s="23"/>
      <c r="H387" s="4"/>
      <c r="I387" s="4">
        <f>IF(B387="","",SUMIFS(T_stock[Entrée],T_stock[Ref],C387))</f>
        <v>0</v>
      </c>
      <c r="J387" s="4">
        <f>IF(C387="","",SUMIFS(T_stock[Sortie],T_stock[Ref],C387))</f>
        <v>0</v>
      </c>
      <c r="K387" s="37">
        <f t="shared" si="5"/>
        <v>0</v>
      </c>
      <c r="L387" s="35">
        <f>IFERROR(K387*G387,"")</f>
        <v>0</v>
      </c>
      <c r="M387" s="11">
        <v>0</v>
      </c>
      <c r="N387" s="11">
        <f>H387-M387</f>
        <v>0</v>
      </c>
      <c r="O387" s="11" t="str">
        <f>IF(K387&gt;0,"OK","Rupture")</f>
        <v>Rupture</v>
      </c>
    </row>
    <row r="388" spans="1:15" x14ac:dyDescent="0.3">
      <c r="A388" s="17">
        <v>413</v>
      </c>
      <c r="B388" s="9" t="s">
        <v>1104</v>
      </c>
      <c r="C388" s="4" t="s">
        <v>573</v>
      </c>
      <c r="D388" s="4" t="s">
        <v>241</v>
      </c>
      <c r="E388" s="4" t="s">
        <v>1535</v>
      </c>
      <c r="F388" s="42"/>
      <c r="G388" s="23"/>
      <c r="H388" s="4"/>
      <c r="I388" s="4">
        <f>IF(B388="","",SUMIFS(T_stock[Entrée],T_stock[Ref],C388))</f>
        <v>0</v>
      </c>
      <c r="J388" s="4">
        <f>IF(C388="","",SUMIFS(T_stock[Sortie],T_stock[Ref],C388))</f>
        <v>0</v>
      </c>
      <c r="K388" s="37">
        <f t="shared" si="5"/>
        <v>0</v>
      </c>
      <c r="L388" s="35">
        <f>IFERROR(K388*G388,"")</f>
        <v>0</v>
      </c>
      <c r="M388" s="11">
        <v>2</v>
      </c>
      <c r="N388" s="11">
        <f>H388-M388</f>
        <v>-2</v>
      </c>
      <c r="O388" s="11" t="str">
        <f>IF(K388&gt;0,"OK","Rupture")</f>
        <v>Rupture</v>
      </c>
    </row>
    <row r="389" spans="1:15" x14ac:dyDescent="0.3">
      <c r="A389" s="17">
        <v>516</v>
      </c>
      <c r="B389" s="9" t="s">
        <v>1209</v>
      </c>
      <c r="C389" s="4" t="s">
        <v>1210</v>
      </c>
      <c r="D389" s="4" t="s">
        <v>241</v>
      </c>
      <c r="E389" s="4" t="s">
        <v>1535</v>
      </c>
      <c r="F389" s="42"/>
      <c r="G389" s="23"/>
      <c r="H389" s="4"/>
      <c r="I389" s="4">
        <f>IF(B389="","",SUMIFS(T_stock[Entrée],T_stock[Ref],C389))</f>
        <v>0</v>
      </c>
      <c r="J389" s="4">
        <f>IF(C389="","",SUMIFS(T_stock[Sortie],T_stock[Ref],C389))</f>
        <v>0</v>
      </c>
      <c r="K389" s="37">
        <f t="shared" si="5"/>
        <v>0</v>
      </c>
      <c r="L389" s="35">
        <f>IFERROR(K389*G389,"")</f>
        <v>0</v>
      </c>
      <c r="M389" s="11">
        <v>1</v>
      </c>
      <c r="N389" s="11">
        <f>H389-M389</f>
        <v>-1</v>
      </c>
      <c r="O389" s="11" t="str">
        <f>IF(K389&gt;0,"OK","Rupture")</f>
        <v>Rupture</v>
      </c>
    </row>
    <row r="390" spans="1:15" x14ac:dyDescent="0.3">
      <c r="A390" s="17">
        <v>708</v>
      </c>
      <c r="B390" s="9" t="s">
        <v>657</v>
      </c>
      <c r="C390" s="4" t="s">
        <v>658</v>
      </c>
      <c r="D390" s="4" t="s">
        <v>241</v>
      </c>
      <c r="E390" s="4" t="s">
        <v>1535</v>
      </c>
      <c r="F390" s="42"/>
      <c r="G390" s="23"/>
      <c r="H390" s="4"/>
      <c r="I390" s="4">
        <f>IF(B390="","",SUMIFS(T_stock[Entrée],T_stock[Ref],C390))</f>
        <v>0</v>
      </c>
      <c r="J390" s="4">
        <f>IF(C390="","",SUMIFS(T_stock[Sortie],T_stock[Ref],C390))</f>
        <v>0</v>
      </c>
      <c r="K390" s="37">
        <f t="shared" ref="K390:K453" si="6">IFERROR(H390+I390-J390,"")</f>
        <v>0</v>
      </c>
      <c r="L390" s="35">
        <f>IFERROR(K390*G390,"")</f>
        <v>0</v>
      </c>
      <c r="M390" s="11">
        <v>1</v>
      </c>
      <c r="N390" s="11">
        <f>H390-M390</f>
        <v>-1</v>
      </c>
      <c r="O390" s="11" t="str">
        <f>IF(K390&gt;0,"OK","Rupture")</f>
        <v>Rupture</v>
      </c>
    </row>
    <row r="391" spans="1:15" x14ac:dyDescent="0.3">
      <c r="A391" s="17">
        <v>216</v>
      </c>
      <c r="B391" s="9" t="s">
        <v>202</v>
      </c>
      <c r="C391" s="4">
        <v>7421705707</v>
      </c>
      <c r="D391" s="4" t="s">
        <v>179</v>
      </c>
      <c r="E391" s="4" t="s">
        <v>1535</v>
      </c>
      <c r="F391" s="42"/>
      <c r="G391" s="23"/>
      <c r="H391" s="4"/>
      <c r="I391" s="4">
        <f>IF(B391="","",SUMIFS(T_stock[Entrée],T_stock[Ref],C391))</f>
        <v>0</v>
      </c>
      <c r="J391" s="4">
        <f>IF(C391="","",SUMIFS(T_stock[Sortie],T_stock[Ref],C391))</f>
        <v>0</v>
      </c>
      <c r="K391" s="37">
        <f t="shared" si="6"/>
        <v>0</v>
      </c>
      <c r="L391" s="35">
        <f>IFERROR(K391*G391,"")</f>
        <v>0</v>
      </c>
      <c r="M391" s="11">
        <v>1</v>
      </c>
      <c r="N391" s="11">
        <f>H391-M391</f>
        <v>-1</v>
      </c>
      <c r="O391" s="11" t="str">
        <f>IF(K391&gt;0,"OK","Rupture")</f>
        <v>Rupture</v>
      </c>
    </row>
    <row r="392" spans="1:15" x14ac:dyDescent="0.3">
      <c r="A392" s="17">
        <v>293</v>
      </c>
      <c r="B392" s="9" t="s">
        <v>207</v>
      </c>
      <c r="C392" s="4">
        <v>7422719933</v>
      </c>
      <c r="D392" s="4" t="s">
        <v>179</v>
      </c>
      <c r="E392" s="4" t="s">
        <v>1535</v>
      </c>
      <c r="F392" s="42"/>
      <c r="G392" s="23"/>
      <c r="H392" s="4"/>
      <c r="I392" s="4">
        <f>IF(B392="","",SUMIFS(T_stock[Entrée],T_stock[Ref],C392))</f>
        <v>0</v>
      </c>
      <c r="J392" s="4">
        <f>IF(C392="","",SUMIFS(T_stock[Sortie],T_stock[Ref],C392))</f>
        <v>0</v>
      </c>
      <c r="K392" s="37">
        <f t="shared" si="6"/>
        <v>0</v>
      </c>
      <c r="L392" s="35">
        <f>IFERROR(K392*G392,"")</f>
        <v>0</v>
      </c>
      <c r="M392" s="11">
        <v>1</v>
      </c>
      <c r="N392" s="11">
        <f>H392-M392</f>
        <v>-1</v>
      </c>
      <c r="O392" s="11" t="str">
        <f>IF(K392&gt;0,"OK","Rupture")</f>
        <v>Rupture</v>
      </c>
    </row>
    <row r="393" spans="1:15" x14ac:dyDescent="0.3">
      <c r="A393" s="17">
        <v>243</v>
      </c>
      <c r="B393" s="9" t="s">
        <v>950</v>
      </c>
      <c r="C393" s="4" t="s">
        <v>951</v>
      </c>
      <c r="D393" s="4" t="s">
        <v>921</v>
      </c>
      <c r="E393" s="4" t="s">
        <v>1535</v>
      </c>
      <c r="F393" s="42"/>
      <c r="G393" s="23"/>
      <c r="H393" s="4"/>
      <c r="I393" s="4">
        <f>IF(B393="","",SUMIFS(T_stock[Entrée],T_stock[Ref],C393))</f>
        <v>0</v>
      </c>
      <c r="J393" s="4">
        <f>IF(C393="","",SUMIFS(T_stock[Sortie],T_stock[Ref],C393))</f>
        <v>0</v>
      </c>
      <c r="K393" s="37">
        <f t="shared" si="6"/>
        <v>0</v>
      </c>
      <c r="L393" s="35">
        <f>IFERROR(K393*G393,"")</f>
        <v>0</v>
      </c>
      <c r="M393" s="11">
        <v>1</v>
      </c>
      <c r="N393" s="11">
        <f>H393-M393</f>
        <v>-1</v>
      </c>
      <c r="O393" s="11" t="str">
        <f>IF(K393&gt;0,"OK","Rupture")</f>
        <v>Rupture</v>
      </c>
    </row>
    <row r="394" spans="1:15" x14ac:dyDescent="0.3">
      <c r="A394" s="17">
        <v>866</v>
      </c>
      <c r="B394" s="9" t="s">
        <v>1439</v>
      </c>
      <c r="C394" s="4" t="s">
        <v>275</v>
      </c>
      <c r="D394" s="4" t="s">
        <v>241</v>
      </c>
      <c r="E394" s="4" t="s">
        <v>1535</v>
      </c>
      <c r="F394" s="42"/>
      <c r="G394" s="23"/>
      <c r="H394" s="4"/>
      <c r="I394" s="4">
        <f>IF(B394="","",SUMIFS(T_stock[Entrée],T_stock[Ref],C394))</f>
        <v>4</v>
      </c>
      <c r="J394" s="4">
        <f>IF(C394="","",SUMIFS(T_stock[Sortie],T_stock[Ref],C394))</f>
        <v>0</v>
      </c>
      <c r="K394" s="37">
        <f t="shared" si="6"/>
        <v>4</v>
      </c>
      <c r="L394" s="35">
        <f>IFERROR(K394*G394,"")</f>
        <v>0</v>
      </c>
      <c r="M394" s="11">
        <v>4</v>
      </c>
      <c r="N394" s="11">
        <f>H394-M394</f>
        <v>-4</v>
      </c>
      <c r="O394" s="11" t="str">
        <f>IF(K394&gt;0,"OK","Rupture")</f>
        <v>OK</v>
      </c>
    </row>
    <row r="395" spans="1:15" x14ac:dyDescent="0.3">
      <c r="A395" s="17">
        <v>313</v>
      </c>
      <c r="B395" s="9" t="s">
        <v>1013</v>
      </c>
      <c r="C395" s="4">
        <v>7400994724</v>
      </c>
      <c r="D395" s="4" t="s">
        <v>179</v>
      </c>
      <c r="E395" s="4" t="s">
        <v>1535</v>
      </c>
      <c r="F395" s="42"/>
      <c r="G395" s="23"/>
      <c r="H395" s="4"/>
      <c r="I395" s="4">
        <f>IF(B395="","",SUMIFS(T_stock[Entrée],T_stock[Ref],C395))</f>
        <v>0</v>
      </c>
      <c r="J395" s="4">
        <f>IF(C395="","",SUMIFS(T_stock[Sortie],T_stock[Ref],C395))</f>
        <v>0</v>
      </c>
      <c r="K395" s="37">
        <f t="shared" si="6"/>
        <v>0</v>
      </c>
      <c r="L395" s="35">
        <f>IFERROR(K395*G395,"")</f>
        <v>0</v>
      </c>
      <c r="M395" s="11">
        <v>4</v>
      </c>
      <c r="N395" s="11">
        <f>H395-M395</f>
        <v>-4</v>
      </c>
      <c r="O395" s="11" t="str">
        <f>IF(K395&gt;0,"OK","Rupture")</f>
        <v>Rupture</v>
      </c>
    </row>
    <row r="396" spans="1:15" x14ac:dyDescent="0.3">
      <c r="A396" s="17">
        <v>769</v>
      </c>
      <c r="B396" s="9" t="s">
        <v>1409</v>
      </c>
      <c r="C396" s="4" t="s">
        <v>528</v>
      </c>
      <c r="D396" s="4" t="s">
        <v>241</v>
      </c>
      <c r="E396" s="4" t="s">
        <v>1535</v>
      </c>
      <c r="F396" s="42"/>
      <c r="G396" s="23"/>
      <c r="H396" s="4"/>
      <c r="I396" s="4">
        <f>IF(B396="","",SUMIFS(T_stock[Entrée],T_stock[Ref],C396))</f>
        <v>0</v>
      </c>
      <c r="J396" s="4">
        <f>IF(C396="","",SUMIFS(T_stock[Sortie],T_stock[Ref],C396))</f>
        <v>0</v>
      </c>
      <c r="K396" s="37">
        <f t="shared" si="6"/>
        <v>0</v>
      </c>
      <c r="L396" s="35">
        <f>IFERROR(K396*G396,"")</f>
        <v>0</v>
      </c>
      <c r="M396" s="11">
        <v>2</v>
      </c>
      <c r="N396" s="11">
        <f>H396-M396</f>
        <v>-2</v>
      </c>
      <c r="O396" s="11" t="str">
        <f>IF(K396&gt;0,"OK","Rupture")</f>
        <v>Rupture</v>
      </c>
    </row>
    <row r="397" spans="1:15" x14ac:dyDescent="0.3">
      <c r="A397" s="17">
        <v>622</v>
      </c>
      <c r="B397" s="9" t="s">
        <v>1344</v>
      </c>
      <c r="C397" s="4" t="s">
        <v>1345</v>
      </c>
      <c r="D397" s="4" t="s">
        <v>681</v>
      </c>
      <c r="E397" s="4" t="s">
        <v>1535</v>
      </c>
      <c r="F397" s="42"/>
      <c r="G397" s="23"/>
      <c r="H397" s="4"/>
      <c r="I397" s="4">
        <f>IF(B397="","",SUMIFS(T_stock[Entrée],T_stock[Ref],C397))</f>
        <v>0</v>
      </c>
      <c r="J397" s="4">
        <f>IF(C397="","",SUMIFS(T_stock[Sortie],T_stock[Ref],C397))</f>
        <v>0</v>
      </c>
      <c r="K397" s="37">
        <f t="shared" si="6"/>
        <v>0</v>
      </c>
      <c r="L397" s="35">
        <f>IFERROR(K397*G397,"")</f>
        <v>0</v>
      </c>
      <c r="M397" s="11">
        <v>0</v>
      </c>
      <c r="N397" s="11">
        <f>H397-M397</f>
        <v>0</v>
      </c>
      <c r="O397" s="11" t="str">
        <f>IF(K397&gt;0,"OK","Rupture")</f>
        <v>Rupture</v>
      </c>
    </row>
    <row r="398" spans="1:15" x14ac:dyDescent="0.3">
      <c r="A398" s="17">
        <v>252</v>
      </c>
      <c r="B398" s="9" t="s">
        <v>964</v>
      </c>
      <c r="C398" s="4" t="s">
        <v>965</v>
      </c>
      <c r="D398" s="4" t="s">
        <v>241</v>
      </c>
      <c r="E398" s="4" t="s">
        <v>1535</v>
      </c>
      <c r="F398" s="42"/>
      <c r="G398" s="23"/>
      <c r="H398" s="4"/>
      <c r="I398" s="4">
        <f>IF(B398="","",SUMIFS(T_stock[Entrée],T_stock[Ref],C398))</f>
        <v>0</v>
      </c>
      <c r="J398" s="4">
        <f>IF(C398="","",SUMIFS(T_stock[Sortie],T_stock[Ref],C398))</f>
        <v>0</v>
      </c>
      <c r="K398" s="37">
        <f t="shared" si="6"/>
        <v>0</v>
      </c>
      <c r="L398" s="35">
        <f>IFERROR(K398*G398,"")</f>
        <v>0</v>
      </c>
      <c r="M398" s="11">
        <v>0</v>
      </c>
      <c r="N398" s="11">
        <f>H398-M398</f>
        <v>0</v>
      </c>
      <c r="O398" s="11" t="str">
        <f>IF(K398&gt;0,"OK","Rupture")</f>
        <v>Rupture</v>
      </c>
    </row>
    <row r="399" spans="1:15" x14ac:dyDescent="0.3">
      <c r="A399" s="17">
        <v>768</v>
      </c>
      <c r="B399" s="9" t="s">
        <v>524</v>
      </c>
      <c r="C399" s="4" t="s">
        <v>530</v>
      </c>
      <c r="D399" s="4" t="s">
        <v>241</v>
      </c>
      <c r="E399" s="4" t="s">
        <v>1535</v>
      </c>
      <c r="F399" s="42"/>
      <c r="G399" s="23"/>
      <c r="H399" s="4"/>
      <c r="I399" s="4">
        <f>IF(B399="","",SUMIFS(T_stock[Entrée],T_stock[Ref],C399))</f>
        <v>0</v>
      </c>
      <c r="J399" s="4">
        <f>IF(C399="","",SUMIFS(T_stock[Sortie],T_stock[Ref],C399))</f>
        <v>0</v>
      </c>
      <c r="K399" s="37">
        <f t="shared" si="6"/>
        <v>0</v>
      </c>
      <c r="L399" s="35">
        <f>IFERROR(K399*G399,"")</f>
        <v>0</v>
      </c>
      <c r="M399" s="11">
        <v>6</v>
      </c>
      <c r="N399" s="11">
        <f>H399-M399</f>
        <v>-6</v>
      </c>
      <c r="O399" s="11" t="str">
        <f>IF(K399&gt;0,"OK","Rupture")</f>
        <v>Rupture</v>
      </c>
    </row>
    <row r="400" spans="1:15" x14ac:dyDescent="0.3">
      <c r="A400" s="17">
        <v>770</v>
      </c>
      <c r="B400" s="9" t="s">
        <v>524</v>
      </c>
      <c r="C400" s="4" t="s">
        <v>526</v>
      </c>
      <c r="D400" s="4" t="s">
        <v>241</v>
      </c>
      <c r="E400" s="4" t="s">
        <v>1535</v>
      </c>
      <c r="F400" s="42"/>
      <c r="G400" s="23"/>
      <c r="H400" s="4"/>
      <c r="I400" s="4">
        <f>IF(B400="","",SUMIFS(T_stock[Entrée],T_stock[Ref],C400))</f>
        <v>0</v>
      </c>
      <c r="J400" s="4">
        <f>IF(C400="","",SUMIFS(T_stock[Sortie],T_stock[Ref],C400))</f>
        <v>0</v>
      </c>
      <c r="K400" s="37">
        <f t="shared" si="6"/>
        <v>0</v>
      </c>
      <c r="L400" s="35">
        <f>IFERROR(K400*G400,"")</f>
        <v>0</v>
      </c>
      <c r="M400" s="11">
        <v>3</v>
      </c>
      <c r="N400" s="11">
        <f>H400-M400</f>
        <v>-3</v>
      </c>
      <c r="O400" s="11" t="str">
        <f>IF(K400&gt;0,"OK","Rupture")</f>
        <v>Rupture</v>
      </c>
    </row>
    <row r="401" spans="1:15" x14ac:dyDescent="0.3">
      <c r="A401" s="17">
        <v>961</v>
      </c>
      <c r="B401" s="9" t="s">
        <v>524</v>
      </c>
      <c r="C401" s="4" t="s">
        <v>525</v>
      </c>
      <c r="D401" s="4" t="s">
        <v>241</v>
      </c>
      <c r="E401" s="4" t="s">
        <v>1535</v>
      </c>
      <c r="F401" s="42"/>
      <c r="G401" s="23"/>
      <c r="H401" s="4"/>
      <c r="I401" s="4">
        <f>IF(B401="","",SUMIFS(T_stock[Entrée],T_stock[Ref],C401))</f>
        <v>0</v>
      </c>
      <c r="J401" s="4">
        <f>IF(C401="","",SUMIFS(T_stock[Sortie],T_stock[Ref],C401))</f>
        <v>0</v>
      </c>
      <c r="K401" s="37">
        <f t="shared" si="6"/>
        <v>0</v>
      </c>
      <c r="L401" s="35">
        <f>IFERROR(K401*G401,"")</f>
        <v>0</v>
      </c>
      <c r="M401" s="11">
        <v>5</v>
      </c>
      <c r="N401" s="11">
        <f>H401-M401</f>
        <v>-5</v>
      </c>
      <c r="O401" s="11" t="str">
        <f>IF(K401&gt;0,"OK","Rupture")</f>
        <v>Rupture</v>
      </c>
    </row>
    <row r="402" spans="1:15" x14ac:dyDescent="0.3">
      <c r="A402" s="17">
        <v>771</v>
      </c>
      <c r="B402" s="9" t="s">
        <v>1410</v>
      </c>
      <c r="C402" s="4" t="s">
        <v>521</v>
      </c>
      <c r="D402" s="4" t="s">
        <v>241</v>
      </c>
      <c r="E402" s="4" t="s">
        <v>1535</v>
      </c>
      <c r="F402" s="42"/>
      <c r="G402" s="23"/>
      <c r="H402" s="4"/>
      <c r="I402" s="4">
        <f>IF(B402="","",SUMIFS(T_stock[Entrée],T_stock[Ref],C402))</f>
        <v>0</v>
      </c>
      <c r="J402" s="4">
        <f>IF(C402="","",SUMIFS(T_stock[Sortie],T_stock[Ref],C402))</f>
        <v>0</v>
      </c>
      <c r="K402" s="37">
        <f t="shared" si="6"/>
        <v>0</v>
      </c>
      <c r="L402" s="35">
        <f>IFERROR(K402*G402,"")</f>
        <v>0</v>
      </c>
      <c r="M402" s="11">
        <v>2</v>
      </c>
      <c r="N402" s="11">
        <f>H402-M402</f>
        <v>-2</v>
      </c>
      <c r="O402" s="11" t="str">
        <f>IF(K402&gt;0,"OK","Rupture")</f>
        <v>Rupture</v>
      </c>
    </row>
    <row r="403" spans="1:15" x14ac:dyDescent="0.3">
      <c r="A403" s="17">
        <v>39</v>
      </c>
      <c r="B403" s="9" t="s">
        <v>522</v>
      </c>
      <c r="C403" s="4" t="s">
        <v>725</v>
      </c>
      <c r="D403" s="4" t="s">
        <v>241</v>
      </c>
      <c r="E403" s="4" t="s">
        <v>1535</v>
      </c>
      <c r="F403" s="42"/>
      <c r="G403" s="23"/>
      <c r="H403" s="4"/>
      <c r="I403" s="4">
        <f>IF(B403="","",SUMIFS(T_stock[Entrée],T_stock[Ref],C403))</f>
        <v>0</v>
      </c>
      <c r="J403" s="4">
        <f>IF(C403="","",SUMIFS(T_stock[Sortie],T_stock[Ref],C403))</f>
        <v>0</v>
      </c>
      <c r="K403" s="37">
        <f t="shared" si="6"/>
        <v>0</v>
      </c>
      <c r="L403" s="35">
        <f>IFERROR(K403*G403,"")</f>
        <v>0</v>
      </c>
      <c r="M403" s="11">
        <v>0</v>
      </c>
      <c r="N403" s="11">
        <f>H403-M403</f>
        <v>0</v>
      </c>
      <c r="O403" s="11" t="str">
        <f>IF(K403&gt;0,"OK","Rupture")</f>
        <v>Rupture</v>
      </c>
    </row>
    <row r="404" spans="1:15" x14ac:dyDescent="0.3">
      <c r="A404" s="17">
        <v>251</v>
      </c>
      <c r="B404" s="9" t="s">
        <v>522</v>
      </c>
      <c r="C404" s="4" t="s">
        <v>963</v>
      </c>
      <c r="D404" s="4" t="s">
        <v>241</v>
      </c>
      <c r="E404" s="4" t="s">
        <v>1535</v>
      </c>
      <c r="F404" s="42"/>
      <c r="G404" s="23"/>
      <c r="H404" s="4"/>
      <c r="I404" s="4">
        <f>IF(B404="","",SUMIFS(T_stock[Entrée],T_stock[Ref],C404))</f>
        <v>0</v>
      </c>
      <c r="J404" s="4">
        <f>IF(C404="","",SUMIFS(T_stock[Sortie],T_stock[Ref],C404))</f>
        <v>0</v>
      </c>
      <c r="K404" s="37">
        <f t="shared" si="6"/>
        <v>0</v>
      </c>
      <c r="L404" s="35">
        <f>IFERROR(K404*G404,"")</f>
        <v>0</v>
      </c>
      <c r="M404" s="11">
        <v>0</v>
      </c>
      <c r="N404" s="11">
        <f>H404-M404</f>
        <v>0</v>
      </c>
      <c r="O404" s="11" t="str">
        <f>IF(K404&gt;0,"OK","Rupture")</f>
        <v>Rupture</v>
      </c>
    </row>
    <row r="405" spans="1:15" x14ac:dyDescent="0.3">
      <c r="A405" s="17">
        <v>665</v>
      </c>
      <c r="B405" s="9" t="s">
        <v>516</v>
      </c>
      <c r="C405" s="4" t="s">
        <v>523</v>
      </c>
      <c r="D405" s="4" t="s">
        <v>241</v>
      </c>
      <c r="E405" s="4" t="s">
        <v>1535</v>
      </c>
      <c r="F405" s="42"/>
      <c r="G405" s="23"/>
      <c r="H405" s="4"/>
      <c r="I405" s="4">
        <f>IF(B405="","",SUMIFS(T_stock[Entrée],T_stock[Ref],C405))</f>
        <v>0</v>
      </c>
      <c r="J405" s="4">
        <f>IF(C405="","",SUMIFS(T_stock[Sortie],T_stock[Ref],C405))</f>
        <v>0</v>
      </c>
      <c r="K405" s="37">
        <f t="shared" si="6"/>
        <v>0</v>
      </c>
      <c r="L405" s="35">
        <f>IFERROR(K405*G405,"")</f>
        <v>0</v>
      </c>
      <c r="M405" s="11">
        <v>1</v>
      </c>
      <c r="N405" s="11">
        <f>H405-M405</f>
        <v>-1</v>
      </c>
      <c r="O405" s="11" t="str">
        <f>IF(K405&gt;0,"OK","Rupture")</f>
        <v>Rupture</v>
      </c>
    </row>
    <row r="406" spans="1:15" x14ac:dyDescent="0.3">
      <c r="A406" s="17">
        <v>772</v>
      </c>
      <c r="B406" s="9" t="s">
        <v>516</v>
      </c>
      <c r="C406" s="4" t="s">
        <v>518</v>
      </c>
      <c r="D406" s="4" t="s">
        <v>241</v>
      </c>
      <c r="E406" s="4" t="s">
        <v>1535</v>
      </c>
      <c r="F406" s="42"/>
      <c r="G406" s="23"/>
      <c r="H406" s="4"/>
      <c r="I406" s="4">
        <f>IF(B406="","",SUMIFS(T_stock[Entrée],T_stock[Ref],C406))</f>
        <v>0</v>
      </c>
      <c r="J406" s="4">
        <f>IF(C406="","",SUMIFS(T_stock[Sortie],T_stock[Ref],C406))</f>
        <v>0</v>
      </c>
      <c r="K406" s="37">
        <f t="shared" si="6"/>
        <v>0</v>
      </c>
      <c r="L406" s="35">
        <f>IFERROR(K406*G406,"")</f>
        <v>0</v>
      </c>
      <c r="M406" s="11">
        <v>9</v>
      </c>
      <c r="N406" s="11">
        <f>H406-M406</f>
        <v>-9</v>
      </c>
      <c r="O406" s="11" t="str">
        <f>IF(K406&gt;0,"OK","Rupture")</f>
        <v>Rupture</v>
      </c>
    </row>
    <row r="407" spans="1:15" x14ac:dyDescent="0.3">
      <c r="A407" s="17">
        <v>773</v>
      </c>
      <c r="B407" s="9" t="s">
        <v>516</v>
      </c>
      <c r="C407" s="4" t="s">
        <v>517</v>
      </c>
      <c r="D407" s="4" t="s">
        <v>241</v>
      </c>
      <c r="E407" s="4" t="s">
        <v>1535</v>
      </c>
      <c r="F407" s="42"/>
      <c r="G407" s="23"/>
      <c r="H407" s="4"/>
      <c r="I407" s="4">
        <f>IF(B407="","",SUMIFS(T_stock[Entrée],T_stock[Ref],C407))</f>
        <v>0</v>
      </c>
      <c r="J407" s="4">
        <f>IF(C407="","",SUMIFS(T_stock[Sortie],T_stock[Ref],C407))</f>
        <v>0</v>
      </c>
      <c r="K407" s="37">
        <f t="shared" si="6"/>
        <v>0</v>
      </c>
      <c r="L407" s="35">
        <f>IFERROR(K407*G407,"")</f>
        <v>0</v>
      </c>
      <c r="M407" s="11">
        <v>5</v>
      </c>
      <c r="N407" s="11">
        <f>H407-M407</f>
        <v>-5</v>
      </c>
      <c r="O407" s="11" t="str">
        <f>IF(K407&gt;0,"OK","Rupture")</f>
        <v>Rupture</v>
      </c>
    </row>
    <row r="408" spans="1:15" x14ac:dyDescent="0.3">
      <c r="A408" s="17">
        <v>955</v>
      </c>
      <c r="B408" s="9" t="s">
        <v>516</v>
      </c>
      <c r="C408" s="4" t="s">
        <v>520</v>
      </c>
      <c r="D408" s="4" t="s">
        <v>241</v>
      </c>
      <c r="E408" s="4" t="s">
        <v>1535</v>
      </c>
      <c r="F408" s="42"/>
      <c r="G408" s="23"/>
      <c r="H408" s="4"/>
      <c r="I408" s="4">
        <f>IF(B408="","",SUMIFS(T_stock[Entrée],T_stock[Ref],C408))</f>
        <v>0</v>
      </c>
      <c r="J408" s="4">
        <f>IF(C408="","",SUMIFS(T_stock[Sortie],T_stock[Ref],C408))</f>
        <v>0</v>
      </c>
      <c r="K408" s="37">
        <f t="shared" si="6"/>
        <v>0</v>
      </c>
      <c r="L408" s="35">
        <f>IFERROR(K408*G408,"")</f>
        <v>0</v>
      </c>
      <c r="M408" s="11">
        <v>8</v>
      </c>
      <c r="N408" s="11">
        <f>H408-M408</f>
        <v>-8</v>
      </c>
      <c r="O408" s="11" t="str">
        <f>IF(K408&gt;0,"OK","Rupture")</f>
        <v>Rupture</v>
      </c>
    </row>
    <row r="409" spans="1:15" x14ac:dyDescent="0.3">
      <c r="A409" s="17">
        <v>140</v>
      </c>
      <c r="B409" s="9" t="s">
        <v>866</v>
      </c>
      <c r="C409" s="4" t="s">
        <v>867</v>
      </c>
      <c r="D409" s="4" t="s">
        <v>241</v>
      </c>
      <c r="E409" s="4" t="s">
        <v>1535</v>
      </c>
      <c r="F409" s="42"/>
      <c r="G409" s="23"/>
      <c r="H409" s="4"/>
      <c r="I409" s="4">
        <f>IF(B409="","",SUMIFS(T_stock[Entrée],T_stock[Ref],C409))</f>
        <v>0</v>
      </c>
      <c r="J409" s="4">
        <f>IF(C409="","",SUMIFS(T_stock[Sortie],T_stock[Ref],C409))</f>
        <v>0</v>
      </c>
      <c r="K409" s="37">
        <f t="shared" si="6"/>
        <v>0</v>
      </c>
      <c r="L409" s="35">
        <f>IFERROR(K409*G409,"")</f>
        <v>0</v>
      </c>
      <c r="M409" s="11">
        <v>6</v>
      </c>
      <c r="N409" s="11">
        <f>H409-M409</f>
        <v>-6</v>
      </c>
      <c r="O409" s="11" t="str">
        <f>IF(K409&gt;0,"OK","Rupture")</f>
        <v>Rupture</v>
      </c>
    </row>
    <row r="410" spans="1:15" x14ac:dyDescent="0.3">
      <c r="A410" s="17">
        <v>881</v>
      </c>
      <c r="B410" s="9" t="s">
        <v>1447</v>
      </c>
      <c r="C410" s="4" t="s">
        <v>1448</v>
      </c>
      <c r="D410" s="4" t="s">
        <v>1085</v>
      </c>
      <c r="E410" s="4" t="s">
        <v>1535</v>
      </c>
      <c r="F410" s="42"/>
      <c r="G410" s="23"/>
      <c r="H410" s="4"/>
      <c r="I410" s="4">
        <f>IF(B410="","",SUMIFS(T_stock[Entrée],T_stock[Ref],C410))</f>
        <v>0</v>
      </c>
      <c r="J410" s="4">
        <f>IF(C410="","",SUMIFS(T_stock[Sortie],T_stock[Ref],C410))</f>
        <v>0</v>
      </c>
      <c r="K410" s="37">
        <f t="shared" si="6"/>
        <v>0</v>
      </c>
      <c r="L410" s="35">
        <f>IFERROR(K410*G410,"")</f>
        <v>0</v>
      </c>
      <c r="M410" s="11">
        <v>1</v>
      </c>
      <c r="N410" s="11">
        <f>H410-M410</f>
        <v>-1</v>
      </c>
      <c r="O410" s="11" t="str">
        <f>IF(K410&gt;0,"OK","Rupture")</f>
        <v>Rupture</v>
      </c>
    </row>
    <row r="411" spans="1:15" x14ac:dyDescent="0.3">
      <c r="A411" s="17">
        <v>393</v>
      </c>
      <c r="B411" s="9" t="s">
        <v>1083</v>
      </c>
      <c r="C411" s="4" t="s">
        <v>1084</v>
      </c>
      <c r="D411" s="4" t="s">
        <v>1085</v>
      </c>
      <c r="E411" s="4" t="s">
        <v>1535</v>
      </c>
      <c r="F411" s="42"/>
      <c r="G411" s="23"/>
      <c r="H411" s="4"/>
      <c r="I411" s="4">
        <f>IF(B411="","",SUMIFS(T_stock[Entrée],T_stock[Ref],C411))</f>
        <v>0</v>
      </c>
      <c r="J411" s="4">
        <f>IF(C411="","",SUMIFS(T_stock[Sortie],T_stock[Ref],C411))</f>
        <v>0</v>
      </c>
      <c r="K411" s="37">
        <f t="shared" si="6"/>
        <v>0</v>
      </c>
      <c r="L411" s="35">
        <f>IFERROR(K411*G411,"")</f>
        <v>0</v>
      </c>
      <c r="M411" s="11">
        <v>8</v>
      </c>
      <c r="N411" s="11">
        <f>H411-M411</f>
        <v>-8</v>
      </c>
      <c r="O411" s="11" t="str">
        <f>IF(K411&gt;0,"OK","Rupture")</f>
        <v>Rupture</v>
      </c>
    </row>
    <row r="412" spans="1:15" x14ac:dyDescent="0.3">
      <c r="A412" s="17">
        <v>47</v>
      </c>
      <c r="B412" s="9" t="s">
        <v>734</v>
      </c>
      <c r="C412" s="4" t="s">
        <v>735</v>
      </c>
      <c r="D412" s="4" t="s">
        <v>110</v>
      </c>
      <c r="E412" s="4" t="s">
        <v>1535</v>
      </c>
      <c r="F412" s="42"/>
      <c r="G412" s="23"/>
      <c r="H412" s="4"/>
      <c r="I412" s="4">
        <f>IF(B412="","",SUMIFS(T_stock[Entrée],T_stock[Ref],C412))</f>
        <v>0</v>
      </c>
      <c r="J412" s="4">
        <f>IF(C412="","",SUMIFS(T_stock[Sortie],T_stock[Ref],C412))</f>
        <v>0</v>
      </c>
      <c r="K412" s="37">
        <f t="shared" si="6"/>
        <v>0</v>
      </c>
      <c r="L412" s="35">
        <f>IFERROR(K412*G412,"")</f>
        <v>0</v>
      </c>
      <c r="M412" s="11">
        <v>0</v>
      </c>
      <c r="N412" s="11">
        <f>H412-M412</f>
        <v>0</v>
      </c>
      <c r="O412" s="11" t="str">
        <f>IF(K412&gt;0,"OK","Rupture")</f>
        <v>Rupture</v>
      </c>
    </row>
    <row r="413" spans="1:15" x14ac:dyDescent="0.3">
      <c r="A413" s="17">
        <v>347</v>
      </c>
      <c r="B413" s="9" t="s">
        <v>734</v>
      </c>
      <c r="C413" s="4" t="s">
        <v>1037</v>
      </c>
      <c r="D413" s="4" t="s">
        <v>811</v>
      </c>
      <c r="E413" s="4" t="s">
        <v>1535</v>
      </c>
      <c r="F413" s="42"/>
      <c r="G413" s="23"/>
      <c r="H413" s="4"/>
      <c r="I413" s="4">
        <f>IF(B413="","",SUMIFS(T_stock[Entrée],T_stock[Ref],C413))</f>
        <v>0</v>
      </c>
      <c r="J413" s="4">
        <f>IF(C413="","",SUMIFS(T_stock[Sortie],T_stock[Ref],C413))</f>
        <v>0</v>
      </c>
      <c r="K413" s="37">
        <f t="shared" si="6"/>
        <v>0</v>
      </c>
      <c r="L413" s="35">
        <f>IFERROR(K413*G413,"")</f>
        <v>0</v>
      </c>
      <c r="M413" s="11">
        <v>0</v>
      </c>
      <c r="N413" s="11">
        <f>H413-M413</f>
        <v>0</v>
      </c>
      <c r="O413" s="11" t="str">
        <f>IF(K413&gt;0,"OK","Rupture")</f>
        <v>Rupture</v>
      </c>
    </row>
    <row r="414" spans="1:15" x14ac:dyDescent="0.3">
      <c r="A414" s="17">
        <v>525</v>
      </c>
      <c r="B414" s="9" t="s">
        <v>1218</v>
      </c>
      <c r="C414" s="4" t="s">
        <v>1219</v>
      </c>
      <c r="D414" s="4" t="s">
        <v>811</v>
      </c>
      <c r="E414" s="4" t="s">
        <v>1535</v>
      </c>
      <c r="F414" s="42"/>
      <c r="G414" s="23"/>
      <c r="H414" s="4"/>
      <c r="I414" s="4">
        <f>IF(B414="","",SUMIFS(T_stock[Entrée],T_stock[Ref],C414))</f>
        <v>0</v>
      </c>
      <c r="J414" s="4">
        <f>IF(C414="","",SUMIFS(T_stock[Sortie],T_stock[Ref],C414))</f>
        <v>0</v>
      </c>
      <c r="K414" s="37">
        <f t="shared" si="6"/>
        <v>0</v>
      </c>
      <c r="L414" s="35">
        <f>IFERROR(K414*G414,"")</f>
        <v>0</v>
      </c>
      <c r="M414" s="11">
        <v>2</v>
      </c>
      <c r="N414" s="11">
        <f>H414-M414</f>
        <v>-2</v>
      </c>
      <c r="O414" s="11" t="str">
        <f>IF(K414&gt;0,"OK","Rupture")</f>
        <v>Rupture</v>
      </c>
    </row>
    <row r="415" spans="1:15" x14ac:dyDescent="0.3">
      <c r="A415" s="17">
        <v>100</v>
      </c>
      <c r="B415" s="9" t="s">
        <v>824</v>
      </c>
      <c r="C415" s="4">
        <v>5543091</v>
      </c>
      <c r="D415" s="4" t="s">
        <v>145</v>
      </c>
      <c r="E415" s="4" t="s">
        <v>1535</v>
      </c>
      <c r="F415" s="42"/>
      <c r="G415" s="23"/>
      <c r="H415" s="4"/>
      <c r="I415" s="4">
        <f>IF(B415="","",SUMIFS(T_stock[Entrée],T_stock[Ref],C415))</f>
        <v>0</v>
      </c>
      <c r="J415" s="4">
        <f>IF(C415="","",SUMIFS(T_stock[Sortie],T_stock[Ref],C415))</f>
        <v>0</v>
      </c>
      <c r="K415" s="37">
        <f t="shared" si="6"/>
        <v>0</v>
      </c>
      <c r="L415" s="35">
        <f>IFERROR(K415*G415,"")</f>
        <v>0</v>
      </c>
      <c r="M415" s="11">
        <v>15</v>
      </c>
      <c r="N415" s="11">
        <f>H415-M415</f>
        <v>-15</v>
      </c>
      <c r="O415" s="11" t="str">
        <f>IF(K415&gt;0,"OK","Rupture")</f>
        <v>Rupture</v>
      </c>
    </row>
    <row r="416" spans="1:15" x14ac:dyDescent="0.3">
      <c r="A416" s="17">
        <v>151</v>
      </c>
      <c r="B416" s="9" t="s">
        <v>824</v>
      </c>
      <c r="C416" s="4" t="s">
        <v>154</v>
      </c>
      <c r="D416" s="4" t="s">
        <v>145</v>
      </c>
      <c r="E416" s="4" t="s">
        <v>1535</v>
      </c>
      <c r="F416" s="42"/>
      <c r="G416" s="23"/>
      <c r="H416" s="4"/>
      <c r="I416" s="4">
        <f>IF(B416="","",SUMIFS(T_stock[Entrée],T_stock[Ref],C416))</f>
        <v>0</v>
      </c>
      <c r="J416" s="4">
        <f>IF(C416="","",SUMIFS(T_stock[Sortie],T_stock[Ref],C416))</f>
        <v>0</v>
      </c>
      <c r="K416" s="37">
        <f t="shared" si="6"/>
        <v>0</v>
      </c>
      <c r="L416" s="35">
        <f>IFERROR(K416*G416,"")</f>
        <v>0</v>
      </c>
      <c r="M416" s="11">
        <v>9</v>
      </c>
      <c r="N416" s="11">
        <f>H416-M416</f>
        <v>-9</v>
      </c>
      <c r="O416" s="11" t="str">
        <f>IF(K416&gt;0,"OK","Rupture")</f>
        <v>Rupture</v>
      </c>
    </row>
    <row r="417" spans="1:15" x14ac:dyDescent="0.3">
      <c r="A417" s="17">
        <v>577</v>
      </c>
      <c r="B417" s="9" t="s">
        <v>824</v>
      </c>
      <c r="C417" s="4" t="s">
        <v>1298</v>
      </c>
      <c r="D417" s="4" t="s">
        <v>145</v>
      </c>
      <c r="E417" s="4" t="s">
        <v>1535</v>
      </c>
      <c r="F417" s="42"/>
      <c r="G417" s="23"/>
      <c r="H417" s="4"/>
      <c r="I417" s="4">
        <f>IF(B417="","",SUMIFS(T_stock[Entrée],T_stock[Ref],C417))</f>
        <v>0</v>
      </c>
      <c r="J417" s="4">
        <f>IF(C417="","",SUMIFS(T_stock[Sortie],T_stock[Ref],C417))</f>
        <v>0</v>
      </c>
      <c r="K417" s="37">
        <f t="shared" si="6"/>
        <v>0</v>
      </c>
      <c r="L417" s="35">
        <f>IFERROR(K417*G417,"")</f>
        <v>0</v>
      </c>
      <c r="M417" s="11">
        <v>0</v>
      </c>
      <c r="N417" s="11">
        <f>H417-M417</f>
        <v>0</v>
      </c>
      <c r="O417" s="11" t="str">
        <f>IF(K417&gt;0,"OK","Rupture")</f>
        <v>Rupture</v>
      </c>
    </row>
    <row r="418" spans="1:15" x14ac:dyDescent="0.3">
      <c r="A418" s="17">
        <v>330</v>
      </c>
      <c r="B418" s="9" t="s">
        <v>146</v>
      </c>
      <c r="C418" s="4" t="s">
        <v>147</v>
      </c>
      <c r="D418" s="4" t="s">
        <v>145</v>
      </c>
      <c r="E418" s="4" t="s">
        <v>1535</v>
      </c>
      <c r="F418" s="42"/>
      <c r="G418" s="23"/>
      <c r="H418" s="4"/>
      <c r="I418" s="4">
        <f>IF(B418="","",SUMIFS(T_stock[Entrée],T_stock[Ref],C418))</f>
        <v>0</v>
      </c>
      <c r="J418" s="4">
        <f>IF(C418="","",SUMIFS(T_stock[Sortie],T_stock[Ref],C418))</f>
        <v>0</v>
      </c>
      <c r="K418" s="37">
        <f t="shared" si="6"/>
        <v>0</v>
      </c>
      <c r="L418" s="35">
        <f>IFERROR(K418*G418,"")</f>
        <v>0</v>
      </c>
      <c r="M418" s="11">
        <v>4</v>
      </c>
      <c r="N418" s="11">
        <f>H418-M418</f>
        <v>-4</v>
      </c>
      <c r="O418" s="11" t="str">
        <f>IF(K418&gt;0,"OK","Rupture")</f>
        <v>Rupture</v>
      </c>
    </row>
    <row r="419" spans="1:15" x14ac:dyDescent="0.3">
      <c r="A419" s="17">
        <v>441</v>
      </c>
      <c r="B419" s="9" t="s">
        <v>146</v>
      </c>
      <c r="C419" s="4" t="s">
        <v>1125</v>
      </c>
      <c r="D419" s="4" t="s">
        <v>241</v>
      </c>
      <c r="E419" s="4" t="s">
        <v>1535</v>
      </c>
      <c r="F419" s="42"/>
      <c r="G419" s="23"/>
      <c r="H419" s="4"/>
      <c r="I419" s="4">
        <f>IF(B419="","",SUMIFS(T_stock[Entrée],T_stock[Ref],C419))</f>
        <v>0</v>
      </c>
      <c r="J419" s="4">
        <f>IF(C419="","",SUMIFS(T_stock[Sortie],T_stock[Ref],C419))</f>
        <v>0</v>
      </c>
      <c r="K419" s="37">
        <f t="shared" si="6"/>
        <v>0</v>
      </c>
      <c r="L419" s="35">
        <f>IFERROR(K419*G419,"")</f>
        <v>0</v>
      </c>
      <c r="M419" s="11">
        <v>65</v>
      </c>
      <c r="N419" s="11">
        <f>H419-M419</f>
        <v>-65</v>
      </c>
      <c r="O419" s="11" t="str">
        <f>IF(K419&gt;0,"OK","Rupture")</f>
        <v>Rupture</v>
      </c>
    </row>
    <row r="420" spans="1:15" x14ac:dyDescent="0.3">
      <c r="A420" s="17">
        <v>838</v>
      </c>
      <c r="B420" s="9" t="s">
        <v>146</v>
      </c>
      <c r="C420" s="4" t="s">
        <v>1431</v>
      </c>
      <c r="D420" s="4" t="s">
        <v>241</v>
      </c>
      <c r="E420" s="4" t="s">
        <v>1535</v>
      </c>
      <c r="F420" s="42"/>
      <c r="G420" s="23"/>
      <c r="H420" s="4"/>
      <c r="I420" s="4">
        <f>IF(B420="","",SUMIFS(T_stock[Entrée],T_stock[Ref],C420))</f>
        <v>0</v>
      </c>
      <c r="J420" s="4">
        <f>IF(C420="","",SUMIFS(T_stock[Sortie],T_stock[Ref],C420))</f>
        <v>0</v>
      </c>
      <c r="K420" s="37">
        <f t="shared" si="6"/>
        <v>0</v>
      </c>
      <c r="L420" s="35">
        <f>IFERROR(K420*G420,"")</f>
        <v>0</v>
      </c>
      <c r="M420" s="11">
        <v>11</v>
      </c>
      <c r="N420" s="11">
        <f>H420-M420</f>
        <v>-11</v>
      </c>
      <c r="O420" s="11" t="str">
        <f>IF(K420&gt;0,"OK","Rupture")</f>
        <v>Rupture</v>
      </c>
    </row>
    <row r="421" spans="1:15" x14ac:dyDescent="0.3">
      <c r="A421" s="17">
        <v>922</v>
      </c>
      <c r="B421" s="9" t="s">
        <v>146</v>
      </c>
      <c r="C421" s="4">
        <v>26561117</v>
      </c>
      <c r="D421" s="4" t="s">
        <v>145</v>
      </c>
      <c r="E421" s="4" t="s">
        <v>1535</v>
      </c>
      <c r="F421" s="42"/>
      <c r="G421" s="23"/>
      <c r="H421" s="4"/>
      <c r="I421" s="4">
        <f>IF(B421="","",SUMIFS(T_stock[Entrée],T_stock[Ref],C421))</f>
        <v>0</v>
      </c>
      <c r="J421" s="4">
        <f>IF(C421="","",SUMIFS(T_stock[Sortie],T_stock[Ref],C421))</f>
        <v>0</v>
      </c>
      <c r="K421" s="37">
        <f t="shared" si="6"/>
        <v>0</v>
      </c>
      <c r="L421" s="35">
        <f>IFERROR(K421*G421,"")</f>
        <v>0</v>
      </c>
      <c r="M421" s="11">
        <v>0</v>
      </c>
      <c r="N421" s="11">
        <f>H421-M421</f>
        <v>0</v>
      </c>
      <c r="O421" s="11" t="str">
        <f>IF(K421&gt;0,"OK","Rupture")</f>
        <v>Rupture</v>
      </c>
    </row>
    <row r="422" spans="1:15" x14ac:dyDescent="0.3">
      <c r="A422" s="17">
        <v>334</v>
      </c>
      <c r="B422" s="9" t="s">
        <v>1021</v>
      </c>
      <c r="C422" s="4">
        <v>2656043</v>
      </c>
      <c r="D422" s="4" t="s">
        <v>145</v>
      </c>
      <c r="E422" s="4" t="s">
        <v>1535</v>
      </c>
      <c r="F422" s="42"/>
      <c r="G422" s="23"/>
      <c r="H422" s="4"/>
      <c r="I422" s="4">
        <f>IF(B422="","",SUMIFS(T_stock[Entrée],T_stock[Ref],C422))</f>
        <v>0</v>
      </c>
      <c r="J422" s="4">
        <f>IF(C422="","",SUMIFS(T_stock[Sortie],T_stock[Ref],C422))</f>
        <v>0</v>
      </c>
      <c r="K422" s="37">
        <f t="shared" si="6"/>
        <v>0</v>
      </c>
      <c r="L422" s="35">
        <f>IFERROR(K422*G422,"")</f>
        <v>0</v>
      </c>
      <c r="M422" s="11">
        <v>11</v>
      </c>
      <c r="N422" s="11">
        <f>H422-M422</f>
        <v>-11</v>
      </c>
      <c r="O422" s="11" t="str">
        <f>IF(K422&gt;0,"OK","Rupture")</f>
        <v>Rupture</v>
      </c>
    </row>
    <row r="423" spans="1:15" x14ac:dyDescent="0.3">
      <c r="A423" s="17">
        <v>582</v>
      </c>
      <c r="B423" s="9" t="s">
        <v>1303</v>
      </c>
      <c r="C423" s="4">
        <v>26561118</v>
      </c>
      <c r="D423" s="4" t="s">
        <v>145</v>
      </c>
      <c r="E423" s="4" t="s">
        <v>1535</v>
      </c>
      <c r="F423" s="42"/>
      <c r="G423" s="23"/>
      <c r="H423" s="4"/>
      <c r="I423" s="4">
        <f>IF(B423="","",SUMIFS(T_stock[Entrée],T_stock[Ref],C423))</f>
        <v>0</v>
      </c>
      <c r="J423" s="4">
        <f>IF(C423="","",SUMIFS(T_stock[Sortie],T_stock[Ref],C423))</f>
        <v>0</v>
      </c>
      <c r="K423" s="37">
        <f t="shared" si="6"/>
        <v>0</v>
      </c>
      <c r="L423" s="35">
        <f>IFERROR(K423*G423,"")</f>
        <v>0</v>
      </c>
      <c r="M423" s="11">
        <v>8</v>
      </c>
      <c r="N423" s="11">
        <f>H423-M423</f>
        <v>-8</v>
      </c>
      <c r="O423" s="11" t="str">
        <f>IF(K423&gt;0,"OK","Rupture")</f>
        <v>Rupture</v>
      </c>
    </row>
    <row r="424" spans="1:15" x14ac:dyDescent="0.3">
      <c r="A424" s="17">
        <v>75</v>
      </c>
      <c r="B424" s="9" t="s">
        <v>155</v>
      </c>
      <c r="C424" s="4" t="s">
        <v>779</v>
      </c>
      <c r="D424" s="4" t="s">
        <v>145</v>
      </c>
      <c r="E424" s="4" t="s">
        <v>1535</v>
      </c>
      <c r="F424" s="42"/>
      <c r="G424" s="23"/>
      <c r="H424" s="4"/>
      <c r="I424" s="4">
        <f>IF(B424="","",SUMIFS(T_stock[Entrée],T_stock[Ref],C424))</f>
        <v>0</v>
      </c>
      <c r="J424" s="4">
        <f>IF(C424="","",SUMIFS(T_stock[Sortie],T_stock[Ref],C424))</f>
        <v>0</v>
      </c>
      <c r="K424" s="37">
        <f t="shared" si="6"/>
        <v>0</v>
      </c>
      <c r="L424" s="35">
        <f>IFERROR(K424*G424,"")</f>
        <v>0</v>
      </c>
      <c r="M424" s="11">
        <v>2</v>
      </c>
      <c r="N424" s="11">
        <f>H424-M424</f>
        <v>-2</v>
      </c>
      <c r="O424" s="11" t="str">
        <f>IF(K424&gt;0,"OK","Rupture")</f>
        <v>Rupture</v>
      </c>
    </row>
    <row r="425" spans="1:15" x14ac:dyDescent="0.3">
      <c r="A425" s="17">
        <v>145</v>
      </c>
      <c r="B425" s="9" t="s">
        <v>155</v>
      </c>
      <c r="C425" s="4">
        <v>140517050</v>
      </c>
      <c r="D425" s="4" t="s">
        <v>145</v>
      </c>
      <c r="E425" s="4" t="s">
        <v>1535</v>
      </c>
      <c r="F425" s="42"/>
      <c r="G425" s="23"/>
      <c r="H425" s="4"/>
      <c r="I425" s="4">
        <f>IF(B425="","",SUMIFS(T_stock[Entrée],T_stock[Ref],C425))</f>
        <v>0</v>
      </c>
      <c r="J425" s="4">
        <f>IF(C425="","",SUMIFS(T_stock[Sortie],T_stock[Ref],C425))</f>
        <v>0</v>
      </c>
      <c r="K425" s="37">
        <f t="shared" si="6"/>
        <v>0</v>
      </c>
      <c r="L425" s="35">
        <f>IFERROR(K425*G425,"")</f>
        <v>0</v>
      </c>
      <c r="M425" s="11">
        <v>2</v>
      </c>
      <c r="N425" s="11">
        <f>H425-M425</f>
        <v>-2</v>
      </c>
      <c r="O425" s="11" t="str">
        <f>IF(K425&gt;0,"OK","Rupture")</f>
        <v>Rupture</v>
      </c>
    </row>
    <row r="426" spans="1:15" x14ac:dyDescent="0.3">
      <c r="A426" s="17">
        <v>478</v>
      </c>
      <c r="B426" s="9" t="s">
        <v>155</v>
      </c>
      <c r="C426" s="4" t="s">
        <v>95</v>
      </c>
      <c r="D426" s="4" t="s">
        <v>681</v>
      </c>
      <c r="E426" s="4" t="s">
        <v>1535</v>
      </c>
      <c r="F426" s="42"/>
      <c r="G426" s="23"/>
      <c r="H426" s="4"/>
      <c r="I426" s="4">
        <f>IF(B426="","",SUMIFS(T_stock[Entrée],T_stock[Ref],C426))</f>
        <v>0</v>
      </c>
      <c r="J426" s="4">
        <f>IF(C426="","",SUMIFS(T_stock[Sortie],T_stock[Ref],C426))</f>
        <v>0</v>
      </c>
      <c r="K426" s="37">
        <f t="shared" si="6"/>
        <v>0</v>
      </c>
      <c r="L426" s="35">
        <f>IFERROR(K426*G426,"")</f>
        <v>0</v>
      </c>
      <c r="M426" s="11">
        <v>3</v>
      </c>
      <c r="N426" s="11">
        <f>H426-M426</f>
        <v>-3</v>
      </c>
      <c r="O426" s="11" t="str">
        <f>IF(K426&gt;0,"OK","Rupture")</f>
        <v>Rupture</v>
      </c>
    </row>
    <row r="427" spans="1:15" x14ac:dyDescent="0.3">
      <c r="A427" s="17">
        <v>917</v>
      </c>
      <c r="B427" s="9" t="s">
        <v>155</v>
      </c>
      <c r="C427" s="4" t="s">
        <v>162</v>
      </c>
      <c r="D427" s="4" t="s">
        <v>145</v>
      </c>
      <c r="E427" s="4" t="s">
        <v>1537</v>
      </c>
      <c r="F427" s="42"/>
      <c r="G427" s="23"/>
      <c r="H427" s="4"/>
      <c r="I427" s="4">
        <f>IF(B427="","",SUMIFS(T_stock[Entrée],T_stock[Ref],C427))</f>
        <v>0</v>
      </c>
      <c r="J427" s="4">
        <f>IF(C427="","",SUMIFS(T_stock[Sortie],T_stock[Ref],C427))</f>
        <v>0</v>
      </c>
      <c r="K427" s="37">
        <f t="shared" si="6"/>
        <v>0</v>
      </c>
      <c r="L427" s="35">
        <f>IFERROR(K427*G427,"")</f>
        <v>0</v>
      </c>
      <c r="M427" s="11">
        <v>0</v>
      </c>
      <c r="N427" s="11">
        <f>H427-M427</f>
        <v>0</v>
      </c>
      <c r="O427" s="11" t="str">
        <f>IF(K427&gt;0,"OK","Rupture")</f>
        <v>Rupture</v>
      </c>
    </row>
    <row r="428" spans="1:15" x14ac:dyDescent="0.3">
      <c r="A428" s="17">
        <v>918</v>
      </c>
      <c r="B428" s="9" t="s">
        <v>155</v>
      </c>
      <c r="C428" s="4" t="s">
        <v>1486</v>
      </c>
      <c r="D428" s="4" t="s">
        <v>145</v>
      </c>
      <c r="E428" s="4" t="s">
        <v>1535</v>
      </c>
      <c r="F428" s="42"/>
      <c r="G428" s="23"/>
      <c r="H428" s="4"/>
      <c r="I428" s="4">
        <f>IF(B428="","",SUMIFS(T_stock[Entrée],T_stock[Ref],C428))</f>
        <v>0</v>
      </c>
      <c r="J428" s="4">
        <f>IF(C428="","",SUMIFS(T_stock[Sortie],T_stock[Ref],C428))</f>
        <v>0</v>
      </c>
      <c r="K428" s="37">
        <f t="shared" si="6"/>
        <v>0</v>
      </c>
      <c r="L428" s="35">
        <f>IFERROR(K428*G428,"")</f>
        <v>0</v>
      </c>
      <c r="M428" s="11">
        <v>1</v>
      </c>
      <c r="N428" s="11">
        <f>H428-M428</f>
        <v>-1</v>
      </c>
      <c r="O428" s="11" t="str">
        <f>IF(K428&gt;0,"OK","Rupture")</f>
        <v>Rupture</v>
      </c>
    </row>
    <row r="429" spans="1:15" x14ac:dyDescent="0.3">
      <c r="A429" s="17">
        <v>919</v>
      </c>
      <c r="B429" s="9" t="s">
        <v>155</v>
      </c>
      <c r="C429" s="4">
        <v>26560163</v>
      </c>
      <c r="D429" s="4" t="s">
        <v>145</v>
      </c>
      <c r="E429" s="4" t="s">
        <v>1535</v>
      </c>
      <c r="F429" s="42"/>
      <c r="G429" s="23"/>
      <c r="H429" s="4"/>
      <c r="I429" s="4">
        <f>IF(B429="","",SUMIFS(T_stock[Entrée],T_stock[Ref],C429))</f>
        <v>0</v>
      </c>
      <c r="J429" s="4">
        <f>IF(C429="","",SUMIFS(T_stock[Sortie],T_stock[Ref],C429))</f>
        <v>0</v>
      </c>
      <c r="K429" s="37">
        <f t="shared" si="6"/>
        <v>0</v>
      </c>
      <c r="L429" s="35">
        <f>IFERROR(K429*G429,"")</f>
        <v>0</v>
      </c>
      <c r="M429" s="11">
        <v>0</v>
      </c>
      <c r="N429" s="11">
        <f>H429-M429</f>
        <v>0</v>
      </c>
      <c r="O429" s="11" t="str">
        <f>IF(K429&gt;0,"OK","Rupture")</f>
        <v>Rupture</v>
      </c>
    </row>
    <row r="430" spans="1:15" x14ac:dyDescent="0.3">
      <c r="A430" s="17">
        <v>920</v>
      </c>
      <c r="B430" s="9" t="s">
        <v>155</v>
      </c>
      <c r="C430" s="4" t="s">
        <v>1487</v>
      </c>
      <c r="D430" s="4" t="s">
        <v>145</v>
      </c>
      <c r="E430" s="4" t="s">
        <v>1535</v>
      </c>
      <c r="F430" s="42"/>
      <c r="G430" s="23"/>
      <c r="H430" s="4"/>
      <c r="I430" s="4">
        <f>IF(B430="","",SUMIFS(T_stock[Entrée],T_stock[Ref],C430))</f>
        <v>0</v>
      </c>
      <c r="J430" s="4">
        <f>IF(C430="","",SUMIFS(T_stock[Sortie],T_stock[Ref],C430))</f>
        <v>0</v>
      </c>
      <c r="K430" s="37">
        <f t="shared" si="6"/>
        <v>0</v>
      </c>
      <c r="L430" s="35">
        <f>IFERROR(K430*G430,"")</f>
        <v>0</v>
      </c>
      <c r="M430" s="11">
        <v>9</v>
      </c>
      <c r="N430" s="11">
        <f>H430-M430</f>
        <v>-9</v>
      </c>
      <c r="O430" s="11" t="str">
        <f>IF(K430&gt;0,"OK","Rupture")</f>
        <v>Rupture</v>
      </c>
    </row>
    <row r="431" spans="1:15" x14ac:dyDescent="0.3">
      <c r="A431" s="17">
        <v>929</v>
      </c>
      <c r="B431" s="9" t="s">
        <v>155</v>
      </c>
      <c r="C431" s="4">
        <v>2654408</v>
      </c>
      <c r="D431" s="4" t="s">
        <v>145</v>
      </c>
      <c r="E431" s="4" t="s">
        <v>1535</v>
      </c>
      <c r="F431" s="42"/>
      <c r="G431" s="23"/>
      <c r="H431" s="4"/>
      <c r="I431" s="4">
        <f>IF(B431="","",SUMIFS(T_stock[Entrée],T_stock[Ref],C431))</f>
        <v>0</v>
      </c>
      <c r="J431" s="4">
        <f>IF(C431="","",SUMIFS(T_stock[Sortie],T_stock[Ref],C431))</f>
        <v>0</v>
      </c>
      <c r="K431" s="37">
        <f t="shared" si="6"/>
        <v>0</v>
      </c>
      <c r="L431" s="35">
        <f>IFERROR(K431*G431,"")</f>
        <v>0</v>
      </c>
      <c r="M431" s="11">
        <v>8</v>
      </c>
      <c r="N431" s="11">
        <f>H431-M431</f>
        <v>-8</v>
      </c>
      <c r="O431" s="11" t="str">
        <f>IF(K431&gt;0,"OK","Rupture")</f>
        <v>Rupture</v>
      </c>
    </row>
    <row r="432" spans="1:15" x14ac:dyDescent="0.3">
      <c r="A432" s="17">
        <v>480</v>
      </c>
      <c r="B432" s="9" t="s">
        <v>1173</v>
      </c>
      <c r="C432" s="4" t="s">
        <v>550</v>
      </c>
      <c r="D432" s="4" t="s">
        <v>241</v>
      </c>
      <c r="E432" s="4" t="s">
        <v>1535</v>
      </c>
      <c r="F432" s="42"/>
      <c r="G432" s="23"/>
      <c r="H432" s="4"/>
      <c r="I432" s="4">
        <f>IF(B432="","",SUMIFS(T_stock[Entrée],T_stock[Ref],C432))</f>
        <v>0</v>
      </c>
      <c r="J432" s="4">
        <f>IF(C432="","",SUMIFS(T_stock[Sortie],T_stock[Ref],C432))</f>
        <v>0</v>
      </c>
      <c r="K432" s="37">
        <f t="shared" si="6"/>
        <v>0</v>
      </c>
      <c r="L432" s="35">
        <f>IFERROR(K432*G432,"")</f>
        <v>0</v>
      </c>
      <c r="M432" s="11">
        <v>1</v>
      </c>
      <c r="N432" s="11">
        <f>H432-M432</f>
        <v>-1</v>
      </c>
      <c r="O432" s="11" t="str">
        <f>IF(K432&gt;0,"OK","Rupture")</f>
        <v>Rupture</v>
      </c>
    </row>
    <row r="433" spans="1:15" x14ac:dyDescent="0.3">
      <c r="A433" s="17">
        <v>481</v>
      </c>
      <c r="B433" s="9" t="s">
        <v>1173</v>
      </c>
      <c r="C433" s="4" t="s">
        <v>553</v>
      </c>
      <c r="D433" s="4" t="s">
        <v>241</v>
      </c>
      <c r="E433" s="4" t="s">
        <v>1535</v>
      </c>
      <c r="F433" s="42"/>
      <c r="G433" s="23"/>
      <c r="H433" s="4"/>
      <c r="I433" s="4">
        <f>IF(B433="","",SUMIFS(T_stock[Entrée],T_stock[Ref],C433))</f>
        <v>0</v>
      </c>
      <c r="J433" s="4">
        <f>IF(C433="","",SUMIFS(T_stock[Sortie],T_stock[Ref],C433))</f>
        <v>0</v>
      </c>
      <c r="K433" s="37">
        <f t="shared" si="6"/>
        <v>0</v>
      </c>
      <c r="L433" s="35">
        <f>IFERROR(K433*G433,"")</f>
        <v>0</v>
      </c>
      <c r="M433" s="11">
        <v>1</v>
      </c>
      <c r="N433" s="11">
        <f>H433-M433</f>
        <v>-1</v>
      </c>
      <c r="O433" s="11" t="str">
        <f>IF(K433&gt;0,"OK","Rupture")</f>
        <v>Rupture</v>
      </c>
    </row>
    <row r="434" spans="1:15" x14ac:dyDescent="0.3">
      <c r="A434" s="17">
        <v>431</v>
      </c>
      <c r="B434" s="9" t="s">
        <v>1116</v>
      </c>
      <c r="C434" s="4" t="s">
        <v>332</v>
      </c>
      <c r="D434" s="4" t="s">
        <v>241</v>
      </c>
      <c r="E434" s="4" t="s">
        <v>1535</v>
      </c>
      <c r="F434" s="42"/>
      <c r="G434" s="23"/>
      <c r="H434" s="4"/>
      <c r="I434" s="4">
        <f>IF(B434="","",SUMIFS(T_stock[Entrée],T_stock[Ref],C434))</f>
        <v>0</v>
      </c>
      <c r="J434" s="4">
        <f>IF(C434="","",SUMIFS(T_stock[Sortie],T_stock[Ref],C434))</f>
        <v>0</v>
      </c>
      <c r="K434" s="37">
        <f t="shared" si="6"/>
        <v>0</v>
      </c>
      <c r="L434" s="35">
        <f>IFERROR(K434*G434,"")</f>
        <v>0</v>
      </c>
      <c r="M434" s="11">
        <v>2</v>
      </c>
      <c r="N434" s="11">
        <f>H434-M434</f>
        <v>-2</v>
      </c>
      <c r="O434" s="11" t="str">
        <f>IF(K434&gt;0,"OK","Rupture")</f>
        <v>Rupture</v>
      </c>
    </row>
    <row r="435" spans="1:15" x14ac:dyDescent="0.3">
      <c r="A435" s="17">
        <v>580</v>
      </c>
      <c r="B435" s="9" t="s">
        <v>1302</v>
      </c>
      <c r="C435" s="4">
        <v>26560143</v>
      </c>
      <c r="D435" s="4" t="s">
        <v>145</v>
      </c>
      <c r="E435" s="4" t="s">
        <v>1535</v>
      </c>
      <c r="F435" s="42"/>
      <c r="G435" s="23"/>
      <c r="H435" s="4"/>
      <c r="I435" s="4">
        <f>IF(B435="","",SUMIFS(T_stock[Entrée],T_stock[Ref],C435))</f>
        <v>0</v>
      </c>
      <c r="J435" s="4">
        <f>IF(C435="","",SUMIFS(T_stock[Sortie],T_stock[Ref],C435))</f>
        <v>0</v>
      </c>
      <c r="K435" s="37">
        <f t="shared" si="6"/>
        <v>0</v>
      </c>
      <c r="L435" s="35">
        <f>IFERROR(K435*G435,"")</f>
        <v>0</v>
      </c>
      <c r="M435" s="11">
        <v>19</v>
      </c>
      <c r="N435" s="11">
        <f>H435-M435</f>
        <v>-19</v>
      </c>
      <c r="O435" s="11" t="str">
        <f>IF(K435&gt;0,"OK","Rupture")</f>
        <v>Rupture</v>
      </c>
    </row>
    <row r="436" spans="1:15" x14ac:dyDescent="0.3">
      <c r="A436" s="17">
        <v>46</v>
      </c>
      <c r="B436" s="9" t="s">
        <v>18</v>
      </c>
      <c r="C436" s="4" t="s">
        <v>733</v>
      </c>
      <c r="D436" s="4" t="s">
        <v>145</v>
      </c>
      <c r="E436" s="4" t="s">
        <v>1535</v>
      </c>
      <c r="F436" s="42"/>
      <c r="G436" s="23"/>
      <c r="H436" s="4"/>
      <c r="I436" s="4">
        <f>IF(B436="","",SUMIFS(T_stock[Entrée],T_stock[Ref],C436))</f>
        <v>0</v>
      </c>
      <c r="J436" s="4">
        <f>IF(C436="","",SUMIFS(T_stock[Sortie],T_stock[Ref],C436))</f>
        <v>0</v>
      </c>
      <c r="K436" s="37">
        <f t="shared" si="6"/>
        <v>0</v>
      </c>
      <c r="L436" s="35">
        <f>IFERROR(K436*G436,"")</f>
        <v>0</v>
      </c>
      <c r="M436" s="11">
        <v>2</v>
      </c>
      <c r="N436" s="11">
        <f>H436-M436</f>
        <v>-2</v>
      </c>
      <c r="O436" s="11" t="str">
        <f>IF(K436&gt;0,"OK","Rupture")</f>
        <v>Rupture</v>
      </c>
    </row>
    <row r="437" spans="1:15" x14ac:dyDescent="0.3">
      <c r="A437" s="17">
        <v>135</v>
      </c>
      <c r="B437" s="9" t="s">
        <v>18</v>
      </c>
      <c r="C437" s="4">
        <v>7421348742</v>
      </c>
      <c r="D437" s="4" t="s">
        <v>179</v>
      </c>
      <c r="E437" s="4" t="s">
        <v>1535</v>
      </c>
      <c r="F437" s="42"/>
      <c r="G437" s="23"/>
      <c r="H437" s="4"/>
      <c r="I437" s="4">
        <f>IF(B437="","",SUMIFS(T_stock[Entrée],T_stock[Ref],C437))</f>
        <v>0</v>
      </c>
      <c r="J437" s="4">
        <f>IF(C437="","",SUMIFS(T_stock[Sortie],T_stock[Ref],C437))</f>
        <v>0</v>
      </c>
      <c r="K437" s="37">
        <f t="shared" si="6"/>
        <v>0</v>
      </c>
      <c r="L437" s="35">
        <f>IFERROR(K437*G437,"")</f>
        <v>0</v>
      </c>
      <c r="M437" s="11">
        <v>3</v>
      </c>
      <c r="N437" s="11">
        <f>H437-M437</f>
        <v>-3</v>
      </c>
      <c r="O437" s="11" t="str">
        <f>IF(K437&gt;0,"OK","Rupture")</f>
        <v>Rupture</v>
      </c>
    </row>
    <row r="438" spans="1:15" x14ac:dyDescent="0.3">
      <c r="A438" s="17">
        <v>190</v>
      </c>
      <c r="B438" s="9" t="s">
        <v>18</v>
      </c>
      <c r="C438" s="4">
        <v>26510362</v>
      </c>
      <c r="D438" s="4" t="s">
        <v>145</v>
      </c>
      <c r="E438" s="4" t="s">
        <v>1535</v>
      </c>
      <c r="F438" s="42"/>
      <c r="G438" s="23"/>
      <c r="H438" s="4"/>
      <c r="I438" s="4">
        <f>IF(B438="","",SUMIFS(T_stock[Entrée],T_stock[Ref],C438))</f>
        <v>0</v>
      </c>
      <c r="J438" s="4">
        <f>IF(C438="","",SUMIFS(T_stock[Sortie],T_stock[Ref],C438))</f>
        <v>0</v>
      </c>
      <c r="K438" s="37">
        <f t="shared" si="6"/>
        <v>0</v>
      </c>
      <c r="L438" s="35">
        <f>IFERROR(K438*G438,"")</f>
        <v>0</v>
      </c>
      <c r="M438" s="11">
        <v>1</v>
      </c>
      <c r="N438" s="11">
        <f>H438-M438</f>
        <v>-1</v>
      </c>
      <c r="O438" s="11" t="str">
        <f>IF(K438&gt;0,"OK","Rupture")</f>
        <v>Rupture</v>
      </c>
    </row>
    <row r="439" spans="1:15" x14ac:dyDescent="0.3">
      <c r="A439" s="17">
        <v>248</v>
      </c>
      <c r="B439" s="9" t="s">
        <v>18</v>
      </c>
      <c r="C439" s="4">
        <v>901048</v>
      </c>
      <c r="D439" s="4" t="s">
        <v>145</v>
      </c>
      <c r="E439" s="4" t="s">
        <v>1535</v>
      </c>
      <c r="F439" s="42"/>
      <c r="G439" s="23"/>
      <c r="H439" s="4"/>
      <c r="I439" s="4">
        <f>IF(B439="","",SUMIFS(T_stock[Entrée],T_stock[Ref],C439))</f>
        <v>0</v>
      </c>
      <c r="J439" s="4">
        <f>IF(C439="","",SUMIFS(T_stock[Sortie],T_stock[Ref],C439))</f>
        <v>0</v>
      </c>
      <c r="K439" s="37">
        <f t="shared" si="6"/>
        <v>0</v>
      </c>
      <c r="L439" s="35">
        <f>IFERROR(K439*G439,"")</f>
        <v>0</v>
      </c>
      <c r="M439" s="11">
        <v>5</v>
      </c>
      <c r="N439" s="11">
        <f>H439-M439</f>
        <v>-5</v>
      </c>
      <c r="O439" s="11" t="str">
        <f>IF(K439&gt;0,"OK","Rupture")</f>
        <v>Rupture</v>
      </c>
    </row>
    <row r="440" spans="1:15" x14ac:dyDescent="0.3">
      <c r="A440" s="17">
        <v>249</v>
      </c>
      <c r="B440" s="9" t="s">
        <v>18</v>
      </c>
      <c r="C440" s="4" t="s">
        <v>960</v>
      </c>
      <c r="D440" s="4" t="s">
        <v>145</v>
      </c>
      <c r="E440" s="4" t="s">
        <v>1535</v>
      </c>
      <c r="F440" s="42"/>
      <c r="G440" s="23"/>
      <c r="H440" s="4"/>
      <c r="I440" s="4">
        <f>IF(B440="","",SUMIFS(T_stock[Entrée],T_stock[Ref],C440))</f>
        <v>0</v>
      </c>
      <c r="J440" s="4">
        <f>IF(C440="","",SUMIFS(T_stock[Sortie],T_stock[Ref],C440))</f>
        <v>0</v>
      </c>
      <c r="K440" s="37">
        <f t="shared" si="6"/>
        <v>0</v>
      </c>
      <c r="L440" s="35">
        <f>IFERROR(K440*G440,"")</f>
        <v>0</v>
      </c>
      <c r="M440" s="11">
        <v>7</v>
      </c>
      <c r="N440" s="11">
        <f>H440-M440</f>
        <v>-7</v>
      </c>
      <c r="O440" s="11" t="str">
        <f>IF(K440&gt;0,"OK","Rupture")</f>
        <v>Rupture</v>
      </c>
    </row>
    <row r="441" spans="1:15" x14ac:dyDescent="0.3">
      <c r="A441" s="17">
        <v>337</v>
      </c>
      <c r="B441" s="9" t="s">
        <v>18</v>
      </c>
      <c r="C441" s="4" t="s">
        <v>1025</v>
      </c>
      <c r="D441" s="4" t="s">
        <v>145</v>
      </c>
      <c r="E441" s="4" t="s">
        <v>1535</v>
      </c>
      <c r="F441" s="42"/>
      <c r="G441" s="23"/>
      <c r="H441" s="4"/>
      <c r="I441" s="4">
        <f>IF(B441="","",SUMIFS(T_stock[Entrée],T_stock[Ref],C441))</f>
        <v>0</v>
      </c>
      <c r="J441" s="4">
        <f>IF(C441="","",SUMIFS(T_stock[Sortie],T_stock[Ref],C441))</f>
        <v>0</v>
      </c>
      <c r="K441" s="37">
        <f t="shared" si="6"/>
        <v>0</v>
      </c>
      <c r="L441" s="35">
        <f>IFERROR(K441*G441,"")</f>
        <v>0</v>
      </c>
      <c r="M441" s="11">
        <v>4</v>
      </c>
      <c r="N441" s="11">
        <f>H441-M441</f>
        <v>-4</v>
      </c>
      <c r="O441" s="11" t="str">
        <f>IF(K441&gt;0,"OK","Rupture")</f>
        <v>Rupture</v>
      </c>
    </row>
    <row r="442" spans="1:15" x14ac:dyDescent="0.3">
      <c r="A442" s="17">
        <v>338</v>
      </c>
      <c r="B442" s="9" t="s">
        <v>18</v>
      </c>
      <c r="C442" s="4" t="s">
        <v>168</v>
      </c>
      <c r="D442" s="4" t="s">
        <v>145</v>
      </c>
      <c r="E442" s="4" t="s">
        <v>1535</v>
      </c>
      <c r="F442" s="42"/>
      <c r="G442" s="23"/>
      <c r="H442" s="4"/>
      <c r="I442" s="4">
        <f>IF(B442="","",SUMIFS(T_stock[Entrée],T_stock[Ref],C442))</f>
        <v>0</v>
      </c>
      <c r="J442" s="4">
        <f>IF(C442="","",SUMIFS(T_stock[Sortie],T_stock[Ref],C442))</f>
        <v>0</v>
      </c>
      <c r="K442" s="37">
        <f t="shared" si="6"/>
        <v>0</v>
      </c>
      <c r="L442" s="35">
        <f>IFERROR(K442*G442,"")</f>
        <v>0</v>
      </c>
      <c r="M442" s="11">
        <v>3</v>
      </c>
      <c r="N442" s="11">
        <f>H442-M442</f>
        <v>-3</v>
      </c>
      <c r="O442" s="11" t="str">
        <f>IF(K442&gt;0,"OK","Rupture")</f>
        <v>Rupture</v>
      </c>
    </row>
    <row r="443" spans="1:15" x14ac:dyDescent="0.3">
      <c r="A443" s="17">
        <v>339</v>
      </c>
      <c r="B443" s="9" t="s">
        <v>18</v>
      </c>
      <c r="C443" s="4" t="s">
        <v>1026</v>
      </c>
      <c r="D443" s="4" t="s">
        <v>681</v>
      </c>
      <c r="E443" s="4" t="s">
        <v>1535</v>
      </c>
      <c r="F443" s="42"/>
      <c r="G443" s="23"/>
      <c r="H443" s="4"/>
      <c r="I443" s="4">
        <f>IF(B443="","",SUMIFS(T_stock[Entrée],T_stock[Ref],C443))</f>
        <v>0</v>
      </c>
      <c r="J443" s="4">
        <f>IF(C443="","",SUMIFS(T_stock[Sortie],T_stock[Ref],C443))</f>
        <v>0</v>
      </c>
      <c r="K443" s="37">
        <f t="shared" si="6"/>
        <v>0</v>
      </c>
      <c r="L443" s="35">
        <f>IFERROR(K443*G443,"")</f>
        <v>0</v>
      </c>
      <c r="M443" s="11">
        <v>1</v>
      </c>
      <c r="N443" s="11">
        <f>H443-M443</f>
        <v>-1</v>
      </c>
      <c r="O443" s="11" t="str">
        <f>IF(K443&gt;0,"OK","Rupture")</f>
        <v>Rupture</v>
      </c>
    </row>
    <row r="444" spans="1:15" x14ac:dyDescent="0.3">
      <c r="A444" s="17">
        <v>506</v>
      </c>
      <c r="B444" s="9" t="s">
        <v>18</v>
      </c>
      <c r="C444" s="4" t="s">
        <v>167</v>
      </c>
      <c r="D444" s="4" t="s">
        <v>145</v>
      </c>
      <c r="E444" s="4" t="s">
        <v>1535</v>
      </c>
      <c r="F444" s="42"/>
      <c r="G444" s="23"/>
      <c r="H444" s="4"/>
      <c r="I444" s="4">
        <f>IF(B444="","",SUMIFS(T_stock[Entrée],T_stock[Ref],C444))</f>
        <v>0</v>
      </c>
      <c r="J444" s="4">
        <f>IF(C444="","",SUMIFS(T_stock[Sortie],T_stock[Ref],C444))</f>
        <v>0</v>
      </c>
      <c r="K444" s="37">
        <f t="shared" si="6"/>
        <v>0</v>
      </c>
      <c r="L444" s="35">
        <f>IFERROR(K444*G444,"")</f>
        <v>0</v>
      </c>
      <c r="M444" s="11">
        <v>3</v>
      </c>
      <c r="N444" s="11">
        <f>H444-M444</f>
        <v>-3</v>
      </c>
      <c r="O444" s="11" t="str">
        <f>IF(K444&gt;0,"OK","Rupture")</f>
        <v>Rupture</v>
      </c>
    </row>
    <row r="445" spans="1:15" x14ac:dyDescent="0.3">
      <c r="A445" s="17">
        <v>526</v>
      </c>
      <c r="B445" s="9" t="s">
        <v>18</v>
      </c>
      <c r="C445" s="4">
        <v>1106326</v>
      </c>
      <c r="D445" s="4" t="s">
        <v>145</v>
      </c>
      <c r="E445" s="4" t="s">
        <v>1535</v>
      </c>
      <c r="F445" s="42"/>
      <c r="G445" s="23"/>
      <c r="H445" s="4"/>
      <c r="I445" s="4">
        <f>IF(B445="","",SUMIFS(T_stock[Entrée],T_stock[Ref],C445))</f>
        <v>0</v>
      </c>
      <c r="J445" s="4">
        <f>IF(C445="","",SUMIFS(T_stock[Sortie],T_stock[Ref],C445))</f>
        <v>0</v>
      </c>
      <c r="K445" s="37">
        <f t="shared" si="6"/>
        <v>0</v>
      </c>
      <c r="L445" s="35">
        <f>IFERROR(K445*G445,"")</f>
        <v>0</v>
      </c>
      <c r="M445" s="11">
        <v>23</v>
      </c>
      <c r="N445" s="11">
        <f>H445-M445</f>
        <v>-23</v>
      </c>
      <c r="O445" s="11" t="str">
        <f>IF(K445&gt;0,"OK","Rupture")</f>
        <v>Rupture</v>
      </c>
    </row>
    <row r="446" spans="1:15" x14ac:dyDescent="0.3">
      <c r="A446" s="17">
        <v>656</v>
      </c>
      <c r="B446" s="9" t="s">
        <v>18</v>
      </c>
      <c r="C446" s="4">
        <v>11140800</v>
      </c>
      <c r="D446" s="4" t="s">
        <v>681</v>
      </c>
      <c r="E446" s="4" t="s">
        <v>1535</v>
      </c>
      <c r="F446" s="42"/>
      <c r="G446" s="23"/>
      <c r="H446" s="4"/>
      <c r="I446" s="4">
        <f>IF(B446="","",SUMIFS(T_stock[Entrée],T_stock[Ref],C446))</f>
        <v>0</v>
      </c>
      <c r="J446" s="4">
        <f>IF(C446="","",SUMIFS(T_stock[Sortie],T_stock[Ref],C446))</f>
        <v>0</v>
      </c>
      <c r="K446" s="37">
        <f t="shared" si="6"/>
        <v>0</v>
      </c>
      <c r="L446" s="35">
        <f>IFERROR(K446*G446,"")</f>
        <v>0</v>
      </c>
      <c r="M446" s="11">
        <v>5</v>
      </c>
      <c r="N446" s="11">
        <f>H446-M446</f>
        <v>-5</v>
      </c>
      <c r="O446" s="11" t="str">
        <f>IF(K446&gt;0,"OK","Rupture")</f>
        <v>Rupture</v>
      </c>
    </row>
    <row r="447" spans="1:15" x14ac:dyDescent="0.3">
      <c r="A447" s="17">
        <v>711</v>
      </c>
      <c r="B447" s="9" t="s">
        <v>18</v>
      </c>
      <c r="C447" s="4" t="s">
        <v>316</v>
      </c>
      <c r="D447" s="4" t="s">
        <v>241</v>
      </c>
      <c r="E447" s="4" t="s">
        <v>1535</v>
      </c>
      <c r="F447" s="42"/>
      <c r="G447" s="23"/>
      <c r="H447" s="4"/>
      <c r="I447" s="4">
        <f>IF(B447="","",SUMIFS(T_stock[Entrée],T_stock[Ref],C447))</f>
        <v>0</v>
      </c>
      <c r="J447" s="4">
        <f>IF(C447="","",SUMIFS(T_stock[Sortie],T_stock[Ref],C447))</f>
        <v>0</v>
      </c>
      <c r="K447" s="37">
        <f t="shared" si="6"/>
        <v>0</v>
      </c>
      <c r="L447" s="35">
        <f>IFERROR(K447*G447,"")</f>
        <v>0</v>
      </c>
      <c r="M447" s="11">
        <v>49</v>
      </c>
      <c r="N447" s="11">
        <f>H447-M447</f>
        <v>-49</v>
      </c>
      <c r="O447" s="11" t="str">
        <f>IF(K447&gt;0,"OK","Rupture")</f>
        <v>Rupture</v>
      </c>
    </row>
    <row r="448" spans="1:15" x14ac:dyDescent="0.3">
      <c r="A448" s="17">
        <v>846</v>
      </c>
      <c r="B448" s="9" t="s">
        <v>18</v>
      </c>
      <c r="C448" s="4" t="s">
        <v>319</v>
      </c>
      <c r="D448" s="4" t="s">
        <v>241</v>
      </c>
      <c r="E448" s="4" t="s">
        <v>1535</v>
      </c>
      <c r="F448" s="42"/>
      <c r="G448" s="23"/>
      <c r="H448" s="4"/>
      <c r="I448" s="4">
        <f>IF(B448="","",SUMIFS(T_stock[Entrée],T_stock[Ref],C448))</f>
        <v>0</v>
      </c>
      <c r="J448" s="4">
        <f>IF(C448="","",SUMIFS(T_stock[Sortie],T_stock[Ref],C448))</f>
        <v>0</v>
      </c>
      <c r="K448" s="37">
        <f t="shared" si="6"/>
        <v>0</v>
      </c>
      <c r="L448" s="35">
        <f>IFERROR(K448*G448,"")</f>
        <v>0</v>
      </c>
      <c r="M448" s="11">
        <v>2</v>
      </c>
      <c r="N448" s="11">
        <f>H448-M448</f>
        <v>-2</v>
      </c>
      <c r="O448" s="11" t="str">
        <f>IF(K448&gt;0,"OK","Rupture")</f>
        <v>Rupture</v>
      </c>
    </row>
    <row r="449" spans="1:15" x14ac:dyDescent="0.3">
      <c r="A449" s="17">
        <v>849</v>
      </c>
      <c r="B449" s="9" t="s">
        <v>18</v>
      </c>
      <c r="C449" s="4" t="s">
        <v>1435</v>
      </c>
      <c r="D449" s="4" t="s">
        <v>241</v>
      </c>
      <c r="E449" s="4" t="s">
        <v>1535</v>
      </c>
      <c r="F449" s="42"/>
      <c r="G449" s="23"/>
      <c r="H449" s="4"/>
      <c r="I449" s="4">
        <f>IF(B449="","",SUMIFS(T_stock[Entrée],T_stock[Ref],C449))</f>
        <v>0</v>
      </c>
      <c r="J449" s="4">
        <f>IF(C449="","",SUMIFS(T_stock[Sortie],T_stock[Ref],C449))</f>
        <v>0</v>
      </c>
      <c r="K449" s="37">
        <f t="shared" si="6"/>
        <v>0</v>
      </c>
      <c r="L449" s="35">
        <f>IFERROR(K449*G449,"")</f>
        <v>0</v>
      </c>
      <c r="M449" s="11">
        <v>6</v>
      </c>
      <c r="N449" s="11">
        <f>H449-M449</f>
        <v>-6</v>
      </c>
      <c r="O449" s="11" t="str">
        <f>IF(K449&gt;0,"OK","Rupture")</f>
        <v>Rupture</v>
      </c>
    </row>
    <row r="450" spans="1:15" x14ac:dyDescent="0.3">
      <c r="A450" s="17">
        <v>845</v>
      </c>
      <c r="B450" s="9" t="s">
        <v>314</v>
      </c>
      <c r="C450" s="4" t="s">
        <v>320</v>
      </c>
      <c r="D450" s="4" t="s">
        <v>241</v>
      </c>
      <c r="E450" s="4" t="s">
        <v>1535</v>
      </c>
      <c r="F450" s="42"/>
      <c r="G450" s="23"/>
      <c r="H450" s="4"/>
      <c r="I450" s="4">
        <f>IF(B450="","",SUMIFS(T_stock[Entrée],T_stock[Ref],C450))</f>
        <v>0</v>
      </c>
      <c r="J450" s="4">
        <f>IF(C450="","",SUMIFS(T_stock[Sortie],T_stock[Ref],C450))</f>
        <v>0</v>
      </c>
      <c r="K450" s="37">
        <f t="shared" si="6"/>
        <v>0</v>
      </c>
      <c r="L450" s="35">
        <f>IFERROR(K450*G450,"")</f>
        <v>0</v>
      </c>
      <c r="M450" s="11">
        <v>15</v>
      </c>
      <c r="N450" s="11">
        <f>H450-M450</f>
        <v>-15</v>
      </c>
      <c r="O450" s="11" t="str">
        <f>IF(K450&gt;0,"OK","Rupture")</f>
        <v>Rupture</v>
      </c>
    </row>
    <row r="451" spans="1:15" x14ac:dyDescent="0.3">
      <c r="A451" s="17">
        <v>847</v>
      </c>
      <c r="B451" s="9" t="s">
        <v>314</v>
      </c>
      <c r="C451" s="4" t="s">
        <v>318</v>
      </c>
      <c r="D451" s="4" t="s">
        <v>241</v>
      </c>
      <c r="E451" s="4" t="s">
        <v>1535</v>
      </c>
      <c r="F451" s="42"/>
      <c r="G451" s="23"/>
      <c r="H451" s="4"/>
      <c r="I451" s="4">
        <f>IF(B451="","",SUMIFS(T_stock[Entrée],T_stock[Ref],C451))</f>
        <v>0</v>
      </c>
      <c r="J451" s="4">
        <f>IF(C451="","",SUMIFS(T_stock[Sortie],T_stock[Ref],C451))</f>
        <v>0</v>
      </c>
      <c r="K451" s="37">
        <f t="shared" si="6"/>
        <v>0</v>
      </c>
      <c r="L451" s="35">
        <f>IFERROR(K451*G451,"")</f>
        <v>0</v>
      </c>
      <c r="M451" s="11">
        <v>2</v>
      </c>
      <c r="N451" s="11">
        <f>H451-M451</f>
        <v>-2</v>
      </c>
      <c r="O451" s="11" t="str">
        <f>IF(K451&gt;0,"OK","Rupture")</f>
        <v>Rupture</v>
      </c>
    </row>
    <row r="452" spans="1:15" x14ac:dyDescent="0.3">
      <c r="A452" s="17">
        <v>850</v>
      </c>
      <c r="B452" s="9" t="s">
        <v>314</v>
      </c>
      <c r="C452" s="4" t="s">
        <v>315</v>
      </c>
      <c r="D452" s="4" t="s">
        <v>241</v>
      </c>
      <c r="E452" s="4" t="s">
        <v>1535</v>
      </c>
      <c r="F452" s="42"/>
      <c r="G452" s="23"/>
      <c r="H452" s="4"/>
      <c r="I452" s="4">
        <f>IF(B452="","",SUMIFS(T_stock[Entrée],T_stock[Ref],C452))</f>
        <v>0</v>
      </c>
      <c r="J452" s="4">
        <f>IF(C452="","",SUMIFS(T_stock[Sortie],T_stock[Ref],C452))</f>
        <v>0</v>
      </c>
      <c r="K452" s="37">
        <f t="shared" si="6"/>
        <v>0</v>
      </c>
      <c r="L452" s="35">
        <f>IFERROR(K452*G452,"")</f>
        <v>0</v>
      </c>
      <c r="M452" s="11">
        <v>9</v>
      </c>
      <c r="N452" s="11">
        <f>H452-M452</f>
        <v>-9</v>
      </c>
      <c r="O452" s="11" t="str">
        <f>IF(K452&gt;0,"OK","Rupture")</f>
        <v>Rupture</v>
      </c>
    </row>
    <row r="453" spans="1:15" x14ac:dyDescent="0.3">
      <c r="A453" s="17">
        <v>189</v>
      </c>
      <c r="B453" s="9" t="s">
        <v>916</v>
      </c>
      <c r="C453" s="4" t="s">
        <v>151</v>
      </c>
      <c r="D453" s="4" t="s">
        <v>145</v>
      </c>
      <c r="E453" s="4" t="s">
        <v>1535</v>
      </c>
      <c r="F453" s="42"/>
      <c r="G453" s="23"/>
      <c r="H453" s="4"/>
      <c r="I453" s="4">
        <f>IF(B453="","",SUMIFS(T_stock[Entrée],T_stock[Ref],C453))</f>
        <v>0</v>
      </c>
      <c r="J453" s="4">
        <f>IF(C453="","",SUMIFS(T_stock[Sortie],T_stock[Ref],C453))</f>
        <v>0</v>
      </c>
      <c r="K453" s="37">
        <f t="shared" si="6"/>
        <v>0</v>
      </c>
      <c r="L453" s="35">
        <f>IFERROR(K453*G453,"")</f>
        <v>0</v>
      </c>
      <c r="M453" s="11">
        <v>11</v>
      </c>
      <c r="N453" s="11">
        <f>H453-M453</f>
        <v>-11</v>
      </c>
      <c r="O453" s="11" t="str">
        <f>IF(K453&gt;0,"OK","Rupture")</f>
        <v>Rupture</v>
      </c>
    </row>
    <row r="454" spans="1:15" x14ac:dyDescent="0.3">
      <c r="A454" s="17">
        <v>848</v>
      </c>
      <c r="B454" s="9" t="s">
        <v>916</v>
      </c>
      <c r="C454" s="4" t="s">
        <v>317</v>
      </c>
      <c r="D454" s="4" t="s">
        <v>241</v>
      </c>
      <c r="E454" s="4" t="s">
        <v>1535</v>
      </c>
      <c r="F454" s="42"/>
      <c r="G454" s="23"/>
      <c r="H454" s="4"/>
      <c r="I454" s="4">
        <f>IF(B454="","",SUMIFS(T_stock[Entrée],T_stock[Ref],C454))</f>
        <v>0</v>
      </c>
      <c r="J454" s="4">
        <f>IF(C454="","",SUMIFS(T_stock[Sortie],T_stock[Ref],C454))</f>
        <v>0</v>
      </c>
      <c r="K454" s="37">
        <f t="shared" ref="K454:K517" si="7">IFERROR(H454+I454-J454,"")</f>
        <v>0</v>
      </c>
      <c r="L454" s="35">
        <f>IFERROR(K454*G454,"")</f>
        <v>0</v>
      </c>
      <c r="M454" s="11">
        <v>0</v>
      </c>
      <c r="N454" s="11">
        <f>H454-M454</f>
        <v>0</v>
      </c>
      <c r="O454" s="11" t="str">
        <f>IF(K454&gt;0,"OK","Rupture")</f>
        <v>Rupture</v>
      </c>
    </row>
    <row r="455" spans="1:15" x14ac:dyDescent="0.3">
      <c r="A455" s="17">
        <v>927</v>
      </c>
      <c r="B455" s="9" t="s">
        <v>916</v>
      </c>
      <c r="C455" s="4" t="s">
        <v>1493</v>
      </c>
      <c r="D455" s="4" t="s">
        <v>145</v>
      </c>
      <c r="E455" s="4" t="s">
        <v>1535</v>
      </c>
      <c r="F455" s="42"/>
      <c r="G455" s="23"/>
      <c r="H455" s="4"/>
      <c r="I455" s="4">
        <f>IF(B455="","",SUMIFS(T_stock[Entrée],T_stock[Ref],C455))</f>
        <v>0</v>
      </c>
      <c r="J455" s="4">
        <f>IF(C455="","",SUMIFS(T_stock[Sortie],T_stock[Ref],C455))</f>
        <v>0</v>
      </c>
      <c r="K455" s="37">
        <f t="shared" si="7"/>
        <v>0</v>
      </c>
      <c r="L455" s="35">
        <f>IFERROR(K455*G455,"")</f>
        <v>0</v>
      </c>
      <c r="M455" s="11">
        <v>1</v>
      </c>
      <c r="N455" s="11">
        <f>H455-M455</f>
        <v>-1</v>
      </c>
      <c r="O455" s="11" t="str">
        <f>IF(K455&gt;0,"OK","Rupture")</f>
        <v>Rupture</v>
      </c>
    </row>
    <row r="456" spans="1:15" x14ac:dyDescent="0.3">
      <c r="A456" s="17">
        <v>266</v>
      </c>
      <c r="B456" s="9" t="s">
        <v>977</v>
      </c>
      <c r="C456" s="4" t="s">
        <v>153</v>
      </c>
      <c r="D456" s="4" t="s">
        <v>145</v>
      </c>
      <c r="E456" s="4" t="s">
        <v>1535</v>
      </c>
      <c r="F456" s="42"/>
      <c r="G456" s="23"/>
      <c r="H456" s="4"/>
      <c r="I456" s="4">
        <f>IF(B456="","",SUMIFS(T_stock[Entrée],T_stock[Ref],C456))</f>
        <v>0</v>
      </c>
      <c r="J456" s="4">
        <f>IF(C456="","",SUMIFS(T_stock[Sortie],T_stock[Ref],C456))</f>
        <v>0</v>
      </c>
      <c r="K456" s="37">
        <f t="shared" si="7"/>
        <v>0</v>
      </c>
      <c r="L456" s="35">
        <f>IFERROR(K456*G456,"")</f>
        <v>0</v>
      </c>
      <c r="M456" s="11">
        <v>5</v>
      </c>
      <c r="N456" s="11">
        <f>H456-M456</f>
        <v>-5</v>
      </c>
      <c r="O456" s="11" t="str">
        <f>IF(K456&gt;0,"OK","Rupture")</f>
        <v>Rupture</v>
      </c>
    </row>
    <row r="457" spans="1:15" x14ac:dyDescent="0.3">
      <c r="A457" s="17">
        <v>134</v>
      </c>
      <c r="B457" s="9" t="s">
        <v>181</v>
      </c>
      <c r="C457" s="4">
        <v>7421348753</v>
      </c>
      <c r="D457" s="4" t="s">
        <v>179</v>
      </c>
      <c r="E457" s="4" t="s">
        <v>1535</v>
      </c>
      <c r="F457" s="42"/>
      <c r="G457" s="23"/>
      <c r="H457" s="4"/>
      <c r="I457" s="4">
        <f>IF(B457="","",SUMIFS(T_stock[Entrée],T_stock[Ref],C457))</f>
        <v>0</v>
      </c>
      <c r="J457" s="4">
        <f>IF(C457="","",SUMIFS(T_stock[Sortie],T_stock[Ref],C457))</f>
        <v>0</v>
      </c>
      <c r="K457" s="37">
        <f t="shared" si="7"/>
        <v>0</v>
      </c>
      <c r="L457" s="35">
        <f>IFERROR(K457*G457,"")</f>
        <v>0</v>
      </c>
      <c r="M457" s="11">
        <v>3</v>
      </c>
      <c r="N457" s="11">
        <f>H457-M457</f>
        <v>-3</v>
      </c>
      <c r="O457" s="11" t="str">
        <f>IF(K457&gt;0,"OK","Rupture")</f>
        <v>Rupture</v>
      </c>
    </row>
    <row r="458" spans="1:15" x14ac:dyDescent="0.3">
      <c r="A458" s="17">
        <v>463</v>
      </c>
      <c r="B458" s="9" t="s">
        <v>181</v>
      </c>
      <c r="C458" s="4" t="s">
        <v>166</v>
      </c>
      <c r="D458" s="4" t="s">
        <v>145</v>
      </c>
      <c r="E458" s="4" t="s">
        <v>1535</v>
      </c>
      <c r="F458" s="42"/>
      <c r="G458" s="23"/>
      <c r="H458" s="4"/>
      <c r="I458" s="4">
        <f>IF(B458="","",SUMIFS(T_stock[Entrée],T_stock[Ref],C458))</f>
        <v>0</v>
      </c>
      <c r="J458" s="4">
        <f>IF(C458="","",SUMIFS(T_stock[Sortie],T_stock[Ref],C458))</f>
        <v>0</v>
      </c>
      <c r="K458" s="37">
        <f t="shared" si="7"/>
        <v>0</v>
      </c>
      <c r="L458" s="35">
        <f>IFERROR(K458*G458,"")</f>
        <v>0</v>
      </c>
      <c r="M458" s="11">
        <v>2</v>
      </c>
      <c r="N458" s="11">
        <f>H458-M458</f>
        <v>-2</v>
      </c>
      <c r="O458" s="11" t="str">
        <f>IF(K458&gt;0,"OK","Rupture")</f>
        <v>Rupture</v>
      </c>
    </row>
    <row r="459" spans="1:15" x14ac:dyDescent="0.3">
      <c r="A459" s="17">
        <v>585</v>
      </c>
      <c r="B459" s="9" t="s">
        <v>1306</v>
      </c>
      <c r="C459" s="4" t="s">
        <v>96</v>
      </c>
      <c r="D459" s="4" t="s">
        <v>681</v>
      </c>
      <c r="E459" s="4" t="s">
        <v>1535</v>
      </c>
      <c r="F459" s="42"/>
      <c r="G459" s="23"/>
      <c r="H459" s="4"/>
      <c r="I459" s="4">
        <f>IF(B459="","",SUMIFS(T_stock[Entrée],T_stock[Ref],C459))</f>
        <v>0</v>
      </c>
      <c r="J459" s="4">
        <f>IF(C459="","",SUMIFS(T_stock[Sortie],T_stock[Ref],C459))</f>
        <v>0</v>
      </c>
      <c r="K459" s="37">
        <f t="shared" si="7"/>
        <v>0</v>
      </c>
      <c r="L459" s="35">
        <f>IFERROR(K459*G459,"")</f>
        <v>0</v>
      </c>
      <c r="M459" s="11">
        <v>4</v>
      </c>
      <c r="N459" s="11">
        <f>H459-M459</f>
        <v>-4</v>
      </c>
      <c r="O459" s="11" t="str">
        <f>IF(K459&gt;0,"OK","Rupture")</f>
        <v>Rupture</v>
      </c>
    </row>
    <row r="460" spans="1:15" x14ac:dyDescent="0.3">
      <c r="A460" s="17">
        <v>588</v>
      </c>
      <c r="B460" s="9" t="s">
        <v>1306</v>
      </c>
      <c r="C460" s="4" t="s">
        <v>1310</v>
      </c>
      <c r="D460" s="4" t="s">
        <v>145</v>
      </c>
      <c r="E460" s="4" t="s">
        <v>1535</v>
      </c>
      <c r="F460" s="42"/>
      <c r="G460" s="23"/>
      <c r="H460" s="4"/>
      <c r="I460" s="4">
        <f>IF(B460="","",SUMIFS(T_stock[Entrée],T_stock[Ref],C460))</f>
        <v>0</v>
      </c>
      <c r="J460" s="4">
        <f>IF(C460="","",SUMIFS(T_stock[Sortie],T_stock[Ref],C460))</f>
        <v>0</v>
      </c>
      <c r="K460" s="37">
        <f t="shared" si="7"/>
        <v>0</v>
      </c>
      <c r="L460" s="35">
        <f>IFERROR(K460*G460,"")</f>
        <v>0</v>
      </c>
      <c r="M460" s="11">
        <v>0</v>
      </c>
      <c r="N460" s="11">
        <f>H460-M460</f>
        <v>0</v>
      </c>
      <c r="O460" s="11" t="str">
        <f>IF(K460&gt;0,"OK","Rupture")</f>
        <v>Rupture</v>
      </c>
    </row>
    <row r="461" spans="1:15" x14ac:dyDescent="0.3">
      <c r="A461" s="17">
        <v>24</v>
      </c>
      <c r="B461" s="9" t="s">
        <v>159</v>
      </c>
      <c r="C461" s="4">
        <v>7420541379</v>
      </c>
      <c r="D461" s="4" t="s">
        <v>179</v>
      </c>
      <c r="E461" s="4" t="s">
        <v>1535</v>
      </c>
      <c r="F461" s="42"/>
      <c r="G461" s="23"/>
      <c r="H461" s="4"/>
      <c r="I461" s="4">
        <f>IF(B461="","",SUMIFS(T_stock[Entrée],T_stock[Ref],C461))</f>
        <v>0</v>
      </c>
      <c r="J461" s="4">
        <f>IF(C461="","",SUMIFS(T_stock[Sortie],T_stock[Ref],C461))</f>
        <v>0</v>
      </c>
      <c r="K461" s="37">
        <f t="shared" si="7"/>
        <v>0</v>
      </c>
      <c r="L461" s="35">
        <f>IFERROR(K461*G461,"")</f>
        <v>0</v>
      </c>
      <c r="M461" s="11">
        <v>0</v>
      </c>
      <c r="N461" s="11">
        <f>H461-M461</f>
        <v>0</v>
      </c>
      <c r="O461" s="11" t="str">
        <f>IF(K461&gt;0,"OK","Rupture")</f>
        <v>Rupture</v>
      </c>
    </row>
    <row r="462" spans="1:15" x14ac:dyDescent="0.3">
      <c r="A462" s="17">
        <v>45</v>
      </c>
      <c r="B462" s="9" t="s">
        <v>159</v>
      </c>
      <c r="C462" s="4">
        <v>26560201</v>
      </c>
      <c r="D462" s="4" t="s">
        <v>145</v>
      </c>
      <c r="E462" s="4" t="s">
        <v>1535</v>
      </c>
      <c r="F462" s="42"/>
      <c r="G462" s="23"/>
      <c r="H462" s="4"/>
      <c r="I462" s="4">
        <f>IF(B462="","",SUMIFS(T_stock[Entrée],T_stock[Ref],C462))</f>
        <v>0</v>
      </c>
      <c r="J462" s="4">
        <f>IF(C462="","",SUMIFS(T_stock[Sortie],T_stock[Ref],C462))</f>
        <v>0</v>
      </c>
      <c r="K462" s="37">
        <f t="shared" si="7"/>
        <v>0</v>
      </c>
      <c r="L462" s="35">
        <f>IFERROR(K462*G462,"")</f>
        <v>0</v>
      </c>
      <c r="M462" s="11">
        <v>4</v>
      </c>
      <c r="N462" s="11">
        <f>H462-M462</f>
        <v>-4</v>
      </c>
      <c r="O462" s="11" t="str">
        <f>IF(K462&gt;0,"OK","Rupture")</f>
        <v>Rupture</v>
      </c>
    </row>
    <row r="463" spans="1:15" x14ac:dyDescent="0.3">
      <c r="A463" s="17">
        <v>150</v>
      </c>
      <c r="B463" s="9" t="s">
        <v>159</v>
      </c>
      <c r="C463" s="4" t="s">
        <v>160</v>
      </c>
      <c r="D463" s="4" t="s">
        <v>145</v>
      </c>
      <c r="E463" s="4" t="s">
        <v>1535</v>
      </c>
      <c r="F463" s="42"/>
      <c r="G463" s="23"/>
      <c r="H463" s="4"/>
      <c r="I463" s="4">
        <f>IF(B463="","",SUMIFS(T_stock[Entrée],T_stock[Ref],C463))</f>
        <v>0</v>
      </c>
      <c r="J463" s="4">
        <f>IF(C463="","",SUMIFS(T_stock[Sortie],T_stock[Ref],C463))</f>
        <v>0</v>
      </c>
      <c r="K463" s="37">
        <f t="shared" si="7"/>
        <v>0</v>
      </c>
      <c r="L463" s="35">
        <f>IFERROR(K463*G463,"")</f>
        <v>0</v>
      </c>
      <c r="M463" s="11">
        <v>12</v>
      </c>
      <c r="N463" s="11">
        <f>H463-M463</f>
        <v>-12</v>
      </c>
      <c r="O463" s="11" t="str">
        <f>IF(K463&gt;0,"OK","Rupture")</f>
        <v>Rupture</v>
      </c>
    </row>
    <row r="464" spans="1:15" x14ac:dyDescent="0.3">
      <c r="A464" s="17">
        <v>400</v>
      </c>
      <c r="B464" s="9" t="s">
        <v>159</v>
      </c>
      <c r="C464" s="4" t="s">
        <v>1094</v>
      </c>
      <c r="D464" s="4" t="s">
        <v>145</v>
      </c>
      <c r="E464" s="4" t="s">
        <v>1535</v>
      </c>
      <c r="F464" s="42"/>
      <c r="G464" s="23"/>
      <c r="H464" s="4"/>
      <c r="I464" s="4">
        <f>IF(B464="","",SUMIFS(T_stock[Entrée],T_stock[Ref],C464))</f>
        <v>0</v>
      </c>
      <c r="J464" s="4">
        <f>IF(C464="","",SUMIFS(T_stock[Sortie],T_stock[Ref],C464))</f>
        <v>0</v>
      </c>
      <c r="K464" s="37">
        <f t="shared" si="7"/>
        <v>0</v>
      </c>
      <c r="L464" s="35">
        <f>IFERROR(K464*G464,"")</f>
        <v>0</v>
      </c>
      <c r="M464" s="11">
        <v>1</v>
      </c>
      <c r="N464" s="11">
        <f>H464-M464</f>
        <v>-1</v>
      </c>
      <c r="O464" s="11" t="str">
        <f>IF(K464&gt;0,"OK","Rupture")</f>
        <v>Rupture</v>
      </c>
    </row>
    <row r="465" spans="1:15" x14ac:dyDescent="0.3">
      <c r="A465" s="17">
        <v>416</v>
      </c>
      <c r="B465" s="9" t="s">
        <v>159</v>
      </c>
      <c r="C465" s="4" t="s">
        <v>337</v>
      </c>
      <c r="D465" s="4" t="s">
        <v>145</v>
      </c>
      <c r="E465" s="4" t="s">
        <v>1535</v>
      </c>
      <c r="F465" s="42"/>
      <c r="G465" s="23"/>
      <c r="H465" s="4"/>
      <c r="I465" s="4">
        <f>IF(B465="","",SUMIFS(T_stock[Entrée],T_stock[Ref],C465))</f>
        <v>0</v>
      </c>
      <c r="J465" s="4">
        <f>IF(C465="","",SUMIFS(T_stock[Sortie],T_stock[Ref],C465))</f>
        <v>0</v>
      </c>
      <c r="K465" s="37">
        <f t="shared" si="7"/>
        <v>0</v>
      </c>
      <c r="L465" s="35">
        <f>IFERROR(K465*G465,"")</f>
        <v>0</v>
      </c>
      <c r="M465" s="11">
        <v>53</v>
      </c>
      <c r="N465" s="11">
        <f>H465-M465</f>
        <v>-53</v>
      </c>
      <c r="O465" s="11" t="str">
        <f>IF(K465&gt;0,"OK","Rupture")</f>
        <v>Rupture</v>
      </c>
    </row>
    <row r="466" spans="1:15" x14ac:dyDescent="0.3">
      <c r="A466" s="17">
        <v>424</v>
      </c>
      <c r="B466" s="9" t="s">
        <v>159</v>
      </c>
      <c r="C466" s="4" t="s">
        <v>1112</v>
      </c>
      <c r="D466" s="4" t="s">
        <v>241</v>
      </c>
      <c r="E466" s="4" t="s">
        <v>1535</v>
      </c>
      <c r="F466" s="42"/>
      <c r="G466" s="23"/>
      <c r="H466" s="4"/>
      <c r="I466" s="4">
        <f>IF(B466="","",SUMIFS(T_stock[Entrée],T_stock[Ref],C466))</f>
        <v>0</v>
      </c>
      <c r="J466" s="4">
        <f>IF(C466="","",SUMIFS(T_stock[Sortie],T_stock[Ref],C466))</f>
        <v>0</v>
      </c>
      <c r="K466" s="37">
        <f t="shared" si="7"/>
        <v>0</v>
      </c>
      <c r="L466" s="35">
        <f>IFERROR(K466*G466,"")</f>
        <v>0</v>
      </c>
      <c r="M466" s="11">
        <v>38</v>
      </c>
      <c r="N466" s="11">
        <f>H466-M466</f>
        <v>-38</v>
      </c>
      <c r="O466" s="11" t="str">
        <f>IF(K466&gt;0,"OK","Rupture")</f>
        <v>Rupture</v>
      </c>
    </row>
    <row r="467" spans="1:15" x14ac:dyDescent="0.3">
      <c r="A467" s="17">
        <v>963</v>
      </c>
      <c r="B467" s="9" t="s">
        <v>159</v>
      </c>
      <c r="C467" s="4" t="s">
        <v>338</v>
      </c>
      <c r="D467" s="4" t="s">
        <v>681</v>
      </c>
      <c r="E467" s="4" t="s">
        <v>1535</v>
      </c>
      <c r="F467" s="42"/>
      <c r="G467" s="23"/>
      <c r="H467" s="4"/>
      <c r="I467" s="4">
        <f>IF(B467="","",SUMIFS(T_stock[Entrée],T_stock[Ref],C467))</f>
        <v>0</v>
      </c>
      <c r="J467" s="4">
        <f>IF(C467="","",SUMIFS(T_stock[Sortie],T_stock[Ref],C467))</f>
        <v>0</v>
      </c>
      <c r="K467" s="37">
        <f t="shared" si="7"/>
        <v>0</v>
      </c>
      <c r="L467" s="35">
        <f>IFERROR(K467*G467,"")</f>
        <v>0</v>
      </c>
      <c r="M467" s="11">
        <v>25</v>
      </c>
      <c r="N467" s="11">
        <f>H467-M467</f>
        <v>-25</v>
      </c>
      <c r="O467" s="11" t="str">
        <f>IF(K467&gt;0,"OK","Rupture")</f>
        <v>Rupture</v>
      </c>
    </row>
    <row r="468" spans="1:15" x14ac:dyDescent="0.3">
      <c r="A468" s="17">
        <v>136</v>
      </c>
      <c r="B468" s="9" t="s">
        <v>861</v>
      </c>
      <c r="C468" s="4">
        <v>7423114226</v>
      </c>
      <c r="D468" s="4" t="s">
        <v>241</v>
      </c>
      <c r="E468" s="4" t="s">
        <v>1535</v>
      </c>
      <c r="F468" s="42"/>
      <c r="G468" s="23"/>
      <c r="H468" s="4"/>
      <c r="I468" s="4">
        <f>IF(B468="","",SUMIFS(T_stock[Entrée],T_stock[Ref],C468))</f>
        <v>0</v>
      </c>
      <c r="J468" s="4">
        <f>IF(C468="","",SUMIFS(T_stock[Sortie],T_stock[Ref],C468))</f>
        <v>0</v>
      </c>
      <c r="K468" s="37">
        <f t="shared" si="7"/>
        <v>0</v>
      </c>
      <c r="L468" s="35">
        <f>IFERROR(K468*G468,"")</f>
        <v>0</v>
      </c>
      <c r="M468" s="11">
        <v>0</v>
      </c>
      <c r="N468" s="11">
        <f>H468-M468</f>
        <v>0</v>
      </c>
      <c r="O468" s="11" t="str">
        <f>IF(K468&gt;0,"OK","Rupture")</f>
        <v>Rupture</v>
      </c>
    </row>
    <row r="469" spans="1:15" x14ac:dyDescent="0.3">
      <c r="A469" s="17">
        <v>258</v>
      </c>
      <c r="B469" s="9" t="s">
        <v>94</v>
      </c>
      <c r="C469" s="4">
        <v>7423658103</v>
      </c>
      <c r="D469" s="4" t="s">
        <v>179</v>
      </c>
      <c r="E469" s="4" t="s">
        <v>1535</v>
      </c>
      <c r="F469" s="42"/>
      <c r="G469" s="23"/>
      <c r="H469" s="4"/>
      <c r="I469" s="4">
        <f>IF(B469="","",SUMIFS(T_stock[Entrée],T_stock[Ref],C469))</f>
        <v>0</v>
      </c>
      <c r="J469" s="4">
        <f>IF(C469="","",SUMIFS(T_stock[Sortie],T_stock[Ref],C469))</f>
        <v>0</v>
      </c>
      <c r="K469" s="37">
        <f t="shared" si="7"/>
        <v>0</v>
      </c>
      <c r="L469" s="35">
        <f>IFERROR(K469*G469,"")</f>
        <v>0</v>
      </c>
      <c r="M469" s="11">
        <v>0</v>
      </c>
      <c r="N469" s="11">
        <f>H469-M469</f>
        <v>0</v>
      </c>
      <c r="O469" s="11" t="str">
        <f>IF(K469&gt;0,"OK","Rupture")</f>
        <v>Rupture</v>
      </c>
    </row>
    <row r="470" spans="1:15" x14ac:dyDescent="0.3">
      <c r="A470" s="17">
        <v>264</v>
      </c>
      <c r="B470" s="9" t="s">
        <v>94</v>
      </c>
      <c r="C470" s="4" t="s">
        <v>158</v>
      </c>
      <c r="D470" s="4" t="s">
        <v>145</v>
      </c>
      <c r="E470" s="4" t="s">
        <v>1535</v>
      </c>
      <c r="F470" s="42"/>
      <c r="G470" s="23"/>
      <c r="H470" s="4"/>
      <c r="I470" s="4">
        <f>IF(B470="","",SUMIFS(T_stock[Entrée],T_stock[Ref],C470))</f>
        <v>0</v>
      </c>
      <c r="J470" s="4">
        <f>IF(C470="","",SUMIFS(T_stock[Sortie],T_stock[Ref],C470))</f>
        <v>0</v>
      </c>
      <c r="K470" s="37">
        <f t="shared" si="7"/>
        <v>0</v>
      </c>
      <c r="L470" s="35">
        <f>IFERROR(K470*G470,"")</f>
        <v>0</v>
      </c>
      <c r="M470" s="11">
        <v>12</v>
      </c>
      <c r="N470" s="11">
        <f>H470-M470</f>
        <v>-12</v>
      </c>
      <c r="O470" s="11" t="str">
        <f>IF(K470&gt;0,"OK","Rupture")</f>
        <v>Rupture</v>
      </c>
    </row>
    <row r="471" spans="1:15" x14ac:dyDescent="0.3">
      <c r="A471" s="17">
        <v>268</v>
      </c>
      <c r="B471" s="9" t="s">
        <v>94</v>
      </c>
      <c r="C471" s="4">
        <v>1405517050</v>
      </c>
      <c r="D471" s="4" t="s">
        <v>145</v>
      </c>
      <c r="E471" s="4" t="s">
        <v>1535</v>
      </c>
      <c r="F471" s="42"/>
      <c r="G471" s="23"/>
      <c r="H471" s="4"/>
      <c r="I471" s="4">
        <f>IF(B471="","",SUMIFS(T_stock[Entrée],T_stock[Ref],C471))</f>
        <v>0</v>
      </c>
      <c r="J471" s="4">
        <f>IF(C471="","",SUMIFS(T_stock[Sortie],T_stock[Ref],C471))</f>
        <v>0</v>
      </c>
      <c r="K471" s="37">
        <f t="shared" si="7"/>
        <v>0</v>
      </c>
      <c r="L471" s="35">
        <f>IFERROR(K471*G471,"")</f>
        <v>0</v>
      </c>
      <c r="M471" s="11">
        <v>0</v>
      </c>
      <c r="N471" s="11">
        <f>H471-M471</f>
        <v>0</v>
      </c>
      <c r="O471" s="11" t="str">
        <f>IF(K471&gt;0,"OK","Rupture")</f>
        <v>Rupture</v>
      </c>
    </row>
    <row r="472" spans="1:15" x14ac:dyDescent="0.3">
      <c r="A472" s="17">
        <v>928</v>
      </c>
      <c r="B472" s="9" t="s">
        <v>94</v>
      </c>
      <c r="C472" s="4" t="s">
        <v>1494</v>
      </c>
      <c r="D472" s="4" t="s">
        <v>145</v>
      </c>
      <c r="E472" s="4" t="s">
        <v>1535</v>
      </c>
      <c r="F472" s="42"/>
      <c r="G472" s="23"/>
      <c r="H472" s="4"/>
      <c r="I472" s="4">
        <f>IF(B472="","",SUMIFS(T_stock[Entrée],T_stock[Ref],C472))</f>
        <v>0</v>
      </c>
      <c r="J472" s="4">
        <f>IF(C472="","",SUMIFS(T_stock[Sortie],T_stock[Ref],C472))</f>
        <v>0</v>
      </c>
      <c r="K472" s="37">
        <f t="shared" si="7"/>
        <v>0</v>
      </c>
      <c r="L472" s="35">
        <f>IFERROR(K472*G472,"")</f>
        <v>0</v>
      </c>
      <c r="M472" s="11">
        <v>9</v>
      </c>
      <c r="N472" s="11">
        <f>H472-M472</f>
        <v>-9</v>
      </c>
      <c r="O472" s="11" t="str">
        <f>IF(K472&gt;0,"OK","Rupture")</f>
        <v>Rupture</v>
      </c>
    </row>
    <row r="473" spans="1:15" x14ac:dyDescent="0.3">
      <c r="A473" s="17">
        <v>259</v>
      </c>
      <c r="B473" s="9" t="s">
        <v>972</v>
      </c>
      <c r="C473" s="4">
        <v>7423114217</v>
      </c>
      <c r="D473" s="4" t="s">
        <v>905</v>
      </c>
      <c r="E473" s="4" t="s">
        <v>1535</v>
      </c>
      <c r="F473" s="42"/>
      <c r="G473" s="23"/>
      <c r="H473" s="4"/>
      <c r="I473" s="4">
        <f>IF(B473="","",SUMIFS(T_stock[Entrée],T_stock[Ref],C473))</f>
        <v>0</v>
      </c>
      <c r="J473" s="4">
        <f>IF(C473="","",SUMIFS(T_stock[Sortie],T_stock[Ref],C473))</f>
        <v>0</v>
      </c>
      <c r="K473" s="37">
        <f t="shared" si="7"/>
        <v>0</v>
      </c>
      <c r="L473" s="35">
        <f>IFERROR(K473*G473,"")</f>
        <v>0</v>
      </c>
      <c r="M473" s="11">
        <v>0</v>
      </c>
      <c r="N473" s="11">
        <f>H473-M473</f>
        <v>0</v>
      </c>
      <c r="O473" s="11" t="str">
        <f>IF(K473&gt;0,"OK","Rupture")</f>
        <v>Rupture</v>
      </c>
    </row>
    <row r="474" spans="1:15" x14ac:dyDescent="0.3">
      <c r="A474" s="17">
        <v>760</v>
      </c>
      <c r="B474" s="9" t="s">
        <v>551</v>
      </c>
      <c r="C474" s="4" t="s">
        <v>552</v>
      </c>
      <c r="D474" s="4" t="s">
        <v>241</v>
      </c>
      <c r="E474" s="4" t="s">
        <v>1535</v>
      </c>
      <c r="F474" s="42"/>
      <c r="G474" s="23"/>
      <c r="H474" s="4"/>
      <c r="I474" s="4">
        <f>IF(B474="","",SUMIFS(T_stock[Entrée],T_stock[Ref],C474))</f>
        <v>0</v>
      </c>
      <c r="J474" s="4">
        <f>IF(C474="","",SUMIFS(T_stock[Sortie],T_stock[Ref],C474))</f>
        <v>0</v>
      </c>
      <c r="K474" s="37">
        <f t="shared" si="7"/>
        <v>0</v>
      </c>
      <c r="L474" s="35">
        <f>IFERROR(K474*G474,"")</f>
        <v>0</v>
      </c>
      <c r="M474" s="11">
        <v>2</v>
      </c>
      <c r="N474" s="11">
        <f>H474-M474</f>
        <v>-2</v>
      </c>
      <c r="O474" s="11" t="str">
        <f>IF(K474&gt;0,"OK","Rupture")</f>
        <v>Rupture</v>
      </c>
    </row>
    <row r="475" spans="1:15" x14ac:dyDescent="0.3">
      <c r="A475" s="17">
        <v>40</v>
      </c>
      <c r="B475" s="9" t="s">
        <v>726</v>
      </c>
      <c r="C475" s="4">
        <v>2556201</v>
      </c>
      <c r="D475" s="4" t="s">
        <v>145</v>
      </c>
      <c r="E475" s="4" t="s">
        <v>1535</v>
      </c>
      <c r="F475" s="42"/>
      <c r="G475" s="23"/>
      <c r="H475" s="4"/>
      <c r="I475" s="4">
        <f>IF(B475="","",SUMIFS(T_stock[Entrée],T_stock[Ref],C475))</f>
        <v>0</v>
      </c>
      <c r="J475" s="4">
        <f>IF(C475="","",SUMIFS(T_stock[Sortie],T_stock[Ref],C475))</f>
        <v>0</v>
      </c>
      <c r="K475" s="37">
        <f t="shared" si="7"/>
        <v>0</v>
      </c>
      <c r="L475" s="35">
        <f>IFERROR(K475*G475,"")</f>
        <v>0</v>
      </c>
      <c r="M475" s="11">
        <v>3</v>
      </c>
      <c r="N475" s="11">
        <f>H475-M475</f>
        <v>-3</v>
      </c>
      <c r="O475" s="11" t="str">
        <f>IF(K475&gt;0,"OK","Rupture")</f>
        <v>Rupture</v>
      </c>
    </row>
    <row r="476" spans="1:15" x14ac:dyDescent="0.3">
      <c r="A476" s="17">
        <v>130</v>
      </c>
      <c r="B476" s="9" t="s">
        <v>857</v>
      </c>
      <c r="C476" s="4">
        <v>7423260129</v>
      </c>
      <c r="D476" s="4" t="s">
        <v>179</v>
      </c>
      <c r="E476" s="4" t="s">
        <v>1535</v>
      </c>
      <c r="F476" s="42"/>
      <c r="G476" s="23"/>
      <c r="H476" s="4"/>
      <c r="I476" s="4">
        <f>IF(B476="","",SUMIFS(T_stock[Entrée],T_stock[Ref],C476))</f>
        <v>0</v>
      </c>
      <c r="J476" s="4">
        <f>IF(C476="","",SUMIFS(T_stock[Sortie],T_stock[Ref],C476))</f>
        <v>0</v>
      </c>
      <c r="K476" s="37">
        <f t="shared" si="7"/>
        <v>0</v>
      </c>
      <c r="L476" s="35">
        <f>IFERROR(K476*G476,"")</f>
        <v>0</v>
      </c>
      <c r="M476" s="11">
        <v>0</v>
      </c>
      <c r="N476" s="11">
        <f>H476-M476</f>
        <v>0</v>
      </c>
      <c r="O476" s="11" t="str">
        <f>IF(K476&gt;0,"OK","Rupture")</f>
        <v>Rupture</v>
      </c>
    </row>
    <row r="477" spans="1:15" x14ac:dyDescent="0.3">
      <c r="A477" s="17">
        <v>127</v>
      </c>
      <c r="B477" s="9" t="s">
        <v>183</v>
      </c>
      <c r="C477" s="4">
        <v>7482499570</v>
      </c>
      <c r="D477" s="4" t="s">
        <v>179</v>
      </c>
      <c r="E477" s="4" t="s">
        <v>1535</v>
      </c>
      <c r="F477" s="42"/>
      <c r="G477" s="23"/>
      <c r="H477" s="4"/>
      <c r="I477" s="4">
        <f>IF(B477="","",SUMIFS(T_stock[Entrée],T_stock[Ref],C477))</f>
        <v>0</v>
      </c>
      <c r="J477" s="4">
        <f>IF(C477="","",SUMIFS(T_stock[Sortie],T_stock[Ref],C477))</f>
        <v>0</v>
      </c>
      <c r="K477" s="37">
        <f t="shared" si="7"/>
        <v>0</v>
      </c>
      <c r="L477" s="35">
        <f>IFERROR(K477*G477,"")</f>
        <v>0</v>
      </c>
      <c r="M477" s="11">
        <v>3</v>
      </c>
      <c r="N477" s="11">
        <f>H477-M477</f>
        <v>-3</v>
      </c>
      <c r="O477" s="11" t="str">
        <f>IF(K477&gt;0,"OK","Rupture")</f>
        <v>Rupture</v>
      </c>
    </row>
    <row r="478" spans="1:15" x14ac:dyDescent="0.3">
      <c r="A478" s="17">
        <v>476</v>
      </c>
      <c r="B478" s="9" t="s">
        <v>1169</v>
      </c>
      <c r="C478" s="4" t="s">
        <v>1170</v>
      </c>
      <c r="D478" s="4" t="s">
        <v>681</v>
      </c>
      <c r="E478" s="4" t="s">
        <v>1535</v>
      </c>
      <c r="F478" s="42"/>
      <c r="G478" s="23"/>
      <c r="H478" s="4"/>
      <c r="I478" s="4">
        <f>IF(B478="","",SUMIFS(T_stock[Entrée],T_stock[Ref],C478))</f>
        <v>0</v>
      </c>
      <c r="J478" s="4">
        <f>IF(C478="","",SUMIFS(T_stock[Sortie],T_stock[Ref],C478))</f>
        <v>0</v>
      </c>
      <c r="K478" s="37">
        <f t="shared" si="7"/>
        <v>0</v>
      </c>
      <c r="L478" s="35">
        <f>IFERROR(K478*G478,"")</f>
        <v>0</v>
      </c>
      <c r="M478" s="11">
        <v>3</v>
      </c>
      <c r="N478" s="11">
        <f>H478-M478</f>
        <v>-3</v>
      </c>
      <c r="O478" s="11" t="str">
        <f>IF(K478&gt;0,"OK","Rupture")</f>
        <v>Rupture</v>
      </c>
    </row>
    <row r="479" spans="1:15" x14ac:dyDescent="0.3">
      <c r="A479" s="17">
        <v>532</v>
      </c>
      <c r="B479" s="9" t="s">
        <v>1227</v>
      </c>
      <c r="C479" s="4" t="s">
        <v>169</v>
      </c>
      <c r="D479" s="4" t="s">
        <v>145</v>
      </c>
      <c r="E479" s="4" t="s">
        <v>1535</v>
      </c>
      <c r="F479" s="42"/>
      <c r="G479" s="23"/>
      <c r="H479" s="4"/>
      <c r="I479" s="4">
        <f>IF(B479="","",SUMIFS(T_stock[Entrée],T_stock[Ref],C479))</f>
        <v>0</v>
      </c>
      <c r="J479" s="4">
        <f>IF(C479="","",SUMIFS(T_stock[Sortie],T_stock[Ref],C479))</f>
        <v>0</v>
      </c>
      <c r="K479" s="37">
        <f t="shared" si="7"/>
        <v>0</v>
      </c>
      <c r="L479" s="35">
        <f>IFERROR(K479*G479,"")</f>
        <v>0</v>
      </c>
      <c r="M479" s="11">
        <v>0</v>
      </c>
      <c r="N479" s="11">
        <f>H479-M479</f>
        <v>0</v>
      </c>
      <c r="O479" s="11" t="str">
        <f>IF(K479&gt;0,"OK","Rupture")</f>
        <v>Rupture</v>
      </c>
    </row>
    <row r="480" spans="1:15" x14ac:dyDescent="0.3">
      <c r="A480" s="17">
        <v>109</v>
      </c>
      <c r="B480" s="9" t="s">
        <v>831</v>
      </c>
      <c r="C480" s="4">
        <v>4324102227</v>
      </c>
      <c r="D480" s="4" t="s">
        <v>681</v>
      </c>
      <c r="E480" s="4" t="s">
        <v>1535</v>
      </c>
      <c r="F480" s="42"/>
      <c r="G480" s="23"/>
      <c r="H480" s="4"/>
      <c r="I480" s="4">
        <f>IF(B480="","",SUMIFS(T_stock[Entrée],T_stock[Ref],C480))</f>
        <v>0</v>
      </c>
      <c r="J480" s="4">
        <f>IF(C480="","",SUMIFS(T_stock[Sortie],T_stock[Ref],C480))</f>
        <v>0</v>
      </c>
      <c r="K480" s="37">
        <f t="shared" si="7"/>
        <v>0</v>
      </c>
      <c r="L480" s="35">
        <f>IFERROR(K480*G480,"")</f>
        <v>0</v>
      </c>
      <c r="M480" s="11">
        <v>0</v>
      </c>
      <c r="N480" s="11">
        <f>H480-M480</f>
        <v>0</v>
      </c>
      <c r="O480" s="11" t="str">
        <f>IF(K480&gt;0,"OK","Rupture")</f>
        <v>Rupture</v>
      </c>
    </row>
    <row r="481" spans="1:15" x14ac:dyDescent="0.3">
      <c r="A481" s="17">
        <v>183</v>
      </c>
      <c r="B481" s="9" t="s">
        <v>906</v>
      </c>
      <c r="C481" s="4" t="s">
        <v>907</v>
      </c>
      <c r="D481" s="4" t="s">
        <v>892</v>
      </c>
      <c r="E481" s="4" t="s">
        <v>1535</v>
      </c>
      <c r="F481" s="42"/>
      <c r="G481" s="23"/>
      <c r="H481" s="4"/>
      <c r="I481" s="4">
        <f>IF(B481="","",SUMIFS(T_stock[Entrée],T_stock[Ref],C481))</f>
        <v>0</v>
      </c>
      <c r="J481" s="4">
        <f>IF(C481="","",SUMIFS(T_stock[Sortie],T_stock[Ref],C481))</f>
        <v>0</v>
      </c>
      <c r="K481" s="37">
        <f t="shared" si="7"/>
        <v>0</v>
      </c>
      <c r="L481" s="35">
        <f>IFERROR(K481*G481,"")</f>
        <v>0</v>
      </c>
      <c r="M481" s="11">
        <v>1</v>
      </c>
      <c r="N481" s="11">
        <f>H481-M481</f>
        <v>-1</v>
      </c>
      <c r="O481" s="11" t="str">
        <f>IF(K481&gt;0,"OK","Rupture")</f>
        <v>Rupture</v>
      </c>
    </row>
    <row r="482" spans="1:15" x14ac:dyDescent="0.3">
      <c r="A482" s="17">
        <v>328</v>
      </c>
      <c r="B482" s="9" t="s">
        <v>1017</v>
      </c>
      <c r="C482" s="4">
        <v>7423108290</v>
      </c>
      <c r="D482" s="4" t="s">
        <v>179</v>
      </c>
      <c r="E482" s="4" t="s">
        <v>1535</v>
      </c>
      <c r="F482" s="42"/>
      <c r="G482" s="23"/>
      <c r="H482" s="4"/>
      <c r="I482" s="4">
        <f>IF(B482="","",SUMIFS(T_stock[Entrée],T_stock[Ref],C482))</f>
        <v>0</v>
      </c>
      <c r="J482" s="4">
        <f>IF(C482="","",SUMIFS(T_stock[Sortie],T_stock[Ref],C482))</f>
        <v>0</v>
      </c>
      <c r="K482" s="37">
        <f t="shared" si="7"/>
        <v>0</v>
      </c>
      <c r="L482" s="35">
        <f>IFERROR(K482*G482,"")</f>
        <v>0</v>
      </c>
      <c r="M482" s="11">
        <v>0</v>
      </c>
      <c r="N482" s="11">
        <f>H482-M482</f>
        <v>0</v>
      </c>
      <c r="O482" s="11" t="str">
        <f>IF(K482&gt;0,"OK","Rupture")</f>
        <v>Rupture</v>
      </c>
    </row>
    <row r="483" spans="1:15" x14ac:dyDescent="0.3">
      <c r="A483" s="17">
        <v>129</v>
      </c>
      <c r="B483" s="9" t="s">
        <v>856</v>
      </c>
      <c r="C483" s="4">
        <v>7421412846</v>
      </c>
      <c r="D483" s="4" t="s">
        <v>179</v>
      </c>
      <c r="E483" s="4" t="s">
        <v>1535</v>
      </c>
      <c r="F483" s="42"/>
      <c r="G483" s="23"/>
      <c r="H483" s="4"/>
      <c r="I483" s="4">
        <f>IF(B483="","",SUMIFS(T_stock[Entrée],T_stock[Ref],C483))</f>
        <v>0</v>
      </c>
      <c r="J483" s="4">
        <f>IF(C483="","",SUMIFS(T_stock[Sortie],T_stock[Ref],C483))</f>
        <v>0</v>
      </c>
      <c r="K483" s="37">
        <f t="shared" si="7"/>
        <v>0</v>
      </c>
      <c r="L483" s="35">
        <f>IFERROR(K483*G483,"")</f>
        <v>0</v>
      </c>
      <c r="M483" s="11">
        <v>0</v>
      </c>
      <c r="N483" s="11">
        <f>H483-M483</f>
        <v>0</v>
      </c>
      <c r="O483" s="11" t="str">
        <f>IF(K483&gt;0,"OK","Rupture")</f>
        <v>Rupture</v>
      </c>
    </row>
    <row r="484" spans="1:15" x14ac:dyDescent="0.3">
      <c r="A484" s="17">
        <v>336</v>
      </c>
      <c r="B484" s="9" t="s">
        <v>1023</v>
      </c>
      <c r="C484" s="4" t="s">
        <v>1024</v>
      </c>
      <c r="D484" s="4" t="s">
        <v>145</v>
      </c>
      <c r="E484" s="4" t="s">
        <v>1535</v>
      </c>
      <c r="F484" s="42"/>
      <c r="G484" s="23"/>
      <c r="H484" s="4"/>
      <c r="I484" s="4">
        <f>IF(B484="","",SUMIFS(T_stock[Entrée],T_stock[Ref],C484))</f>
        <v>0</v>
      </c>
      <c r="J484" s="4">
        <f>IF(C484="","",SUMIFS(T_stock[Sortie],T_stock[Ref],C484))</f>
        <v>0</v>
      </c>
      <c r="K484" s="37">
        <f t="shared" si="7"/>
        <v>0</v>
      </c>
      <c r="L484" s="35">
        <f>IFERROR(K484*G484,"")</f>
        <v>0</v>
      </c>
      <c r="M484" s="11">
        <v>7</v>
      </c>
      <c r="N484" s="11">
        <f>H484-M484</f>
        <v>-7</v>
      </c>
      <c r="O484" s="11" t="str">
        <f>IF(K484&gt;0,"OK","Rupture")</f>
        <v>Rupture</v>
      </c>
    </row>
    <row r="485" spans="1:15" x14ac:dyDescent="0.3">
      <c r="A485" s="17">
        <v>679</v>
      </c>
      <c r="B485" s="9" t="s">
        <v>351</v>
      </c>
      <c r="C485" s="4" t="s">
        <v>352</v>
      </c>
      <c r="D485" s="4" t="s">
        <v>241</v>
      </c>
      <c r="E485" s="4" t="s">
        <v>1535</v>
      </c>
      <c r="F485" s="42"/>
      <c r="G485" s="23"/>
      <c r="H485" s="4"/>
      <c r="I485" s="4">
        <f>IF(B485="","",SUMIFS(T_stock[Entrée],T_stock[Ref],C485))</f>
        <v>0</v>
      </c>
      <c r="J485" s="4">
        <f>IF(C485="","",SUMIFS(T_stock[Sortie],T_stock[Ref],C485))</f>
        <v>0</v>
      </c>
      <c r="K485" s="37">
        <f t="shared" si="7"/>
        <v>0</v>
      </c>
      <c r="L485" s="35">
        <f>IFERROR(K485*G485,"")</f>
        <v>0</v>
      </c>
      <c r="M485" s="11">
        <v>0</v>
      </c>
      <c r="N485" s="11">
        <f>H485-M485</f>
        <v>0</v>
      </c>
      <c r="O485" s="11" t="str">
        <f>IF(K485&gt;0,"OK","Rupture")</f>
        <v>Rupture</v>
      </c>
    </row>
    <row r="486" spans="1:15" x14ac:dyDescent="0.3">
      <c r="A486" s="17">
        <v>681</v>
      </c>
      <c r="B486" s="9" t="s">
        <v>281</v>
      </c>
      <c r="C486" s="4" t="s">
        <v>341</v>
      </c>
      <c r="D486" s="4" t="s">
        <v>241</v>
      </c>
      <c r="E486" s="4" t="s">
        <v>1535</v>
      </c>
      <c r="F486" s="42"/>
      <c r="G486" s="23"/>
      <c r="H486" s="4"/>
      <c r="I486" s="4">
        <f>IF(B486="","",SUMIFS(T_stock[Entrée],T_stock[Ref],C486))</f>
        <v>0</v>
      </c>
      <c r="J486" s="4">
        <f>IF(C486="","",SUMIFS(T_stock[Sortie],T_stock[Ref],C486))</f>
        <v>0</v>
      </c>
      <c r="K486" s="37">
        <f t="shared" si="7"/>
        <v>0</v>
      </c>
      <c r="L486" s="35">
        <f>IFERROR(K486*G486,"")</f>
        <v>0</v>
      </c>
      <c r="M486" s="11">
        <v>10</v>
      </c>
      <c r="N486" s="11">
        <f>H486-M486</f>
        <v>-10</v>
      </c>
      <c r="O486" s="11" t="str">
        <f>IF(K486&gt;0,"OK","Rupture")</f>
        <v>Rupture</v>
      </c>
    </row>
    <row r="487" spans="1:15" x14ac:dyDescent="0.3">
      <c r="A487" s="17">
        <v>682</v>
      </c>
      <c r="B487" s="9" t="s">
        <v>281</v>
      </c>
      <c r="C487" s="4" t="s">
        <v>1386</v>
      </c>
      <c r="D487" s="4" t="s">
        <v>241</v>
      </c>
      <c r="E487" s="4" t="s">
        <v>1535</v>
      </c>
      <c r="F487" s="42"/>
      <c r="G487" s="23"/>
      <c r="H487" s="4"/>
      <c r="I487" s="4">
        <f>IF(B487="","",SUMIFS(T_stock[Entrée],T_stock[Ref],C487))</f>
        <v>0</v>
      </c>
      <c r="J487" s="4">
        <f>IF(C487="","",SUMIFS(T_stock[Sortie],T_stock[Ref],C487))</f>
        <v>0</v>
      </c>
      <c r="K487" s="37">
        <f t="shared" si="7"/>
        <v>0</v>
      </c>
      <c r="L487" s="35">
        <f>IFERROR(K487*G487,"")</f>
        <v>0</v>
      </c>
      <c r="M487" s="11">
        <v>9</v>
      </c>
      <c r="N487" s="11">
        <f>H487-M487</f>
        <v>-9</v>
      </c>
      <c r="O487" s="11" t="str">
        <f>IF(K487&gt;0,"OK","Rupture")</f>
        <v>Rupture</v>
      </c>
    </row>
    <row r="488" spans="1:15" x14ac:dyDescent="0.3">
      <c r="A488" s="17">
        <v>683</v>
      </c>
      <c r="B488" s="9" t="s">
        <v>281</v>
      </c>
      <c r="C488" s="4" t="s">
        <v>1387</v>
      </c>
      <c r="D488" s="4" t="s">
        <v>241</v>
      </c>
      <c r="E488" s="4" t="s">
        <v>1535</v>
      </c>
      <c r="F488" s="42"/>
      <c r="G488" s="23"/>
      <c r="H488" s="4"/>
      <c r="I488" s="4">
        <f>IF(B488="","",SUMIFS(T_stock[Entrée],T_stock[Ref],C488))</f>
        <v>0</v>
      </c>
      <c r="J488" s="4">
        <f>IF(C488="","",SUMIFS(T_stock[Sortie],T_stock[Ref],C488))</f>
        <v>0</v>
      </c>
      <c r="K488" s="37">
        <f t="shared" si="7"/>
        <v>0</v>
      </c>
      <c r="L488" s="35">
        <f>IFERROR(K488*G488,"")</f>
        <v>0</v>
      </c>
      <c r="M488" s="11">
        <v>25</v>
      </c>
      <c r="N488" s="11">
        <f>H488-M488</f>
        <v>-25</v>
      </c>
      <c r="O488" s="11" t="str">
        <f>IF(K488&gt;0,"OK","Rupture")</f>
        <v>Rupture</v>
      </c>
    </row>
    <row r="489" spans="1:15" x14ac:dyDescent="0.3">
      <c r="A489" s="17">
        <v>684</v>
      </c>
      <c r="B489" s="9" t="s">
        <v>281</v>
      </c>
      <c r="C489" s="4" t="s">
        <v>282</v>
      </c>
      <c r="D489" s="4" t="s">
        <v>241</v>
      </c>
      <c r="E489" s="4" t="s">
        <v>1535</v>
      </c>
      <c r="F489" s="42"/>
      <c r="G489" s="23"/>
      <c r="H489" s="4"/>
      <c r="I489" s="4">
        <f>IF(B489="","",SUMIFS(T_stock[Entrée],T_stock[Ref],C489))</f>
        <v>0</v>
      </c>
      <c r="J489" s="4">
        <f>IF(C489="","",SUMIFS(T_stock[Sortie],T_stock[Ref],C489))</f>
        <v>0</v>
      </c>
      <c r="K489" s="37">
        <f t="shared" si="7"/>
        <v>0</v>
      </c>
      <c r="L489" s="35">
        <f>IFERROR(K489*G489,"")</f>
        <v>0</v>
      </c>
      <c r="M489" s="11">
        <v>7</v>
      </c>
      <c r="N489" s="11">
        <f>H489-M489</f>
        <v>-7</v>
      </c>
      <c r="O489" s="11" t="str">
        <f>IF(K489&gt;0,"OK","Rupture")</f>
        <v>Rupture</v>
      </c>
    </row>
    <row r="490" spans="1:15" x14ac:dyDescent="0.3">
      <c r="A490" s="17">
        <v>226</v>
      </c>
      <c r="B490" s="9" t="s">
        <v>186</v>
      </c>
      <c r="C490" s="4">
        <v>7400984863</v>
      </c>
      <c r="D490" s="4" t="s">
        <v>179</v>
      </c>
      <c r="E490" s="4" t="s">
        <v>1535</v>
      </c>
      <c r="F490" s="42"/>
      <c r="G490" s="23"/>
      <c r="H490" s="4"/>
      <c r="I490" s="4">
        <f>IF(B490="","",SUMIFS(T_stock[Entrée],T_stock[Ref],C490))</f>
        <v>0</v>
      </c>
      <c r="J490" s="4">
        <f>IF(C490="","",SUMIFS(T_stock[Sortie],T_stock[Ref],C490))</f>
        <v>0</v>
      </c>
      <c r="K490" s="37">
        <f t="shared" si="7"/>
        <v>0</v>
      </c>
      <c r="L490" s="35">
        <f>IFERROR(K490*G490,"")</f>
        <v>0</v>
      </c>
      <c r="M490" s="11">
        <v>10</v>
      </c>
      <c r="N490" s="11">
        <f>H490-M490</f>
        <v>-10</v>
      </c>
      <c r="O490" s="11" t="str">
        <f>IF(K490&gt;0,"OK","Rupture")</f>
        <v>Rupture</v>
      </c>
    </row>
    <row r="491" spans="1:15" x14ac:dyDescent="0.3">
      <c r="A491" s="17">
        <v>680</v>
      </c>
      <c r="B491" s="9" t="s">
        <v>1385</v>
      </c>
      <c r="C491" s="4" t="s">
        <v>531</v>
      </c>
      <c r="D491" s="4" t="s">
        <v>241</v>
      </c>
      <c r="E491" s="4" t="s">
        <v>1535</v>
      </c>
      <c r="F491" s="42"/>
      <c r="G491" s="23"/>
      <c r="H491" s="4"/>
      <c r="I491" s="4">
        <f>IF(B491="","",SUMIFS(T_stock[Entrée],T_stock[Ref],C491))</f>
        <v>0</v>
      </c>
      <c r="J491" s="4">
        <f>IF(C491="","",SUMIFS(T_stock[Sortie],T_stock[Ref],C491))</f>
        <v>0</v>
      </c>
      <c r="K491" s="37">
        <f t="shared" si="7"/>
        <v>0</v>
      </c>
      <c r="L491" s="35">
        <f>IFERROR(K491*G491,"")</f>
        <v>0</v>
      </c>
      <c r="M491" s="11">
        <v>0</v>
      </c>
      <c r="N491" s="11">
        <f>H491-M491</f>
        <v>0</v>
      </c>
      <c r="O491" s="11" t="str">
        <f>IF(K491&gt;0,"OK","Rupture")</f>
        <v>Rupture</v>
      </c>
    </row>
    <row r="492" spans="1:15" x14ac:dyDescent="0.3">
      <c r="A492" s="17">
        <v>262</v>
      </c>
      <c r="B492" s="9" t="s">
        <v>974</v>
      </c>
      <c r="C492" s="4" t="s">
        <v>104</v>
      </c>
      <c r="D492" s="4" t="s">
        <v>681</v>
      </c>
      <c r="E492" s="4" t="s">
        <v>1535</v>
      </c>
      <c r="F492" s="42"/>
      <c r="G492" s="23"/>
      <c r="H492" s="4"/>
      <c r="I492" s="4">
        <f>IF(B492="","",SUMIFS(T_stock[Entrée],T_stock[Ref],C492))</f>
        <v>0</v>
      </c>
      <c r="J492" s="4">
        <f>IF(C492="","",SUMIFS(T_stock[Sortie],T_stock[Ref],C492))</f>
        <v>0</v>
      </c>
      <c r="K492" s="37">
        <f t="shared" si="7"/>
        <v>0</v>
      </c>
      <c r="L492" s="35">
        <f>IFERROR(K492*G492,"")</f>
        <v>0</v>
      </c>
      <c r="M492" s="11">
        <v>1</v>
      </c>
      <c r="N492" s="11">
        <f>H492-M492</f>
        <v>-1</v>
      </c>
      <c r="O492" s="11" t="str">
        <f>IF(K492&gt;0,"OK","Rupture")</f>
        <v>Rupture</v>
      </c>
    </row>
    <row r="493" spans="1:15" x14ac:dyDescent="0.3">
      <c r="A493" s="17">
        <v>583</v>
      </c>
      <c r="B493" s="9" t="s">
        <v>334</v>
      </c>
      <c r="C493" s="4">
        <v>4461492</v>
      </c>
      <c r="D493" s="4" t="s">
        <v>145</v>
      </c>
      <c r="E493" s="4" t="s">
        <v>1535</v>
      </c>
      <c r="F493" s="42"/>
      <c r="G493" s="23"/>
      <c r="H493" s="4"/>
      <c r="I493" s="4">
        <f>IF(B493="","",SUMIFS(T_stock[Entrée],T_stock[Ref],C493))</f>
        <v>0</v>
      </c>
      <c r="J493" s="4">
        <f>IF(C493="","",SUMIFS(T_stock[Sortie],T_stock[Ref],C493))</f>
        <v>0</v>
      </c>
      <c r="K493" s="37">
        <f t="shared" si="7"/>
        <v>0</v>
      </c>
      <c r="L493" s="35">
        <f>IFERROR(K493*G493,"")</f>
        <v>0</v>
      </c>
      <c r="M493" s="11">
        <v>3</v>
      </c>
      <c r="N493" s="11">
        <f>H493-M493</f>
        <v>-3</v>
      </c>
      <c r="O493" s="11" t="str">
        <f>IF(K493&gt;0,"OK","Rupture")</f>
        <v>Rupture</v>
      </c>
    </row>
    <row r="494" spans="1:15" x14ac:dyDescent="0.3">
      <c r="A494" s="17">
        <v>211</v>
      </c>
      <c r="B494" s="9" t="s">
        <v>197</v>
      </c>
      <c r="C494" s="4">
        <v>7421476011</v>
      </c>
      <c r="D494" s="4" t="s">
        <v>179</v>
      </c>
      <c r="E494" s="4" t="s">
        <v>1535</v>
      </c>
      <c r="F494" s="42"/>
      <c r="G494" s="23"/>
      <c r="H494" s="4"/>
      <c r="I494" s="4">
        <f>IF(B494="","",SUMIFS(T_stock[Entrée],T_stock[Ref],C494))</f>
        <v>0</v>
      </c>
      <c r="J494" s="4">
        <f>IF(C494="","",SUMIFS(T_stock[Sortie],T_stock[Ref],C494))</f>
        <v>0</v>
      </c>
      <c r="K494" s="37">
        <f t="shared" si="7"/>
        <v>0</v>
      </c>
      <c r="L494" s="35">
        <f>IFERROR(K494*G494,"")</f>
        <v>0</v>
      </c>
      <c r="M494" s="11">
        <v>1</v>
      </c>
      <c r="N494" s="11">
        <f>H494-M494</f>
        <v>-1</v>
      </c>
      <c r="O494" s="11" t="str">
        <f>IF(K494&gt;0,"OK","Rupture")</f>
        <v>Rupture</v>
      </c>
    </row>
    <row r="495" spans="1:15" x14ac:dyDescent="0.3">
      <c r="A495" s="17">
        <v>843</v>
      </c>
      <c r="B495" s="9" t="s">
        <v>1433</v>
      </c>
      <c r="C495" s="4" t="s">
        <v>1434</v>
      </c>
      <c r="D495" s="4" t="s">
        <v>241</v>
      </c>
      <c r="E495" s="4" t="s">
        <v>1535</v>
      </c>
      <c r="F495" s="42"/>
      <c r="G495" s="23"/>
      <c r="H495" s="4"/>
      <c r="I495" s="4">
        <f>IF(B495="","",SUMIFS(T_stock[Entrée],T_stock[Ref],C495))</f>
        <v>0</v>
      </c>
      <c r="J495" s="4">
        <f>IF(C495="","",SUMIFS(T_stock[Sortie],T_stock[Ref],C495))</f>
        <v>0</v>
      </c>
      <c r="K495" s="37">
        <f t="shared" si="7"/>
        <v>0</v>
      </c>
      <c r="L495" s="35">
        <f>IFERROR(K495*G495,"")</f>
        <v>0</v>
      </c>
      <c r="M495" s="11">
        <v>58</v>
      </c>
      <c r="N495" s="11">
        <f>H495-M495</f>
        <v>-58</v>
      </c>
      <c r="O495" s="11" t="str">
        <f>IF(K495&gt;0,"OK","Rupture")</f>
        <v>Rupture</v>
      </c>
    </row>
    <row r="496" spans="1:15" x14ac:dyDescent="0.3">
      <c r="A496" s="17">
        <v>233</v>
      </c>
      <c r="B496" s="9" t="s">
        <v>187</v>
      </c>
      <c r="C496" s="4">
        <v>7421322425</v>
      </c>
      <c r="D496" s="4" t="s">
        <v>179</v>
      </c>
      <c r="E496" s="4" t="s">
        <v>1535</v>
      </c>
      <c r="F496" s="42"/>
      <c r="G496" s="23"/>
      <c r="H496" s="4"/>
      <c r="I496" s="4">
        <f>IF(B496="","",SUMIFS(T_stock[Entrée],T_stock[Ref],C496))</f>
        <v>0</v>
      </c>
      <c r="J496" s="4">
        <f>IF(C496="","",SUMIFS(T_stock[Sortie],T_stock[Ref],C496))</f>
        <v>0</v>
      </c>
      <c r="K496" s="37">
        <f t="shared" si="7"/>
        <v>0</v>
      </c>
      <c r="L496" s="35">
        <f>IFERROR(K496*G496,"")</f>
        <v>0</v>
      </c>
      <c r="M496" s="11">
        <v>6</v>
      </c>
      <c r="N496" s="11">
        <f>H496-M496</f>
        <v>-6</v>
      </c>
      <c r="O496" s="11" t="str">
        <f>IF(K496&gt;0,"OK","Rupture")</f>
        <v>Rupture</v>
      </c>
    </row>
    <row r="497" spans="1:15" x14ac:dyDescent="0.3">
      <c r="A497" s="17">
        <v>294</v>
      </c>
      <c r="B497" s="9" t="s">
        <v>187</v>
      </c>
      <c r="C497" s="4">
        <v>7420378938</v>
      </c>
      <c r="D497" s="4" t="s">
        <v>179</v>
      </c>
      <c r="E497" s="4" t="s">
        <v>1535</v>
      </c>
      <c r="F497" s="42"/>
      <c r="G497" s="23"/>
      <c r="H497" s="4"/>
      <c r="I497" s="4">
        <f>IF(B497="","",SUMIFS(T_stock[Entrée],T_stock[Ref],C497))</f>
        <v>0</v>
      </c>
      <c r="J497" s="4">
        <f>IF(C497="","",SUMIFS(T_stock[Sortie],T_stock[Ref],C497))</f>
        <v>0</v>
      </c>
      <c r="K497" s="37">
        <f t="shared" si="7"/>
        <v>0</v>
      </c>
      <c r="L497" s="35">
        <f>IFERROR(K497*G497,"")</f>
        <v>0</v>
      </c>
      <c r="M497" s="11">
        <v>30</v>
      </c>
      <c r="N497" s="11">
        <f>H497-M497</f>
        <v>-30</v>
      </c>
      <c r="O497" s="11" t="str">
        <f>IF(K497&gt;0,"OK","Rupture")</f>
        <v>Rupture</v>
      </c>
    </row>
    <row r="498" spans="1:15" x14ac:dyDescent="0.3">
      <c r="A498" s="17">
        <v>295</v>
      </c>
      <c r="B498" s="9" t="s">
        <v>187</v>
      </c>
      <c r="C498" s="4">
        <v>7420378936</v>
      </c>
      <c r="D498" s="4" t="s">
        <v>179</v>
      </c>
      <c r="E498" s="4" t="s">
        <v>1535</v>
      </c>
      <c r="F498" s="42"/>
      <c r="G498" s="23"/>
      <c r="H498" s="4"/>
      <c r="I498" s="4">
        <f>IF(B498="","",SUMIFS(T_stock[Entrée],T_stock[Ref],C498))</f>
        <v>0</v>
      </c>
      <c r="J498" s="4">
        <f>IF(C498="","",SUMIFS(T_stock[Sortie],T_stock[Ref],C498))</f>
        <v>0</v>
      </c>
      <c r="K498" s="37">
        <f t="shared" si="7"/>
        <v>0</v>
      </c>
      <c r="L498" s="35">
        <f>IFERROR(K498*G498,"")</f>
        <v>0</v>
      </c>
      <c r="M498" s="11">
        <v>30</v>
      </c>
      <c r="N498" s="11">
        <f>H498-M498</f>
        <v>-30</v>
      </c>
      <c r="O498" s="11" t="str">
        <f>IF(K498&gt;0,"OK","Rupture")</f>
        <v>Rupture</v>
      </c>
    </row>
    <row r="499" spans="1:15" x14ac:dyDescent="0.3">
      <c r="A499" s="17">
        <v>296</v>
      </c>
      <c r="B499" s="9" t="s">
        <v>187</v>
      </c>
      <c r="C499" s="4">
        <v>7420378935</v>
      </c>
      <c r="D499" s="4" t="s">
        <v>179</v>
      </c>
      <c r="E499" s="4" t="s">
        <v>1535</v>
      </c>
      <c r="F499" s="42"/>
      <c r="G499" s="23"/>
      <c r="H499" s="4"/>
      <c r="I499" s="4">
        <f>IF(B499="","",SUMIFS(T_stock[Entrée],T_stock[Ref],C499))</f>
        <v>0</v>
      </c>
      <c r="J499" s="4">
        <f>IF(C499="","",SUMIFS(T_stock[Sortie],T_stock[Ref],C499))</f>
        <v>0</v>
      </c>
      <c r="K499" s="37">
        <f t="shared" si="7"/>
        <v>0</v>
      </c>
      <c r="L499" s="35">
        <f>IFERROR(K499*G499,"")</f>
        <v>0</v>
      </c>
      <c r="M499" s="11">
        <v>30</v>
      </c>
      <c r="N499" s="11">
        <f>H499-M499</f>
        <v>-30</v>
      </c>
      <c r="O499" s="11" t="str">
        <f>IF(K499&gt;0,"OK","Rupture")</f>
        <v>Rupture</v>
      </c>
    </row>
    <row r="500" spans="1:15" x14ac:dyDescent="0.3">
      <c r="A500" s="17">
        <v>297</v>
      </c>
      <c r="B500" s="9" t="s">
        <v>187</v>
      </c>
      <c r="C500" s="4">
        <v>7420378934</v>
      </c>
      <c r="D500" s="4" t="s">
        <v>179</v>
      </c>
      <c r="E500" s="4" t="s">
        <v>1535</v>
      </c>
      <c r="F500" s="42"/>
      <c r="G500" s="23"/>
      <c r="H500" s="4"/>
      <c r="I500" s="4">
        <f>IF(B500="","",SUMIFS(T_stock[Entrée],T_stock[Ref],C500))</f>
        <v>0</v>
      </c>
      <c r="J500" s="4">
        <f>IF(C500="","",SUMIFS(T_stock[Sortie],T_stock[Ref],C500))</f>
        <v>0</v>
      </c>
      <c r="K500" s="37">
        <f t="shared" si="7"/>
        <v>0</v>
      </c>
      <c r="L500" s="35">
        <f>IFERROR(K500*G500,"")</f>
        <v>0</v>
      </c>
      <c r="M500" s="11">
        <v>30</v>
      </c>
      <c r="N500" s="11">
        <f>H500-M500</f>
        <v>-30</v>
      </c>
      <c r="O500" s="11" t="str">
        <f>IF(K500&gt;0,"OK","Rupture")</f>
        <v>Rupture</v>
      </c>
    </row>
    <row r="501" spans="1:15" x14ac:dyDescent="0.3">
      <c r="A501" s="17">
        <v>298</v>
      </c>
      <c r="B501" s="9" t="s">
        <v>187</v>
      </c>
      <c r="C501" s="4">
        <v>7420378932</v>
      </c>
      <c r="D501" s="4" t="s">
        <v>179</v>
      </c>
      <c r="E501" s="4" t="s">
        <v>1535</v>
      </c>
      <c r="F501" s="42"/>
      <c r="G501" s="23"/>
      <c r="H501" s="4"/>
      <c r="I501" s="4">
        <f>IF(B501="","",SUMIFS(T_stock[Entrée],T_stock[Ref],C501))</f>
        <v>0</v>
      </c>
      <c r="J501" s="4">
        <f>IF(C501="","",SUMIFS(T_stock[Sortie],T_stock[Ref],C501))</f>
        <v>0</v>
      </c>
      <c r="K501" s="37">
        <f t="shared" si="7"/>
        <v>0</v>
      </c>
      <c r="L501" s="35">
        <f>IFERROR(K501*G501,"")</f>
        <v>0</v>
      </c>
      <c r="M501" s="11">
        <v>40</v>
      </c>
      <c r="N501" s="11">
        <f>H501-M501</f>
        <v>-40</v>
      </c>
      <c r="O501" s="11" t="str">
        <f>IF(K501&gt;0,"OK","Rupture")</f>
        <v>Rupture</v>
      </c>
    </row>
    <row r="502" spans="1:15" x14ac:dyDescent="0.3">
      <c r="A502" s="17">
        <v>299</v>
      </c>
      <c r="B502" s="9" t="s">
        <v>187</v>
      </c>
      <c r="C502" s="4">
        <v>7420378930</v>
      </c>
      <c r="D502" s="4" t="s">
        <v>179</v>
      </c>
      <c r="E502" s="4" t="s">
        <v>1535</v>
      </c>
      <c r="F502" s="42"/>
      <c r="G502" s="23"/>
      <c r="H502" s="4"/>
      <c r="I502" s="4">
        <f>IF(B502="","",SUMIFS(T_stock[Entrée],T_stock[Ref],C502))</f>
        <v>0</v>
      </c>
      <c r="J502" s="4">
        <f>IF(C502="","",SUMIFS(T_stock[Sortie],T_stock[Ref],C502))</f>
        <v>0</v>
      </c>
      <c r="K502" s="37">
        <f t="shared" si="7"/>
        <v>0</v>
      </c>
      <c r="L502" s="35">
        <f>IFERROR(K502*G502,"")</f>
        <v>0</v>
      </c>
      <c r="M502" s="11">
        <v>40</v>
      </c>
      <c r="N502" s="11">
        <f>H502-M502</f>
        <v>-40</v>
      </c>
      <c r="O502" s="11" t="str">
        <f>IF(K502&gt;0,"OK","Rupture")</f>
        <v>Rupture</v>
      </c>
    </row>
    <row r="503" spans="1:15" x14ac:dyDescent="0.3">
      <c r="A503" s="17">
        <v>817</v>
      </c>
      <c r="B503" s="9" t="s">
        <v>396</v>
      </c>
      <c r="C503" s="4" t="s">
        <v>397</v>
      </c>
      <c r="D503" s="4" t="s">
        <v>241</v>
      </c>
      <c r="E503" s="4" t="s">
        <v>1535</v>
      </c>
      <c r="F503" s="42"/>
      <c r="G503" s="23"/>
      <c r="H503" s="4"/>
      <c r="I503" s="4">
        <f>IF(B503="","",SUMIFS(T_stock[Entrée],T_stock[Ref],C503))</f>
        <v>0</v>
      </c>
      <c r="J503" s="4">
        <f>IF(C503="","",SUMIFS(T_stock[Sortie],T_stock[Ref],C503))</f>
        <v>0</v>
      </c>
      <c r="K503" s="37">
        <f t="shared" si="7"/>
        <v>0</v>
      </c>
      <c r="L503" s="35">
        <f>IFERROR(K503*G503,"")</f>
        <v>0</v>
      </c>
      <c r="M503" s="11">
        <v>2</v>
      </c>
      <c r="N503" s="11">
        <f>H503-M503</f>
        <v>-2</v>
      </c>
      <c r="O503" s="11" t="str">
        <f>IF(K503&gt;0,"OK","Rupture")</f>
        <v>Rupture</v>
      </c>
    </row>
    <row r="504" spans="1:15" x14ac:dyDescent="0.3">
      <c r="A504" s="17">
        <v>818</v>
      </c>
      <c r="B504" s="9" t="s">
        <v>394</v>
      </c>
      <c r="C504" s="4" t="s">
        <v>395</v>
      </c>
      <c r="D504" s="4" t="s">
        <v>241</v>
      </c>
      <c r="E504" s="4" t="s">
        <v>1535</v>
      </c>
      <c r="F504" s="42"/>
      <c r="G504" s="23"/>
      <c r="H504" s="4"/>
      <c r="I504" s="4">
        <f>IF(B504="","",SUMIFS(T_stock[Entrée],T_stock[Ref],C504))</f>
        <v>0</v>
      </c>
      <c r="J504" s="4">
        <f>IF(C504="","",SUMIFS(T_stock[Sortie],T_stock[Ref],C504))</f>
        <v>0</v>
      </c>
      <c r="K504" s="37">
        <f t="shared" si="7"/>
        <v>0</v>
      </c>
      <c r="L504" s="35">
        <f>IFERROR(K504*G504,"")</f>
        <v>0</v>
      </c>
      <c r="M504" s="11">
        <v>2</v>
      </c>
      <c r="N504" s="11">
        <f>H504-M504</f>
        <v>-2</v>
      </c>
      <c r="O504" s="11" t="str">
        <f>IF(K504&gt;0,"OK","Rupture")</f>
        <v>Rupture</v>
      </c>
    </row>
    <row r="505" spans="1:15" x14ac:dyDescent="0.3">
      <c r="A505" s="17">
        <v>473</v>
      </c>
      <c r="B505" s="9" t="s">
        <v>1163</v>
      </c>
      <c r="C505" s="4" t="s">
        <v>1164</v>
      </c>
      <c r="D505" s="4" t="s">
        <v>119</v>
      </c>
      <c r="E505" s="4" t="s">
        <v>1535</v>
      </c>
      <c r="F505" s="42"/>
      <c r="G505" s="23"/>
      <c r="H505" s="4"/>
      <c r="I505" s="4">
        <f>IF(B505="","",SUMIFS(T_stock[Entrée],T_stock[Ref],C505))</f>
        <v>0</v>
      </c>
      <c r="J505" s="4">
        <f>IF(C505="","",SUMIFS(T_stock[Sortie],T_stock[Ref],C505))</f>
        <v>0</v>
      </c>
      <c r="K505" s="37">
        <f t="shared" si="7"/>
        <v>0</v>
      </c>
      <c r="L505" s="35">
        <f>IFERROR(K505*G505,"")</f>
        <v>0</v>
      </c>
      <c r="M505" s="11">
        <v>0</v>
      </c>
      <c r="N505" s="11">
        <f>H505-M505</f>
        <v>0</v>
      </c>
      <c r="O505" s="11" t="str">
        <f>IF(K505&gt;0,"OK","Rupture")</f>
        <v>Rupture</v>
      </c>
    </row>
    <row r="506" spans="1:15" x14ac:dyDescent="0.3">
      <c r="A506" s="17">
        <v>677</v>
      </c>
      <c r="B506" s="9" t="s">
        <v>532</v>
      </c>
      <c r="C506" s="4" t="s">
        <v>533</v>
      </c>
      <c r="D506" s="4" t="s">
        <v>241</v>
      </c>
      <c r="E506" s="4" t="s">
        <v>1535</v>
      </c>
      <c r="F506" s="42"/>
      <c r="G506" s="23"/>
      <c r="H506" s="4"/>
      <c r="I506" s="4">
        <f>IF(B506="","",SUMIFS(T_stock[Entrée],T_stock[Ref],C506))</f>
        <v>0</v>
      </c>
      <c r="J506" s="4">
        <f>IF(C506="","",SUMIFS(T_stock[Sortie],T_stock[Ref],C506))</f>
        <v>0</v>
      </c>
      <c r="K506" s="37">
        <f t="shared" si="7"/>
        <v>0</v>
      </c>
      <c r="L506" s="35">
        <f>IFERROR(K506*G506,"")</f>
        <v>0</v>
      </c>
      <c r="M506" s="11">
        <v>3</v>
      </c>
      <c r="N506" s="11">
        <f>H506-M506</f>
        <v>-3</v>
      </c>
      <c r="O506" s="11" t="str">
        <f>IF(K506&gt;0,"OK","Rupture")</f>
        <v>Rupture</v>
      </c>
    </row>
    <row r="507" spans="1:15" x14ac:dyDescent="0.3">
      <c r="A507" s="17">
        <v>399</v>
      </c>
      <c r="B507" s="9" t="s">
        <v>21</v>
      </c>
      <c r="C507" s="4" t="s">
        <v>426</v>
      </c>
      <c r="D507" s="4" t="s">
        <v>241</v>
      </c>
      <c r="E507" s="4" t="s">
        <v>1537</v>
      </c>
      <c r="F507" s="42"/>
      <c r="G507" s="23"/>
      <c r="H507" s="4"/>
      <c r="I507" s="4">
        <f>IF(B507="","",SUMIFS(T_stock[Entrée],T_stock[Ref],C507))</f>
        <v>0</v>
      </c>
      <c r="J507" s="4">
        <f>IF(C507="","",SUMIFS(T_stock[Sortie],T_stock[Ref],C507))</f>
        <v>0</v>
      </c>
      <c r="K507" s="37">
        <f t="shared" si="7"/>
        <v>0</v>
      </c>
      <c r="L507" s="35">
        <f>IFERROR(K507*G507,"")</f>
        <v>0</v>
      </c>
      <c r="M507" s="11">
        <v>1</v>
      </c>
      <c r="N507" s="11">
        <f>H507-M507</f>
        <v>-1</v>
      </c>
      <c r="O507" s="11" t="str">
        <f>IF(K507&gt;0,"OK","Rupture")</f>
        <v>Rupture</v>
      </c>
    </row>
    <row r="508" spans="1:15" x14ac:dyDescent="0.3">
      <c r="A508" s="17">
        <v>401</v>
      </c>
      <c r="B508" s="9" t="s">
        <v>21</v>
      </c>
      <c r="C508" s="4" t="s">
        <v>274</v>
      </c>
      <c r="D508" s="4" t="s">
        <v>241</v>
      </c>
      <c r="E508" s="4" t="s">
        <v>1537</v>
      </c>
      <c r="F508" s="42"/>
      <c r="G508" s="23"/>
      <c r="H508" s="4"/>
      <c r="I508" s="4">
        <f>IF(B508="","",SUMIFS(T_stock[Entrée],T_stock[Ref],C508))</f>
        <v>0</v>
      </c>
      <c r="J508" s="4">
        <f>IF(C508="","",SUMIFS(T_stock[Sortie],T_stock[Ref],C508))</f>
        <v>0</v>
      </c>
      <c r="K508" s="37">
        <f t="shared" si="7"/>
        <v>0</v>
      </c>
      <c r="L508" s="35">
        <f>IFERROR(K508*G508,"")</f>
        <v>0</v>
      </c>
      <c r="M508" s="11">
        <v>0</v>
      </c>
      <c r="N508" s="11">
        <f>H508-M508</f>
        <v>0</v>
      </c>
      <c r="O508" s="11" t="str">
        <f>IF(K508&gt;0,"OK","Rupture")</f>
        <v>Rupture</v>
      </c>
    </row>
    <row r="509" spans="1:15" x14ac:dyDescent="0.3">
      <c r="A509" s="17">
        <v>408</v>
      </c>
      <c r="B509" s="9" t="s">
        <v>21</v>
      </c>
      <c r="C509" s="4" t="s">
        <v>278</v>
      </c>
      <c r="D509" s="4" t="s">
        <v>241</v>
      </c>
      <c r="E509" s="4" t="s">
        <v>1535</v>
      </c>
      <c r="F509" s="42"/>
      <c r="G509" s="23"/>
      <c r="H509" s="4"/>
      <c r="I509" s="4">
        <f>IF(B509="","",SUMIFS(T_stock[Entrée],T_stock[Ref],C509))</f>
        <v>0</v>
      </c>
      <c r="J509" s="4">
        <f>IF(C509="","",SUMIFS(T_stock[Sortie],T_stock[Ref],C509))</f>
        <v>0</v>
      </c>
      <c r="K509" s="37">
        <f t="shared" si="7"/>
        <v>0</v>
      </c>
      <c r="L509" s="35">
        <f>IFERROR(K509*G509,"")</f>
        <v>0</v>
      </c>
      <c r="M509" s="11">
        <v>60</v>
      </c>
      <c r="N509" s="11">
        <f>H509-M509</f>
        <v>-60</v>
      </c>
      <c r="O509" s="11" t="str">
        <f>IF(K509&gt;0,"OK","Rupture")</f>
        <v>Rupture</v>
      </c>
    </row>
    <row r="510" spans="1:15" x14ac:dyDescent="0.3">
      <c r="A510" s="17">
        <v>445</v>
      </c>
      <c r="B510" s="9" t="s">
        <v>21</v>
      </c>
      <c r="C510" s="4" t="s">
        <v>273</v>
      </c>
      <c r="D510" s="4" t="s">
        <v>241</v>
      </c>
      <c r="E510" s="4" t="s">
        <v>1535</v>
      </c>
      <c r="F510" s="42"/>
      <c r="G510" s="23"/>
      <c r="H510" s="4"/>
      <c r="I510" s="4">
        <f>IF(B510="","",SUMIFS(T_stock[Entrée],T_stock[Ref],C510))</f>
        <v>0</v>
      </c>
      <c r="J510" s="4">
        <f>IF(C510="","",SUMIFS(T_stock[Sortie],T_stock[Ref],C510))</f>
        <v>0</v>
      </c>
      <c r="K510" s="37">
        <f t="shared" si="7"/>
        <v>0</v>
      </c>
      <c r="L510" s="35">
        <f>IFERROR(K510*G510,"")</f>
        <v>0</v>
      </c>
      <c r="M510" s="11">
        <v>0</v>
      </c>
      <c r="N510" s="11">
        <f>H510-M510</f>
        <v>0</v>
      </c>
      <c r="O510" s="11" t="str">
        <f>IF(K510&gt;0,"OK","Rupture")</f>
        <v>Rupture</v>
      </c>
    </row>
    <row r="511" spans="1:15" x14ac:dyDescent="0.3">
      <c r="A511" s="17">
        <v>591</v>
      </c>
      <c r="B511" s="9" t="s">
        <v>21</v>
      </c>
      <c r="C511" s="4" t="s">
        <v>1315</v>
      </c>
      <c r="D511" s="4" t="s">
        <v>681</v>
      </c>
      <c r="E511" s="4" t="s">
        <v>1537</v>
      </c>
      <c r="F511" s="42"/>
      <c r="G511" s="23"/>
      <c r="H511" s="4"/>
      <c r="I511" s="4">
        <f>IF(B511="","",SUMIFS(T_stock[Entrée],T_stock[Ref],C511))</f>
        <v>0</v>
      </c>
      <c r="J511" s="4">
        <f>IF(C511="","",SUMIFS(T_stock[Sortie],T_stock[Ref],C511))</f>
        <v>0</v>
      </c>
      <c r="K511" s="37">
        <f t="shared" si="7"/>
        <v>0</v>
      </c>
      <c r="L511" s="35">
        <f>IFERROR(K511*G511,"")</f>
        <v>0</v>
      </c>
      <c r="M511" s="11">
        <v>2</v>
      </c>
      <c r="N511" s="11">
        <f>H511-M511</f>
        <v>-2</v>
      </c>
      <c r="O511" s="11" t="str">
        <f>IF(K511&gt;0,"OK","Rupture")</f>
        <v>Rupture</v>
      </c>
    </row>
    <row r="512" spans="1:15" x14ac:dyDescent="0.3">
      <c r="A512" s="17">
        <v>627</v>
      </c>
      <c r="B512" s="9" t="s">
        <v>21</v>
      </c>
      <c r="C512" s="4" t="s">
        <v>1347</v>
      </c>
      <c r="D512" s="4" t="s">
        <v>681</v>
      </c>
      <c r="E512" s="4" t="s">
        <v>1535</v>
      </c>
      <c r="F512" s="42"/>
      <c r="G512" s="23"/>
      <c r="H512" s="4"/>
      <c r="I512" s="4">
        <f>IF(B512="","",SUMIFS(T_stock[Entrée],T_stock[Ref],C512))</f>
        <v>0</v>
      </c>
      <c r="J512" s="4">
        <f>IF(C512="","",SUMIFS(T_stock[Sortie],T_stock[Ref],C512))</f>
        <v>0</v>
      </c>
      <c r="K512" s="37">
        <f t="shared" si="7"/>
        <v>0</v>
      </c>
      <c r="L512" s="35">
        <f>IFERROR(K512*G512,"")</f>
        <v>0</v>
      </c>
      <c r="M512" s="11">
        <v>1</v>
      </c>
      <c r="N512" s="11">
        <f>H512-M512</f>
        <v>-1</v>
      </c>
      <c r="O512" s="11" t="str">
        <f>IF(K512&gt;0,"OK","Rupture")</f>
        <v>Rupture</v>
      </c>
    </row>
    <row r="513" spans="1:15" x14ac:dyDescent="0.3">
      <c r="A513" s="17">
        <v>646</v>
      </c>
      <c r="B513" s="9" t="s">
        <v>21</v>
      </c>
      <c r="C513" s="4" t="s">
        <v>36</v>
      </c>
      <c r="D513" s="4" t="s">
        <v>681</v>
      </c>
      <c r="E513" s="4" t="s">
        <v>1535</v>
      </c>
      <c r="F513" s="42"/>
      <c r="G513" s="23"/>
      <c r="H513" s="4"/>
      <c r="I513" s="4">
        <f>IF(B513="","",SUMIFS(T_stock[Entrée],T_stock[Ref],C513))</f>
        <v>0</v>
      </c>
      <c r="J513" s="4">
        <f>IF(C513="","",SUMIFS(T_stock[Sortie],T_stock[Ref],C513))</f>
        <v>0</v>
      </c>
      <c r="K513" s="37">
        <f t="shared" si="7"/>
        <v>0</v>
      </c>
      <c r="L513" s="35">
        <f>IFERROR(K513*G513,"")</f>
        <v>0</v>
      </c>
      <c r="M513" s="11">
        <v>1</v>
      </c>
      <c r="N513" s="11">
        <f>H513-M513</f>
        <v>-1</v>
      </c>
      <c r="O513" s="11" t="str">
        <f>IF(K513&gt;0,"OK","Rupture")</f>
        <v>Rupture</v>
      </c>
    </row>
    <row r="514" spans="1:15" x14ac:dyDescent="0.3">
      <c r="A514" s="17">
        <v>657</v>
      </c>
      <c r="B514" s="9" t="s">
        <v>21</v>
      </c>
      <c r="C514" s="4">
        <v>19486</v>
      </c>
      <c r="D514" s="4" t="s">
        <v>681</v>
      </c>
      <c r="E514" s="4" t="s">
        <v>1537</v>
      </c>
      <c r="F514" s="42"/>
      <c r="G514" s="23"/>
      <c r="H514" s="4"/>
      <c r="I514" s="4">
        <f>IF(B514="","",SUMIFS(T_stock[Entrée],T_stock[Ref],C514))</f>
        <v>0</v>
      </c>
      <c r="J514" s="4">
        <f>IF(C514="","",SUMIFS(T_stock[Sortie],T_stock[Ref],C514))</f>
        <v>0</v>
      </c>
      <c r="K514" s="37">
        <f t="shared" si="7"/>
        <v>0</v>
      </c>
      <c r="L514" s="35">
        <f>IFERROR(K514*G514,"")</f>
        <v>0</v>
      </c>
      <c r="M514" s="11">
        <v>4</v>
      </c>
      <c r="N514" s="11">
        <f>H514-M514</f>
        <v>-4</v>
      </c>
      <c r="O514" s="11" t="str">
        <f>IF(K514&gt;0,"OK","Rupture")</f>
        <v>Rupture</v>
      </c>
    </row>
    <row r="515" spans="1:15" x14ac:dyDescent="0.3">
      <c r="A515" s="17">
        <v>658</v>
      </c>
      <c r="B515" s="9" t="s">
        <v>21</v>
      </c>
      <c r="C515" s="4">
        <v>17683</v>
      </c>
      <c r="D515" s="4" t="s">
        <v>681</v>
      </c>
      <c r="E515" s="4" t="s">
        <v>1535</v>
      </c>
      <c r="F515" s="42"/>
      <c r="G515" s="23"/>
      <c r="H515" s="4"/>
      <c r="I515" s="4">
        <f>IF(B515="","",SUMIFS(T_stock[Entrée],T_stock[Ref],C515))</f>
        <v>0</v>
      </c>
      <c r="J515" s="4">
        <f>IF(C515="","",SUMIFS(T_stock[Sortie],T_stock[Ref],C515))</f>
        <v>0</v>
      </c>
      <c r="K515" s="37">
        <f t="shared" si="7"/>
        <v>0</v>
      </c>
      <c r="L515" s="35">
        <f>IFERROR(K515*G515,"")</f>
        <v>0</v>
      </c>
      <c r="M515" s="11">
        <v>3</v>
      </c>
      <c r="N515" s="11">
        <f>H515-M515</f>
        <v>-3</v>
      </c>
      <c r="O515" s="11" t="str">
        <f>IF(K515&gt;0,"OK","Rupture")</f>
        <v>Rupture</v>
      </c>
    </row>
    <row r="516" spans="1:15" x14ac:dyDescent="0.3">
      <c r="A516" s="17">
        <v>692</v>
      </c>
      <c r="B516" s="9" t="s">
        <v>21</v>
      </c>
      <c r="C516" s="4" t="s">
        <v>427</v>
      </c>
      <c r="D516" s="4" t="s">
        <v>241</v>
      </c>
      <c r="E516" s="4" t="s">
        <v>1535</v>
      </c>
      <c r="F516" s="42"/>
      <c r="G516" s="23"/>
      <c r="H516" s="4"/>
      <c r="I516" s="4">
        <f>IF(B516="","",SUMIFS(T_stock[Entrée],T_stock[Ref],C516))</f>
        <v>0</v>
      </c>
      <c r="J516" s="4">
        <f>IF(C516="","",SUMIFS(T_stock[Sortie],T_stock[Ref],C516))</f>
        <v>0</v>
      </c>
      <c r="K516" s="37">
        <f t="shared" si="7"/>
        <v>0</v>
      </c>
      <c r="L516" s="35">
        <f>IFERROR(K516*G516,"")</f>
        <v>0</v>
      </c>
      <c r="M516" s="11">
        <v>8</v>
      </c>
      <c r="N516" s="11">
        <f>H516-M516</f>
        <v>-8</v>
      </c>
      <c r="O516" s="11" t="str">
        <f>IF(K516&gt;0,"OK","Rupture")</f>
        <v>Rupture</v>
      </c>
    </row>
    <row r="517" spans="1:15" x14ac:dyDescent="0.3">
      <c r="A517" s="17">
        <v>867</v>
      </c>
      <c r="B517" s="9" t="s">
        <v>21</v>
      </c>
      <c r="C517" s="4" t="s">
        <v>1440</v>
      </c>
      <c r="D517" s="4" t="s">
        <v>241</v>
      </c>
      <c r="E517" s="4" t="s">
        <v>1535</v>
      </c>
      <c r="F517" s="42"/>
      <c r="G517" s="23"/>
      <c r="H517" s="4"/>
      <c r="I517" s="4">
        <f>IF(B517="","",SUMIFS(T_stock[Entrée],T_stock[Ref],C517))</f>
        <v>15</v>
      </c>
      <c r="J517" s="4">
        <f>IF(C517="","",SUMIFS(T_stock[Sortie],T_stock[Ref],C517))</f>
        <v>0</v>
      </c>
      <c r="K517" s="37">
        <f t="shared" si="7"/>
        <v>15</v>
      </c>
      <c r="L517" s="35">
        <f>IFERROR(K517*G517,"")</f>
        <v>0</v>
      </c>
      <c r="M517" s="11">
        <v>10</v>
      </c>
      <c r="N517" s="11">
        <f>H517-M517</f>
        <v>-10</v>
      </c>
      <c r="O517" s="11" t="str">
        <f>IF(K517&gt;0,"OK","Rupture")</f>
        <v>OK</v>
      </c>
    </row>
    <row r="518" spans="1:15" x14ac:dyDescent="0.3">
      <c r="A518" s="17">
        <v>868</v>
      </c>
      <c r="B518" s="9" t="s">
        <v>21</v>
      </c>
      <c r="C518" s="4" t="s">
        <v>1441</v>
      </c>
      <c r="D518" s="4" t="s">
        <v>241</v>
      </c>
      <c r="E518" s="4" t="s">
        <v>1535</v>
      </c>
      <c r="F518" s="42"/>
      <c r="G518" s="23"/>
      <c r="H518" s="4"/>
      <c r="I518" s="4">
        <f>IF(B518="","",SUMIFS(T_stock[Entrée],T_stock[Ref],C518))</f>
        <v>0</v>
      </c>
      <c r="J518" s="4">
        <f>IF(C518="","",SUMIFS(T_stock[Sortie],T_stock[Ref],C518))</f>
        <v>0</v>
      </c>
      <c r="K518" s="37">
        <f t="shared" ref="K518:K581" si="8">IFERROR(H518+I518-J518,"")</f>
        <v>0</v>
      </c>
      <c r="L518" s="35">
        <f>IFERROR(K518*G518,"")</f>
        <v>0</v>
      </c>
      <c r="M518" s="11">
        <v>13</v>
      </c>
      <c r="N518" s="11">
        <f>H518-M518</f>
        <v>-13</v>
      </c>
      <c r="O518" s="11" t="str">
        <f>IF(K518&gt;0,"OK","Rupture")</f>
        <v>Rupture</v>
      </c>
    </row>
    <row r="519" spans="1:15" x14ac:dyDescent="0.3">
      <c r="A519" s="17">
        <v>869</v>
      </c>
      <c r="B519" s="9" t="s">
        <v>21</v>
      </c>
      <c r="C519" s="4" t="s">
        <v>1442</v>
      </c>
      <c r="D519" s="4" t="s">
        <v>241</v>
      </c>
      <c r="E519" s="4" t="s">
        <v>1537</v>
      </c>
      <c r="F519" s="42"/>
      <c r="G519" s="23"/>
      <c r="H519" s="4"/>
      <c r="I519" s="4">
        <f>IF(B519="","",SUMIFS(T_stock[Entrée],T_stock[Ref],C519))</f>
        <v>0</v>
      </c>
      <c r="J519" s="4">
        <f>IF(C519="","",SUMIFS(T_stock[Sortie],T_stock[Ref],C519))</f>
        <v>0</v>
      </c>
      <c r="K519" s="37">
        <f t="shared" si="8"/>
        <v>0</v>
      </c>
      <c r="L519" s="35">
        <f>IFERROR(K519*G519,"")</f>
        <v>0</v>
      </c>
      <c r="M519" s="11">
        <v>15</v>
      </c>
      <c r="N519" s="11">
        <f>H519-M519</f>
        <v>-15</v>
      </c>
      <c r="O519" s="11" t="str">
        <f>IF(K519&gt;0,"OK","Rupture")</f>
        <v>Rupture</v>
      </c>
    </row>
    <row r="520" spans="1:15" x14ac:dyDescent="0.3">
      <c r="A520" s="17">
        <v>940</v>
      </c>
      <c r="B520" s="9" t="s">
        <v>21</v>
      </c>
      <c r="C520" s="4" t="s">
        <v>1507</v>
      </c>
      <c r="D520" s="4" t="s">
        <v>1085</v>
      </c>
      <c r="E520" s="4" t="s">
        <v>1537</v>
      </c>
      <c r="F520" s="42"/>
      <c r="G520" s="23"/>
      <c r="H520" s="4"/>
      <c r="I520" s="4">
        <f>IF(B520="","",SUMIFS(T_stock[Entrée],T_stock[Ref],C520))</f>
        <v>0</v>
      </c>
      <c r="J520" s="4">
        <f>IF(C520="","",SUMIFS(T_stock[Sortie],T_stock[Ref],C520))</f>
        <v>0</v>
      </c>
      <c r="K520" s="37">
        <f t="shared" si="8"/>
        <v>0</v>
      </c>
      <c r="L520" s="35">
        <f>IFERROR(K520*G520,"")</f>
        <v>0</v>
      </c>
      <c r="M520" s="11">
        <v>4</v>
      </c>
      <c r="N520" s="11">
        <f>H520-M520</f>
        <v>-4</v>
      </c>
      <c r="O520" s="11" t="str">
        <f>IF(K520&gt;0,"OK","Rupture")</f>
        <v>Rupture</v>
      </c>
    </row>
    <row r="521" spans="1:15" x14ac:dyDescent="0.3">
      <c r="A521" s="17">
        <v>956</v>
      </c>
      <c r="B521" s="9" t="s">
        <v>21</v>
      </c>
      <c r="C521" s="4" t="s">
        <v>277</v>
      </c>
      <c r="D521" s="4" t="s">
        <v>241</v>
      </c>
      <c r="E521" s="4" t="s">
        <v>1537</v>
      </c>
      <c r="F521" s="42"/>
      <c r="G521" s="23"/>
      <c r="H521" s="4"/>
      <c r="I521" s="4">
        <f>IF(B521="","",SUMIFS(T_stock[Entrée],T_stock[Ref],C521))</f>
        <v>0</v>
      </c>
      <c r="J521" s="4">
        <f>IF(C521="","",SUMIFS(T_stock[Sortie],T_stock[Ref],C521))</f>
        <v>0</v>
      </c>
      <c r="K521" s="37">
        <f t="shared" si="8"/>
        <v>0</v>
      </c>
      <c r="L521" s="35">
        <f>IFERROR(K521*G521,"")</f>
        <v>0</v>
      </c>
      <c r="M521" s="11">
        <v>74</v>
      </c>
      <c r="N521" s="11">
        <f>H521-M521</f>
        <v>-74</v>
      </c>
      <c r="O521" s="11" t="str">
        <f>IF(K521&gt;0,"OK","Rupture")</f>
        <v>Rupture</v>
      </c>
    </row>
    <row r="522" spans="1:15" x14ac:dyDescent="0.3">
      <c r="A522" s="17">
        <v>97</v>
      </c>
      <c r="B522" s="9" t="s">
        <v>820</v>
      </c>
      <c r="C522" s="4" t="s">
        <v>821</v>
      </c>
      <c r="D522" s="4" t="s">
        <v>179</v>
      </c>
      <c r="E522" s="4" t="s">
        <v>1537</v>
      </c>
      <c r="F522" s="42"/>
      <c r="G522" s="23"/>
      <c r="H522" s="4"/>
      <c r="I522" s="4">
        <f>IF(B522="","",SUMIFS(T_stock[Entrée],T_stock[Ref],C522))</f>
        <v>0</v>
      </c>
      <c r="J522" s="4">
        <f>IF(C522="","",SUMIFS(T_stock[Sortie],T_stock[Ref],C522))</f>
        <v>0</v>
      </c>
      <c r="K522" s="37">
        <f t="shared" si="8"/>
        <v>0</v>
      </c>
      <c r="L522" s="35">
        <f>IFERROR(K522*G522,"")</f>
        <v>0</v>
      </c>
      <c r="M522" s="11">
        <v>4</v>
      </c>
      <c r="N522" s="11">
        <f>H522-M522</f>
        <v>-4</v>
      </c>
      <c r="O522" s="11" t="str">
        <f>IF(K522&gt;0,"OK","Rupture")</f>
        <v>Rupture</v>
      </c>
    </row>
    <row r="523" spans="1:15" x14ac:dyDescent="0.3">
      <c r="A523" s="17">
        <v>38</v>
      </c>
      <c r="B523" s="9" t="s">
        <v>724</v>
      </c>
      <c r="C523" s="4" t="s">
        <v>276</v>
      </c>
      <c r="D523" s="4" t="s">
        <v>241</v>
      </c>
      <c r="E523" s="4" t="s">
        <v>1535</v>
      </c>
      <c r="F523" s="42"/>
      <c r="G523" s="23"/>
      <c r="H523" s="4"/>
      <c r="I523" s="4">
        <f>IF(B523="","",SUMIFS(T_stock[Entrée],T_stock[Ref],C523))</f>
        <v>3</v>
      </c>
      <c r="J523" s="4">
        <f>IF(C523="","",SUMIFS(T_stock[Sortie],T_stock[Ref],C523))</f>
        <v>0</v>
      </c>
      <c r="K523" s="37">
        <f t="shared" si="8"/>
        <v>3</v>
      </c>
      <c r="L523" s="35">
        <f>IFERROR(K523*G523,"")</f>
        <v>0</v>
      </c>
      <c r="M523" s="11">
        <v>1</v>
      </c>
      <c r="N523" s="11">
        <f>H523-M523</f>
        <v>-1</v>
      </c>
      <c r="O523" s="11" t="str">
        <f>IF(K523&gt;0,"OK","Rupture")</f>
        <v>OK</v>
      </c>
    </row>
    <row r="524" spans="1:15" x14ac:dyDescent="0.3">
      <c r="A524" s="17">
        <v>98</v>
      </c>
      <c r="B524" s="9" t="s">
        <v>724</v>
      </c>
      <c r="C524" s="4" t="s">
        <v>822</v>
      </c>
      <c r="D524" s="4" t="s">
        <v>179</v>
      </c>
      <c r="E524" s="4" t="s">
        <v>1537</v>
      </c>
      <c r="F524" s="42"/>
      <c r="G524" s="23"/>
      <c r="H524" s="4"/>
      <c r="I524" s="4">
        <f>IF(B524="","",SUMIFS(T_stock[Entrée],T_stock[Ref],C524))</f>
        <v>0</v>
      </c>
      <c r="J524" s="4">
        <f>IF(C524="","",SUMIFS(T_stock[Sortie],T_stock[Ref],C524))</f>
        <v>0</v>
      </c>
      <c r="K524" s="37">
        <f t="shared" si="8"/>
        <v>0</v>
      </c>
      <c r="L524" s="35">
        <f>IFERROR(K524*G524,"")</f>
        <v>0</v>
      </c>
      <c r="M524" s="11">
        <v>1</v>
      </c>
      <c r="N524" s="11">
        <f>H524-M524</f>
        <v>-1</v>
      </c>
      <c r="O524" s="11" t="str">
        <f>IF(K524&gt;0,"OK","Rupture")</f>
        <v>Rupture</v>
      </c>
    </row>
    <row r="525" spans="1:15" x14ac:dyDescent="0.3">
      <c r="A525" s="17">
        <v>132</v>
      </c>
      <c r="B525" s="9" t="s">
        <v>859</v>
      </c>
      <c r="C525" s="4">
        <v>7421451905</v>
      </c>
      <c r="D525" s="4" t="s">
        <v>179</v>
      </c>
      <c r="E525" s="4" t="s">
        <v>1535</v>
      </c>
      <c r="F525" s="42"/>
      <c r="G525" s="23"/>
      <c r="H525" s="4"/>
      <c r="I525" s="4">
        <f>IF(B525="","",SUMIFS(T_stock[Entrée],T_stock[Ref],C525))</f>
        <v>0</v>
      </c>
      <c r="J525" s="4">
        <f>IF(C525="","",SUMIFS(T_stock[Sortie],T_stock[Ref],C525))</f>
        <v>0</v>
      </c>
      <c r="K525" s="37">
        <f t="shared" si="8"/>
        <v>0</v>
      </c>
      <c r="L525" s="35">
        <f>IFERROR(K525*G525,"")</f>
        <v>0</v>
      </c>
      <c r="M525" s="11">
        <v>0</v>
      </c>
      <c r="N525" s="11">
        <f>H525-M525</f>
        <v>0</v>
      </c>
      <c r="O525" s="11" t="str">
        <f>IF(K525&gt;0,"OK","Rupture")</f>
        <v>Rupture</v>
      </c>
    </row>
    <row r="526" spans="1:15" x14ac:dyDescent="0.3">
      <c r="A526" s="17">
        <v>133</v>
      </c>
      <c r="B526" s="9" t="s">
        <v>860</v>
      </c>
      <c r="C526" s="4">
        <v>7421451904</v>
      </c>
      <c r="D526" s="4" t="s">
        <v>179</v>
      </c>
      <c r="E526" s="4" t="s">
        <v>1535</v>
      </c>
      <c r="F526" s="42"/>
      <c r="G526" s="23"/>
      <c r="H526" s="4"/>
      <c r="I526" s="4">
        <f>IF(B526="","",SUMIFS(T_stock[Entrée],T_stock[Ref],C526))</f>
        <v>0</v>
      </c>
      <c r="J526" s="4">
        <f>IF(C526="","",SUMIFS(T_stock[Sortie],T_stock[Ref],C526))</f>
        <v>0</v>
      </c>
      <c r="K526" s="37">
        <f t="shared" si="8"/>
        <v>0</v>
      </c>
      <c r="L526" s="35">
        <f>IFERROR(K526*G526,"")</f>
        <v>0</v>
      </c>
      <c r="M526" s="11">
        <v>0</v>
      </c>
      <c r="N526" s="11">
        <f>H526-M526</f>
        <v>0</v>
      </c>
      <c r="O526" s="11" t="str">
        <f>IF(K526&gt;0,"OK","Rupture")</f>
        <v>Rupture</v>
      </c>
    </row>
    <row r="527" spans="1:15" x14ac:dyDescent="0.3">
      <c r="A527" s="17">
        <v>72</v>
      </c>
      <c r="B527" s="9" t="s">
        <v>284</v>
      </c>
      <c r="C527" s="4" t="s">
        <v>285</v>
      </c>
      <c r="D527" s="4" t="s">
        <v>241</v>
      </c>
      <c r="E527" s="4" t="s">
        <v>1535</v>
      </c>
      <c r="F527" s="42"/>
      <c r="G527" s="23"/>
      <c r="H527" s="4"/>
      <c r="I527" s="4">
        <f>IF(B527="","",SUMIFS(T_stock[Entrée],T_stock[Ref],C527))</f>
        <v>0</v>
      </c>
      <c r="J527" s="4">
        <f>IF(C527="","",SUMIFS(T_stock[Sortie],T_stock[Ref],C527))</f>
        <v>0</v>
      </c>
      <c r="K527" s="37">
        <f t="shared" si="8"/>
        <v>0</v>
      </c>
      <c r="L527" s="35">
        <f>IFERROR(K527*G527,"")</f>
        <v>0</v>
      </c>
      <c r="M527" s="11">
        <v>0</v>
      </c>
      <c r="N527" s="11">
        <f>H527-M527</f>
        <v>0</v>
      </c>
      <c r="O527" s="11" t="str">
        <f>IF(K527&gt;0,"OK","Rupture")</f>
        <v>Rupture</v>
      </c>
    </row>
    <row r="528" spans="1:15" x14ac:dyDescent="0.3">
      <c r="A528" s="17">
        <v>750</v>
      </c>
      <c r="B528" s="9" t="s">
        <v>284</v>
      </c>
      <c r="C528" s="4" t="s">
        <v>574</v>
      </c>
      <c r="D528" s="4" t="s">
        <v>241</v>
      </c>
      <c r="E528" s="4" t="s">
        <v>1535</v>
      </c>
      <c r="F528" s="42"/>
      <c r="G528" s="23"/>
      <c r="H528" s="4"/>
      <c r="I528" s="4">
        <f>IF(B528="","",SUMIFS(T_stock[Entrée],T_stock[Ref],C528))</f>
        <v>0</v>
      </c>
      <c r="J528" s="4">
        <f>IF(C528="","",SUMIFS(T_stock[Sortie],T_stock[Ref],C528))</f>
        <v>0</v>
      </c>
      <c r="K528" s="37">
        <f t="shared" si="8"/>
        <v>0</v>
      </c>
      <c r="L528" s="35">
        <f>IFERROR(K528*G528,"")</f>
        <v>0</v>
      </c>
      <c r="M528" s="11">
        <v>1</v>
      </c>
      <c r="N528" s="11">
        <f>H528-M528</f>
        <v>-1</v>
      </c>
      <c r="O528" s="11" t="str">
        <f>IF(K528&gt;0,"OK","Rupture")</f>
        <v>Rupture</v>
      </c>
    </row>
    <row r="529" spans="1:15" x14ac:dyDescent="0.3">
      <c r="A529" s="17">
        <v>813</v>
      </c>
      <c r="B529" s="9" t="s">
        <v>284</v>
      </c>
      <c r="C529" s="4" t="s">
        <v>403</v>
      </c>
      <c r="D529" s="4" t="s">
        <v>241</v>
      </c>
      <c r="E529" s="4" t="s">
        <v>1535</v>
      </c>
      <c r="F529" s="42"/>
      <c r="G529" s="23"/>
      <c r="H529" s="4"/>
      <c r="I529" s="4">
        <f>IF(B529="","",SUMIFS(T_stock[Entrée],T_stock[Ref],C529))</f>
        <v>0</v>
      </c>
      <c r="J529" s="4">
        <f>IF(C529="","",SUMIFS(T_stock[Sortie],T_stock[Ref],C529))</f>
        <v>0</v>
      </c>
      <c r="K529" s="37">
        <f t="shared" si="8"/>
        <v>0</v>
      </c>
      <c r="L529" s="35">
        <f>IFERROR(K529*G529,"")</f>
        <v>0</v>
      </c>
      <c r="M529" s="11">
        <v>6</v>
      </c>
      <c r="N529" s="11">
        <f>H529-M529</f>
        <v>-6</v>
      </c>
      <c r="O529" s="11" t="str">
        <f>IF(K529&gt;0,"OK","Rupture")</f>
        <v>Rupture</v>
      </c>
    </row>
    <row r="530" spans="1:15" x14ac:dyDescent="0.3">
      <c r="A530" s="17">
        <v>815</v>
      </c>
      <c r="B530" s="9" t="s">
        <v>1423</v>
      </c>
      <c r="C530" s="4" t="s">
        <v>400</v>
      </c>
      <c r="D530" s="4" t="s">
        <v>241</v>
      </c>
      <c r="E530" s="4" t="s">
        <v>1535</v>
      </c>
      <c r="F530" s="42"/>
      <c r="G530" s="23"/>
      <c r="H530" s="4"/>
      <c r="I530" s="4">
        <f>IF(B530="","",SUMIFS(T_stock[Entrée],T_stock[Ref],C530))</f>
        <v>0</v>
      </c>
      <c r="J530" s="4">
        <f>IF(C530="","",SUMIFS(T_stock[Sortie],T_stock[Ref],C530))</f>
        <v>0</v>
      </c>
      <c r="K530" s="37">
        <f t="shared" si="8"/>
        <v>0</v>
      </c>
      <c r="L530" s="35">
        <f>IFERROR(K530*G530,"")</f>
        <v>0</v>
      </c>
      <c r="M530" s="11">
        <v>7</v>
      </c>
      <c r="N530" s="11">
        <f>H530-M530</f>
        <v>-7</v>
      </c>
      <c r="O530" s="11" t="str">
        <f>IF(K530&gt;0,"OK","Rupture")</f>
        <v>Rupture</v>
      </c>
    </row>
    <row r="531" spans="1:15" x14ac:dyDescent="0.3">
      <c r="A531" s="17">
        <v>877</v>
      </c>
      <c r="B531" s="9" t="s">
        <v>249</v>
      </c>
      <c r="C531" s="4" t="s">
        <v>250</v>
      </c>
      <c r="D531" s="4" t="s">
        <v>241</v>
      </c>
      <c r="E531" s="4" t="s">
        <v>1535</v>
      </c>
      <c r="F531" s="42"/>
      <c r="G531" s="23"/>
      <c r="H531" s="4"/>
      <c r="I531" s="4">
        <f>IF(B531="","",SUMIFS(T_stock[Entrée],T_stock[Ref],C531))</f>
        <v>0</v>
      </c>
      <c r="J531" s="4">
        <f>IF(C531="","",SUMIFS(T_stock[Sortie],T_stock[Ref],C531))</f>
        <v>0</v>
      </c>
      <c r="K531" s="37">
        <f t="shared" si="8"/>
        <v>0</v>
      </c>
      <c r="L531" s="35">
        <f>IFERROR(K531*G531,"")</f>
        <v>0</v>
      </c>
      <c r="M531" s="11">
        <v>4</v>
      </c>
      <c r="N531" s="11">
        <f>H531-M531</f>
        <v>-4</v>
      </c>
      <c r="O531" s="11" t="str">
        <f>IF(K531&gt;0,"OK","Rupture")</f>
        <v>Rupture</v>
      </c>
    </row>
    <row r="532" spans="1:15" x14ac:dyDescent="0.3">
      <c r="A532" s="17">
        <v>755</v>
      </c>
      <c r="B532" s="9" t="s">
        <v>566</v>
      </c>
      <c r="C532" s="4" t="s">
        <v>567</v>
      </c>
      <c r="D532" s="4" t="s">
        <v>241</v>
      </c>
      <c r="E532" s="4" t="s">
        <v>1535</v>
      </c>
      <c r="F532" s="42"/>
      <c r="G532" s="23"/>
      <c r="H532" s="4"/>
      <c r="I532" s="4">
        <f>IF(B532="","",SUMIFS(T_stock[Entrée],T_stock[Ref],C532))</f>
        <v>0</v>
      </c>
      <c r="J532" s="4">
        <f>IF(C532="","",SUMIFS(T_stock[Sortie],T_stock[Ref],C532))</f>
        <v>0</v>
      </c>
      <c r="K532" s="37">
        <f t="shared" si="8"/>
        <v>0</v>
      </c>
      <c r="L532" s="35">
        <f>IFERROR(K532*G532,"")</f>
        <v>0</v>
      </c>
      <c r="M532" s="11">
        <v>4</v>
      </c>
      <c r="N532" s="11">
        <f>H532-M532</f>
        <v>-4</v>
      </c>
      <c r="O532" s="11" t="str">
        <f>IF(K532&gt;0,"OK","Rupture")</f>
        <v>Rupture</v>
      </c>
    </row>
    <row r="533" spans="1:15" x14ac:dyDescent="0.3">
      <c r="A533" s="17">
        <v>814</v>
      </c>
      <c r="B533" s="9" t="s">
        <v>401</v>
      </c>
      <c r="C533" s="4" t="s">
        <v>402</v>
      </c>
      <c r="D533" s="4" t="s">
        <v>241</v>
      </c>
      <c r="E533" s="4" t="s">
        <v>1535</v>
      </c>
      <c r="F533" s="42"/>
      <c r="G533" s="23"/>
      <c r="H533" s="4"/>
      <c r="I533" s="4">
        <f>IF(B533="","",SUMIFS(T_stock[Entrée],T_stock[Ref],C533))</f>
        <v>0</v>
      </c>
      <c r="J533" s="4">
        <f>IF(C533="","",SUMIFS(T_stock[Sortie],T_stock[Ref],C533))</f>
        <v>0</v>
      </c>
      <c r="K533" s="37">
        <f t="shared" si="8"/>
        <v>0</v>
      </c>
      <c r="L533" s="35">
        <f>IFERROR(K533*G533,"")</f>
        <v>0</v>
      </c>
      <c r="M533" s="11">
        <v>8</v>
      </c>
      <c r="N533" s="11">
        <f>H533-M533</f>
        <v>-8</v>
      </c>
      <c r="O533" s="11" t="str">
        <f>IF(K533&gt;0,"OK","Rupture")</f>
        <v>Rupture</v>
      </c>
    </row>
    <row r="534" spans="1:15" x14ac:dyDescent="0.3">
      <c r="A534" s="17">
        <v>154</v>
      </c>
      <c r="B534" s="9" t="s">
        <v>880</v>
      </c>
      <c r="C534" s="4" t="s">
        <v>881</v>
      </c>
      <c r="D534" s="4" t="s">
        <v>241</v>
      </c>
      <c r="E534" s="4" t="s">
        <v>1535</v>
      </c>
      <c r="F534" s="42"/>
      <c r="G534" s="23"/>
      <c r="H534" s="4"/>
      <c r="I534" s="4">
        <f>IF(B534="","",SUMIFS(T_stock[Entrée],T_stock[Ref],C534))</f>
        <v>0</v>
      </c>
      <c r="J534" s="4">
        <f>IF(C534="","",SUMIFS(T_stock[Sortie],T_stock[Ref],C534))</f>
        <v>0</v>
      </c>
      <c r="K534" s="37">
        <f t="shared" si="8"/>
        <v>0</v>
      </c>
      <c r="L534" s="35">
        <f>IFERROR(K534*G534,"")</f>
        <v>0</v>
      </c>
      <c r="M534" s="11">
        <v>28</v>
      </c>
      <c r="N534" s="11">
        <f>H534-M534</f>
        <v>-28</v>
      </c>
      <c r="O534" s="11" t="str">
        <f>IF(K534&gt;0,"OK","Rupture")</f>
        <v>Rupture</v>
      </c>
    </row>
    <row r="535" spans="1:15" x14ac:dyDescent="0.3">
      <c r="A535" s="17">
        <v>164</v>
      </c>
      <c r="B535" s="9" t="s">
        <v>880</v>
      </c>
      <c r="C535" s="4">
        <v>20102175009</v>
      </c>
      <c r="D535" s="4" t="s">
        <v>173</v>
      </c>
      <c r="E535" s="4" t="s">
        <v>1535</v>
      </c>
      <c r="F535" s="42"/>
      <c r="G535" s="23"/>
      <c r="H535" s="4"/>
      <c r="I535" s="4">
        <f>IF(B535="","",SUMIFS(T_stock[Entrée],T_stock[Ref],C535))</f>
        <v>0</v>
      </c>
      <c r="J535" s="4">
        <f>IF(C535="","",SUMIFS(T_stock[Sortie],T_stock[Ref],C535))</f>
        <v>0</v>
      </c>
      <c r="K535" s="37">
        <f t="shared" si="8"/>
        <v>0</v>
      </c>
      <c r="L535" s="35">
        <f>IFERROR(K535*G535,"")</f>
        <v>0</v>
      </c>
      <c r="M535" s="11">
        <v>225</v>
      </c>
      <c r="N535" s="11">
        <f>H535-M535</f>
        <v>-225</v>
      </c>
      <c r="O535" s="11" t="str">
        <f>IF(K535&gt;0,"OK","Rupture")</f>
        <v>Rupture</v>
      </c>
    </row>
    <row r="536" spans="1:15" x14ac:dyDescent="0.3">
      <c r="A536" s="17">
        <v>191</v>
      </c>
      <c r="B536" s="9" t="s">
        <v>880</v>
      </c>
      <c r="C536" s="4">
        <v>14574293592</v>
      </c>
      <c r="D536" s="4" t="s">
        <v>145</v>
      </c>
      <c r="E536" s="4" t="s">
        <v>1535</v>
      </c>
      <c r="F536" s="42"/>
      <c r="G536" s="23"/>
      <c r="H536" s="4"/>
      <c r="I536" s="4">
        <f>IF(B536="","",SUMIFS(T_stock[Entrée],T_stock[Ref],C536))</f>
        <v>0</v>
      </c>
      <c r="J536" s="4">
        <f>IF(C536="","",SUMIFS(T_stock[Sortie],T_stock[Ref],C536))</f>
        <v>0</v>
      </c>
      <c r="K536" s="37">
        <f t="shared" si="8"/>
        <v>0</v>
      </c>
      <c r="L536" s="35">
        <f>IFERROR(K536*G536,"")</f>
        <v>0</v>
      </c>
      <c r="M536" s="11">
        <v>9</v>
      </c>
      <c r="N536" s="11">
        <f>H536-M536</f>
        <v>-9</v>
      </c>
      <c r="O536" s="11" t="str">
        <f>IF(K536&gt;0,"OK","Rupture")</f>
        <v>Rupture</v>
      </c>
    </row>
    <row r="537" spans="1:15" x14ac:dyDescent="0.3">
      <c r="A537" s="17">
        <v>257</v>
      </c>
      <c r="B537" s="9" t="s">
        <v>880</v>
      </c>
      <c r="C537" s="4">
        <v>7423044513</v>
      </c>
      <c r="D537" s="4" t="s">
        <v>145</v>
      </c>
      <c r="E537" s="4" t="s">
        <v>1535</v>
      </c>
      <c r="F537" s="42"/>
      <c r="G537" s="23"/>
      <c r="H537" s="4"/>
      <c r="I537" s="4">
        <f>IF(B537="","",SUMIFS(T_stock[Entrée],T_stock[Ref],C537))</f>
        <v>0</v>
      </c>
      <c r="J537" s="4">
        <f>IF(C537="","",SUMIFS(T_stock[Sortie],T_stock[Ref],C537))</f>
        <v>0</v>
      </c>
      <c r="K537" s="37">
        <f t="shared" si="8"/>
        <v>0</v>
      </c>
      <c r="L537" s="35">
        <f>IFERROR(K537*G537,"")</f>
        <v>0</v>
      </c>
      <c r="M537" s="11">
        <v>0</v>
      </c>
      <c r="N537" s="11">
        <f>H537-M537</f>
        <v>0</v>
      </c>
      <c r="O537" s="11" t="str">
        <f>IF(K537&gt;0,"OK","Rupture")</f>
        <v>Rupture</v>
      </c>
    </row>
    <row r="538" spans="1:15" x14ac:dyDescent="0.3">
      <c r="A538" s="17">
        <v>331</v>
      </c>
      <c r="B538" s="9" t="s">
        <v>880</v>
      </c>
      <c r="C538" s="4" t="s">
        <v>1018</v>
      </c>
      <c r="D538" s="4" t="s">
        <v>241</v>
      </c>
      <c r="E538" s="4" t="s">
        <v>1535</v>
      </c>
      <c r="F538" s="42"/>
      <c r="G538" s="23"/>
      <c r="H538" s="4"/>
      <c r="I538" s="4">
        <f>IF(B538="","",SUMIFS(T_stock[Entrée],T_stock[Ref],C538))</f>
        <v>0</v>
      </c>
      <c r="J538" s="4">
        <f>IF(C538="","",SUMIFS(T_stock[Sortie],T_stock[Ref],C538))</f>
        <v>0</v>
      </c>
      <c r="K538" s="37">
        <f t="shared" si="8"/>
        <v>0</v>
      </c>
      <c r="L538" s="35">
        <f>IFERROR(K538*G538,"")</f>
        <v>0</v>
      </c>
      <c r="M538" s="11">
        <v>0</v>
      </c>
      <c r="N538" s="11">
        <f>H538-M538</f>
        <v>0</v>
      </c>
      <c r="O538" s="11" t="str">
        <f>IF(K538&gt;0,"OK","Rupture")</f>
        <v>Rupture</v>
      </c>
    </row>
    <row r="539" spans="1:15" x14ac:dyDescent="0.3">
      <c r="A539" s="17">
        <v>371</v>
      </c>
      <c r="B539" s="9" t="s">
        <v>880</v>
      </c>
      <c r="C539" s="4" t="s">
        <v>1066</v>
      </c>
      <c r="D539" s="4" t="s">
        <v>145</v>
      </c>
      <c r="E539" s="4" t="s">
        <v>1535</v>
      </c>
      <c r="F539" s="42"/>
      <c r="G539" s="23"/>
      <c r="H539" s="4"/>
      <c r="I539" s="4">
        <f>IF(B539="","",SUMIFS(T_stock[Entrée],T_stock[Ref],C539))</f>
        <v>0</v>
      </c>
      <c r="J539" s="4">
        <f>IF(C539="","",SUMIFS(T_stock[Sortie],T_stock[Ref],C539))</f>
        <v>0</v>
      </c>
      <c r="K539" s="37">
        <f t="shared" si="8"/>
        <v>0</v>
      </c>
      <c r="L539" s="35">
        <f>IFERROR(K539*G539,"")</f>
        <v>0</v>
      </c>
      <c r="M539" s="11">
        <v>0</v>
      </c>
      <c r="N539" s="11">
        <f>H539-M539</f>
        <v>0</v>
      </c>
      <c r="O539" s="11" t="str">
        <f>IF(K539&gt;0,"OK","Rupture")</f>
        <v>Rupture</v>
      </c>
    </row>
    <row r="540" spans="1:15" x14ac:dyDescent="0.3">
      <c r="A540" s="17">
        <v>377</v>
      </c>
      <c r="B540" s="9" t="s">
        <v>880</v>
      </c>
      <c r="C540" s="4" t="s">
        <v>340</v>
      </c>
      <c r="D540" s="4" t="s">
        <v>145</v>
      </c>
      <c r="E540" s="4" t="s">
        <v>1535</v>
      </c>
      <c r="F540" s="42"/>
      <c r="G540" s="23"/>
      <c r="H540" s="4"/>
      <c r="I540" s="4">
        <f>IF(B540="","",SUMIFS(T_stock[Entrée],T_stock[Ref],C540))</f>
        <v>0</v>
      </c>
      <c r="J540" s="4">
        <f>IF(C540="","",SUMIFS(T_stock[Sortie],T_stock[Ref],C540))</f>
        <v>0</v>
      </c>
      <c r="K540" s="37">
        <f t="shared" si="8"/>
        <v>0</v>
      </c>
      <c r="L540" s="35">
        <f>IFERROR(K540*G540,"")</f>
        <v>0</v>
      </c>
      <c r="M540" s="11">
        <v>0</v>
      </c>
      <c r="N540" s="11">
        <f>H540-M540</f>
        <v>0</v>
      </c>
      <c r="O540" s="11" t="str">
        <f>IF(K540&gt;0,"OK","Rupture")</f>
        <v>Rupture</v>
      </c>
    </row>
    <row r="541" spans="1:15" x14ac:dyDescent="0.3">
      <c r="A541" s="17">
        <v>592</v>
      </c>
      <c r="B541" s="9" t="s">
        <v>880</v>
      </c>
      <c r="C541" s="4" t="s">
        <v>1316</v>
      </c>
      <c r="D541" s="4" t="s">
        <v>145</v>
      </c>
      <c r="E541" s="4" t="s">
        <v>1535</v>
      </c>
      <c r="F541" s="42"/>
      <c r="G541" s="23"/>
      <c r="H541" s="4"/>
      <c r="I541" s="4">
        <f>IF(B541="","",SUMIFS(T_stock[Entrée],T_stock[Ref],C541))</f>
        <v>0</v>
      </c>
      <c r="J541" s="4">
        <f>IF(C541="","",SUMIFS(T_stock[Sortie],T_stock[Ref],C541))</f>
        <v>0</v>
      </c>
      <c r="K541" s="37">
        <f t="shared" si="8"/>
        <v>0</v>
      </c>
      <c r="L541" s="35">
        <f>IFERROR(K541*G541,"")</f>
        <v>0</v>
      </c>
      <c r="M541" s="11">
        <v>0</v>
      </c>
      <c r="N541" s="11">
        <f>H541-M541</f>
        <v>0</v>
      </c>
      <c r="O541" s="11" t="str">
        <f>IF(K541&gt;0,"OK","Rupture")</f>
        <v>Rupture</v>
      </c>
    </row>
    <row r="542" spans="1:15" x14ac:dyDescent="0.3">
      <c r="A542" s="17">
        <v>837</v>
      </c>
      <c r="B542" s="9" t="s">
        <v>880</v>
      </c>
      <c r="C542" s="4" t="s">
        <v>339</v>
      </c>
      <c r="D542" s="4" t="s">
        <v>145</v>
      </c>
      <c r="E542" s="4" t="s">
        <v>1535</v>
      </c>
      <c r="F542" s="42"/>
      <c r="G542" s="23"/>
      <c r="H542" s="4"/>
      <c r="I542" s="4">
        <f>IF(B542="","",SUMIFS(T_stock[Entrée],T_stock[Ref],C542))</f>
        <v>0</v>
      </c>
      <c r="J542" s="4">
        <f>IF(C542="","",SUMIFS(T_stock[Sortie],T_stock[Ref],C542))</f>
        <v>0</v>
      </c>
      <c r="K542" s="37">
        <f t="shared" si="8"/>
        <v>0</v>
      </c>
      <c r="L542" s="35">
        <f>IFERROR(K542*G542,"")</f>
        <v>0</v>
      </c>
      <c r="M542" s="11">
        <v>26</v>
      </c>
      <c r="N542" s="11">
        <f>H542-M542</f>
        <v>-26</v>
      </c>
      <c r="O542" s="11" t="str">
        <f>IF(K542&gt;0,"OK","Rupture")</f>
        <v>Rupture</v>
      </c>
    </row>
    <row r="543" spans="1:15" x14ac:dyDescent="0.3">
      <c r="A543" s="17">
        <v>839</v>
      </c>
      <c r="B543" s="9" t="s">
        <v>880</v>
      </c>
      <c r="C543" s="4" t="s">
        <v>336</v>
      </c>
      <c r="D543" s="4" t="s">
        <v>145</v>
      </c>
      <c r="E543" s="4" t="s">
        <v>1534</v>
      </c>
      <c r="F543" s="42"/>
      <c r="G543" s="23"/>
      <c r="H543" s="4"/>
      <c r="I543" s="4">
        <f>IF(B543="","",SUMIFS(T_stock[Entrée],T_stock[Ref],C543))</f>
        <v>0</v>
      </c>
      <c r="J543" s="4">
        <f>IF(C543="","",SUMIFS(T_stock[Sortie],T_stock[Ref],C543))</f>
        <v>0</v>
      </c>
      <c r="K543" s="37">
        <f t="shared" si="8"/>
        <v>0</v>
      </c>
      <c r="L543" s="35">
        <f>IFERROR(K543*G543,"")</f>
        <v>0</v>
      </c>
      <c r="M543" s="11">
        <v>27</v>
      </c>
      <c r="N543" s="11">
        <f>H543-M543</f>
        <v>-27</v>
      </c>
      <c r="O543" s="11" t="str">
        <f>IF(K543&gt;0,"OK","Rupture")</f>
        <v>Rupture</v>
      </c>
    </row>
    <row r="544" spans="1:15" x14ac:dyDescent="0.3">
      <c r="A544" s="17">
        <v>890</v>
      </c>
      <c r="B544" s="9" t="s">
        <v>880</v>
      </c>
      <c r="C544" s="4">
        <v>612600081334</v>
      </c>
      <c r="D544" s="4" t="s">
        <v>145</v>
      </c>
      <c r="E544" s="4" t="s">
        <v>1535</v>
      </c>
      <c r="F544" s="42"/>
      <c r="G544" s="23"/>
      <c r="H544" s="4"/>
      <c r="I544" s="4">
        <f>IF(B544="","",SUMIFS(T_stock[Entrée],T_stock[Ref],C544))</f>
        <v>0</v>
      </c>
      <c r="J544" s="4">
        <f>IF(C544="","",SUMIFS(T_stock[Sortie],T_stock[Ref],C544))</f>
        <v>0</v>
      </c>
      <c r="K544" s="37">
        <f t="shared" si="8"/>
        <v>0</v>
      </c>
      <c r="L544" s="35">
        <f>IFERROR(K544*G544,"")</f>
        <v>0</v>
      </c>
      <c r="M544" s="11">
        <v>4</v>
      </c>
      <c r="N544" s="11">
        <f>H544-M544</f>
        <v>-4</v>
      </c>
      <c r="O544" s="11" t="str">
        <f>IF(K544&gt;0,"OK","Rupture")</f>
        <v>Rupture</v>
      </c>
    </row>
    <row r="545" spans="1:15" x14ac:dyDescent="0.3">
      <c r="A545" s="17">
        <v>916</v>
      </c>
      <c r="B545" s="9" t="s">
        <v>880</v>
      </c>
      <c r="C545" s="4" t="s">
        <v>1485</v>
      </c>
      <c r="D545" s="4" t="s">
        <v>145</v>
      </c>
      <c r="E545" s="4" t="s">
        <v>1535</v>
      </c>
      <c r="F545" s="42"/>
      <c r="G545" s="23"/>
      <c r="H545" s="4"/>
      <c r="I545" s="4">
        <f>IF(B545="","",SUMIFS(T_stock[Entrée],T_stock[Ref],C545))</f>
        <v>0</v>
      </c>
      <c r="J545" s="4">
        <f>IF(C545="","",SUMIFS(T_stock[Sortie],T_stock[Ref],C545))</f>
        <v>0</v>
      </c>
      <c r="K545" s="37">
        <f t="shared" si="8"/>
        <v>0</v>
      </c>
      <c r="L545" s="35">
        <f>IFERROR(K545*G545,"")</f>
        <v>0</v>
      </c>
      <c r="M545" s="11">
        <v>5</v>
      </c>
      <c r="N545" s="11">
        <f>H545-M545</f>
        <v>-5</v>
      </c>
      <c r="O545" s="11" t="str">
        <f>IF(K545&gt;0,"OK","Rupture")</f>
        <v>Rupture</v>
      </c>
    </row>
    <row r="546" spans="1:15" x14ac:dyDescent="0.3">
      <c r="A546" s="17">
        <v>932</v>
      </c>
      <c r="B546" s="9" t="s">
        <v>880</v>
      </c>
      <c r="C546" s="4" t="s">
        <v>101</v>
      </c>
      <c r="D546" s="4" t="s">
        <v>145</v>
      </c>
      <c r="E546" s="4" t="s">
        <v>1535</v>
      </c>
      <c r="F546" s="42"/>
      <c r="G546" s="23"/>
      <c r="H546" s="4"/>
      <c r="I546" s="4">
        <f>IF(B546="","",SUMIFS(T_stock[Entrée],T_stock[Ref],C546))</f>
        <v>0</v>
      </c>
      <c r="J546" s="4">
        <f>IF(C546="","",SUMIFS(T_stock[Sortie],T_stock[Ref],C546))</f>
        <v>0</v>
      </c>
      <c r="K546" s="37">
        <f t="shared" si="8"/>
        <v>0</v>
      </c>
      <c r="L546" s="35">
        <f>IFERROR(K546*G546,"")</f>
        <v>0</v>
      </c>
      <c r="M546" s="11">
        <v>4</v>
      </c>
      <c r="N546" s="11">
        <f>H546-M546</f>
        <v>-4</v>
      </c>
      <c r="O546" s="11" t="str">
        <f>IF(K546&gt;0,"OK","Rupture")</f>
        <v>Rupture</v>
      </c>
    </row>
    <row r="547" spans="1:15" x14ac:dyDescent="0.3">
      <c r="A547" s="17">
        <v>372</v>
      </c>
      <c r="B547" s="9" t="s">
        <v>491</v>
      </c>
      <c r="C547" s="4" t="s">
        <v>634</v>
      </c>
      <c r="D547" s="4" t="s">
        <v>241</v>
      </c>
      <c r="E547" s="4" t="s">
        <v>1535</v>
      </c>
      <c r="F547" s="42"/>
      <c r="G547" s="23"/>
      <c r="H547" s="4"/>
      <c r="I547" s="4">
        <f>IF(B547="","",SUMIFS(T_stock[Entrée],T_stock[Ref],C547))</f>
        <v>0</v>
      </c>
      <c r="J547" s="4">
        <f>IF(C547="","",SUMIFS(T_stock[Sortie],T_stock[Ref],C547))</f>
        <v>0</v>
      </c>
      <c r="K547" s="37">
        <f t="shared" si="8"/>
        <v>0</v>
      </c>
      <c r="L547" s="35">
        <f>IFERROR(K547*G547,"")</f>
        <v>0</v>
      </c>
      <c r="M547" s="11">
        <v>12</v>
      </c>
      <c r="N547" s="11">
        <f>H547-M547</f>
        <v>-12</v>
      </c>
      <c r="O547" s="11" t="str">
        <f>IF(K547&gt;0,"OK","Rupture")</f>
        <v>Rupture</v>
      </c>
    </row>
    <row r="548" spans="1:15" x14ac:dyDescent="0.3">
      <c r="A548" s="17">
        <v>457</v>
      </c>
      <c r="B548" s="9" t="s">
        <v>1141</v>
      </c>
      <c r="C548" s="4" t="s">
        <v>1142</v>
      </c>
      <c r="D548" s="4" t="s">
        <v>681</v>
      </c>
      <c r="E548" s="4" t="s">
        <v>1537</v>
      </c>
      <c r="F548" s="42"/>
      <c r="G548" s="23"/>
      <c r="H548" s="4"/>
      <c r="I548" s="4">
        <f>IF(B548="","",SUMIFS(T_stock[Entrée],T_stock[Ref],C548))</f>
        <v>0</v>
      </c>
      <c r="J548" s="4">
        <f>IF(C548="","",SUMIFS(T_stock[Sortie],T_stock[Ref],C548))</f>
        <v>0</v>
      </c>
      <c r="K548" s="37">
        <f t="shared" si="8"/>
        <v>0</v>
      </c>
      <c r="L548" s="35">
        <f>IFERROR(K548*G548,"")</f>
        <v>0</v>
      </c>
      <c r="M548" s="11">
        <v>4</v>
      </c>
      <c r="N548" s="11">
        <f>H548-M548</f>
        <v>-4</v>
      </c>
      <c r="O548" s="11" t="str">
        <f>IF(K548&gt;0,"OK","Rupture")</f>
        <v>Rupture</v>
      </c>
    </row>
    <row r="549" spans="1:15" x14ac:dyDescent="0.3">
      <c r="A549" s="17">
        <v>725</v>
      </c>
      <c r="B549" s="9" t="s">
        <v>1401</v>
      </c>
      <c r="C549" s="4" t="s">
        <v>633</v>
      </c>
      <c r="D549" s="4" t="s">
        <v>241</v>
      </c>
      <c r="E549" s="4" t="s">
        <v>1535</v>
      </c>
      <c r="F549" s="42"/>
      <c r="G549" s="23"/>
      <c r="H549" s="4"/>
      <c r="I549" s="4">
        <f>IF(B549="","",SUMIFS(T_stock[Entrée],T_stock[Ref],C549))</f>
        <v>0</v>
      </c>
      <c r="J549" s="4">
        <f>IF(C549="","",SUMIFS(T_stock[Sortie],T_stock[Ref],C549))</f>
        <v>0</v>
      </c>
      <c r="K549" s="37">
        <f t="shared" si="8"/>
        <v>0</v>
      </c>
      <c r="L549" s="35">
        <f>IFERROR(K549*G549,"")</f>
        <v>0</v>
      </c>
      <c r="M549" s="11">
        <v>40</v>
      </c>
      <c r="N549" s="11">
        <f>H549-M549</f>
        <v>-40</v>
      </c>
      <c r="O549" s="11" t="str">
        <f>IF(K549&gt;0,"OK","Rupture")</f>
        <v>Rupture</v>
      </c>
    </row>
    <row r="550" spans="1:15" x14ac:dyDescent="0.3">
      <c r="A550" s="17">
        <v>1</v>
      </c>
      <c r="B550" s="9" t="s">
        <v>235</v>
      </c>
      <c r="C550" s="4" t="s">
        <v>672</v>
      </c>
      <c r="D550" s="4" t="s">
        <v>225</v>
      </c>
      <c r="E550" s="4" t="s">
        <v>1534</v>
      </c>
      <c r="F550" s="42"/>
      <c r="G550" s="23"/>
      <c r="H550" s="4">
        <v>0</v>
      </c>
      <c r="I550" s="4">
        <f>IF(B550="","",SUMIFS(T_stock[Entrée],T_stock[Ref],C550))</f>
        <v>122</v>
      </c>
      <c r="J550" s="4">
        <f>IF(C550="","",SUMIFS(T_stock[Sortie],T_stock[Ref],C550))</f>
        <v>0</v>
      </c>
      <c r="K550" s="37">
        <f t="shared" si="8"/>
        <v>122</v>
      </c>
      <c r="L550" s="35">
        <f>IFERROR(K550*G550,"")</f>
        <v>0</v>
      </c>
      <c r="M550" s="11">
        <f>T_liste[[#This Row],[Stock initial]]+T_liste[[#This Row],[Stock Final]]</f>
        <v>122</v>
      </c>
      <c r="N550" s="11">
        <f>H550-M550</f>
        <v>-122</v>
      </c>
      <c r="O550" s="11" t="str">
        <f>IF(K550&gt;0,"OK","Rupture")</f>
        <v>OK</v>
      </c>
    </row>
    <row r="551" spans="1:15" x14ac:dyDescent="0.3">
      <c r="A551" s="17">
        <v>575</v>
      </c>
      <c r="B551" s="9" t="s">
        <v>235</v>
      </c>
      <c r="C551" s="4" t="s">
        <v>236</v>
      </c>
      <c r="D551" s="4" t="s">
        <v>225</v>
      </c>
      <c r="E551" s="4" t="s">
        <v>1534</v>
      </c>
      <c r="F551" s="42"/>
      <c r="G551" s="23"/>
      <c r="H551" s="4"/>
      <c r="I551" s="4">
        <f>IF(B551="","",SUMIFS(T_stock[Entrée],T_stock[Ref],C551))</f>
        <v>0</v>
      </c>
      <c r="J551" s="4">
        <f>IF(C551="","",SUMIFS(T_stock[Sortie],T_stock[Ref],C551))</f>
        <v>0</v>
      </c>
      <c r="K551" s="37">
        <f t="shared" si="8"/>
        <v>0</v>
      </c>
      <c r="L551" s="35">
        <f>IFERROR(K551*G551,"")</f>
        <v>0</v>
      </c>
      <c r="M551" s="11">
        <v>177</v>
      </c>
      <c r="N551" s="11">
        <f>H551-M551</f>
        <v>-177</v>
      </c>
      <c r="O551" s="11" t="str">
        <f>IF(K551&gt;0,"OK","Rupture")</f>
        <v>Rupture</v>
      </c>
    </row>
    <row r="552" spans="1:15" x14ac:dyDescent="0.3">
      <c r="A552" s="17">
        <v>501</v>
      </c>
      <c r="B552" s="9" t="s">
        <v>1198</v>
      </c>
      <c r="C552" s="4">
        <v>497</v>
      </c>
      <c r="D552" s="4" t="s">
        <v>681</v>
      </c>
      <c r="E552" s="4" t="s">
        <v>1535</v>
      </c>
      <c r="F552" s="42"/>
      <c r="G552" s="23"/>
      <c r="H552" s="4"/>
      <c r="I552" s="4">
        <f>IF(B552="","",SUMIFS(T_stock[Entrée],T_stock[Ref],C552))</f>
        <v>0</v>
      </c>
      <c r="J552" s="4">
        <f>IF(C552="","",SUMIFS(T_stock[Sortie],T_stock[Ref],C552))</f>
        <v>0</v>
      </c>
      <c r="K552" s="37">
        <f t="shared" si="8"/>
        <v>0</v>
      </c>
      <c r="L552" s="35">
        <f>IFERROR(K552*G552,"")</f>
        <v>0</v>
      </c>
      <c r="M552" s="11">
        <v>1</v>
      </c>
      <c r="N552" s="11">
        <f>H552-M552</f>
        <v>-1</v>
      </c>
      <c r="O552" s="11" t="str">
        <f>IF(K552&gt;0,"OK","Rupture")</f>
        <v>Rupture</v>
      </c>
    </row>
    <row r="553" spans="1:15" x14ac:dyDescent="0.3">
      <c r="A553" s="17">
        <v>306</v>
      </c>
      <c r="B553" s="9" t="s">
        <v>1010</v>
      </c>
      <c r="C553" s="4">
        <v>7482636326</v>
      </c>
      <c r="D553" s="4" t="s">
        <v>179</v>
      </c>
      <c r="E553" s="4" t="s">
        <v>1535</v>
      </c>
      <c r="F553" s="42"/>
      <c r="G553" s="23"/>
      <c r="H553" s="4"/>
      <c r="I553" s="4">
        <f>IF(B553="","",SUMIFS(T_stock[Entrée],T_stock[Ref],C553))</f>
        <v>0</v>
      </c>
      <c r="J553" s="4">
        <f>IF(C553="","",SUMIFS(T_stock[Sortie],T_stock[Ref],C553))</f>
        <v>0</v>
      </c>
      <c r="K553" s="37">
        <f t="shared" si="8"/>
        <v>0</v>
      </c>
      <c r="L553" s="35">
        <f>IFERROR(K553*G553,"")</f>
        <v>0</v>
      </c>
      <c r="M553" s="11">
        <v>2</v>
      </c>
      <c r="N553" s="11">
        <f>H553-M553</f>
        <v>-2</v>
      </c>
      <c r="O553" s="11" t="str">
        <f>IF(K553&gt;0,"OK","Rupture")</f>
        <v>Rupture</v>
      </c>
    </row>
    <row r="554" spans="1:15" x14ac:dyDescent="0.3">
      <c r="A554" s="17">
        <v>307</v>
      </c>
      <c r="B554" s="9" t="s">
        <v>1010</v>
      </c>
      <c r="C554" s="4">
        <v>7482636325</v>
      </c>
      <c r="D554" s="4" t="s">
        <v>179</v>
      </c>
      <c r="E554" s="4" t="s">
        <v>1535</v>
      </c>
      <c r="F554" s="42"/>
      <c r="G554" s="23"/>
      <c r="H554" s="4"/>
      <c r="I554" s="4">
        <f>IF(B554="","",SUMIFS(T_stock[Entrée],T_stock[Ref],C554))</f>
        <v>0</v>
      </c>
      <c r="J554" s="4">
        <f>IF(C554="","",SUMIFS(T_stock[Sortie],T_stock[Ref],C554))</f>
        <v>0</v>
      </c>
      <c r="K554" s="37">
        <f t="shared" si="8"/>
        <v>0</v>
      </c>
      <c r="L554" s="35">
        <f>IFERROR(K554*G554,"")</f>
        <v>0</v>
      </c>
      <c r="M554" s="11">
        <v>2</v>
      </c>
      <c r="N554" s="11">
        <f>H554-M554</f>
        <v>-2</v>
      </c>
      <c r="O554" s="11" t="str">
        <f>IF(K554&gt;0,"OK","Rupture")</f>
        <v>Rupture</v>
      </c>
    </row>
    <row r="555" spans="1:15" x14ac:dyDescent="0.3">
      <c r="A555" s="17">
        <v>315</v>
      </c>
      <c r="B555" s="9" t="s">
        <v>1014</v>
      </c>
      <c r="C555" s="4">
        <v>7482348993</v>
      </c>
      <c r="D555" s="4" t="s">
        <v>179</v>
      </c>
      <c r="E555" s="4" t="s">
        <v>1535</v>
      </c>
      <c r="F555" s="42"/>
      <c r="G555" s="23"/>
      <c r="H555" s="4"/>
      <c r="I555" s="4">
        <f>IF(B555="","",SUMIFS(T_stock[Entrée],T_stock[Ref],C555))</f>
        <v>0</v>
      </c>
      <c r="J555" s="4">
        <f>IF(C555="","",SUMIFS(T_stock[Sortie],T_stock[Ref],C555))</f>
        <v>0</v>
      </c>
      <c r="K555" s="37">
        <f t="shared" si="8"/>
        <v>0</v>
      </c>
      <c r="L555" s="35">
        <f>IFERROR(K555*G555,"")</f>
        <v>0</v>
      </c>
      <c r="M555" s="11">
        <v>2</v>
      </c>
      <c r="N555" s="11">
        <f>H555-M555</f>
        <v>-2</v>
      </c>
      <c r="O555" s="11" t="str">
        <f>IF(K555&gt;0,"OK","Rupture")</f>
        <v>Rupture</v>
      </c>
    </row>
    <row r="556" spans="1:15" x14ac:dyDescent="0.3">
      <c r="A556" s="17">
        <v>61</v>
      </c>
      <c r="B556" s="9" t="s">
        <v>759</v>
      </c>
      <c r="C556" s="4" t="s">
        <v>760</v>
      </c>
      <c r="D556" s="4" t="s">
        <v>173</v>
      </c>
      <c r="E556" s="4" t="s">
        <v>1535</v>
      </c>
      <c r="F556" s="42"/>
      <c r="G556" s="23"/>
      <c r="H556" s="4"/>
      <c r="I556" s="4">
        <f>IF(B556="","",SUMIFS(T_stock[Entrée],T_stock[Ref],C556))</f>
        <v>0</v>
      </c>
      <c r="J556" s="4">
        <f>IF(C556="","",SUMIFS(T_stock[Sortie],T_stock[Ref],C556))</f>
        <v>0</v>
      </c>
      <c r="K556" s="37">
        <f t="shared" si="8"/>
        <v>0</v>
      </c>
      <c r="L556" s="35">
        <f>IFERROR(K556*G556,"")</f>
        <v>0</v>
      </c>
      <c r="M556" s="11">
        <v>0</v>
      </c>
      <c r="N556" s="11">
        <f>H556-M556</f>
        <v>0</v>
      </c>
      <c r="O556" s="11" t="str">
        <f>IF(K556&gt;0,"OK","Rupture")</f>
        <v>Rupture</v>
      </c>
    </row>
    <row r="557" spans="1:15" x14ac:dyDescent="0.3">
      <c r="A557" s="17">
        <v>67</v>
      </c>
      <c r="B557" s="9" t="s">
        <v>164</v>
      </c>
      <c r="C557" s="4" t="s">
        <v>165</v>
      </c>
      <c r="D557" s="4" t="s">
        <v>145</v>
      </c>
      <c r="E557" s="4" t="s">
        <v>1535</v>
      </c>
      <c r="F557" s="42"/>
      <c r="G557" s="23"/>
      <c r="H557" s="4"/>
      <c r="I557" s="4">
        <f>IF(B557="","",SUMIFS(T_stock[Entrée],T_stock[Ref],C557))</f>
        <v>0</v>
      </c>
      <c r="J557" s="4">
        <f>IF(C557="","",SUMIFS(T_stock[Sortie],T_stock[Ref],C557))</f>
        <v>0</v>
      </c>
      <c r="K557" s="37">
        <f t="shared" si="8"/>
        <v>0</v>
      </c>
      <c r="L557" s="35">
        <f>IFERROR(K557*G557,"")</f>
        <v>0</v>
      </c>
      <c r="M557" s="11">
        <v>0</v>
      </c>
      <c r="N557" s="11">
        <f>H557-M557</f>
        <v>0</v>
      </c>
      <c r="O557" s="11" t="str">
        <f>IF(K557&gt;0,"OK","Rupture")</f>
        <v>Rupture</v>
      </c>
    </row>
    <row r="558" spans="1:15" x14ac:dyDescent="0.3">
      <c r="A558" s="17">
        <v>420</v>
      </c>
      <c r="B558" s="9" t="s">
        <v>373</v>
      </c>
      <c r="C558" s="4" t="s">
        <v>374</v>
      </c>
      <c r="D558" s="4" t="s">
        <v>241</v>
      </c>
      <c r="E558" s="4" t="s">
        <v>1535</v>
      </c>
      <c r="F558" s="42"/>
      <c r="G558" s="23"/>
      <c r="H558" s="4"/>
      <c r="I558" s="4">
        <f>IF(B558="","",SUMIFS(T_stock[Entrée],T_stock[Ref],C558))</f>
        <v>0</v>
      </c>
      <c r="J558" s="4">
        <f>IF(C558="","",SUMIFS(T_stock[Sortie],T_stock[Ref],C558))</f>
        <v>0</v>
      </c>
      <c r="K558" s="37">
        <f t="shared" si="8"/>
        <v>0</v>
      </c>
      <c r="L558" s="35">
        <f>IFERROR(K558*G558,"")</f>
        <v>0</v>
      </c>
      <c r="M558" s="11">
        <v>4</v>
      </c>
      <c r="N558" s="11">
        <f>H558-M558</f>
        <v>-4</v>
      </c>
      <c r="O558" s="11" t="str">
        <f>IF(K558&gt;0,"OK","Rupture")</f>
        <v>Rupture</v>
      </c>
    </row>
    <row r="559" spans="1:15" x14ac:dyDescent="0.3">
      <c r="A559" s="17">
        <v>943</v>
      </c>
      <c r="B559" s="9" t="s">
        <v>238</v>
      </c>
      <c r="C559" s="4" t="s">
        <v>1512</v>
      </c>
      <c r="D559" s="4" t="s">
        <v>225</v>
      </c>
      <c r="E559" s="4" t="s">
        <v>1534</v>
      </c>
      <c r="F559" s="42"/>
      <c r="G559" s="23"/>
      <c r="H559" s="4"/>
      <c r="I559" s="4">
        <f>IF(B559="","",SUMIFS(T_stock[Entrée],T_stock[Ref],C559))</f>
        <v>0</v>
      </c>
      <c r="J559" s="4">
        <f>IF(C559="","",SUMIFS(T_stock[Sortie],T_stock[Ref],C559))</f>
        <v>0</v>
      </c>
      <c r="K559" s="37">
        <f t="shared" si="8"/>
        <v>0</v>
      </c>
      <c r="L559" s="35">
        <f>IFERROR(K559*G559,"")</f>
        <v>0</v>
      </c>
      <c r="M559" s="11">
        <v>66</v>
      </c>
      <c r="N559" s="11">
        <f>H559-M559</f>
        <v>-66</v>
      </c>
      <c r="O559" s="11" t="str">
        <f>IF(K559&gt;0,"OK","Rupture")</f>
        <v>Rupture</v>
      </c>
    </row>
    <row r="560" spans="1:15" x14ac:dyDescent="0.3">
      <c r="A560" s="17">
        <v>123</v>
      </c>
      <c r="B560" s="9" t="s">
        <v>850</v>
      </c>
      <c r="C560" s="4" t="s">
        <v>851</v>
      </c>
      <c r="D560" s="4" t="s">
        <v>225</v>
      </c>
      <c r="E560" s="4" t="s">
        <v>1537</v>
      </c>
      <c r="F560" s="42"/>
      <c r="G560" s="23"/>
      <c r="H560" s="4"/>
      <c r="I560" s="4">
        <f>IF(B560="","",SUMIFS(T_stock[Entrée],T_stock[Ref],C560))</f>
        <v>0</v>
      </c>
      <c r="J560" s="4">
        <f>IF(C560="","",SUMIFS(T_stock[Sortie],T_stock[Ref],C560))</f>
        <v>0</v>
      </c>
      <c r="K560" s="37">
        <f t="shared" si="8"/>
        <v>0</v>
      </c>
      <c r="L560" s="35">
        <f>IFERROR(K560*G560,"")</f>
        <v>0</v>
      </c>
      <c r="M560" s="11">
        <v>1</v>
      </c>
      <c r="N560" s="11">
        <f>H560-M560</f>
        <v>-1</v>
      </c>
      <c r="O560" s="11" t="str">
        <f>IF(K560&gt;0,"OK","Rupture")</f>
        <v>Rupture</v>
      </c>
    </row>
    <row r="561" spans="1:15" x14ac:dyDescent="0.3">
      <c r="A561" s="17">
        <v>958</v>
      </c>
      <c r="B561" s="9" t="s">
        <v>237</v>
      </c>
      <c r="C561" s="4" t="s">
        <v>1527</v>
      </c>
      <c r="D561" s="4" t="s">
        <v>225</v>
      </c>
      <c r="E561" s="4" t="s">
        <v>1534</v>
      </c>
      <c r="F561" s="42"/>
      <c r="G561" s="23"/>
      <c r="H561" s="4"/>
      <c r="I561" s="4">
        <f>IF(B561="","",SUMIFS(T_stock[Entrée],T_stock[Ref],C561))</f>
        <v>0</v>
      </c>
      <c r="J561" s="4">
        <f>IF(C561="","",SUMIFS(T_stock[Sortie],T_stock[Ref],C561))</f>
        <v>0</v>
      </c>
      <c r="K561" s="37">
        <f t="shared" si="8"/>
        <v>0</v>
      </c>
      <c r="L561" s="35">
        <f>IFERROR(K561*G561,"")</f>
        <v>0</v>
      </c>
      <c r="M561" s="11">
        <v>-19</v>
      </c>
      <c r="N561" s="11">
        <f>H561-M561</f>
        <v>19</v>
      </c>
      <c r="O561" s="11" t="str">
        <f>IF(K561&gt;0,"OK","Rupture")</f>
        <v>Rupture</v>
      </c>
    </row>
    <row r="562" spans="1:15" x14ac:dyDescent="0.3">
      <c r="A562" s="17">
        <v>960</v>
      </c>
      <c r="B562" s="9" t="s">
        <v>228</v>
      </c>
      <c r="C562" s="4" t="s">
        <v>1528</v>
      </c>
      <c r="D562" s="4" t="s">
        <v>225</v>
      </c>
      <c r="E562" s="4" t="s">
        <v>1534</v>
      </c>
      <c r="F562" s="42"/>
      <c r="G562" s="23"/>
      <c r="H562" s="4"/>
      <c r="I562" s="4">
        <f>IF(B562="","",SUMIFS(T_stock[Entrée],T_stock[Ref],C562))</f>
        <v>0</v>
      </c>
      <c r="J562" s="4">
        <f>IF(C562="","",SUMIFS(T_stock[Sortie],T_stock[Ref],C562))</f>
        <v>0</v>
      </c>
      <c r="K562" s="37">
        <f t="shared" si="8"/>
        <v>0</v>
      </c>
      <c r="L562" s="35">
        <f>IFERROR(K562*G562,"")</f>
        <v>0</v>
      </c>
      <c r="M562" s="11">
        <v>181.5</v>
      </c>
      <c r="N562" s="11">
        <f>H562-M562</f>
        <v>-181.5</v>
      </c>
      <c r="O562" s="11" t="str">
        <f>IF(K562&gt;0,"OK","Rupture")</f>
        <v>Rupture</v>
      </c>
    </row>
    <row r="563" spans="1:15" x14ac:dyDescent="0.3">
      <c r="A563" s="17">
        <v>143</v>
      </c>
      <c r="B563" s="9" t="s">
        <v>229</v>
      </c>
      <c r="C563" s="4" t="s">
        <v>871</v>
      </c>
      <c r="D563" s="4" t="s">
        <v>225</v>
      </c>
      <c r="E563" s="4" t="s">
        <v>1534</v>
      </c>
      <c r="F563" s="42"/>
      <c r="G563" s="23"/>
      <c r="H563" s="4"/>
      <c r="I563" s="4">
        <f>IF(B563="","",SUMIFS(T_stock[Entrée],T_stock[Ref],C563))</f>
        <v>0</v>
      </c>
      <c r="J563" s="4">
        <f>IF(C563="","",SUMIFS(T_stock[Sortie],T_stock[Ref],C563))</f>
        <v>0</v>
      </c>
      <c r="K563" s="37">
        <f t="shared" si="8"/>
        <v>0</v>
      </c>
      <c r="L563" s="35">
        <f>IFERROR(K563*G563,"")</f>
        <v>0</v>
      </c>
      <c r="M563" s="11">
        <v>6.5</v>
      </c>
      <c r="N563" s="11">
        <f>H563-M563</f>
        <v>-6.5</v>
      </c>
      <c r="O563" s="11" t="str">
        <f>IF(K563&gt;0,"OK","Rupture")</f>
        <v>Rupture</v>
      </c>
    </row>
    <row r="564" spans="1:15" x14ac:dyDescent="0.3">
      <c r="A564" s="17">
        <v>573</v>
      </c>
      <c r="B564" s="9" t="s">
        <v>1294</v>
      </c>
      <c r="C564" s="4" t="s">
        <v>1295</v>
      </c>
      <c r="D564" s="4" t="s">
        <v>225</v>
      </c>
      <c r="E564" s="4" t="s">
        <v>1534</v>
      </c>
      <c r="F564" s="42"/>
      <c r="G564" s="23"/>
      <c r="H564" s="4"/>
      <c r="I564" s="4">
        <f>IF(B564="","",SUMIFS(T_stock[Entrée],T_stock[Ref],C564))</f>
        <v>0</v>
      </c>
      <c r="J564" s="4">
        <f>IF(C564="","",SUMIFS(T_stock[Sortie],T_stock[Ref],C564))</f>
        <v>0</v>
      </c>
      <c r="K564" s="37">
        <f t="shared" si="8"/>
        <v>0</v>
      </c>
      <c r="L564" s="35">
        <f>IFERROR(K564*G564,"")</f>
        <v>0</v>
      </c>
      <c r="M564" s="11">
        <v>3</v>
      </c>
      <c r="N564" s="11">
        <f>H564-M564</f>
        <v>-3</v>
      </c>
      <c r="O564" s="11" t="str">
        <f>IF(K564&gt;0,"OK","Rupture")</f>
        <v>Rupture</v>
      </c>
    </row>
    <row r="565" spans="1:15" x14ac:dyDescent="0.3">
      <c r="A565" s="17">
        <v>447</v>
      </c>
      <c r="B565" s="9" t="s">
        <v>1131</v>
      </c>
      <c r="C565" s="4" t="s">
        <v>1132</v>
      </c>
      <c r="D565" s="4" t="s">
        <v>225</v>
      </c>
      <c r="E565" s="4" t="s">
        <v>1534</v>
      </c>
      <c r="F565" s="42"/>
      <c r="G565" s="23"/>
      <c r="H565" s="4"/>
      <c r="I565" s="4">
        <f>IF(B565="","",SUMIFS(T_stock[Entrée],T_stock[Ref],C565))</f>
        <v>0</v>
      </c>
      <c r="J565" s="4">
        <f>IF(C565="","",SUMIFS(T_stock[Sortie],T_stock[Ref],C565))</f>
        <v>0</v>
      </c>
      <c r="K565" s="37">
        <f t="shared" si="8"/>
        <v>0</v>
      </c>
      <c r="L565" s="35">
        <f>IFERROR(K565*G565,"")</f>
        <v>0</v>
      </c>
      <c r="M565" s="11">
        <v>67</v>
      </c>
      <c r="N565" s="11">
        <f>H565-M565</f>
        <v>-67</v>
      </c>
      <c r="O565" s="11" t="str">
        <f>IF(K565&gt;0,"OK","Rupture")</f>
        <v>Rupture</v>
      </c>
    </row>
    <row r="566" spans="1:15" x14ac:dyDescent="0.3">
      <c r="A566" s="17">
        <v>148</v>
      </c>
      <c r="B566" s="9" t="s">
        <v>226</v>
      </c>
      <c r="C566" s="4" t="s">
        <v>227</v>
      </c>
      <c r="D566" s="4" t="s">
        <v>225</v>
      </c>
      <c r="E566" s="4" t="s">
        <v>1534</v>
      </c>
      <c r="F566" s="42"/>
      <c r="G566" s="23"/>
      <c r="H566" s="4"/>
      <c r="I566" s="4">
        <f>IF(B566="","",SUMIFS(T_stock[Entrée],T_stock[Ref],C566))</f>
        <v>0</v>
      </c>
      <c r="J566" s="4">
        <f>IF(C566="","",SUMIFS(T_stock[Sortie],T_stock[Ref],C566))</f>
        <v>0</v>
      </c>
      <c r="K566" s="37">
        <f t="shared" si="8"/>
        <v>0</v>
      </c>
      <c r="L566" s="35">
        <f>IFERROR(K566*G566,"")</f>
        <v>0</v>
      </c>
      <c r="M566" s="11">
        <v>740</v>
      </c>
      <c r="N566" s="11">
        <f>H566-M566</f>
        <v>-740</v>
      </c>
      <c r="O566" s="11" t="str">
        <f>IF(K566&gt;0,"OK","Rupture")</f>
        <v>Rupture</v>
      </c>
    </row>
    <row r="567" spans="1:15" x14ac:dyDescent="0.3">
      <c r="A567" s="17">
        <v>146</v>
      </c>
      <c r="B567" s="9" t="s">
        <v>233</v>
      </c>
      <c r="C567" s="4" t="s">
        <v>234</v>
      </c>
      <c r="D567" s="4" t="s">
        <v>225</v>
      </c>
      <c r="E567" s="4" t="s">
        <v>1534</v>
      </c>
      <c r="F567" s="42"/>
      <c r="G567" s="23"/>
      <c r="H567" s="4"/>
      <c r="I567" s="4">
        <f>IF(B567="","",SUMIFS(T_stock[Entrée],T_stock[Ref],C567))</f>
        <v>0</v>
      </c>
      <c r="J567" s="4">
        <f>IF(C567="","",SUMIFS(T_stock[Sortie],T_stock[Ref],C567))</f>
        <v>0</v>
      </c>
      <c r="K567" s="37">
        <f t="shared" si="8"/>
        <v>0</v>
      </c>
      <c r="L567" s="35">
        <f>IFERROR(K567*G567,"")</f>
        <v>0</v>
      </c>
      <c r="M567" s="11">
        <v>410</v>
      </c>
      <c r="N567" s="11">
        <f>H567-M567</f>
        <v>-410</v>
      </c>
      <c r="O567" s="11" t="str">
        <f>IF(K567&gt;0,"OK","Rupture")</f>
        <v>Rupture</v>
      </c>
    </row>
    <row r="568" spans="1:15" x14ac:dyDescent="0.3">
      <c r="A568" s="17">
        <v>517</v>
      </c>
      <c r="B568" s="9" t="s">
        <v>233</v>
      </c>
      <c r="C568" s="4" t="s">
        <v>232</v>
      </c>
      <c r="D568" s="4" t="s">
        <v>225</v>
      </c>
      <c r="E568" s="4" t="s">
        <v>1534</v>
      </c>
      <c r="F568" s="42"/>
      <c r="G568" s="23"/>
      <c r="H568" s="4"/>
      <c r="I568" s="4">
        <f>IF(B568="","",SUMIFS(T_stock[Entrée],T_stock[Ref],C568))</f>
        <v>0</v>
      </c>
      <c r="J568" s="4">
        <f>IF(C568="","",SUMIFS(T_stock[Sortie],T_stock[Ref],C568))</f>
        <v>0</v>
      </c>
      <c r="K568" s="37">
        <f t="shared" si="8"/>
        <v>0</v>
      </c>
      <c r="L568" s="35">
        <f>IFERROR(K568*G568,"")</f>
        <v>0</v>
      </c>
      <c r="M568" s="11">
        <v>0</v>
      </c>
      <c r="N568" s="11">
        <f>H568-M568</f>
        <v>0</v>
      </c>
      <c r="O568" s="11" t="str">
        <f>IF(K568&gt;0,"OK","Rupture")</f>
        <v>Rupture</v>
      </c>
    </row>
    <row r="569" spans="1:15" x14ac:dyDescent="0.3">
      <c r="A569" s="17">
        <v>964</v>
      </c>
      <c r="B569" s="9" t="s">
        <v>224</v>
      </c>
      <c r="C569" s="4" t="s">
        <v>1529</v>
      </c>
      <c r="D569" s="4" t="s">
        <v>225</v>
      </c>
      <c r="E569" s="4" t="s">
        <v>1535</v>
      </c>
      <c r="F569" s="42"/>
      <c r="G569" s="23"/>
      <c r="H569" s="4"/>
      <c r="I569" s="4">
        <f>IF(B569="","",SUMIFS(T_stock[Entrée],T_stock[Ref],C569))</f>
        <v>0</v>
      </c>
      <c r="J569" s="4">
        <f>IF(C569="","",SUMIFS(T_stock[Sortie],T_stock[Ref],C569))</f>
        <v>0</v>
      </c>
      <c r="K569" s="37">
        <f t="shared" si="8"/>
        <v>0</v>
      </c>
      <c r="L569" s="35">
        <f>IFERROR(K569*G569,"")</f>
        <v>0</v>
      </c>
      <c r="M569" s="11">
        <v>5211</v>
      </c>
      <c r="N569" s="11">
        <f>H569-M569</f>
        <v>-5211</v>
      </c>
      <c r="O569" s="11" t="str">
        <f>IF(K569&gt;0,"OK","Rupture")</f>
        <v>Rupture</v>
      </c>
    </row>
    <row r="570" spans="1:15" x14ac:dyDescent="0.3">
      <c r="A570" s="17">
        <v>55</v>
      </c>
      <c r="B570" s="9" t="s">
        <v>747</v>
      </c>
      <c r="C570" s="4" t="s">
        <v>748</v>
      </c>
      <c r="D570" s="4" t="s">
        <v>173</v>
      </c>
      <c r="E570" s="4" t="s">
        <v>1535</v>
      </c>
      <c r="F570" s="42"/>
      <c r="G570" s="23"/>
      <c r="H570" s="4"/>
      <c r="I570" s="4">
        <f>IF(B570="","",SUMIFS(T_stock[Entrée],T_stock[Ref],C570))</f>
        <v>0</v>
      </c>
      <c r="J570" s="4">
        <f>IF(C570="","",SUMIFS(T_stock[Sortie],T_stock[Ref],C570))</f>
        <v>0</v>
      </c>
      <c r="K570" s="37">
        <f t="shared" si="8"/>
        <v>0</v>
      </c>
      <c r="L570" s="35">
        <f>IFERROR(K570*G570,"")</f>
        <v>0</v>
      </c>
      <c r="M570" s="11">
        <v>0</v>
      </c>
      <c r="N570" s="11">
        <f>H570-M570</f>
        <v>0</v>
      </c>
      <c r="O570" s="11" t="str">
        <f>IF(K570&gt;0,"OK","Rupture")</f>
        <v>Rupture</v>
      </c>
    </row>
    <row r="571" spans="1:15" x14ac:dyDescent="0.3">
      <c r="A571" s="17">
        <v>235</v>
      </c>
      <c r="B571" s="9" t="s">
        <v>213</v>
      </c>
      <c r="C571" s="4">
        <v>7423670637</v>
      </c>
      <c r="D571" s="4" t="s">
        <v>179</v>
      </c>
      <c r="E571" s="4" t="s">
        <v>1535</v>
      </c>
      <c r="F571" s="42"/>
      <c r="G571" s="23"/>
      <c r="H571" s="4"/>
      <c r="I571" s="4">
        <f>IF(B571="","",SUMIFS(T_stock[Entrée],T_stock[Ref],C571))</f>
        <v>0</v>
      </c>
      <c r="J571" s="4">
        <f>IF(C571="","",SUMIFS(T_stock[Sortie],T_stock[Ref],C571))</f>
        <v>0</v>
      </c>
      <c r="K571" s="37">
        <f t="shared" si="8"/>
        <v>0</v>
      </c>
      <c r="L571" s="35">
        <f>IFERROR(K571*G571,"")</f>
        <v>0</v>
      </c>
      <c r="M571" s="11">
        <v>2</v>
      </c>
      <c r="N571" s="11">
        <f>H571-M571</f>
        <v>-2</v>
      </c>
      <c r="O571" s="11" t="str">
        <f>IF(K571&gt;0,"OK","Rupture")</f>
        <v>Rupture</v>
      </c>
    </row>
    <row r="572" spans="1:15" x14ac:dyDescent="0.3">
      <c r="A572" s="17">
        <v>167</v>
      </c>
      <c r="B572" s="9" t="s">
        <v>175</v>
      </c>
      <c r="C572" s="4">
        <v>20106615088</v>
      </c>
      <c r="D572" s="4" t="s">
        <v>892</v>
      </c>
      <c r="E572" s="4" t="s">
        <v>1535</v>
      </c>
      <c r="F572" s="42"/>
      <c r="G572" s="23"/>
      <c r="H572" s="4"/>
      <c r="I572" s="4">
        <f>IF(B572="","",SUMIFS(T_stock[Entrée],T_stock[Ref],C572))</f>
        <v>0</v>
      </c>
      <c r="J572" s="4">
        <f>IF(C572="","",SUMIFS(T_stock[Sortie],T_stock[Ref],C572))</f>
        <v>0</v>
      </c>
      <c r="K572" s="37">
        <f t="shared" si="8"/>
        <v>0</v>
      </c>
      <c r="L572" s="35">
        <f>IFERROR(K572*G572,"")</f>
        <v>0</v>
      </c>
      <c r="M572" s="11">
        <v>9</v>
      </c>
      <c r="N572" s="11">
        <f>H572-M572</f>
        <v>-9</v>
      </c>
      <c r="O572" s="11" t="str">
        <f>IF(K572&gt;0,"OK","Rupture")</f>
        <v>Rupture</v>
      </c>
    </row>
    <row r="573" spans="1:15" x14ac:dyDescent="0.3">
      <c r="A573" s="17">
        <v>321</v>
      </c>
      <c r="B573" s="9" t="s">
        <v>204</v>
      </c>
      <c r="C573" s="4">
        <v>7421986777</v>
      </c>
      <c r="D573" s="4" t="s">
        <v>179</v>
      </c>
      <c r="E573" s="4" t="s">
        <v>1535</v>
      </c>
      <c r="F573" s="42"/>
      <c r="G573" s="23"/>
      <c r="H573" s="4"/>
      <c r="I573" s="4">
        <f>IF(B573="","",SUMIFS(T_stock[Entrée],T_stock[Ref],C573))</f>
        <v>0</v>
      </c>
      <c r="J573" s="4">
        <f>IF(C573="","",SUMIFS(T_stock[Sortie],T_stock[Ref],C573))</f>
        <v>0</v>
      </c>
      <c r="K573" s="37">
        <f t="shared" si="8"/>
        <v>0</v>
      </c>
      <c r="L573" s="35">
        <f>IFERROR(K573*G573,"")</f>
        <v>0</v>
      </c>
      <c r="M573" s="11">
        <v>3</v>
      </c>
      <c r="N573" s="11">
        <f>H573-M573</f>
        <v>-3</v>
      </c>
      <c r="O573" s="11" t="str">
        <f>IF(K573&gt;0,"OK","Rupture")</f>
        <v>Rupture</v>
      </c>
    </row>
    <row r="574" spans="1:15" x14ac:dyDescent="0.3">
      <c r="A574" s="17">
        <v>31</v>
      </c>
      <c r="B574" s="9" t="s">
        <v>716</v>
      </c>
      <c r="C574" s="4" t="s">
        <v>717</v>
      </c>
      <c r="D574" s="4" t="s">
        <v>681</v>
      </c>
      <c r="E574" s="4" t="s">
        <v>1535</v>
      </c>
      <c r="F574" s="42"/>
      <c r="G574" s="23"/>
      <c r="H574" s="4"/>
      <c r="I574" s="4">
        <f>IF(B574="","",SUMIFS(T_stock[Entrée],T_stock[Ref],C574))</f>
        <v>0</v>
      </c>
      <c r="J574" s="4">
        <f>IF(C574="","",SUMIFS(T_stock[Sortie],T_stock[Ref],C574))</f>
        <v>0</v>
      </c>
      <c r="K574" s="37">
        <f t="shared" si="8"/>
        <v>0</v>
      </c>
      <c r="L574" s="35">
        <f>IFERROR(K574*G574,"")</f>
        <v>0</v>
      </c>
      <c r="M574" s="11">
        <v>0</v>
      </c>
      <c r="N574" s="11">
        <f>H574-M574</f>
        <v>0</v>
      </c>
      <c r="O574" s="11" t="str">
        <f>IF(K574&gt;0,"OK","Rupture")</f>
        <v>Rupture</v>
      </c>
    </row>
    <row r="575" spans="1:15" x14ac:dyDescent="0.3">
      <c r="A575" s="17">
        <v>889</v>
      </c>
      <c r="B575" s="9" t="s">
        <v>1458</v>
      </c>
      <c r="C575" s="4" t="s">
        <v>136</v>
      </c>
      <c r="D575" s="4" t="s">
        <v>119</v>
      </c>
      <c r="E575" s="4" t="s">
        <v>1535</v>
      </c>
      <c r="F575" s="42"/>
      <c r="G575" s="23"/>
      <c r="H575" s="4"/>
      <c r="I575" s="4">
        <f>IF(B575="","",SUMIFS(T_stock[Entrée],T_stock[Ref],C575))</f>
        <v>0</v>
      </c>
      <c r="J575" s="4">
        <f>IF(C575="","",SUMIFS(T_stock[Sortie],T_stock[Ref],C575))</f>
        <v>0</v>
      </c>
      <c r="K575" s="37">
        <f t="shared" si="8"/>
        <v>0</v>
      </c>
      <c r="L575" s="35">
        <f>IFERROR(K575*G575,"")</f>
        <v>0</v>
      </c>
      <c r="M575" s="11">
        <v>6</v>
      </c>
      <c r="N575" s="11">
        <f>H575-M575</f>
        <v>-6</v>
      </c>
      <c r="O575" s="11" t="str">
        <f>IF(K575&gt;0,"OK","Rupture")</f>
        <v>Rupture</v>
      </c>
    </row>
    <row r="576" spans="1:15" x14ac:dyDescent="0.3">
      <c r="A576" s="17">
        <v>10</v>
      </c>
      <c r="B576" s="9" t="s">
        <v>686</v>
      </c>
      <c r="C576" s="4" t="s">
        <v>687</v>
      </c>
      <c r="D576" s="4" t="s">
        <v>119</v>
      </c>
      <c r="E576" s="4" t="s">
        <v>1535</v>
      </c>
      <c r="F576" s="42"/>
      <c r="G576" s="23"/>
      <c r="H576" s="4"/>
      <c r="I576" s="4">
        <f>IF(B576="","",SUMIFS(T_stock[Entrée],T_stock[Ref],C576))</f>
        <v>0</v>
      </c>
      <c r="J576" s="4">
        <f>IF(C576="","",SUMIFS(T_stock[Sortie],T_stock[Ref],C576))</f>
        <v>0</v>
      </c>
      <c r="K576" s="37">
        <f t="shared" si="8"/>
        <v>0</v>
      </c>
      <c r="L576" s="35">
        <f>IFERROR(K576*G576,"")</f>
        <v>0</v>
      </c>
      <c r="M576" s="11">
        <v>1</v>
      </c>
      <c r="N576" s="11">
        <f>H576-M576</f>
        <v>-1</v>
      </c>
      <c r="O576" s="11" t="str">
        <f>IF(K576&gt;0,"OK","Rupture")</f>
        <v>Rupture</v>
      </c>
    </row>
    <row r="577" spans="1:15" x14ac:dyDescent="0.3">
      <c r="A577" s="17">
        <v>240</v>
      </c>
      <c r="B577" s="9" t="s">
        <v>34</v>
      </c>
      <c r="C577" s="4" t="s">
        <v>945</v>
      </c>
      <c r="D577" s="4" t="s">
        <v>689</v>
      </c>
      <c r="E577" s="4" t="s">
        <v>1535</v>
      </c>
      <c r="F577" s="42"/>
      <c r="G577" s="23"/>
      <c r="H577" s="4"/>
      <c r="I577" s="4">
        <f>IF(B577="","",SUMIFS(T_stock[Entrée],T_stock[Ref],C577))</f>
        <v>0</v>
      </c>
      <c r="J577" s="4">
        <f>IF(C577="","",SUMIFS(T_stock[Sortie],T_stock[Ref],C577))</f>
        <v>0</v>
      </c>
      <c r="K577" s="37">
        <f t="shared" si="8"/>
        <v>0</v>
      </c>
      <c r="L577" s="35">
        <f>IFERROR(K577*G577,"")</f>
        <v>0</v>
      </c>
      <c r="M577" s="11">
        <v>0</v>
      </c>
      <c r="N577" s="11">
        <f>H577-M577</f>
        <v>0</v>
      </c>
      <c r="O577" s="11" t="str">
        <f>IF(K577&gt;0,"OK","Rupture")</f>
        <v>Rupture</v>
      </c>
    </row>
    <row r="578" spans="1:15" x14ac:dyDescent="0.3">
      <c r="A578" s="17">
        <v>586</v>
      </c>
      <c r="B578" s="9" t="s">
        <v>1307</v>
      </c>
      <c r="C578" s="4" t="s">
        <v>1308</v>
      </c>
      <c r="D578" s="4" t="s">
        <v>681</v>
      </c>
      <c r="E578" s="4" t="s">
        <v>1535</v>
      </c>
      <c r="F578" s="42"/>
      <c r="G578" s="23"/>
      <c r="H578" s="4"/>
      <c r="I578" s="4">
        <f>IF(B578="","",SUMIFS(T_stock[Entrée],T_stock[Ref],C578))</f>
        <v>0</v>
      </c>
      <c r="J578" s="4">
        <f>IF(C578="","",SUMIFS(T_stock[Sortie],T_stock[Ref],C578))</f>
        <v>0</v>
      </c>
      <c r="K578" s="37">
        <f t="shared" si="8"/>
        <v>0</v>
      </c>
      <c r="L578" s="35">
        <f>IFERROR(K578*G578,"")</f>
        <v>0</v>
      </c>
      <c r="M578" s="11">
        <v>1</v>
      </c>
      <c r="N578" s="11">
        <f>H578-M578</f>
        <v>-1</v>
      </c>
      <c r="O578" s="11" t="str">
        <f>IF(K578&gt;0,"OK","Rupture")</f>
        <v>Rupture</v>
      </c>
    </row>
    <row r="579" spans="1:15" x14ac:dyDescent="0.3">
      <c r="A579" s="17">
        <v>118</v>
      </c>
      <c r="B579" s="9" t="s">
        <v>843</v>
      </c>
      <c r="C579" s="4" t="s">
        <v>844</v>
      </c>
      <c r="D579" s="4" t="s">
        <v>173</v>
      </c>
      <c r="E579" s="4" t="s">
        <v>1535</v>
      </c>
      <c r="F579" s="42"/>
      <c r="G579" s="23"/>
      <c r="H579" s="4"/>
      <c r="I579" s="4">
        <f>IF(B579="","",SUMIFS(T_stock[Entrée],T_stock[Ref],C579))</f>
        <v>0</v>
      </c>
      <c r="J579" s="4">
        <f>IF(C579="","",SUMIFS(T_stock[Sortie],T_stock[Ref],C579))</f>
        <v>0</v>
      </c>
      <c r="K579" s="37">
        <f t="shared" si="8"/>
        <v>0</v>
      </c>
      <c r="L579" s="35">
        <f>IFERROR(K579*G579,"")</f>
        <v>0</v>
      </c>
      <c r="M579" s="11">
        <v>4</v>
      </c>
      <c r="N579" s="11">
        <f>H579-M579</f>
        <v>-4</v>
      </c>
      <c r="O579" s="11" t="str">
        <f>IF(K579&gt;0,"OK","Rupture")</f>
        <v>Rupture</v>
      </c>
    </row>
    <row r="580" spans="1:15" x14ac:dyDescent="0.3">
      <c r="A580" s="17">
        <v>645</v>
      </c>
      <c r="B580" s="9" t="s">
        <v>1365</v>
      </c>
      <c r="C580" s="4" t="s">
        <v>1366</v>
      </c>
      <c r="D580" s="4" t="s">
        <v>681</v>
      </c>
      <c r="E580" s="4" t="s">
        <v>1535</v>
      </c>
      <c r="F580" s="42"/>
      <c r="G580" s="23"/>
      <c r="H580" s="4"/>
      <c r="I580" s="4">
        <f>IF(B580="","",SUMIFS(T_stock[Entrée],T_stock[Ref],C580))</f>
        <v>0</v>
      </c>
      <c r="J580" s="4">
        <f>IF(C580="","",SUMIFS(T_stock[Sortie],T_stock[Ref],C580))</f>
        <v>0</v>
      </c>
      <c r="K580" s="37">
        <f t="shared" si="8"/>
        <v>0</v>
      </c>
      <c r="L580" s="35">
        <f>IFERROR(K580*G580,"")</f>
        <v>0</v>
      </c>
      <c r="M580" s="11">
        <v>7</v>
      </c>
      <c r="N580" s="11">
        <f>H580-M580</f>
        <v>-7</v>
      </c>
      <c r="O580" s="11" t="str">
        <f>IF(K580&gt;0,"OK","Rupture")</f>
        <v>Rupture</v>
      </c>
    </row>
    <row r="581" spans="1:15" x14ac:dyDescent="0.3">
      <c r="A581" s="17">
        <v>492</v>
      </c>
      <c r="B581" s="9" t="s">
        <v>1186</v>
      </c>
      <c r="C581" s="4" t="s">
        <v>1187</v>
      </c>
      <c r="D581" s="4" t="s">
        <v>681</v>
      </c>
      <c r="E581" s="4" t="s">
        <v>1535</v>
      </c>
      <c r="F581" s="42"/>
      <c r="G581" s="23"/>
      <c r="H581" s="4"/>
      <c r="I581" s="4">
        <f>IF(B581="","",SUMIFS(T_stock[Entrée],T_stock[Ref],C581))</f>
        <v>0</v>
      </c>
      <c r="J581" s="4">
        <f>IF(C581="","",SUMIFS(T_stock[Sortie],T_stock[Ref],C581))</f>
        <v>0</v>
      </c>
      <c r="K581" s="37">
        <f t="shared" si="8"/>
        <v>0</v>
      </c>
      <c r="L581" s="35">
        <f>IFERROR(K581*G581,"")</f>
        <v>0</v>
      </c>
      <c r="M581" s="11">
        <v>1</v>
      </c>
      <c r="N581" s="11">
        <f>H581-M581</f>
        <v>-1</v>
      </c>
      <c r="O581" s="11" t="str">
        <f>IF(K581&gt;0,"OK","Rupture")</f>
        <v>Rupture</v>
      </c>
    </row>
    <row r="582" spans="1:15" x14ac:dyDescent="0.3">
      <c r="A582" s="17">
        <v>558</v>
      </c>
      <c r="B582" s="9" t="s">
        <v>1273</v>
      </c>
      <c r="C582" s="4" t="s">
        <v>1274</v>
      </c>
      <c r="D582" s="4" t="s">
        <v>1085</v>
      </c>
      <c r="E582" s="4" t="s">
        <v>1535</v>
      </c>
      <c r="F582" s="42"/>
      <c r="G582" s="23"/>
      <c r="H582" s="4"/>
      <c r="I582" s="4">
        <f>IF(B582="","",SUMIFS(T_stock[Entrée],T_stock[Ref],C582))</f>
        <v>0</v>
      </c>
      <c r="J582" s="4">
        <f>IF(C582="","",SUMIFS(T_stock[Sortie],T_stock[Ref],C582))</f>
        <v>0</v>
      </c>
      <c r="K582" s="37">
        <f t="shared" ref="K582:K645" si="9">IFERROR(H582+I582-J582,"")</f>
        <v>0</v>
      </c>
      <c r="L582" s="35">
        <f>IFERROR(K582*G582,"")</f>
        <v>0</v>
      </c>
      <c r="M582" s="11">
        <v>0</v>
      </c>
      <c r="N582" s="11">
        <f>H582-M582</f>
        <v>0</v>
      </c>
      <c r="O582" s="11" t="str">
        <f>IF(K582&gt;0,"OK","Rupture")</f>
        <v>Rupture</v>
      </c>
    </row>
    <row r="583" spans="1:15" x14ac:dyDescent="0.3">
      <c r="A583" s="17">
        <v>90</v>
      </c>
      <c r="B583" s="9" t="s">
        <v>807</v>
      </c>
      <c r="C583" s="4" t="s">
        <v>808</v>
      </c>
      <c r="D583" s="4" t="s">
        <v>110</v>
      </c>
      <c r="E583" s="4" t="s">
        <v>1537</v>
      </c>
      <c r="F583" s="42"/>
      <c r="G583" s="23"/>
      <c r="H583" s="4"/>
      <c r="I583" s="4">
        <f>IF(B583="","",SUMIFS(T_stock[Entrée],T_stock[Ref],C583))</f>
        <v>0</v>
      </c>
      <c r="J583" s="4">
        <f>IF(C583="","",SUMIFS(T_stock[Sortie],T_stock[Ref],C583))</f>
        <v>0</v>
      </c>
      <c r="K583" s="37">
        <f t="shared" si="9"/>
        <v>0</v>
      </c>
      <c r="L583" s="35">
        <f>IFERROR(K583*G583,"")</f>
        <v>0</v>
      </c>
      <c r="M583" s="11">
        <v>1</v>
      </c>
      <c r="N583" s="11">
        <f>H583-M583</f>
        <v>-1</v>
      </c>
      <c r="O583" s="11" t="str">
        <f>IF(K583&gt;0,"OK","Rupture")</f>
        <v>Rupture</v>
      </c>
    </row>
    <row r="584" spans="1:15" x14ac:dyDescent="0.3">
      <c r="A584" s="17">
        <v>70</v>
      </c>
      <c r="B584" s="9" t="s">
        <v>773</v>
      </c>
      <c r="C584" s="4" t="s">
        <v>774</v>
      </c>
      <c r="D584" s="4" t="s">
        <v>241</v>
      </c>
      <c r="E584" s="4" t="s">
        <v>1535</v>
      </c>
      <c r="F584" s="42"/>
      <c r="G584" s="23"/>
      <c r="H584" s="4"/>
      <c r="I584" s="4">
        <f>IF(B584="","",SUMIFS(T_stock[Entrée],T_stock[Ref],C584))</f>
        <v>0</v>
      </c>
      <c r="J584" s="4">
        <f>IF(C584="","",SUMIFS(T_stock[Sortie],T_stock[Ref],C584))</f>
        <v>0</v>
      </c>
      <c r="K584" s="37">
        <f t="shared" si="9"/>
        <v>0</v>
      </c>
      <c r="L584" s="35">
        <f>IFERROR(K584*G584,"")</f>
        <v>0</v>
      </c>
      <c r="M584" s="11">
        <v>0</v>
      </c>
      <c r="N584" s="11">
        <f>H584-M584</f>
        <v>0</v>
      </c>
      <c r="O584" s="11" t="str">
        <f>IF(K584&gt;0,"OK","Rupture")</f>
        <v>Rupture</v>
      </c>
    </row>
    <row r="585" spans="1:15" x14ac:dyDescent="0.3">
      <c r="A585" s="17">
        <v>486</v>
      </c>
      <c r="B585" s="9" t="s">
        <v>61</v>
      </c>
      <c r="C585" s="4" t="s">
        <v>152</v>
      </c>
      <c r="D585" s="4" t="s">
        <v>145</v>
      </c>
      <c r="E585" s="4" t="s">
        <v>1535</v>
      </c>
      <c r="F585" s="42"/>
      <c r="G585" s="23"/>
      <c r="H585" s="4"/>
      <c r="I585" s="4">
        <f>IF(B585="","",SUMIFS(T_stock[Entrée],T_stock[Ref],C585))</f>
        <v>0</v>
      </c>
      <c r="J585" s="4">
        <f>IF(C585="","",SUMIFS(T_stock[Sortie],T_stock[Ref],C585))</f>
        <v>0</v>
      </c>
      <c r="K585" s="37">
        <f t="shared" si="9"/>
        <v>0</v>
      </c>
      <c r="L585" s="35">
        <f>IFERROR(K585*G585,"")</f>
        <v>0</v>
      </c>
      <c r="M585" s="11">
        <v>1</v>
      </c>
      <c r="N585" s="11">
        <f>H585-M585</f>
        <v>-1</v>
      </c>
      <c r="O585" s="11" t="str">
        <f>IF(K585&gt;0,"OK","Rupture")</f>
        <v>Rupture</v>
      </c>
    </row>
    <row r="586" spans="1:15" x14ac:dyDescent="0.3">
      <c r="A586" s="17">
        <v>493</v>
      </c>
      <c r="B586" s="9" t="s">
        <v>61</v>
      </c>
      <c r="C586" s="4" t="s">
        <v>1188</v>
      </c>
      <c r="D586" s="4" t="s">
        <v>681</v>
      </c>
      <c r="E586" s="4" t="s">
        <v>1535</v>
      </c>
      <c r="F586" s="42"/>
      <c r="G586" s="23"/>
      <c r="H586" s="4"/>
      <c r="I586" s="4">
        <f>IF(B586="","",SUMIFS(T_stock[Entrée],T_stock[Ref],C586))</f>
        <v>0</v>
      </c>
      <c r="J586" s="4">
        <f>IF(C586="","",SUMIFS(T_stock[Sortie],T_stock[Ref],C586))</f>
        <v>0</v>
      </c>
      <c r="K586" s="37">
        <f t="shared" si="9"/>
        <v>0</v>
      </c>
      <c r="L586" s="35">
        <f>IFERROR(K586*G586,"")</f>
        <v>0</v>
      </c>
      <c r="M586" s="11">
        <v>1</v>
      </c>
      <c r="N586" s="11">
        <f>H586-M586</f>
        <v>-1</v>
      </c>
      <c r="O586" s="11" t="str">
        <f>IF(K586&gt;0,"OK","Rupture")</f>
        <v>Rupture</v>
      </c>
    </row>
    <row r="587" spans="1:15" x14ac:dyDescent="0.3">
      <c r="A587" s="17">
        <v>599</v>
      </c>
      <c r="B587" s="9" t="s">
        <v>61</v>
      </c>
      <c r="C587" s="4" t="s">
        <v>1320</v>
      </c>
      <c r="D587" s="4" t="s">
        <v>681</v>
      </c>
      <c r="E587" s="4" t="s">
        <v>1535</v>
      </c>
      <c r="F587" s="42"/>
      <c r="G587" s="23"/>
      <c r="H587" s="4"/>
      <c r="I587" s="4">
        <f>IF(B587="","",SUMIFS(T_stock[Entrée],T_stock[Ref],C587))</f>
        <v>0</v>
      </c>
      <c r="J587" s="4">
        <f>IF(C587="","",SUMIFS(T_stock[Sortie],T_stock[Ref],C587))</f>
        <v>0</v>
      </c>
      <c r="K587" s="37">
        <f t="shared" si="9"/>
        <v>0</v>
      </c>
      <c r="L587" s="35">
        <f>IFERROR(K587*G587,"")</f>
        <v>0</v>
      </c>
      <c r="M587" s="11">
        <v>0</v>
      </c>
      <c r="N587" s="11">
        <f>H587-M587</f>
        <v>0</v>
      </c>
      <c r="O587" s="11" t="str">
        <f>IF(K587&gt;0,"OK","Rupture")</f>
        <v>Rupture</v>
      </c>
    </row>
    <row r="588" spans="1:15" x14ac:dyDescent="0.3">
      <c r="A588" s="17">
        <v>865</v>
      </c>
      <c r="B588" s="9" t="s">
        <v>61</v>
      </c>
      <c r="C588" s="4" t="s">
        <v>283</v>
      </c>
      <c r="D588" s="4" t="s">
        <v>241</v>
      </c>
      <c r="E588" s="4" t="s">
        <v>1535</v>
      </c>
      <c r="F588" s="42"/>
      <c r="G588" s="23"/>
      <c r="H588" s="4"/>
      <c r="I588" s="4">
        <f>IF(B588="","",SUMIFS(T_stock[Entrée],T_stock[Ref],C588))</f>
        <v>0</v>
      </c>
      <c r="J588" s="4">
        <f>IF(C588="","",SUMIFS(T_stock[Sortie],T_stock[Ref],C588))</f>
        <v>0</v>
      </c>
      <c r="K588" s="37">
        <f t="shared" si="9"/>
        <v>0</v>
      </c>
      <c r="L588" s="35">
        <f>IFERROR(K588*G588,"")</f>
        <v>0</v>
      </c>
      <c r="M588" s="11">
        <v>2</v>
      </c>
      <c r="N588" s="11">
        <f>H588-M588</f>
        <v>-2</v>
      </c>
      <c r="O588" s="11" t="str">
        <f>IF(K588&gt;0,"OK","Rupture")</f>
        <v>Rupture</v>
      </c>
    </row>
    <row r="589" spans="1:15" x14ac:dyDescent="0.3">
      <c r="A589" s="17">
        <v>883</v>
      </c>
      <c r="B589" s="9" t="s">
        <v>61</v>
      </c>
      <c r="C589" s="4" t="s">
        <v>1451</v>
      </c>
      <c r="D589" s="4" t="s">
        <v>1085</v>
      </c>
      <c r="E589" s="4" t="s">
        <v>1535</v>
      </c>
      <c r="F589" s="42"/>
      <c r="G589" s="23"/>
      <c r="H589" s="4"/>
      <c r="I589" s="4">
        <f>IF(B589="","",SUMIFS(T_stock[Entrée],T_stock[Ref],C589))</f>
        <v>0</v>
      </c>
      <c r="J589" s="4">
        <f>IF(C589="","",SUMIFS(T_stock[Sortie],T_stock[Ref],C589))</f>
        <v>0</v>
      </c>
      <c r="K589" s="37">
        <f t="shared" si="9"/>
        <v>0</v>
      </c>
      <c r="L589" s="35">
        <f>IFERROR(K589*G589,"")</f>
        <v>0</v>
      </c>
      <c r="M589" s="11">
        <v>0</v>
      </c>
      <c r="N589" s="11">
        <f>H589-M589</f>
        <v>0</v>
      </c>
      <c r="O589" s="11" t="str">
        <f>IF(K589&gt;0,"OK","Rupture")</f>
        <v>Rupture</v>
      </c>
    </row>
    <row r="590" spans="1:15" x14ac:dyDescent="0.3">
      <c r="A590" s="17">
        <v>937</v>
      </c>
      <c r="B590" s="9" t="s">
        <v>61</v>
      </c>
      <c r="C590" s="4" t="s">
        <v>1502</v>
      </c>
      <c r="D590" s="4" t="s">
        <v>1085</v>
      </c>
      <c r="E590" s="4" t="s">
        <v>1535</v>
      </c>
      <c r="F590" s="42"/>
      <c r="G590" s="23"/>
      <c r="H590" s="4"/>
      <c r="I590" s="4">
        <f>IF(B590="","",SUMIFS(T_stock[Entrée],T_stock[Ref],C590))</f>
        <v>0</v>
      </c>
      <c r="J590" s="4">
        <f>IF(C590="","",SUMIFS(T_stock[Sortie],T_stock[Ref],C590))</f>
        <v>0</v>
      </c>
      <c r="K590" s="37">
        <f t="shared" si="9"/>
        <v>0</v>
      </c>
      <c r="L590" s="35">
        <f>IFERROR(K590*G590,"")</f>
        <v>0</v>
      </c>
      <c r="M590" s="11">
        <v>1</v>
      </c>
      <c r="N590" s="11">
        <f>H590-M590</f>
        <v>-1</v>
      </c>
      <c r="O590" s="11" t="str">
        <f>IF(K590&gt;0,"OK","Rupture")</f>
        <v>Rupture</v>
      </c>
    </row>
    <row r="591" spans="1:15" x14ac:dyDescent="0.3">
      <c r="A591" s="17">
        <v>342</v>
      </c>
      <c r="B591" s="9" t="s">
        <v>1028</v>
      </c>
      <c r="C591" s="4" t="s">
        <v>1029</v>
      </c>
      <c r="D591" s="4" t="s">
        <v>241</v>
      </c>
      <c r="E591" s="4" t="s">
        <v>1535</v>
      </c>
      <c r="F591" s="42"/>
      <c r="G591" s="23"/>
      <c r="H591" s="4"/>
      <c r="I591" s="4">
        <f>IF(B591="","",SUMIFS(T_stock[Entrée],T_stock[Ref],C591))</f>
        <v>0</v>
      </c>
      <c r="J591" s="4">
        <f>IF(C591="","",SUMIFS(T_stock[Sortie],T_stock[Ref],C591))</f>
        <v>0</v>
      </c>
      <c r="K591" s="37">
        <f t="shared" si="9"/>
        <v>0</v>
      </c>
      <c r="L591" s="35">
        <f>IFERROR(K591*G591,"")</f>
        <v>0</v>
      </c>
      <c r="M591" s="11">
        <v>1</v>
      </c>
      <c r="N591" s="11">
        <f>H591-M591</f>
        <v>-1</v>
      </c>
      <c r="O591" s="11" t="str">
        <f>IF(K591&gt;0,"OK","Rupture")</f>
        <v>Rupture</v>
      </c>
    </row>
    <row r="592" spans="1:15" x14ac:dyDescent="0.3">
      <c r="A592" s="17">
        <v>459</v>
      </c>
      <c r="B592" s="9" t="s">
        <v>1145</v>
      </c>
      <c r="C592" s="4" t="s">
        <v>1146</v>
      </c>
      <c r="D592" s="4" t="s">
        <v>681</v>
      </c>
      <c r="E592" s="4" t="s">
        <v>1535</v>
      </c>
      <c r="F592" s="42"/>
      <c r="G592" s="23"/>
      <c r="H592" s="4"/>
      <c r="I592" s="4">
        <f>IF(B592="","",SUMIFS(T_stock[Entrée],T_stock[Ref],C592))</f>
        <v>0</v>
      </c>
      <c r="J592" s="4">
        <f>IF(C592="","",SUMIFS(T_stock[Sortie],T_stock[Ref],C592))</f>
        <v>0</v>
      </c>
      <c r="K592" s="37">
        <f t="shared" si="9"/>
        <v>0</v>
      </c>
      <c r="L592" s="35">
        <f>IFERROR(K592*G592,"")</f>
        <v>0</v>
      </c>
      <c r="M592" s="11">
        <v>4</v>
      </c>
      <c r="N592" s="11">
        <f>H592-M592</f>
        <v>-4</v>
      </c>
      <c r="O592" s="11" t="str">
        <f>IF(K592&gt;0,"OK","Rupture")</f>
        <v>Rupture</v>
      </c>
    </row>
    <row r="593" spans="1:15" x14ac:dyDescent="0.3">
      <c r="A593" s="17">
        <v>820</v>
      </c>
      <c r="B593" s="9" t="s">
        <v>389</v>
      </c>
      <c r="C593" s="4" t="s">
        <v>390</v>
      </c>
      <c r="D593" s="4" t="s">
        <v>241</v>
      </c>
      <c r="E593" s="4" t="s">
        <v>1535</v>
      </c>
      <c r="F593" s="42"/>
      <c r="G593" s="23"/>
      <c r="H593" s="4"/>
      <c r="I593" s="4">
        <f>IF(B593="","",SUMIFS(T_stock[Entrée],T_stock[Ref],C593))</f>
        <v>0</v>
      </c>
      <c r="J593" s="4">
        <f>IF(C593="","",SUMIFS(T_stock[Sortie],T_stock[Ref],C593))</f>
        <v>0</v>
      </c>
      <c r="K593" s="37">
        <f t="shared" si="9"/>
        <v>0</v>
      </c>
      <c r="L593" s="35">
        <f>IFERROR(K593*G593,"")</f>
        <v>0</v>
      </c>
      <c r="M593" s="11">
        <v>2</v>
      </c>
      <c r="N593" s="11">
        <f>H593-M593</f>
        <v>-2</v>
      </c>
      <c r="O593" s="11" t="str">
        <f>IF(K593&gt;0,"OK","Rupture")</f>
        <v>Rupture</v>
      </c>
    </row>
    <row r="594" spans="1:15" x14ac:dyDescent="0.3">
      <c r="A594" s="17">
        <v>384</v>
      </c>
      <c r="B594" s="9" t="s">
        <v>599</v>
      </c>
      <c r="C594" s="4" t="s">
        <v>600</v>
      </c>
      <c r="D594" s="4" t="s">
        <v>241</v>
      </c>
      <c r="E594" s="4" t="s">
        <v>1535</v>
      </c>
      <c r="F594" s="42"/>
      <c r="G594" s="23"/>
      <c r="H594" s="4"/>
      <c r="I594" s="4">
        <f>IF(B594="","",SUMIFS(T_stock[Entrée],T_stock[Ref],C594))</f>
        <v>0</v>
      </c>
      <c r="J594" s="4">
        <f>IF(C594="","",SUMIFS(T_stock[Sortie],T_stock[Ref],C594))</f>
        <v>0</v>
      </c>
      <c r="K594" s="37">
        <f t="shared" si="9"/>
        <v>0</v>
      </c>
      <c r="L594" s="35">
        <f>IFERROR(K594*G594,"")</f>
        <v>0</v>
      </c>
      <c r="M594" s="11">
        <v>0</v>
      </c>
      <c r="N594" s="11">
        <f>H594-M594</f>
        <v>0</v>
      </c>
      <c r="O594" s="11" t="str">
        <f>IF(K594&gt;0,"OK","Rupture")</f>
        <v>Rupture</v>
      </c>
    </row>
    <row r="595" spans="1:15" x14ac:dyDescent="0.3">
      <c r="A595" s="17">
        <v>551</v>
      </c>
      <c r="B595" s="9" t="s">
        <v>1260</v>
      </c>
      <c r="C595" s="4">
        <v>93101170600</v>
      </c>
      <c r="D595" s="4" t="s">
        <v>1085</v>
      </c>
      <c r="E595" s="4" t="s">
        <v>1535</v>
      </c>
      <c r="F595" s="42"/>
      <c r="G595" s="23"/>
      <c r="H595" s="4"/>
      <c r="I595" s="4">
        <f>IF(B595="","",SUMIFS(T_stock[Entrée],T_stock[Ref],C595))</f>
        <v>0</v>
      </c>
      <c r="J595" s="4">
        <f>IF(C595="","",SUMIFS(T_stock[Sortie],T_stock[Ref],C595))</f>
        <v>0</v>
      </c>
      <c r="K595" s="37">
        <f t="shared" si="9"/>
        <v>0</v>
      </c>
      <c r="L595" s="35">
        <f>IFERROR(K595*G595,"")</f>
        <v>0</v>
      </c>
      <c r="M595" s="11">
        <v>0</v>
      </c>
      <c r="N595" s="11">
        <f>H595-M595</f>
        <v>0</v>
      </c>
      <c r="O595" s="11" t="str">
        <f>IF(K595&gt;0,"OK","Rupture")</f>
        <v>Rupture</v>
      </c>
    </row>
    <row r="596" spans="1:15" x14ac:dyDescent="0.3">
      <c r="A596" s="17">
        <v>822</v>
      </c>
      <c r="B596" s="9" t="s">
        <v>1424</v>
      </c>
      <c r="C596" s="4" t="s">
        <v>381</v>
      </c>
      <c r="D596" s="4" t="s">
        <v>241</v>
      </c>
      <c r="E596" s="4" t="s">
        <v>1535</v>
      </c>
      <c r="F596" s="42"/>
      <c r="G596" s="23"/>
      <c r="H596" s="4"/>
      <c r="I596" s="4">
        <f>IF(B596="","",SUMIFS(T_stock[Entrée],T_stock[Ref],C596))</f>
        <v>0</v>
      </c>
      <c r="J596" s="4">
        <f>IF(C596="","",SUMIFS(T_stock[Sortie],T_stock[Ref],C596))</f>
        <v>0</v>
      </c>
      <c r="K596" s="37">
        <f t="shared" si="9"/>
        <v>0</v>
      </c>
      <c r="L596" s="35">
        <f>IFERROR(K596*G596,"")</f>
        <v>0</v>
      </c>
      <c r="M596" s="11">
        <v>11</v>
      </c>
      <c r="N596" s="11">
        <f>H596-M596</f>
        <v>-11</v>
      </c>
      <c r="O596" s="11" t="str">
        <f>IF(K596&gt;0,"OK","Rupture")</f>
        <v>Rupture</v>
      </c>
    </row>
    <row r="597" spans="1:15" x14ac:dyDescent="0.3">
      <c r="A597" s="17">
        <v>549</v>
      </c>
      <c r="B597" s="9" t="s">
        <v>1256</v>
      </c>
      <c r="C597" s="4" t="s">
        <v>1257</v>
      </c>
      <c r="D597" s="4" t="s">
        <v>1085</v>
      </c>
      <c r="E597" s="4" t="s">
        <v>1535</v>
      </c>
      <c r="F597" s="42"/>
      <c r="G597" s="23"/>
      <c r="H597" s="4"/>
      <c r="I597" s="4">
        <f>IF(B597="","",SUMIFS(T_stock[Entrée],T_stock[Ref],C597))</f>
        <v>0</v>
      </c>
      <c r="J597" s="4">
        <f>IF(C597="","",SUMIFS(T_stock[Sortie],T_stock[Ref],C597))</f>
        <v>0</v>
      </c>
      <c r="K597" s="37">
        <f t="shared" si="9"/>
        <v>0</v>
      </c>
      <c r="L597" s="35">
        <f>IFERROR(K597*G597,"")</f>
        <v>0</v>
      </c>
      <c r="M597" s="11">
        <v>0</v>
      </c>
      <c r="N597" s="11">
        <f>H597-M597</f>
        <v>0</v>
      </c>
      <c r="O597" s="11" t="str">
        <f>IF(K597&gt;0,"OK","Rupture")</f>
        <v>Rupture</v>
      </c>
    </row>
    <row r="598" spans="1:15" x14ac:dyDescent="0.3">
      <c r="A598" s="17">
        <v>648</v>
      </c>
      <c r="B598" s="9" t="s">
        <v>1369</v>
      </c>
      <c r="C598" s="4" t="s">
        <v>1370</v>
      </c>
      <c r="D598" s="4" t="s">
        <v>681</v>
      </c>
      <c r="E598" s="4" t="s">
        <v>1535</v>
      </c>
      <c r="F598" s="42"/>
      <c r="G598" s="23"/>
      <c r="H598" s="4"/>
      <c r="I598" s="4">
        <f>IF(B598="","",SUMIFS(T_stock[Entrée],T_stock[Ref],C598))</f>
        <v>0</v>
      </c>
      <c r="J598" s="4">
        <f>IF(C598="","",SUMIFS(T_stock[Sortie],T_stock[Ref],C598))</f>
        <v>0</v>
      </c>
      <c r="K598" s="37">
        <f t="shared" si="9"/>
        <v>0</v>
      </c>
      <c r="L598" s="35">
        <f>IFERROR(K598*G598,"")</f>
        <v>0</v>
      </c>
      <c r="M598" s="11">
        <v>3</v>
      </c>
      <c r="N598" s="11">
        <f>H598-M598</f>
        <v>-3</v>
      </c>
      <c r="O598" s="11" t="str">
        <f>IF(K598&gt;0,"OK","Rupture")</f>
        <v>Rupture</v>
      </c>
    </row>
    <row r="599" spans="1:15" x14ac:dyDescent="0.3">
      <c r="A599" s="17">
        <v>651</v>
      </c>
      <c r="B599" s="9" t="s">
        <v>1369</v>
      </c>
      <c r="C599" s="4" t="s">
        <v>1373</v>
      </c>
      <c r="D599" s="4" t="s">
        <v>681</v>
      </c>
      <c r="E599" s="4" t="s">
        <v>1535</v>
      </c>
      <c r="F599" s="42"/>
      <c r="G599" s="23"/>
      <c r="H599" s="4"/>
      <c r="I599" s="4">
        <f>IF(B599="","",SUMIFS(T_stock[Entrée],T_stock[Ref],C599))</f>
        <v>0</v>
      </c>
      <c r="J599" s="4">
        <f>IF(C599="","",SUMIFS(T_stock[Sortie],T_stock[Ref],C599))</f>
        <v>0</v>
      </c>
      <c r="K599" s="37">
        <f t="shared" si="9"/>
        <v>0</v>
      </c>
      <c r="L599" s="35">
        <f>IFERROR(K599*G599,"")</f>
        <v>0</v>
      </c>
      <c r="M599" s="11">
        <v>4</v>
      </c>
      <c r="N599" s="11">
        <f>H599-M599</f>
        <v>-4</v>
      </c>
      <c r="O599" s="11" t="str">
        <f>IF(K599&gt;0,"OK","Rupture")</f>
        <v>Rupture</v>
      </c>
    </row>
    <row r="600" spans="1:15" x14ac:dyDescent="0.3">
      <c r="A600" s="17">
        <v>2</v>
      </c>
      <c r="B600" s="9" t="s">
        <v>33</v>
      </c>
      <c r="C600" s="4" t="s">
        <v>673</v>
      </c>
      <c r="D600" s="4" t="s">
        <v>241</v>
      </c>
      <c r="E600" s="4" t="s">
        <v>1535</v>
      </c>
      <c r="F600" s="42"/>
      <c r="G600" s="23"/>
      <c r="H600" s="4"/>
      <c r="I600" s="4">
        <f>IF(B600="","",SUMIFS(T_stock[Entrée],T_stock[Ref],C600))</f>
        <v>0</v>
      </c>
      <c r="J600" s="4">
        <f>IF(C600="","",SUMIFS(T_stock[Sortie],T_stock[Ref],C600))</f>
        <v>0</v>
      </c>
      <c r="K600" s="37">
        <f t="shared" si="9"/>
        <v>0</v>
      </c>
      <c r="L600" s="35">
        <f>IFERROR(K600*G600,"")</f>
        <v>0</v>
      </c>
      <c r="M600" s="11">
        <v>10</v>
      </c>
      <c r="N600" s="11">
        <f>H600-M600</f>
        <v>-10</v>
      </c>
      <c r="O600" s="11" t="str">
        <f>IF(K600&gt;0,"OK","Rupture")</f>
        <v>Rupture</v>
      </c>
    </row>
    <row r="601" spans="1:15" x14ac:dyDescent="0.3">
      <c r="A601" s="17">
        <v>649</v>
      </c>
      <c r="B601" s="9" t="s">
        <v>33</v>
      </c>
      <c r="C601" s="4" t="s">
        <v>1371</v>
      </c>
      <c r="D601" s="4" t="s">
        <v>681</v>
      </c>
      <c r="E601" s="4" t="s">
        <v>1535</v>
      </c>
      <c r="F601" s="42"/>
      <c r="G601" s="23"/>
      <c r="H601" s="4"/>
      <c r="I601" s="4">
        <f>IF(B601="","",SUMIFS(T_stock[Entrée],T_stock[Ref],C601))</f>
        <v>0</v>
      </c>
      <c r="J601" s="4">
        <f>IF(C601="","",SUMIFS(T_stock[Sortie],T_stock[Ref],C601))</f>
        <v>0</v>
      </c>
      <c r="K601" s="37">
        <f t="shared" si="9"/>
        <v>0</v>
      </c>
      <c r="L601" s="35">
        <f>IFERROR(K601*G601,"")</f>
        <v>0</v>
      </c>
      <c r="M601" s="11">
        <v>1</v>
      </c>
      <c r="N601" s="11">
        <f>H601-M601</f>
        <v>-1</v>
      </c>
      <c r="O601" s="11" t="str">
        <f>IF(K601&gt;0,"OK","Rupture")</f>
        <v>Rupture</v>
      </c>
    </row>
    <row r="602" spans="1:15" x14ac:dyDescent="0.3">
      <c r="A602" s="17">
        <v>650</v>
      </c>
      <c r="B602" s="9" t="s">
        <v>33</v>
      </c>
      <c r="C602" s="4" t="s">
        <v>1372</v>
      </c>
      <c r="D602" s="4" t="s">
        <v>681</v>
      </c>
      <c r="E602" s="4" t="s">
        <v>1535</v>
      </c>
      <c r="F602" s="42"/>
      <c r="G602" s="23"/>
      <c r="H602" s="4"/>
      <c r="I602" s="4">
        <f>IF(B602="","",SUMIFS(T_stock[Entrée],T_stock[Ref],C602))</f>
        <v>0</v>
      </c>
      <c r="J602" s="4">
        <f>IF(C602="","",SUMIFS(T_stock[Sortie],T_stock[Ref],C602))</f>
        <v>0</v>
      </c>
      <c r="K602" s="37">
        <f t="shared" si="9"/>
        <v>0</v>
      </c>
      <c r="L602" s="35">
        <f>IFERROR(K602*G602,"")</f>
        <v>0</v>
      </c>
      <c r="M602" s="11">
        <v>2</v>
      </c>
      <c r="N602" s="11">
        <f>H602-M602</f>
        <v>-2</v>
      </c>
      <c r="O602" s="11" t="str">
        <f>IF(K602&gt;0,"OK","Rupture")</f>
        <v>Rupture</v>
      </c>
    </row>
    <row r="603" spans="1:15" x14ac:dyDescent="0.3">
      <c r="A603" s="17">
        <v>365</v>
      </c>
      <c r="B603" s="9" t="s">
        <v>1060</v>
      </c>
      <c r="C603" s="4" t="s">
        <v>656</v>
      </c>
      <c r="D603" s="4" t="s">
        <v>241</v>
      </c>
      <c r="E603" s="4" t="s">
        <v>1535</v>
      </c>
      <c r="F603" s="42"/>
      <c r="G603" s="23"/>
      <c r="H603" s="4"/>
      <c r="I603" s="4">
        <f>IF(B603="","",SUMIFS(T_stock[Entrée],T_stock[Ref],C603))</f>
        <v>0</v>
      </c>
      <c r="J603" s="4">
        <f>IF(C603="","",SUMIFS(T_stock[Sortie],T_stock[Ref],C603))</f>
        <v>0</v>
      </c>
      <c r="K603" s="37">
        <f t="shared" si="9"/>
        <v>0</v>
      </c>
      <c r="L603" s="35">
        <f>IFERROR(K603*G603,"")</f>
        <v>0</v>
      </c>
      <c r="M603" s="11">
        <v>4</v>
      </c>
      <c r="N603" s="11">
        <f>H603-M603</f>
        <v>-4</v>
      </c>
      <c r="O603" s="11" t="str">
        <f>IF(K603&gt;0,"OK","Rupture")</f>
        <v>Rupture</v>
      </c>
    </row>
    <row r="604" spans="1:15" x14ac:dyDescent="0.3">
      <c r="A604" s="17">
        <v>364</v>
      </c>
      <c r="B604" s="9" t="s">
        <v>1059</v>
      </c>
      <c r="C604" s="4" t="s">
        <v>659</v>
      </c>
      <c r="D604" s="4" t="s">
        <v>241</v>
      </c>
      <c r="E604" s="4" t="s">
        <v>1535</v>
      </c>
      <c r="F604" s="42"/>
      <c r="G604" s="23"/>
      <c r="H604" s="4"/>
      <c r="I604" s="4">
        <f>IF(B604="","",SUMIFS(T_stock[Entrée],T_stock[Ref],C604))</f>
        <v>0</v>
      </c>
      <c r="J604" s="4">
        <f>IF(C604="","",SUMIFS(T_stock[Sortie],T_stock[Ref],C604))</f>
        <v>0</v>
      </c>
      <c r="K604" s="37">
        <f t="shared" si="9"/>
        <v>0</v>
      </c>
      <c r="L604" s="35">
        <f>IFERROR(K604*G604,"")</f>
        <v>0</v>
      </c>
      <c r="M604" s="11">
        <v>4</v>
      </c>
      <c r="N604" s="11">
        <f>H604-M604</f>
        <v>-4</v>
      </c>
      <c r="O604" s="11" t="str">
        <f>IF(K604&gt;0,"OK","Rupture")</f>
        <v>Rupture</v>
      </c>
    </row>
    <row r="605" spans="1:15" x14ac:dyDescent="0.3">
      <c r="A605" s="17">
        <v>323</v>
      </c>
      <c r="B605" s="9" t="s">
        <v>203</v>
      </c>
      <c r="C605" s="4">
        <v>7421905526</v>
      </c>
      <c r="D605" s="4" t="s">
        <v>179</v>
      </c>
      <c r="E605" s="4" t="s">
        <v>1535</v>
      </c>
      <c r="F605" s="42"/>
      <c r="G605" s="23"/>
      <c r="H605" s="4"/>
      <c r="I605" s="4">
        <f>IF(B605="","",SUMIFS(T_stock[Entrée],T_stock[Ref],C605))</f>
        <v>0</v>
      </c>
      <c r="J605" s="4">
        <f>IF(C605="","",SUMIFS(T_stock[Sortie],T_stock[Ref],C605))</f>
        <v>0</v>
      </c>
      <c r="K605" s="37">
        <f t="shared" si="9"/>
        <v>0</v>
      </c>
      <c r="L605" s="35">
        <f>IFERROR(K605*G605,"")</f>
        <v>0</v>
      </c>
      <c r="M605" s="11">
        <v>0</v>
      </c>
      <c r="N605" s="11">
        <f>H605-M605</f>
        <v>0</v>
      </c>
      <c r="O605" s="11" t="str">
        <f>IF(K605&gt;0,"OK","Rupture")</f>
        <v>Rupture</v>
      </c>
    </row>
    <row r="606" spans="1:15" x14ac:dyDescent="0.3">
      <c r="A606" s="17">
        <v>308</v>
      </c>
      <c r="B606" s="9" t="s">
        <v>1011</v>
      </c>
      <c r="C606" s="4">
        <v>7421693756</v>
      </c>
      <c r="D606" s="4" t="s">
        <v>179</v>
      </c>
      <c r="E606" s="4" t="s">
        <v>1535</v>
      </c>
      <c r="F606" s="42"/>
      <c r="G606" s="23"/>
      <c r="H606" s="4"/>
      <c r="I606" s="4">
        <f>IF(B606="","",SUMIFS(T_stock[Entrée],T_stock[Ref],C606))</f>
        <v>0</v>
      </c>
      <c r="J606" s="4">
        <f>IF(C606="","",SUMIFS(T_stock[Sortie],T_stock[Ref],C606))</f>
        <v>0</v>
      </c>
      <c r="K606" s="37">
        <f t="shared" si="9"/>
        <v>0</v>
      </c>
      <c r="L606" s="35">
        <f>IFERROR(K606*G606,"")</f>
        <v>0</v>
      </c>
      <c r="M606" s="11">
        <v>5</v>
      </c>
      <c r="N606" s="11">
        <f>H606-M606</f>
        <v>-5</v>
      </c>
      <c r="O606" s="11" t="str">
        <f>IF(K606&gt;0,"OK","Rupture")</f>
        <v>Rupture</v>
      </c>
    </row>
    <row r="607" spans="1:15" x14ac:dyDescent="0.3">
      <c r="A607" s="17">
        <v>497</v>
      </c>
      <c r="B607" s="9" t="s">
        <v>1194</v>
      </c>
      <c r="C607" s="4" t="s">
        <v>1195</v>
      </c>
      <c r="D607" s="4" t="s">
        <v>1085</v>
      </c>
      <c r="E607" s="4" t="s">
        <v>1535</v>
      </c>
      <c r="F607" s="42"/>
      <c r="G607" s="23"/>
      <c r="H607" s="4"/>
      <c r="I607" s="4">
        <f>IF(B607="","",SUMIFS(T_stock[Entrée],T_stock[Ref],C607))</f>
        <v>0</v>
      </c>
      <c r="J607" s="4">
        <f>IF(C607="","",SUMIFS(T_stock[Sortie],T_stock[Ref],C607))</f>
        <v>0</v>
      </c>
      <c r="K607" s="37">
        <f t="shared" si="9"/>
        <v>0</v>
      </c>
      <c r="L607" s="35">
        <f>IFERROR(K607*G607,"")</f>
        <v>0</v>
      </c>
      <c r="M607" s="11">
        <v>0</v>
      </c>
      <c r="N607" s="11">
        <f>H607-M607</f>
        <v>0</v>
      </c>
      <c r="O607" s="11" t="str">
        <f>IF(K607&gt;0,"OK","Rupture")</f>
        <v>Rupture</v>
      </c>
    </row>
    <row r="608" spans="1:15" x14ac:dyDescent="0.3">
      <c r="A608" s="17">
        <v>951</v>
      </c>
      <c r="B608" s="9" t="s">
        <v>1523</v>
      </c>
      <c r="C608" s="4" t="s">
        <v>1524</v>
      </c>
      <c r="D608" s="4" t="s">
        <v>1085</v>
      </c>
      <c r="E608" s="4" t="s">
        <v>1535</v>
      </c>
      <c r="F608" s="42"/>
      <c r="G608" s="23"/>
      <c r="H608" s="4"/>
      <c r="I608" s="4">
        <f>IF(B608="","",SUMIFS(T_stock[Entrée],T_stock[Ref],C608))</f>
        <v>0</v>
      </c>
      <c r="J608" s="4">
        <f>IF(C608="","",SUMIFS(T_stock[Sortie],T_stock[Ref],C608))</f>
        <v>0</v>
      </c>
      <c r="K608" s="37">
        <f t="shared" si="9"/>
        <v>0</v>
      </c>
      <c r="L608" s="35">
        <f>IFERROR(K608*G608,"")</f>
        <v>0</v>
      </c>
      <c r="M608" s="11">
        <v>10</v>
      </c>
      <c r="N608" s="11">
        <f>H608-M608</f>
        <v>-10</v>
      </c>
      <c r="O608" s="11" t="str">
        <f>IF(K608&gt;0,"OK","Rupture")</f>
        <v>Rupture</v>
      </c>
    </row>
    <row r="609" spans="1:15" x14ac:dyDescent="0.3">
      <c r="A609" s="17">
        <v>870</v>
      </c>
      <c r="B609" s="9" t="s">
        <v>1443</v>
      </c>
      <c r="C609" s="4" t="s">
        <v>270</v>
      </c>
      <c r="D609" s="4" t="s">
        <v>241</v>
      </c>
      <c r="E609" s="4" t="s">
        <v>1535</v>
      </c>
      <c r="F609" s="42"/>
      <c r="G609" s="23"/>
      <c r="H609" s="4"/>
      <c r="I609" s="4">
        <f>IF(B609="","",SUMIFS(T_stock[Entrée],T_stock[Ref],C609))</f>
        <v>0</v>
      </c>
      <c r="J609" s="4">
        <f>IF(C609="","",SUMIFS(T_stock[Sortie],T_stock[Ref],C609))</f>
        <v>0</v>
      </c>
      <c r="K609" s="37">
        <f t="shared" si="9"/>
        <v>0</v>
      </c>
      <c r="L609" s="35">
        <f>IFERROR(K609*G609,"")</f>
        <v>0</v>
      </c>
      <c r="M609" s="11">
        <v>16</v>
      </c>
      <c r="N609" s="11">
        <f>H609-M609</f>
        <v>-16</v>
      </c>
      <c r="O609" s="11" t="str">
        <f>IF(K609&gt;0,"OK","Rupture")</f>
        <v>Rupture</v>
      </c>
    </row>
    <row r="610" spans="1:15" x14ac:dyDescent="0.3">
      <c r="A610" s="17">
        <v>81</v>
      </c>
      <c r="B610" s="9" t="s">
        <v>790</v>
      </c>
      <c r="C610" s="4" t="s">
        <v>791</v>
      </c>
      <c r="D610" s="4" t="s">
        <v>110</v>
      </c>
      <c r="E610" s="4" t="s">
        <v>1537</v>
      </c>
      <c r="F610" s="42"/>
      <c r="G610" s="23"/>
      <c r="H610" s="4"/>
      <c r="I610" s="4">
        <f>IF(B610="","",SUMIFS(T_stock[Entrée],T_stock[Ref],C610))</f>
        <v>0</v>
      </c>
      <c r="J610" s="4">
        <f>IF(C610="","",SUMIFS(T_stock[Sortie],T_stock[Ref],C610))</f>
        <v>0</v>
      </c>
      <c r="K610" s="37">
        <f t="shared" si="9"/>
        <v>0</v>
      </c>
      <c r="L610" s="35">
        <f>IFERROR(K610*G610,"")</f>
        <v>0</v>
      </c>
      <c r="M610" s="11">
        <v>1</v>
      </c>
      <c r="N610" s="11">
        <f>H610-M610</f>
        <v>-1</v>
      </c>
      <c r="O610" s="11" t="str">
        <f>IF(K610&gt;0,"OK","Rupture")</f>
        <v>Rupture</v>
      </c>
    </row>
    <row r="611" spans="1:15" x14ac:dyDescent="0.3">
      <c r="A611" s="17">
        <v>366</v>
      </c>
      <c r="B611" s="9" t="s">
        <v>1061</v>
      </c>
      <c r="C611" s="4" t="s">
        <v>247</v>
      </c>
      <c r="D611" s="4" t="s">
        <v>241</v>
      </c>
      <c r="E611" s="4" t="s">
        <v>1535</v>
      </c>
      <c r="F611" s="42"/>
      <c r="G611" s="23"/>
      <c r="H611" s="4"/>
      <c r="I611" s="4">
        <f>IF(B611="","",SUMIFS(T_stock[Entrée],T_stock[Ref],C611))</f>
        <v>0</v>
      </c>
      <c r="J611" s="4">
        <f>IF(C611="","",SUMIFS(T_stock[Sortie],T_stock[Ref],C611))</f>
        <v>0</v>
      </c>
      <c r="K611" s="37">
        <f t="shared" si="9"/>
        <v>0</v>
      </c>
      <c r="L611" s="35">
        <f>IFERROR(K611*G611,"")</f>
        <v>0</v>
      </c>
      <c r="M611" s="11">
        <v>1</v>
      </c>
      <c r="N611" s="11">
        <f>H611-M611</f>
        <v>-1</v>
      </c>
      <c r="O611" s="11" t="str">
        <f>IF(K611&gt;0,"OK","Rupture")</f>
        <v>Rupture</v>
      </c>
    </row>
    <row r="612" spans="1:15" x14ac:dyDescent="0.3">
      <c r="A612" s="17">
        <v>542</v>
      </c>
      <c r="B612" s="9" t="s">
        <v>1245</v>
      </c>
      <c r="C612" s="4" t="s">
        <v>1246</v>
      </c>
      <c r="D612" s="4" t="s">
        <v>1085</v>
      </c>
      <c r="E612" s="4" t="s">
        <v>1535</v>
      </c>
      <c r="F612" s="42"/>
      <c r="G612" s="23"/>
      <c r="H612" s="4"/>
      <c r="I612" s="4">
        <f>IF(B612="","",SUMIFS(T_stock[Entrée],T_stock[Ref],C612))</f>
        <v>0</v>
      </c>
      <c r="J612" s="4">
        <f>IF(C612="","",SUMIFS(T_stock[Sortie],T_stock[Ref],C612))</f>
        <v>0</v>
      </c>
      <c r="K612" s="37">
        <f t="shared" si="9"/>
        <v>0</v>
      </c>
      <c r="L612" s="35">
        <f>IFERROR(K612*G612,"")</f>
        <v>0</v>
      </c>
      <c r="M612" s="11">
        <v>2</v>
      </c>
      <c r="N612" s="11">
        <f>H612-M612</f>
        <v>-2</v>
      </c>
      <c r="O612" s="11" t="str">
        <f>IF(K612&gt;0,"OK","Rupture")</f>
        <v>Rupture</v>
      </c>
    </row>
    <row r="613" spans="1:15" x14ac:dyDescent="0.3">
      <c r="A613" s="17">
        <v>543</v>
      </c>
      <c r="B613" s="9" t="s">
        <v>1245</v>
      </c>
      <c r="C613" s="4" t="s">
        <v>1247</v>
      </c>
      <c r="D613" s="4" t="s">
        <v>1085</v>
      </c>
      <c r="E613" s="4" t="s">
        <v>1535</v>
      </c>
      <c r="F613" s="42"/>
      <c r="G613" s="23"/>
      <c r="H613" s="4"/>
      <c r="I613" s="4">
        <f>IF(B613="","",SUMIFS(T_stock[Entrée],T_stock[Ref],C613))</f>
        <v>0</v>
      </c>
      <c r="J613" s="4">
        <f>IF(C613="","",SUMIFS(T_stock[Sortie],T_stock[Ref],C613))</f>
        <v>0</v>
      </c>
      <c r="K613" s="37">
        <f t="shared" si="9"/>
        <v>0</v>
      </c>
      <c r="L613" s="35">
        <f>IFERROR(K613*G613,"")</f>
        <v>0</v>
      </c>
      <c r="M613" s="11">
        <v>0</v>
      </c>
      <c r="N613" s="11">
        <f>H613-M613</f>
        <v>0</v>
      </c>
      <c r="O613" s="11" t="str">
        <f>IF(K613&gt;0,"OK","Rupture")</f>
        <v>Rupture</v>
      </c>
    </row>
    <row r="614" spans="1:15" x14ac:dyDescent="0.3">
      <c r="A614" s="17">
        <v>949</v>
      </c>
      <c r="B614" s="9" t="s">
        <v>1245</v>
      </c>
      <c r="C614" s="4" t="s">
        <v>1521</v>
      </c>
      <c r="D614" s="4" t="s">
        <v>1085</v>
      </c>
      <c r="E614" s="4" t="s">
        <v>1535</v>
      </c>
      <c r="F614" s="42"/>
      <c r="G614" s="23"/>
      <c r="H614" s="4"/>
      <c r="I614" s="4">
        <f>IF(B614="","",SUMIFS(T_stock[Entrée],T_stock[Ref],C614))</f>
        <v>0</v>
      </c>
      <c r="J614" s="4">
        <f>IF(C614="","",SUMIFS(T_stock[Sortie],T_stock[Ref],C614))</f>
        <v>0</v>
      </c>
      <c r="K614" s="37">
        <f t="shared" si="9"/>
        <v>0</v>
      </c>
      <c r="L614" s="35">
        <f>IFERROR(K614*G614,"")</f>
        <v>0</v>
      </c>
      <c r="M614" s="11">
        <v>8</v>
      </c>
      <c r="N614" s="11">
        <f>H614-M614</f>
        <v>-8</v>
      </c>
      <c r="O614" s="11" t="str">
        <f>IF(K614&gt;0,"OK","Rupture")</f>
        <v>Rupture</v>
      </c>
    </row>
    <row r="615" spans="1:15" x14ac:dyDescent="0.3">
      <c r="A615" s="17">
        <v>79</v>
      </c>
      <c r="B615" s="9" t="s">
        <v>786</v>
      </c>
      <c r="C615" s="4" t="s">
        <v>787</v>
      </c>
      <c r="D615" s="4" t="s">
        <v>681</v>
      </c>
      <c r="E615" s="4" t="s">
        <v>1535</v>
      </c>
      <c r="F615" s="42"/>
      <c r="G615" s="23"/>
      <c r="H615" s="4"/>
      <c r="I615" s="4">
        <f>IF(B615="","",SUMIFS(T_stock[Entrée],T_stock[Ref],C615))</f>
        <v>0</v>
      </c>
      <c r="J615" s="4">
        <f>IF(C615="","",SUMIFS(T_stock[Sortie],T_stock[Ref],C615))</f>
        <v>0</v>
      </c>
      <c r="K615" s="37">
        <f t="shared" si="9"/>
        <v>0</v>
      </c>
      <c r="L615" s="35">
        <f>IFERROR(K615*G615,"")</f>
        <v>0</v>
      </c>
      <c r="M615" s="11">
        <v>0</v>
      </c>
      <c r="N615" s="11">
        <f>H615-M615</f>
        <v>0</v>
      </c>
      <c r="O615" s="11" t="str">
        <f>IF(K615&gt;0,"OK","Rupture")</f>
        <v>Rupture</v>
      </c>
    </row>
    <row r="616" spans="1:15" x14ac:dyDescent="0.3">
      <c r="A616" s="17">
        <v>761</v>
      </c>
      <c r="B616" s="9" t="s">
        <v>546</v>
      </c>
      <c r="C616" s="4" t="s">
        <v>549</v>
      </c>
      <c r="D616" s="4" t="s">
        <v>241</v>
      </c>
      <c r="E616" s="4" t="s">
        <v>1535</v>
      </c>
      <c r="F616" s="42"/>
      <c r="G616" s="23"/>
      <c r="H616" s="4"/>
      <c r="I616" s="4">
        <f>IF(B616="","",SUMIFS(T_stock[Entrée],T_stock[Ref],C616))</f>
        <v>0</v>
      </c>
      <c r="J616" s="4">
        <f>IF(C616="","",SUMIFS(T_stock[Sortie],T_stock[Ref],C616))</f>
        <v>0</v>
      </c>
      <c r="K616" s="37">
        <f t="shared" si="9"/>
        <v>0</v>
      </c>
      <c r="L616" s="35">
        <f>IFERROR(K616*G616,"")</f>
        <v>0</v>
      </c>
      <c r="M616" s="11">
        <v>4</v>
      </c>
      <c r="N616" s="11">
        <f>H616-M616</f>
        <v>-4</v>
      </c>
      <c r="O616" s="11" t="str">
        <f>IF(K616&gt;0,"OK","Rupture")</f>
        <v>Rupture</v>
      </c>
    </row>
    <row r="617" spans="1:15" x14ac:dyDescent="0.3">
      <c r="A617" s="17">
        <v>762</v>
      </c>
      <c r="B617" s="9" t="s">
        <v>546</v>
      </c>
      <c r="C617" s="4" t="s">
        <v>548</v>
      </c>
      <c r="D617" s="4" t="s">
        <v>241</v>
      </c>
      <c r="E617" s="4" t="s">
        <v>1535</v>
      </c>
      <c r="F617" s="42"/>
      <c r="G617" s="23"/>
      <c r="H617" s="4"/>
      <c r="I617" s="4">
        <f>IF(B617="","",SUMIFS(T_stock[Entrée],T_stock[Ref],C617))</f>
        <v>0</v>
      </c>
      <c r="J617" s="4">
        <f>IF(C617="","",SUMIFS(T_stock[Sortie],T_stock[Ref],C617))</f>
        <v>0</v>
      </c>
      <c r="K617" s="37">
        <f t="shared" si="9"/>
        <v>0</v>
      </c>
      <c r="L617" s="35">
        <f>IFERROR(K617*G617,"")</f>
        <v>0</v>
      </c>
      <c r="M617" s="11">
        <v>3</v>
      </c>
      <c r="N617" s="11">
        <f>H617-M617</f>
        <v>-3</v>
      </c>
      <c r="O617" s="11" t="str">
        <f>IF(K617&gt;0,"OK","Rupture")</f>
        <v>Rupture</v>
      </c>
    </row>
    <row r="618" spans="1:15" x14ac:dyDescent="0.3">
      <c r="A618" s="17">
        <v>763</v>
      </c>
      <c r="B618" s="9" t="s">
        <v>546</v>
      </c>
      <c r="C618" s="4" t="s">
        <v>547</v>
      </c>
      <c r="D618" s="4" t="s">
        <v>241</v>
      </c>
      <c r="E618" s="4" t="s">
        <v>1535</v>
      </c>
      <c r="F618" s="42"/>
      <c r="G618" s="23"/>
      <c r="H618" s="4"/>
      <c r="I618" s="4">
        <f>IF(B618="","",SUMIFS(T_stock[Entrée],T_stock[Ref],C618))</f>
        <v>0</v>
      </c>
      <c r="J618" s="4">
        <f>IF(C618="","",SUMIFS(T_stock[Sortie],T_stock[Ref],C618))</f>
        <v>0</v>
      </c>
      <c r="K618" s="37">
        <f t="shared" si="9"/>
        <v>0</v>
      </c>
      <c r="L618" s="35">
        <f>IFERROR(K618*G618,"")</f>
        <v>0</v>
      </c>
      <c r="M618" s="11">
        <v>2</v>
      </c>
      <c r="N618" s="11">
        <f>H618-M618</f>
        <v>-2</v>
      </c>
      <c r="O618" s="11" t="str">
        <f>IF(K618&gt;0,"OK","Rupture")</f>
        <v>Rupture</v>
      </c>
    </row>
    <row r="619" spans="1:15" x14ac:dyDescent="0.3">
      <c r="A619" s="17">
        <v>625</v>
      </c>
      <c r="B619" s="9" t="s">
        <v>83</v>
      </c>
      <c r="C619" s="4" t="s">
        <v>84</v>
      </c>
      <c r="D619" s="4" t="s">
        <v>681</v>
      </c>
      <c r="E619" s="4" t="s">
        <v>1535</v>
      </c>
      <c r="F619" s="42"/>
      <c r="G619" s="23"/>
      <c r="H619" s="4"/>
      <c r="I619" s="4">
        <f>IF(B619="","",SUMIFS(T_stock[Entrée],T_stock[Ref],C619))</f>
        <v>0</v>
      </c>
      <c r="J619" s="4">
        <f>IF(C619="","",SUMIFS(T_stock[Sortie],T_stock[Ref],C619))</f>
        <v>0</v>
      </c>
      <c r="K619" s="37">
        <f t="shared" si="9"/>
        <v>0</v>
      </c>
      <c r="L619" s="35">
        <f>IFERROR(K619*G619,"")</f>
        <v>0</v>
      </c>
      <c r="M619" s="11">
        <v>2</v>
      </c>
      <c r="N619" s="11">
        <f>H619-M619</f>
        <v>-2</v>
      </c>
      <c r="O619" s="11" t="str">
        <f>IF(K619&gt;0,"OK","Rupture")</f>
        <v>Rupture</v>
      </c>
    </row>
    <row r="620" spans="1:15" x14ac:dyDescent="0.3">
      <c r="A620" s="17">
        <v>363</v>
      </c>
      <c r="B620" s="9" t="s">
        <v>1058</v>
      </c>
      <c r="C620" s="4" t="s">
        <v>391</v>
      </c>
      <c r="D620" s="4" t="s">
        <v>241</v>
      </c>
      <c r="E620" s="4" t="s">
        <v>1535</v>
      </c>
      <c r="F620" s="42"/>
      <c r="G620" s="23"/>
      <c r="H620" s="4"/>
      <c r="I620" s="4">
        <f>IF(B620="","",SUMIFS(T_stock[Entrée],T_stock[Ref],C620))</f>
        <v>0</v>
      </c>
      <c r="J620" s="4">
        <f>IF(C620="","",SUMIFS(T_stock[Sortie],T_stock[Ref],C620))</f>
        <v>0</v>
      </c>
      <c r="K620" s="37">
        <f t="shared" si="9"/>
        <v>0</v>
      </c>
      <c r="L620" s="35">
        <f>IFERROR(K620*G620,"")</f>
        <v>0</v>
      </c>
      <c r="M620" s="11">
        <v>4</v>
      </c>
      <c r="N620" s="11">
        <f>H620-M620</f>
        <v>-4</v>
      </c>
      <c r="O620" s="11" t="str">
        <f>IF(K620&gt;0,"OK","Rupture")</f>
        <v>Rupture</v>
      </c>
    </row>
    <row r="621" spans="1:15" x14ac:dyDescent="0.3">
      <c r="A621" s="17">
        <v>19</v>
      </c>
      <c r="B621" s="9" t="s">
        <v>701</v>
      </c>
      <c r="C621" s="4" t="s">
        <v>702</v>
      </c>
      <c r="D621" s="4" t="s">
        <v>681</v>
      </c>
      <c r="E621" s="4" t="s">
        <v>1535</v>
      </c>
      <c r="F621" s="42"/>
      <c r="G621" s="23"/>
      <c r="H621" s="4"/>
      <c r="I621" s="4">
        <f>IF(B621="","",SUMIFS(T_stock[Entrée],T_stock[Ref],C621))</f>
        <v>0</v>
      </c>
      <c r="J621" s="4">
        <f>IF(C621="","",SUMIFS(T_stock[Sortie],T_stock[Ref],C621))</f>
        <v>0</v>
      </c>
      <c r="K621" s="37">
        <f t="shared" si="9"/>
        <v>0</v>
      </c>
      <c r="L621" s="35">
        <f>IFERROR(K621*G621,"")</f>
        <v>0</v>
      </c>
      <c r="M621" s="11">
        <v>0</v>
      </c>
      <c r="N621" s="11">
        <f>H621-M621</f>
        <v>0</v>
      </c>
      <c r="O621" s="11" t="str">
        <f>IF(K621&gt;0,"OK","Rupture")</f>
        <v>Rupture</v>
      </c>
    </row>
    <row r="622" spans="1:15" x14ac:dyDescent="0.3">
      <c r="A622" s="17">
        <v>524</v>
      </c>
      <c r="B622" s="9" t="s">
        <v>1216</v>
      </c>
      <c r="C622" s="4" t="s">
        <v>1217</v>
      </c>
      <c r="D622" s="4" t="s">
        <v>811</v>
      </c>
      <c r="E622" s="4" t="s">
        <v>1535</v>
      </c>
      <c r="F622" s="42"/>
      <c r="G622" s="23"/>
      <c r="H622" s="4"/>
      <c r="I622" s="4">
        <f>IF(B622="","",SUMIFS(T_stock[Entrée],T_stock[Ref],C622))</f>
        <v>0</v>
      </c>
      <c r="J622" s="4">
        <f>IF(C622="","",SUMIFS(T_stock[Sortie],T_stock[Ref],C622))</f>
        <v>0</v>
      </c>
      <c r="K622" s="37">
        <f t="shared" si="9"/>
        <v>0</v>
      </c>
      <c r="L622" s="35">
        <f>IFERROR(K622*G622,"")</f>
        <v>0</v>
      </c>
      <c r="M622" s="11">
        <v>750</v>
      </c>
      <c r="N622" s="11">
        <f>H622-M622</f>
        <v>-750</v>
      </c>
      <c r="O622" s="11" t="str">
        <f>IF(K622&gt;0,"OK","Rupture")</f>
        <v>Rupture</v>
      </c>
    </row>
    <row r="623" spans="1:15" x14ac:dyDescent="0.3">
      <c r="A623" s="17">
        <v>396</v>
      </c>
      <c r="B623" s="9" t="s">
        <v>1089</v>
      </c>
      <c r="C623" s="4" t="s">
        <v>67</v>
      </c>
      <c r="D623" s="4" t="s">
        <v>681</v>
      </c>
      <c r="E623" s="4" t="s">
        <v>1535</v>
      </c>
      <c r="F623" s="42"/>
      <c r="G623" s="23"/>
      <c r="H623" s="4"/>
      <c r="I623" s="4">
        <f>IF(B623="","",SUMIFS(T_stock[Entrée],T_stock[Ref],C623))</f>
        <v>0</v>
      </c>
      <c r="J623" s="4">
        <f>IF(C623="","",SUMIFS(T_stock[Sortie],T_stock[Ref],C623))</f>
        <v>0</v>
      </c>
      <c r="K623" s="37">
        <f t="shared" si="9"/>
        <v>0</v>
      </c>
      <c r="L623" s="35">
        <f>IFERROR(K623*G623,"")</f>
        <v>0</v>
      </c>
      <c r="M623" s="11">
        <v>1</v>
      </c>
      <c r="N623" s="11">
        <f>H623-M623</f>
        <v>-1</v>
      </c>
      <c r="O623" s="11" t="str">
        <f>IF(K623&gt;0,"OK","Rupture")</f>
        <v>Rupture</v>
      </c>
    </row>
    <row r="624" spans="1:15" x14ac:dyDescent="0.3">
      <c r="A624" s="17">
        <v>284</v>
      </c>
      <c r="B624" s="9" t="s">
        <v>998</v>
      </c>
      <c r="C624" s="4" t="s">
        <v>999</v>
      </c>
      <c r="D624" s="4" t="s">
        <v>119</v>
      </c>
      <c r="E624" s="4" t="s">
        <v>1535</v>
      </c>
      <c r="F624" s="42"/>
      <c r="G624" s="23"/>
      <c r="H624" s="4"/>
      <c r="I624" s="4">
        <f>IF(B624="","",SUMIFS(T_stock[Entrée],T_stock[Ref],C624))</f>
        <v>0</v>
      </c>
      <c r="J624" s="4">
        <f>IF(C624="","",SUMIFS(T_stock[Sortie],T_stock[Ref],C624))</f>
        <v>0</v>
      </c>
      <c r="K624" s="37">
        <f t="shared" si="9"/>
        <v>0</v>
      </c>
      <c r="L624" s="35">
        <f>IFERROR(K624*G624,"")</f>
        <v>0</v>
      </c>
      <c r="M624" s="11">
        <v>0</v>
      </c>
      <c r="N624" s="11">
        <f>H624-M624</f>
        <v>0</v>
      </c>
      <c r="O624" s="11" t="str">
        <f>IF(K624&gt;0,"OK","Rupture")</f>
        <v>Rupture</v>
      </c>
    </row>
    <row r="625" spans="1:15" x14ac:dyDescent="0.3">
      <c r="A625" s="17">
        <v>184</v>
      </c>
      <c r="B625" s="9" t="s">
        <v>908</v>
      </c>
      <c r="C625" s="4" t="s">
        <v>909</v>
      </c>
      <c r="D625" s="4" t="s">
        <v>119</v>
      </c>
      <c r="E625" s="4" t="s">
        <v>1535</v>
      </c>
      <c r="F625" s="42"/>
      <c r="G625" s="23"/>
      <c r="H625" s="4"/>
      <c r="I625" s="4">
        <f>IF(B625="","",SUMIFS(T_stock[Entrée],T_stock[Ref],C625))</f>
        <v>0</v>
      </c>
      <c r="J625" s="4">
        <f>IF(C625="","",SUMIFS(T_stock[Sortie],T_stock[Ref],C625))</f>
        <v>0</v>
      </c>
      <c r="K625" s="37">
        <f t="shared" si="9"/>
        <v>0</v>
      </c>
      <c r="L625" s="35">
        <f>IFERROR(K625*G625,"")</f>
        <v>0</v>
      </c>
      <c r="M625" s="11">
        <v>0</v>
      </c>
      <c r="N625" s="11">
        <f>H625-M625</f>
        <v>0</v>
      </c>
      <c r="O625" s="11" t="str">
        <f>IF(K625&gt;0,"OK","Rupture")</f>
        <v>Rupture</v>
      </c>
    </row>
    <row r="626" spans="1:15" x14ac:dyDescent="0.3">
      <c r="A626" s="17">
        <v>84</v>
      </c>
      <c r="B626" s="9" t="s">
        <v>795</v>
      </c>
      <c r="C626" s="4" t="s">
        <v>796</v>
      </c>
      <c r="D626" s="4" t="s">
        <v>110</v>
      </c>
      <c r="E626" s="4" t="s">
        <v>1535</v>
      </c>
      <c r="F626" s="42"/>
      <c r="G626" s="23"/>
      <c r="H626" s="4"/>
      <c r="I626" s="4">
        <f>IF(B626="","",SUMIFS(T_stock[Entrée],T_stock[Ref],C626))</f>
        <v>0</v>
      </c>
      <c r="J626" s="4">
        <f>IF(C626="","",SUMIFS(T_stock[Sortie],T_stock[Ref],C626))</f>
        <v>0</v>
      </c>
      <c r="K626" s="37">
        <f t="shared" si="9"/>
        <v>0</v>
      </c>
      <c r="L626" s="35">
        <f>IFERROR(K626*G626,"")</f>
        <v>0</v>
      </c>
      <c r="M626" s="11">
        <v>1</v>
      </c>
      <c r="N626" s="11">
        <f>H626-M626</f>
        <v>-1</v>
      </c>
      <c r="O626" s="11" t="str">
        <f>IF(K626&gt;0,"OK","Rupture")</f>
        <v>Rupture</v>
      </c>
    </row>
    <row r="627" spans="1:15" x14ac:dyDescent="0.3">
      <c r="A627" s="17">
        <v>434</v>
      </c>
      <c r="B627" s="9" t="s">
        <v>1118</v>
      </c>
      <c r="C627" s="4" t="s">
        <v>529</v>
      </c>
      <c r="D627" s="4" t="s">
        <v>241</v>
      </c>
      <c r="E627" s="4" t="s">
        <v>1535</v>
      </c>
      <c r="F627" s="42"/>
      <c r="G627" s="23"/>
      <c r="H627" s="4"/>
      <c r="I627" s="4">
        <f>IF(B627="","",SUMIFS(T_stock[Entrée],T_stock[Ref],C627))</f>
        <v>0</v>
      </c>
      <c r="J627" s="4">
        <f>IF(C627="","",SUMIFS(T_stock[Sortie],T_stock[Ref],C627))</f>
        <v>0</v>
      </c>
      <c r="K627" s="37">
        <f t="shared" si="9"/>
        <v>0</v>
      </c>
      <c r="L627" s="35">
        <f>IFERROR(K627*G627,"")</f>
        <v>0</v>
      </c>
      <c r="M627" s="11">
        <v>2</v>
      </c>
      <c r="N627" s="11">
        <f>H627-M627</f>
        <v>-2</v>
      </c>
      <c r="O627" s="11" t="str">
        <f>IF(K627&gt;0,"OK","Rupture")</f>
        <v>Rupture</v>
      </c>
    </row>
    <row r="628" spans="1:15" x14ac:dyDescent="0.3">
      <c r="A628" s="17">
        <v>435</v>
      </c>
      <c r="B628" s="9" t="s">
        <v>1119</v>
      </c>
      <c r="C628" s="4" t="s">
        <v>519</v>
      </c>
      <c r="D628" s="4" t="s">
        <v>241</v>
      </c>
      <c r="E628" s="4" t="s">
        <v>1535</v>
      </c>
      <c r="F628" s="42"/>
      <c r="G628" s="23"/>
      <c r="H628" s="4"/>
      <c r="I628" s="4">
        <f>IF(B628="","",SUMIFS(T_stock[Entrée],T_stock[Ref],C628))</f>
        <v>0</v>
      </c>
      <c r="J628" s="4">
        <f>IF(C628="","",SUMIFS(T_stock[Sortie],T_stock[Ref],C628))</f>
        <v>0</v>
      </c>
      <c r="K628" s="37">
        <f t="shared" si="9"/>
        <v>0</v>
      </c>
      <c r="L628" s="35">
        <f>IFERROR(K628*G628,"")</f>
        <v>0</v>
      </c>
      <c r="M628" s="11">
        <v>2</v>
      </c>
      <c r="N628" s="11">
        <f>H628-M628</f>
        <v>-2</v>
      </c>
      <c r="O628" s="11" t="str">
        <f>IF(K628&gt;0,"OK","Rupture")</f>
        <v>Rupture</v>
      </c>
    </row>
    <row r="629" spans="1:15" x14ac:dyDescent="0.3">
      <c r="A629" s="17">
        <v>946</v>
      </c>
      <c r="B629" s="9" t="s">
        <v>1516</v>
      </c>
      <c r="C629" s="4" t="s">
        <v>1517</v>
      </c>
      <c r="D629" s="4" t="s">
        <v>1085</v>
      </c>
      <c r="E629" s="4" t="s">
        <v>1535</v>
      </c>
      <c r="F629" s="42"/>
      <c r="G629" s="23"/>
      <c r="H629" s="4"/>
      <c r="I629" s="4">
        <f>IF(B629="","",SUMIFS(T_stock[Entrée],T_stock[Ref],C629))</f>
        <v>0</v>
      </c>
      <c r="J629" s="4">
        <f>IF(C629="","",SUMIFS(T_stock[Sortie],T_stock[Ref],C629))</f>
        <v>0</v>
      </c>
      <c r="K629" s="37">
        <f t="shared" si="9"/>
        <v>0</v>
      </c>
      <c r="L629" s="35">
        <f>IFERROR(K629*G629,"")</f>
        <v>0</v>
      </c>
      <c r="M629" s="11">
        <v>0</v>
      </c>
      <c r="N629" s="11">
        <f>H629-M629</f>
        <v>0</v>
      </c>
      <c r="O629" s="11" t="str">
        <f>IF(K629&gt;0,"OK","Rupture")</f>
        <v>Rupture</v>
      </c>
    </row>
    <row r="630" spans="1:15" x14ac:dyDescent="0.3">
      <c r="A630" s="17">
        <v>941</v>
      </c>
      <c r="B630" s="9" t="s">
        <v>1508</v>
      </c>
      <c r="C630" s="4" t="s">
        <v>1509</v>
      </c>
      <c r="D630" s="4" t="s">
        <v>1085</v>
      </c>
      <c r="E630" s="4" t="s">
        <v>1535</v>
      </c>
      <c r="F630" s="42"/>
      <c r="G630" s="23"/>
      <c r="H630" s="4"/>
      <c r="I630" s="4">
        <f>IF(B630="","",SUMIFS(T_stock[Entrée],T_stock[Ref],C630))</f>
        <v>0</v>
      </c>
      <c r="J630" s="4">
        <f>IF(C630="","",SUMIFS(T_stock[Sortie],T_stock[Ref],C630))</f>
        <v>0</v>
      </c>
      <c r="K630" s="37">
        <f t="shared" si="9"/>
        <v>0</v>
      </c>
      <c r="L630" s="35">
        <f>IFERROR(K630*G630,"")</f>
        <v>0</v>
      </c>
      <c r="M630" s="11">
        <v>1</v>
      </c>
      <c r="N630" s="11">
        <f>H630-M630</f>
        <v>-1</v>
      </c>
      <c r="O630" s="11" t="str">
        <f>IF(K630&gt;0,"OK","Rupture")</f>
        <v>Rupture</v>
      </c>
    </row>
    <row r="631" spans="1:15" x14ac:dyDescent="0.3">
      <c r="A631" s="17">
        <v>547</v>
      </c>
      <c r="B631" s="9" t="s">
        <v>1253</v>
      </c>
      <c r="C631" s="4" t="s">
        <v>1254</v>
      </c>
      <c r="D631" s="4" t="s">
        <v>1085</v>
      </c>
      <c r="E631" s="4" t="s">
        <v>1535</v>
      </c>
      <c r="F631" s="42"/>
      <c r="G631" s="23"/>
      <c r="H631" s="4"/>
      <c r="I631" s="4">
        <f>IF(B631="","",SUMIFS(T_stock[Entrée],T_stock[Ref],C631))</f>
        <v>0</v>
      </c>
      <c r="J631" s="4">
        <f>IF(C631="","",SUMIFS(T_stock[Sortie],T_stock[Ref],C631))</f>
        <v>0</v>
      </c>
      <c r="K631" s="37">
        <f t="shared" si="9"/>
        <v>0</v>
      </c>
      <c r="L631" s="35">
        <f>IFERROR(K631*G631,"")</f>
        <v>0</v>
      </c>
      <c r="M631" s="11">
        <v>0</v>
      </c>
      <c r="N631" s="11">
        <f>H631-M631</f>
        <v>0</v>
      </c>
      <c r="O631" s="11" t="str">
        <f>IF(K631&gt;0,"OK","Rupture")</f>
        <v>Rupture</v>
      </c>
    </row>
    <row r="632" spans="1:15" x14ac:dyDescent="0.3">
      <c r="A632" s="17">
        <v>959</v>
      </c>
      <c r="B632" s="9" t="s">
        <v>230</v>
      </c>
      <c r="C632" s="4" t="s">
        <v>231</v>
      </c>
      <c r="D632" s="4" t="s">
        <v>225</v>
      </c>
      <c r="E632" s="4" t="s">
        <v>1534</v>
      </c>
      <c r="F632" s="42"/>
      <c r="G632" s="23"/>
      <c r="H632" s="4"/>
      <c r="I632" s="4">
        <f>IF(B632="","",SUMIFS(T_stock[Entrée],T_stock[Ref],C632))</f>
        <v>0</v>
      </c>
      <c r="J632" s="4">
        <f>IF(C632="","",SUMIFS(T_stock[Sortie],T_stock[Ref],C632))</f>
        <v>0</v>
      </c>
      <c r="K632" s="37">
        <f t="shared" si="9"/>
        <v>0</v>
      </c>
      <c r="L632" s="35">
        <f>IFERROR(K632*G632,"")</f>
        <v>0</v>
      </c>
      <c r="M632" s="11">
        <v>318</v>
      </c>
      <c r="N632" s="11">
        <f>H632-M632</f>
        <v>-318</v>
      </c>
      <c r="O632" s="11" t="str">
        <f>IF(K632&gt;0,"OK","Rupture")</f>
        <v>Rupture</v>
      </c>
    </row>
    <row r="633" spans="1:15" x14ac:dyDescent="0.3">
      <c r="A633" s="17">
        <v>574</v>
      </c>
      <c r="B633" s="9" t="s">
        <v>1296</v>
      </c>
      <c r="C633" s="4" t="s">
        <v>1297</v>
      </c>
      <c r="D633" s="4" t="s">
        <v>225</v>
      </c>
      <c r="E633" s="4" t="s">
        <v>1534</v>
      </c>
      <c r="F633" s="42"/>
      <c r="G633" s="23"/>
      <c r="H633" s="4"/>
      <c r="I633" s="4">
        <f>IF(B633="","",SUMIFS(T_stock[Entrée],T_stock[Ref],C633))</f>
        <v>0</v>
      </c>
      <c r="J633" s="4">
        <f>IF(C633="","",SUMIFS(T_stock[Sortie],T_stock[Ref],C633))</f>
        <v>0</v>
      </c>
      <c r="K633" s="37">
        <f t="shared" si="9"/>
        <v>0</v>
      </c>
      <c r="L633" s="35">
        <f>IFERROR(K633*G633,"")</f>
        <v>0</v>
      </c>
      <c r="M633" s="11">
        <v>811</v>
      </c>
      <c r="N633" s="11">
        <f>H633-M633</f>
        <v>-811</v>
      </c>
      <c r="O633" s="11" t="str">
        <f>IF(K633&gt;0,"OK","Rupture")</f>
        <v>Rupture</v>
      </c>
    </row>
    <row r="634" spans="1:15" x14ac:dyDescent="0.3">
      <c r="A634" s="17">
        <v>66</v>
      </c>
      <c r="B634" s="9" t="s">
        <v>769</v>
      </c>
      <c r="C634" s="4" t="s">
        <v>770</v>
      </c>
      <c r="D634" s="4" t="s">
        <v>173</v>
      </c>
      <c r="E634" s="4" t="s">
        <v>1535</v>
      </c>
      <c r="F634" s="42"/>
      <c r="G634" s="23"/>
      <c r="H634" s="4"/>
      <c r="I634" s="4">
        <f>IF(B634="","",SUMIFS(T_stock[Entrée],T_stock[Ref],C634))</f>
        <v>0</v>
      </c>
      <c r="J634" s="4">
        <f>IF(C634="","",SUMIFS(T_stock[Sortie],T_stock[Ref],C634))</f>
        <v>0</v>
      </c>
      <c r="K634" s="37">
        <f t="shared" si="9"/>
        <v>0</v>
      </c>
      <c r="L634" s="35">
        <f>IFERROR(K634*G634,"")</f>
        <v>0</v>
      </c>
      <c r="M634" s="11">
        <v>0</v>
      </c>
      <c r="N634" s="11">
        <f>H634-M634</f>
        <v>0</v>
      </c>
      <c r="O634" s="11" t="str">
        <f>IF(K634&gt;0,"OK","Rupture")</f>
        <v>Rupture</v>
      </c>
    </row>
    <row r="635" spans="1:15" x14ac:dyDescent="0.3">
      <c r="A635" s="17">
        <v>812</v>
      </c>
      <c r="B635" s="9" t="s">
        <v>404</v>
      </c>
      <c r="C635" s="4" t="s">
        <v>405</v>
      </c>
      <c r="D635" s="4" t="s">
        <v>241</v>
      </c>
      <c r="E635" s="4" t="s">
        <v>1535</v>
      </c>
      <c r="F635" s="42"/>
      <c r="G635" s="23"/>
      <c r="H635" s="4"/>
      <c r="I635" s="4">
        <f>IF(B635="","",SUMIFS(T_stock[Entrée],T_stock[Ref],C635))</f>
        <v>0</v>
      </c>
      <c r="J635" s="4">
        <f>IF(C635="","",SUMIFS(T_stock[Sortie],T_stock[Ref],C635))</f>
        <v>0</v>
      </c>
      <c r="K635" s="37">
        <f t="shared" si="9"/>
        <v>0</v>
      </c>
      <c r="L635" s="35">
        <f>IFERROR(K635*G635,"")</f>
        <v>0</v>
      </c>
      <c r="M635" s="11">
        <v>2</v>
      </c>
      <c r="N635" s="11">
        <f>H635-M635</f>
        <v>-2</v>
      </c>
      <c r="O635" s="11" t="str">
        <f>IF(K635&gt;0,"OK","Rupture")</f>
        <v>Rupture</v>
      </c>
    </row>
    <row r="636" spans="1:15" x14ac:dyDescent="0.3">
      <c r="A636" s="17">
        <v>810</v>
      </c>
      <c r="B636" s="9" t="s">
        <v>411</v>
      </c>
      <c r="C636" s="4" t="s">
        <v>412</v>
      </c>
      <c r="D636" s="4" t="s">
        <v>241</v>
      </c>
      <c r="E636" s="4" t="s">
        <v>1535</v>
      </c>
      <c r="F636" s="42"/>
      <c r="G636" s="23"/>
      <c r="H636" s="4"/>
      <c r="I636" s="4">
        <f>IF(B636="","",SUMIFS(T_stock[Entrée],T_stock[Ref],C636))</f>
        <v>0</v>
      </c>
      <c r="J636" s="4">
        <f>IF(C636="","",SUMIFS(T_stock[Sortie],T_stock[Ref],C636))</f>
        <v>0</v>
      </c>
      <c r="K636" s="37">
        <f t="shared" si="9"/>
        <v>0</v>
      </c>
      <c r="L636" s="35">
        <f>IFERROR(K636*G636,"")</f>
        <v>0</v>
      </c>
      <c r="M636" s="11">
        <v>4</v>
      </c>
      <c r="N636" s="11">
        <f>H636-M636</f>
        <v>-4</v>
      </c>
      <c r="O636" s="11" t="str">
        <f>IF(K636&gt;0,"OK","Rupture")</f>
        <v>Rupture</v>
      </c>
    </row>
    <row r="637" spans="1:15" x14ac:dyDescent="0.3">
      <c r="A637" s="17">
        <v>391</v>
      </c>
      <c r="B637" s="9" t="s">
        <v>1079</v>
      </c>
      <c r="C637" s="4" t="s">
        <v>1080</v>
      </c>
      <c r="D637" s="4" t="s">
        <v>811</v>
      </c>
      <c r="E637" s="4" t="s">
        <v>1535</v>
      </c>
      <c r="F637" s="42"/>
      <c r="G637" s="23"/>
      <c r="H637" s="4"/>
      <c r="I637" s="4">
        <f>IF(B637="","",SUMIFS(T_stock[Entrée],T_stock[Ref],C637))</f>
        <v>0</v>
      </c>
      <c r="J637" s="4">
        <f>IF(C637="","",SUMIFS(T_stock[Sortie],T_stock[Ref],C637))</f>
        <v>0</v>
      </c>
      <c r="K637" s="37">
        <f t="shared" si="9"/>
        <v>0</v>
      </c>
      <c r="L637" s="35">
        <f>IFERROR(K637*G637,"")</f>
        <v>0</v>
      </c>
      <c r="M637" s="11">
        <v>0</v>
      </c>
      <c r="N637" s="11">
        <f>H637-M637</f>
        <v>0</v>
      </c>
      <c r="O637" s="11" t="str">
        <f>IF(K637&gt;0,"OK","Rupture")</f>
        <v>Rupture</v>
      </c>
    </row>
    <row r="638" spans="1:15" x14ac:dyDescent="0.3">
      <c r="A638" s="17">
        <v>44</v>
      </c>
      <c r="B638" s="9" t="s">
        <v>731</v>
      </c>
      <c r="C638" s="4" t="s">
        <v>732</v>
      </c>
      <c r="D638" s="4" t="s">
        <v>179</v>
      </c>
      <c r="E638" s="4" t="s">
        <v>1535</v>
      </c>
      <c r="F638" s="42"/>
      <c r="G638" s="23"/>
      <c r="H638" s="4"/>
      <c r="I638" s="4">
        <f>IF(B638="","",SUMIFS(T_stock[Entrée],T_stock[Ref],C638))</f>
        <v>0</v>
      </c>
      <c r="J638" s="4">
        <f>IF(C638="","",SUMIFS(T_stock[Sortie],T_stock[Ref],C638))</f>
        <v>0</v>
      </c>
      <c r="K638" s="37">
        <f t="shared" si="9"/>
        <v>0</v>
      </c>
      <c r="L638" s="35">
        <f>IFERROR(K638*G638,"")</f>
        <v>0</v>
      </c>
      <c r="M638" s="11">
        <v>0</v>
      </c>
      <c r="N638" s="11">
        <f>H638-M638</f>
        <v>0</v>
      </c>
      <c r="O638" s="11" t="str">
        <f>IF(K638&gt;0,"OK","Rupture")</f>
        <v>Rupture</v>
      </c>
    </row>
    <row r="639" spans="1:15" x14ac:dyDescent="0.3">
      <c r="A639" s="17">
        <v>121</v>
      </c>
      <c r="B639" s="9" t="s">
        <v>847</v>
      </c>
      <c r="C639" s="4" t="s">
        <v>848</v>
      </c>
      <c r="D639" s="4" t="s">
        <v>241</v>
      </c>
      <c r="E639" s="4" t="s">
        <v>1535</v>
      </c>
      <c r="F639" s="42"/>
      <c r="G639" s="23"/>
      <c r="H639" s="4"/>
      <c r="I639" s="4">
        <f>IF(B639="","",SUMIFS(T_stock[Entrée],T_stock[Ref],C639))</f>
        <v>0</v>
      </c>
      <c r="J639" s="4">
        <f>IF(C639="","",SUMIFS(T_stock[Sortie],T_stock[Ref],C639))</f>
        <v>0</v>
      </c>
      <c r="K639" s="37">
        <f t="shared" si="9"/>
        <v>0</v>
      </c>
      <c r="L639" s="35">
        <f>IFERROR(K639*G639,"")</f>
        <v>0</v>
      </c>
      <c r="M639" s="11">
        <v>0</v>
      </c>
      <c r="N639" s="11">
        <f>H639-M639</f>
        <v>0</v>
      </c>
      <c r="O639" s="11" t="str">
        <f>IF(K639&gt;0,"OK","Rupture")</f>
        <v>Rupture</v>
      </c>
    </row>
    <row r="640" spans="1:15" x14ac:dyDescent="0.3">
      <c r="A640" s="17">
        <v>644</v>
      </c>
      <c r="B640" s="9" t="s">
        <v>46</v>
      </c>
      <c r="C640" s="4" t="s">
        <v>1364</v>
      </c>
      <c r="D640" s="4" t="s">
        <v>681</v>
      </c>
      <c r="E640" s="4" t="s">
        <v>1535</v>
      </c>
      <c r="F640" s="42"/>
      <c r="G640" s="23"/>
      <c r="H640" s="4"/>
      <c r="I640" s="4">
        <f>IF(B640="","",SUMIFS(T_stock[Entrée],T_stock[Ref],C640))</f>
        <v>0</v>
      </c>
      <c r="J640" s="4">
        <f>IF(C640="","",SUMIFS(T_stock[Sortie],T_stock[Ref],C640))</f>
        <v>0</v>
      </c>
      <c r="K640" s="37">
        <f t="shared" si="9"/>
        <v>0</v>
      </c>
      <c r="L640" s="35">
        <f>IFERROR(K640*G640,"")</f>
        <v>0</v>
      </c>
      <c r="M640" s="11">
        <v>4</v>
      </c>
      <c r="N640" s="11">
        <f>H640-M640</f>
        <v>-4</v>
      </c>
      <c r="O640" s="11" t="str">
        <f>IF(K640&gt;0,"OK","Rupture")</f>
        <v>Rupture</v>
      </c>
    </row>
    <row r="641" spans="1:15" x14ac:dyDescent="0.3">
      <c r="A641" s="17">
        <v>673</v>
      </c>
      <c r="B641" s="9" t="s">
        <v>46</v>
      </c>
      <c r="C641" s="4" t="s">
        <v>503</v>
      </c>
      <c r="D641" s="4" t="s">
        <v>241</v>
      </c>
      <c r="E641" s="4" t="s">
        <v>1535</v>
      </c>
      <c r="F641" s="42"/>
      <c r="G641" s="23"/>
      <c r="H641" s="4"/>
      <c r="I641" s="4">
        <f>IF(B641="","",SUMIFS(T_stock[Entrée],T_stock[Ref],C641))</f>
        <v>0</v>
      </c>
      <c r="J641" s="4">
        <f>IF(C641="","",SUMIFS(T_stock[Sortie],T_stock[Ref],C641))</f>
        <v>0</v>
      </c>
      <c r="K641" s="37">
        <f t="shared" si="9"/>
        <v>0</v>
      </c>
      <c r="L641" s="35">
        <f>IFERROR(K641*G641,"")</f>
        <v>0</v>
      </c>
      <c r="M641" s="11">
        <v>0</v>
      </c>
      <c r="N641" s="11">
        <f>H641-M641</f>
        <v>0</v>
      </c>
      <c r="O641" s="11" t="str">
        <f>IF(K641&gt;0,"OK","Rupture")</f>
        <v>Rupture</v>
      </c>
    </row>
    <row r="642" spans="1:15" x14ac:dyDescent="0.3">
      <c r="A642" s="17">
        <v>610</v>
      </c>
      <c r="B642" s="9" t="s">
        <v>39</v>
      </c>
      <c r="C642" s="4" t="s">
        <v>1328</v>
      </c>
      <c r="D642" s="4" t="s">
        <v>681</v>
      </c>
      <c r="E642" s="4" t="s">
        <v>1535</v>
      </c>
      <c r="F642" s="42"/>
      <c r="G642" s="23"/>
      <c r="H642" s="4"/>
      <c r="I642" s="4">
        <f>IF(B642="","",SUMIFS(T_stock[Entrée],T_stock[Ref],C642))</f>
        <v>0</v>
      </c>
      <c r="J642" s="4">
        <f>IF(C642="","",SUMIFS(T_stock[Sortie],T_stock[Ref],C642))</f>
        <v>0</v>
      </c>
      <c r="K642" s="37">
        <f t="shared" si="9"/>
        <v>0</v>
      </c>
      <c r="L642" s="35">
        <f>IFERROR(K642*G642,"")</f>
        <v>0</v>
      </c>
      <c r="M642" s="11">
        <v>2</v>
      </c>
      <c r="N642" s="11">
        <f>H642-M642</f>
        <v>-2</v>
      </c>
      <c r="O642" s="11" t="str">
        <f>IF(K642&gt;0,"OK","Rupture")</f>
        <v>Rupture</v>
      </c>
    </row>
    <row r="643" spans="1:15" x14ac:dyDescent="0.3">
      <c r="A643" s="17">
        <v>612</v>
      </c>
      <c r="B643" s="9" t="s">
        <v>1330</v>
      </c>
      <c r="C643" s="4" t="s">
        <v>1331</v>
      </c>
      <c r="D643" s="4" t="s">
        <v>681</v>
      </c>
      <c r="E643" s="4" t="s">
        <v>1535</v>
      </c>
      <c r="F643" s="42"/>
      <c r="G643" s="23"/>
      <c r="H643" s="4"/>
      <c r="I643" s="4">
        <f>IF(B643="","",SUMIFS(T_stock[Entrée],T_stock[Ref],C643))</f>
        <v>0</v>
      </c>
      <c r="J643" s="4">
        <f>IF(C643="","",SUMIFS(T_stock[Sortie],T_stock[Ref],C643))</f>
        <v>0</v>
      </c>
      <c r="K643" s="37">
        <f t="shared" si="9"/>
        <v>0</v>
      </c>
      <c r="L643" s="35">
        <f>IFERROR(K643*G643,"")</f>
        <v>0</v>
      </c>
      <c r="M643" s="11">
        <v>6</v>
      </c>
      <c r="N643" s="11">
        <f>H643-M643</f>
        <v>-6</v>
      </c>
      <c r="O643" s="11" t="str">
        <f>IF(K643&gt;0,"OK","Rupture")</f>
        <v>Rupture</v>
      </c>
    </row>
    <row r="644" spans="1:15" x14ac:dyDescent="0.3">
      <c r="A644" s="17">
        <v>942</v>
      </c>
      <c r="B644" s="9" t="s">
        <v>1510</v>
      </c>
      <c r="C644" s="4" t="s">
        <v>1511</v>
      </c>
      <c r="D644" s="4" t="s">
        <v>1085</v>
      </c>
      <c r="E644" s="4" t="s">
        <v>1535</v>
      </c>
      <c r="F644" s="42"/>
      <c r="G644" s="23"/>
      <c r="H644" s="4"/>
      <c r="I644" s="4">
        <f>IF(B644="","",SUMIFS(T_stock[Entrée],T_stock[Ref],C644))</f>
        <v>0</v>
      </c>
      <c r="J644" s="4">
        <f>IF(C644="","",SUMIFS(T_stock[Sortie],T_stock[Ref],C644))</f>
        <v>0</v>
      </c>
      <c r="K644" s="37">
        <f t="shared" si="9"/>
        <v>0</v>
      </c>
      <c r="L644" s="35">
        <f>IFERROR(K644*G644,"")</f>
        <v>0</v>
      </c>
      <c r="M644" s="11">
        <v>1</v>
      </c>
      <c r="N644" s="11">
        <f>H644-M644</f>
        <v>-1</v>
      </c>
      <c r="O644" s="11" t="str">
        <f>IF(K644&gt;0,"OK","Rupture")</f>
        <v>Rupture</v>
      </c>
    </row>
    <row r="645" spans="1:15" x14ac:dyDescent="0.3">
      <c r="A645" s="17">
        <v>594</v>
      </c>
      <c r="B645" s="9" t="s">
        <v>76</v>
      </c>
      <c r="C645" s="4" t="s">
        <v>77</v>
      </c>
      <c r="D645" s="4" t="s">
        <v>681</v>
      </c>
      <c r="E645" s="4" t="s">
        <v>1535</v>
      </c>
      <c r="F645" s="42"/>
      <c r="G645" s="23"/>
      <c r="H645" s="4"/>
      <c r="I645" s="4">
        <f>IF(B645="","",SUMIFS(T_stock[Entrée],T_stock[Ref],C645))</f>
        <v>0</v>
      </c>
      <c r="J645" s="4">
        <f>IF(C645="","",SUMIFS(T_stock[Sortie],T_stock[Ref],C645))</f>
        <v>0</v>
      </c>
      <c r="K645" s="37">
        <f t="shared" si="9"/>
        <v>0</v>
      </c>
      <c r="L645" s="35">
        <f>IFERROR(K645*G645,"")</f>
        <v>0</v>
      </c>
      <c r="M645" s="11">
        <v>4</v>
      </c>
      <c r="N645" s="11">
        <f>H645-M645</f>
        <v>-4</v>
      </c>
      <c r="O645" s="11" t="str">
        <f>IF(K645&gt;0,"OK","Rupture")</f>
        <v>Rupture</v>
      </c>
    </row>
    <row r="646" spans="1:15" x14ac:dyDescent="0.3">
      <c r="A646" s="17">
        <v>474</v>
      </c>
      <c r="B646" s="9" t="s">
        <v>1165</v>
      </c>
      <c r="C646" s="4" t="s">
        <v>1166</v>
      </c>
      <c r="D646" s="4" t="s">
        <v>811</v>
      </c>
      <c r="E646" s="4" t="s">
        <v>1537</v>
      </c>
      <c r="F646" s="42"/>
      <c r="G646" s="23"/>
      <c r="H646" s="4"/>
      <c r="I646" s="4">
        <f>IF(B646="","",SUMIFS(T_stock[Entrée],T_stock[Ref],C646))</f>
        <v>0</v>
      </c>
      <c r="J646" s="4">
        <f>IF(C646="","",SUMIFS(T_stock[Sortie],T_stock[Ref],C646))</f>
        <v>0</v>
      </c>
      <c r="K646" s="37">
        <f t="shared" ref="K646:K709" si="10">IFERROR(H646+I646-J646,"")</f>
        <v>0</v>
      </c>
      <c r="L646" s="35">
        <f>IFERROR(K646*G646,"")</f>
        <v>0</v>
      </c>
      <c r="M646" s="11">
        <v>2</v>
      </c>
      <c r="N646" s="11">
        <f>H646-M646</f>
        <v>-2</v>
      </c>
      <c r="O646" s="11" t="str">
        <f>IF(K646&gt;0,"OK","Rupture")</f>
        <v>Rupture</v>
      </c>
    </row>
    <row r="647" spans="1:15" x14ac:dyDescent="0.3">
      <c r="A647" s="17">
        <v>327</v>
      </c>
      <c r="B647" s="9" t="s">
        <v>1016</v>
      </c>
      <c r="C647" s="4">
        <v>7400996194</v>
      </c>
      <c r="D647" s="4" t="s">
        <v>179</v>
      </c>
      <c r="E647" s="4" t="s">
        <v>1535</v>
      </c>
      <c r="F647" s="42"/>
      <c r="G647" s="23"/>
      <c r="H647" s="4"/>
      <c r="I647" s="4">
        <f>IF(B647="","",SUMIFS(T_stock[Entrée],T_stock[Ref],C647))</f>
        <v>0</v>
      </c>
      <c r="J647" s="4">
        <f>IF(C647="","",SUMIFS(T_stock[Sortie],T_stock[Ref],C647))</f>
        <v>0</v>
      </c>
      <c r="K647" s="37">
        <f t="shared" si="10"/>
        <v>0</v>
      </c>
      <c r="L647" s="35">
        <f>IFERROR(K647*G647,"")</f>
        <v>0</v>
      </c>
      <c r="M647" s="11">
        <v>14</v>
      </c>
      <c r="N647" s="11">
        <f>H647-M647</f>
        <v>-14</v>
      </c>
      <c r="O647" s="11" t="str">
        <f>IF(K647&gt;0,"OK","Rupture")</f>
        <v>Rupture</v>
      </c>
    </row>
    <row r="648" spans="1:15" x14ac:dyDescent="0.3">
      <c r="A648" s="17">
        <v>292</v>
      </c>
      <c r="B648" s="9" t="s">
        <v>218</v>
      </c>
      <c r="C648" s="4">
        <v>7482408450</v>
      </c>
      <c r="D648" s="4" t="s">
        <v>179</v>
      </c>
      <c r="E648" s="4" t="s">
        <v>1535</v>
      </c>
      <c r="F648" s="42"/>
      <c r="G648" s="23"/>
      <c r="H648" s="4"/>
      <c r="I648" s="4">
        <f>IF(B648="","",SUMIFS(T_stock[Entrée],T_stock[Ref],C648))</f>
        <v>0</v>
      </c>
      <c r="J648" s="4">
        <f>IF(C648="","",SUMIFS(T_stock[Sortie],T_stock[Ref],C648))</f>
        <v>0</v>
      </c>
      <c r="K648" s="37">
        <f t="shared" si="10"/>
        <v>0</v>
      </c>
      <c r="L648" s="35">
        <f>IFERROR(K648*G648,"")</f>
        <v>0</v>
      </c>
      <c r="M648" s="11">
        <v>2</v>
      </c>
      <c r="N648" s="11">
        <f>H648-M648</f>
        <v>-2</v>
      </c>
      <c r="O648" s="11" t="str">
        <f>IF(K648&gt;0,"OK","Rupture")</f>
        <v>Rupture</v>
      </c>
    </row>
    <row r="649" spans="1:15" x14ac:dyDescent="0.3">
      <c r="A649" s="17">
        <v>756</v>
      </c>
      <c r="B649" s="9" t="s">
        <v>564</v>
      </c>
      <c r="C649" s="4" t="s">
        <v>565</v>
      </c>
      <c r="D649" s="4" t="s">
        <v>241</v>
      </c>
      <c r="E649" s="4" t="s">
        <v>1535</v>
      </c>
      <c r="F649" s="42"/>
      <c r="G649" s="23"/>
      <c r="H649" s="4"/>
      <c r="I649" s="4">
        <f>IF(B649="","",SUMIFS(T_stock[Entrée],T_stock[Ref],C649))</f>
        <v>0</v>
      </c>
      <c r="J649" s="4">
        <f>IF(C649="","",SUMIFS(T_stock[Sortie],T_stock[Ref],C649))</f>
        <v>0</v>
      </c>
      <c r="K649" s="37">
        <f t="shared" si="10"/>
        <v>0</v>
      </c>
      <c r="L649" s="35">
        <f>IFERROR(K649*G649,"")</f>
        <v>0</v>
      </c>
      <c r="M649" s="11">
        <v>1</v>
      </c>
      <c r="N649" s="11">
        <f>H649-M649</f>
        <v>-1</v>
      </c>
      <c r="O649" s="11" t="str">
        <f>IF(K649&gt;0,"OK","Rupture")</f>
        <v>Rupture</v>
      </c>
    </row>
    <row r="650" spans="1:15" x14ac:dyDescent="0.3">
      <c r="A650" s="17">
        <v>759</v>
      </c>
      <c r="B650" s="9" t="s">
        <v>556</v>
      </c>
      <c r="C650" s="4" t="s">
        <v>557</v>
      </c>
      <c r="D650" s="4" t="s">
        <v>241</v>
      </c>
      <c r="E650" s="4" t="s">
        <v>1535</v>
      </c>
      <c r="F650" s="42"/>
      <c r="G650" s="23"/>
      <c r="H650" s="4"/>
      <c r="I650" s="4">
        <f>IF(B650="","",SUMIFS(T_stock[Entrée],T_stock[Ref],C650))</f>
        <v>0</v>
      </c>
      <c r="J650" s="4">
        <f>IF(C650="","",SUMIFS(T_stock[Sortie],T_stock[Ref],C650))</f>
        <v>0</v>
      </c>
      <c r="K650" s="37">
        <f t="shared" si="10"/>
        <v>0</v>
      </c>
      <c r="L650" s="35">
        <f>IFERROR(K650*G650,"")</f>
        <v>0</v>
      </c>
      <c r="M650" s="11">
        <v>2</v>
      </c>
      <c r="N650" s="11">
        <f>H650-M650</f>
        <v>-2</v>
      </c>
      <c r="O650" s="11" t="str">
        <f>IF(K650&gt;0,"OK","Rupture")</f>
        <v>Rupture</v>
      </c>
    </row>
    <row r="651" spans="1:15" x14ac:dyDescent="0.3">
      <c r="A651" s="17">
        <v>69</v>
      </c>
      <c r="B651" s="9" t="s">
        <v>772</v>
      </c>
      <c r="C651" s="4" t="s">
        <v>171</v>
      </c>
      <c r="D651" s="4" t="s">
        <v>145</v>
      </c>
      <c r="E651" s="4" t="s">
        <v>1535</v>
      </c>
      <c r="F651" s="42"/>
      <c r="G651" s="23"/>
      <c r="H651" s="4"/>
      <c r="I651" s="4">
        <f>IF(B651="","",SUMIFS(T_stock[Entrée],T_stock[Ref],C651))</f>
        <v>0</v>
      </c>
      <c r="J651" s="4">
        <f>IF(C651="","",SUMIFS(T_stock[Sortie],T_stock[Ref],C651))</f>
        <v>0</v>
      </c>
      <c r="K651" s="37">
        <f t="shared" si="10"/>
        <v>0</v>
      </c>
      <c r="L651" s="35">
        <f>IFERROR(K651*G651,"")</f>
        <v>0</v>
      </c>
      <c r="M651" s="11">
        <v>0</v>
      </c>
      <c r="N651" s="11">
        <f>H651-M651</f>
        <v>0</v>
      </c>
      <c r="O651" s="11" t="str">
        <f>IF(K651&gt;0,"OK","Rupture")</f>
        <v>Rupture</v>
      </c>
    </row>
    <row r="652" spans="1:15" x14ac:dyDescent="0.3">
      <c r="A652" s="17">
        <v>78</v>
      </c>
      <c r="B652" s="9" t="s">
        <v>784</v>
      </c>
      <c r="C652" s="4" t="s">
        <v>785</v>
      </c>
      <c r="D652" s="4" t="s">
        <v>681</v>
      </c>
      <c r="E652" s="4" t="s">
        <v>1535</v>
      </c>
      <c r="F652" s="42"/>
      <c r="G652" s="23"/>
      <c r="H652" s="4"/>
      <c r="I652" s="4">
        <f>IF(B652="","",SUMIFS(T_stock[Entrée],T_stock[Ref],C652))</f>
        <v>0</v>
      </c>
      <c r="J652" s="4">
        <f>IF(C652="","",SUMIFS(T_stock[Sortie],T_stock[Ref],C652))</f>
        <v>0</v>
      </c>
      <c r="K652" s="37">
        <f t="shared" si="10"/>
        <v>0</v>
      </c>
      <c r="L652" s="35">
        <f>IFERROR(K652*G652,"")</f>
        <v>0</v>
      </c>
      <c r="M652" s="11">
        <v>0</v>
      </c>
      <c r="N652" s="11">
        <f>H652-M652</f>
        <v>0</v>
      </c>
      <c r="O652" s="11" t="str">
        <f>IF(K652&gt;0,"OK","Rupture")</f>
        <v>Rupture</v>
      </c>
    </row>
    <row r="653" spans="1:15" x14ac:dyDescent="0.3">
      <c r="A653" s="17">
        <v>361</v>
      </c>
      <c r="B653" s="9" t="s">
        <v>1055</v>
      </c>
      <c r="C653" s="4" t="s">
        <v>220</v>
      </c>
      <c r="D653" s="4" t="s">
        <v>179</v>
      </c>
      <c r="E653" s="4" t="s">
        <v>1535</v>
      </c>
      <c r="F653" s="42"/>
      <c r="G653" s="23"/>
      <c r="H653" s="4"/>
      <c r="I653" s="4">
        <f>IF(B653="","",SUMIFS(T_stock[Entrée],T_stock[Ref],C653))</f>
        <v>0</v>
      </c>
      <c r="J653" s="4">
        <f>IF(C653="","",SUMIFS(T_stock[Sortie],T_stock[Ref],C653))</f>
        <v>0</v>
      </c>
      <c r="K653" s="37">
        <f t="shared" si="10"/>
        <v>0</v>
      </c>
      <c r="L653" s="35">
        <f>IFERROR(K653*G653,"")</f>
        <v>0</v>
      </c>
      <c r="M653" s="11">
        <v>0</v>
      </c>
      <c r="N653" s="11">
        <f>H653-M653</f>
        <v>0</v>
      </c>
      <c r="O653" s="11" t="str">
        <f>IF(K653&gt;0,"OK","Rupture")</f>
        <v>Rupture</v>
      </c>
    </row>
    <row r="654" spans="1:15" x14ac:dyDescent="0.3">
      <c r="A654" s="17">
        <v>263</v>
      </c>
      <c r="B654" s="9" t="s">
        <v>975</v>
      </c>
      <c r="C654" s="4" t="s">
        <v>976</v>
      </c>
      <c r="D654" s="4" t="s">
        <v>681</v>
      </c>
      <c r="E654" s="4" t="s">
        <v>1535</v>
      </c>
      <c r="F654" s="42"/>
      <c r="G654" s="23"/>
      <c r="H654" s="4"/>
      <c r="I654" s="4">
        <f>IF(B654="","",SUMIFS(T_stock[Entrée],T_stock[Ref],C654))</f>
        <v>0</v>
      </c>
      <c r="J654" s="4">
        <f>IF(C654="","",SUMIFS(T_stock[Sortie],T_stock[Ref],C654))</f>
        <v>0</v>
      </c>
      <c r="K654" s="37">
        <f t="shared" si="10"/>
        <v>0</v>
      </c>
      <c r="L654" s="35">
        <f>IFERROR(K654*G654,"")</f>
        <v>0</v>
      </c>
      <c r="M654" s="11">
        <v>0</v>
      </c>
      <c r="N654" s="11">
        <f>H654-M654</f>
        <v>0</v>
      </c>
      <c r="O654" s="11" t="str">
        <f>IF(K654&gt;0,"OK","Rupture")</f>
        <v>Rupture</v>
      </c>
    </row>
    <row r="655" spans="1:15" x14ac:dyDescent="0.3">
      <c r="A655" s="17">
        <v>442</v>
      </c>
      <c r="B655" s="9" t="s">
        <v>1126</v>
      </c>
      <c r="C655" s="4" t="s">
        <v>384</v>
      </c>
      <c r="D655" s="4" t="s">
        <v>241</v>
      </c>
      <c r="E655" s="4" t="s">
        <v>1535</v>
      </c>
      <c r="F655" s="42"/>
      <c r="G655" s="23"/>
      <c r="H655" s="4"/>
      <c r="I655" s="4">
        <f>IF(B655="","",SUMIFS(T_stock[Entrée],T_stock[Ref],C655))</f>
        <v>0</v>
      </c>
      <c r="J655" s="4">
        <f>IF(C655="","",SUMIFS(T_stock[Sortie],T_stock[Ref],C655))</f>
        <v>0</v>
      </c>
      <c r="K655" s="37">
        <f t="shared" si="10"/>
        <v>0</v>
      </c>
      <c r="L655" s="35">
        <f>IFERROR(K655*G655,"")</f>
        <v>0</v>
      </c>
      <c r="M655" s="11">
        <v>1</v>
      </c>
      <c r="N655" s="11">
        <f>H655-M655</f>
        <v>-1</v>
      </c>
      <c r="O655" s="11" t="str">
        <f>IF(K655&gt;0,"OK","Rupture")</f>
        <v>Rupture</v>
      </c>
    </row>
    <row r="656" spans="1:15" x14ac:dyDescent="0.3">
      <c r="A656" s="17">
        <v>28</v>
      </c>
      <c r="B656" s="9" t="s">
        <v>712</v>
      </c>
      <c r="C656" s="4">
        <v>2654403</v>
      </c>
      <c r="D656" s="4" t="s">
        <v>145</v>
      </c>
      <c r="E656" s="4" t="s">
        <v>1535</v>
      </c>
      <c r="F656" s="42"/>
      <c r="G656" s="23"/>
      <c r="H656" s="4"/>
      <c r="I656" s="4">
        <f>IF(B656="","",SUMIFS(T_stock[Entrée],T_stock[Ref],C656))</f>
        <v>0</v>
      </c>
      <c r="J656" s="4">
        <f>IF(C656="","",SUMIFS(T_stock[Sortie],T_stock[Ref],C656))</f>
        <v>0</v>
      </c>
      <c r="K656" s="37">
        <f t="shared" si="10"/>
        <v>0</v>
      </c>
      <c r="L656" s="35">
        <f>IFERROR(K656*G656,"")</f>
        <v>0</v>
      </c>
      <c r="M656" s="11">
        <v>5</v>
      </c>
      <c r="N656" s="11">
        <f>H656-M656</f>
        <v>-5</v>
      </c>
      <c r="O656" s="11" t="str">
        <f>IF(K656&gt;0,"OK","Rupture")</f>
        <v>Rupture</v>
      </c>
    </row>
    <row r="657" spans="1:15" x14ac:dyDescent="0.3">
      <c r="A657" s="17">
        <v>149</v>
      </c>
      <c r="B657" s="9" t="s">
        <v>712</v>
      </c>
      <c r="C657" s="4" t="s">
        <v>876</v>
      </c>
      <c r="D657" s="4" t="s">
        <v>145</v>
      </c>
      <c r="E657" s="4" t="s">
        <v>1535</v>
      </c>
      <c r="F657" s="42"/>
      <c r="G657" s="23"/>
      <c r="H657" s="4"/>
      <c r="I657" s="4">
        <f>IF(B657="","",SUMIFS(T_stock[Entrée],T_stock[Ref],C657))</f>
        <v>0</v>
      </c>
      <c r="J657" s="4">
        <f>IF(C657="","",SUMIFS(T_stock[Sortie],T_stock[Ref],C657))</f>
        <v>0</v>
      </c>
      <c r="K657" s="37">
        <f t="shared" si="10"/>
        <v>0</v>
      </c>
      <c r="L657" s="35">
        <f>IFERROR(K657*G657,"")</f>
        <v>0</v>
      </c>
      <c r="M657" s="11">
        <v>5</v>
      </c>
      <c r="N657" s="11">
        <f>H657-M657</f>
        <v>-5</v>
      </c>
      <c r="O657" s="11" t="str">
        <f>IF(K657&gt;0,"OK","Rupture")</f>
        <v>Rupture</v>
      </c>
    </row>
    <row r="658" spans="1:15" x14ac:dyDescent="0.3">
      <c r="A658" s="17">
        <v>165</v>
      </c>
      <c r="B658" s="9" t="s">
        <v>712</v>
      </c>
      <c r="C658" s="4">
        <v>20102175099</v>
      </c>
      <c r="D658" s="4" t="s">
        <v>173</v>
      </c>
      <c r="E658" s="4" t="s">
        <v>1535</v>
      </c>
      <c r="F658" s="42"/>
      <c r="G658" s="23"/>
      <c r="H658" s="4"/>
      <c r="I658" s="4">
        <f>IF(B658="","",SUMIFS(T_stock[Entrée],T_stock[Ref],C658))</f>
        <v>0</v>
      </c>
      <c r="J658" s="4">
        <f>IF(C658="","",SUMIFS(T_stock[Sortie],T_stock[Ref],C658))</f>
        <v>0</v>
      </c>
      <c r="K658" s="37">
        <f t="shared" si="10"/>
        <v>0</v>
      </c>
      <c r="L658" s="35">
        <f>IFERROR(K658*G658,"")</f>
        <v>0</v>
      </c>
      <c r="M658" s="11">
        <v>225</v>
      </c>
      <c r="N658" s="11">
        <f>H658-M658</f>
        <v>-225</v>
      </c>
      <c r="O658" s="11" t="str">
        <f>IF(K658&gt;0,"OK","Rupture")</f>
        <v>Rupture</v>
      </c>
    </row>
    <row r="659" spans="1:15" x14ac:dyDescent="0.3">
      <c r="A659" s="17">
        <v>332</v>
      </c>
      <c r="B659" s="9" t="s">
        <v>712</v>
      </c>
      <c r="C659" s="4" t="s">
        <v>1019</v>
      </c>
      <c r="D659" s="4" t="s">
        <v>241</v>
      </c>
      <c r="E659" s="4" t="s">
        <v>1535</v>
      </c>
      <c r="F659" s="42"/>
      <c r="G659" s="23"/>
      <c r="H659" s="4"/>
      <c r="I659" s="4">
        <f>IF(B659="","",SUMIFS(T_stock[Entrée],T_stock[Ref],C659))</f>
        <v>0</v>
      </c>
      <c r="J659" s="4">
        <f>IF(C659="","",SUMIFS(T_stock[Sortie],T_stock[Ref],C659))</f>
        <v>0</v>
      </c>
      <c r="K659" s="37">
        <f t="shared" si="10"/>
        <v>0</v>
      </c>
      <c r="L659" s="35">
        <f>IFERROR(K659*G659,"")</f>
        <v>0</v>
      </c>
      <c r="M659" s="11">
        <v>0</v>
      </c>
      <c r="N659" s="11">
        <f>H659-M659</f>
        <v>0</v>
      </c>
      <c r="O659" s="11" t="str">
        <f>IF(K659&gt;0,"OK","Rupture")</f>
        <v>Rupture</v>
      </c>
    </row>
    <row r="660" spans="1:15" x14ac:dyDescent="0.3">
      <c r="A660" s="17">
        <v>335</v>
      </c>
      <c r="B660" s="9" t="s">
        <v>712</v>
      </c>
      <c r="C660" s="4" t="s">
        <v>1022</v>
      </c>
      <c r="D660" s="4" t="s">
        <v>145</v>
      </c>
      <c r="E660" s="4" t="s">
        <v>1535</v>
      </c>
      <c r="F660" s="42"/>
      <c r="G660" s="23"/>
      <c r="H660" s="4"/>
      <c r="I660" s="4">
        <f>IF(B660="","",SUMIFS(T_stock[Entrée],T_stock[Ref],C660))</f>
        <v>0</v>
      </c>
      <c r="J660" s="4">
        <f>IF(C660="","",SUMIFS(T_stock[Sortie],T_stock[Ref],C660))</f>
        <v>0</v>
      </c>
      <c r="K660" s="37">
        <f t="shared" si="10"/>
        <v>0</v>
      </c>
      <c r="L660" s="35">
        <f>IFERROR(K660*G660,"")</f>
        <v>0</v>
      </c>
      <c r="M660" s="11">
        <v>5</v>
      </c>
      <c r="N660" s="11">
        <f>H660-M660</f>
        <v>-5</v>
      </c>
      <c r="O660" s="11" t="str">
        <f>IF(K660&gt;0,"OK","Rupture")</f>
        <v>Rupture</v>
      </c>
    </row>
    <row r="661" spans="1:15" x14ac:dyDescent="0.3">
      <c r="A661" s="17">
        <v>477</v>
      </c>
      <c r="B661" s="9" t="s">
        <v>712</v>
      </c>
      <c r="C661" s="4" t="s">
        <v>1171</v>
      </c>
      <c r="D661" s="4" t="s">
        <v>681</v>
      </c>
      <c r="E661" s="4" t="s">
        <v>1535</v>
      </c>
      <c r="F661" s="42"/>
      <c r="G661" s="23"/>
      <c r="H661" s="4"/>
      <c r="I661" s="4">
        <f>IF(B661="","",SUMIFS(T_stock[Entrée],T_stock[Ref],C661))</f>
        <v>0</v>
      </c>
      <c r="J661" s="4">
        <f>IF(C661="","",SUMIFS(T_stock[Sortie],T_stock[Ref],C661))</f>
        <v>0</v>
      </c>
      <c r="K661" s="37">
        <f t="shared" si="10"/>
        <v>0</v>
      </c>
      <c r="L661" s="35">
        <f>IFERROR(K661*G661,"")</f>
        <v>0</v>
      </c>
      <c r="M661" s="11">
        <v>1</v>
      </c>
      <c r="N661" s="11">
        <f>H661-M661</f>
        <v>-1</v>
      </c>
      <c r="O661" s="11" t="str">
        <f>IF(K661&gt;0,"OK","Rupture")</f>
        <v>Rupture</v>
      </c>
    </row>
    <row r="662" spans="1:15" x14ac:dyDescent="0.3">
      <c r="A662" s="17">
        <v>505</v>
      </c>
      <c r="B662" s="9" t="s">
        <v>712</v>
      </c>
      <c r="C662" s="4">
        <v>507108</v>
      </c>
      <c r="D662" s="4" t="s">
        <v>145</v>
      </c>
      <c r="E662" s="4" t="s">
        <v>1535</v>
      </c>
      <c r="F662" s="42"/>
      <c r="G662" s="23"/>
      <c r="H662" s="4"/>
      <c r="I662" s="4">
        <f>IF(B662="","",SUMIFS(T_stock[Entrée],T_stock[Ref],C662))</f>
        <v>0</v>
      </c>
      <c r="J662" s="4">
        <f>IF(C662="","",SUMIFS(T_stock[Sortie],T_stock[Ref],C662))</f>
        <v>0</v>
      </c>
      <c r="K662" s="37">
        <f t="shared" si="10"/>
        <v>0</v>
      </c>
      <c r="L662" s="35">
        <f>IFERROR(K662*G662,"")</f>
        <v>0</v>
      </c>
      <c r="M662" s="11">
        <v>2</v>
      </c>
      <c r="N662" s="11">
        <f>H662-M662</f>
        <v>-2</v>
      </c>
      <c r="O662" s="11" t="str">
        <f>IF(K662&gt;0,"OK","Rupture")</f>
        <v>Rupture</v>
      </c>
    </row>
    <row r="663" spans="1:15" x14ac:dyDescent="0.3">
      <c r="A663" s="17">
        <v>533</v>
      </c>
      <c r="B663" s="9" t="s">
        <v>712</v>
      </c>
      <c r="C663" s="4" t="s">
        <v>1228</v>
      </c>
      <c r="D663" s="4" t="s">
        <v>241</v>
      </c>
      <c r="E663" s="4" t="s">
        <v>1535</v>
      </c>
      <c r="F663" s="42"/>
      <c r="G663" s="23"/>
      <c r="H663" s="4"/>
      <c r="I663" s="4">
        <f>IF(B663="","",SUMIFS(T_stock[Entrée],T_stock[Ref],C663))</f>
        <v>0</v>
      </c>
      <c r="J663" s="4">
        <f>IF(C663="","",SUMIFS(T_stock[Sortie],T_stock[Ref],C663))</f>
        <v>0</v>
      </c>
      <c r="K663" s="37">
        <f t="shared" si="10"/>
        <v>0</v>
      </c>
      <c r="L663" s="35">
        <f>IFERROR(K663*G663,"")</f>
        <v>0</v>
      </c>
      <c r="M663" s="11">
        <v>0</v>
      </c>
      <c r="N663" s="11">
        <f>H663-M663</f>
        <v>0</v>
      </c>
      <c r="O663" s="11" t="str">
        <f>IF(K663&gt;0,"OK","Rupture")</f>
        <v>Rupture</v>
      </c>
    </row>
    <row r="664" spans="1:15" x14ac:dyDescent="0.3">
      <c r="A664" s="17">
        <v>728</v>
      </c>
      <c r="B664" s="9" t="s">
        <v>712</v>
      </c>
      <c r="C664" s="4" t="s">
        <v>622</v>
      </c>
      <c r="D664" s="4" t="s">
        <v>241</v>
      </c>
      <c r="E664" s="4" t="s">
        <v>1535</v>
      </c>
      <c r="F664" s="42"/>
      <c r="G664" s="23"/>
      <c r="H664" s="4"/>
      <c r="I664" s="4">
        <f>IF(B664="","",SUMIFS(T_stock[Entrée],T_stock[Ref],C664))</f>
        <v>0</v>
      </c>
      <c r="J664" s="4">
        <f>IF(C664="","",SUMIFS(T_stock[Sortie],T_stock[Ref],C664))</f>
        <v>0</v>
      </c>
      <c r="K664" s="37">
        <f t="shared" si="10"/>
        <v>0</v>
      </c>
      <c r="L664" s="35">
        <f>IFERROR(K664*G664,"")</f>
        <v>0</v>
      </c>
      <c r="M664" s="11">
        <v>115</v>
      </c>
      <c r="N664" s="11">
        <f>H664-M664</f>
        <v>-115</v>
      </c>
      <c r="O664" s="11" t="str">
        <f>IF(K664&gt;0,"OK","Rupture")</f>
        <v>Rupture</v>
      </c>
    </row>
    <row r="665" spans="1:15" x14ac:dyDescent="0.3">
      <c r="A665" s="17">
        <v>729</v>
      </c>
      <c r="B665" s="9" t="s">
        <v>712</v>
      </c>
      <c r="C665" s="4" t="s">
        <v>621</v>
      </c>
      <c r="D665" s="4" t="s">
        <v>241</v>
      </c>
      <c r="E665" s="4" t="s">
        <v>1535</v>
      </c>
      <c r="F665" s="42"/>
      <c r="G665" s="23"/>
      <c r="H665" s="4"/>
      <c r="I665" s="4">
        <f>IF(B665="","",SUMIFS(T_stock[Entrée],T_stock[Ref],C665))</f>
        <v>0</v>
      </c>
      <c r="J665" s="4">
        <f>IF(C665="","",SUMIFS(T_stock[Sortie],T_stock[Ref],C665))</f>
        <v>0</v>
      </c>
      <c r="K665" s="37">
        <f t="shared" si="10"/>
        <v>0</v>
      </c>
      <c r="L665" s="35">
        <f>IFERROR(K665*G665,"")</f>
        <v>0</v>
      </c>
      <c r="M665" s="11">
        <v>42</v>
      </c>
      <c r="N665" s="11">
        <f>H665-M665</f>
        <v>-42</v>
      </c>
      <c r="O665" s="11" t="str">
        <f>IF(K665&gt;0,"OK","Rupture")</f>
        <v>Rupture</v>
      </c>
    </row>
    <row r="666" spans="1:15" x14ac:dyDescent="0.3">
      <c r="A666" s="17">
        <v>730</v>
      </c>
      <c r="B666" s="9" t="s">
        <v>712</v>
      </c>
      <c r="C666" s="4" t="s">
        <v>620</v>
      </c>
      <c r="D666" s="4" t="s">
        <v>241</v>
      </c>
      <c r="E666" s="4" t="s">
        <v>1535</v>
      </c>
      <c r="F666" s="42"/>
      <c r="G666" s="23"/>
      <c r="H666" s="4"/>
      <c r="I666" s="4">
        <f>IF(B666="","",SUMIFS(T_stock[Entrée],T_stock[Ref],C666))</f>
        <v>0</v>
      </c>
      <c r="J666" s="4">
        <f>IF(C666="","",SUMIFS(T_stock[Sortie],T_stock[Ref],C666))</f>
        <v>0</v>
      </c>
      <c r="K666" s="37">
        <f t="shared" si="10"/>
        <v>0</v>
      </c>
      <c r="L666" s="35">
        <f>IFERROR(K666*G666,"")</f>
        <v>0</v>
      </c>
      <c r="M666" s="11">
        <v>33</v>
      </c>
      <c r="N666" s="11">
        <f>H666-M666</f>
        <v>-33</v>
      </c>
      <c r="O666" s="11" t="str">
        <f>IF(K666&gt;0,"OK","Rupture")</f>
        <v>Rupture</v>
      </c>
    </row>
    <row r="667" spans="1:15" x14ac:dyDescent="0.3">
      <c r="A667" s="17">
        <v>854</v>
      </c>
      <c r="B667" s="9" t="s">
        <v>712</v>
      </c>
      <c r="C667" s="4" t="s">
        <v>304</v>
      </c>
      <c r="D667" s="4" t="s">
        <v>241</v>
      </c>
      <c r="E667" s="4" t="s">
        <v>1535</v>
      </c>
      <c r="F667" s="42"/>
      <c r="G667" s="23"/>
      <c r="H667" s="4"/>
      <c r="I667" s="4">
        <f>IF(B667="","",SUMIFS(T_stock[Entrée],T_stock[Ref],C667))</f>
        <v>0</v>
      </c>
      <c r="J667" s="4">
        <f>IF(C667="","",SUMIFS(T_stock[Sortie],T_stock[Ref],C667))</f>
        <v>0</v>
      </c>
      <c r="K667" s="37">
        <f t="shared" si="10"/>
        <v>0</v>
      </c>
      <c r="L667" s="35">
        <f>IFERROR(K667*G667,"")</f>
        <v>0</v>
      </c>
      <c r="M667" s="11">
        <v>69</v>
      </c>
      <c r="N667" s="11">
        <f>H667-M667</f>
        <v>-69</v>
      </c>
      <c r="O667" s="11" t="str">
        <f>IF(K667&gt;0,"OK","Rupture")</f>
        <v>Rupture</v>
      </c>
    </row>
    <row r="668" spans="1:15" x14ac:dyDescent="0.3">
      <c r="A668" s="17">
        <v>879</v>
      </c>
      <c r="B668" s="9" t="s">
        <v>712</v>
      </c>
      <c r="C668" s="4" t="s">
        <v>242</v>
      </c>
      <c r="D668" s="4" t="s">
        <v>241</v>
      </c>
      <c r="E668" s="4" t="s">
        <v>1535</v>
      </c>
      <c r="F668" s="42"/>
      <c r="G668" s="23"/>
      <c r="H668" s="4"/>
      <c r="I668" s="4">
        <f>IF(B668="","",SUMIFS(T_stock[Entrée],T_stock[Ref],C668))</f>
        <v>0</v>
      </c>
      <c r="J668" s="4">
        <f>IF(C668="","",SUMIFS(T_stock[Sortie],T_stock[Ref],C668))</f>
        <v>0</v>
      </c>
      <c r="K668" s="37">
        <f t="shared" si="10"/>
        <v>0</v>
      </c>
      <c r="L668" s="35">
        <f>IFERROR(K668*G668,"")</f>
        <v>0</v>
      </c>
      <c r="M668" s="11">
        <v>9</v>
      </c>
      <c r="N668" s="11">
        <f>H668-M668</f>
        <v>-9</v>
      </c>
      <c r="O668" s="11" t="str">
        <f>IF(K668&gt;0,"OK","Rupture")</f>
        <v>Rupture</v>
      </c>
    </row>
    <row r="669" spans="1:15" x14ac:dyDescent="0.3">
      <c r="A669" s="17">
        <v>915</v>
      </c>
      <c r="B669" s="9" t="s">
        <v>712</v>
      </c>
      <c r="C669" s="4" t="s">
        <v>170</v>
      </c>
      <c r="D669" s="4" t="s">
        <v>145</v>
      </c>
      <c r="E669" s="4" t="s">
        <v>1535</v>
      </c>
      <c r="F669" s="42"/>
      <c r="G669" s="23"/>
      <c r="H669" s="4"/>
      <c r="I669" s="4">
        <f>IF(B669="","",SUMIFS(T_stock[Entrée],T_stock[Ref],C669))</f>
        <v>0</v>
      </c>
      <c r="J669" s="4">
        <f>IF(C669="","",SUMIFS(T_stock[Sortie],T_stock[Ref],C669))</f>
        <v>0</v>
      </c>
      <c r="K669" s="37">
        <f t="shared" si="10"/>
        <v>0</v>
      </c>
      <c r="L669" s="35">
        <f>IFERROR(K669*G669,"")</f>
        <v>0</v>
      </c>
      <c r="M669" s="11">
        <v>5</v>
      </c>
      <c r="N669" s="11">
        <f>H669-M669</f>
        <v>-5</v>
      </c>
      <c r="O669" s="11" t="str">
        <f>IF(K669&gt;0,"OK","Rupture")</f>
        <v>Rupture</v>
      </c>
    </row>
    <row r="670" spans="1:15" x14ac:dyDescent="0.3">
      <c r="A670" s="17">
        <v>933</v>
      </c>
      <c r="B670" s="9" t="s">
        <v>712</v>
      </c>
      <c r="C670" s="4" t="s">
        <v>100</v>
      </c>
      <c r="D670" s="4" t="s">
        <v>681</v>
      </c>
      <c r="E670" s="4" t="s">
        <v>1535</v>
      </c>
      <c r="F670" s="42"/>
      <c r="G670" s="23"/>
      <c r="H670" s="4"/>
      <c r="I670" s="4">
        <f>IF(B670="","",SUMIFS(T_stock[Entrée],T_stock[Ref],C670))</f>
        <v>0</v>
      </c>
      <c r="J670" s="4">
        <f>IF(C670="","",SUMIFS(T_stock[Sortie],T_stock[Ref],C670))</f>
        <v>0</v>
      </c>
      <c r="K670" s="37">
        <f t="shared" si="10"/>
        <v>0</v>
      </c>
      <c r="L670" s="35">
        <f>IFERROR(K670*G670,"")</f>
        <v>0</v>
      </c>
      <c r="M670" s="11">
        <v>5</v>
      </c>
      <c r="N670" s="11">
        <f>H670-M670</f>
        <v>-5</v>
      </c>
      <c r="O670" s="11" t="str">
        <f>IF(K670&gt;0,"OK","Rupture")</f>
        <v>Rupture</v>
      </c>
    </row>
    <row r="671" spans="1:15" x14ac:dyDescent="0.3">
      <c r="A671" s="17">
        <v>962</v>
      </c>
      <c r="B671" s="9" t="s">
        <v>712</v>
      </c>
      <c r="C671" s="4" t="s">
        <v>619</v>
      </c>
      <c r="D671" s="4" t="s">
        <v>241</v>
      </c>
      <c r="E671" s="4" t="s">
        <v>1535</v>
      </c>
      <c r="F671" s="42"/>
      <c r="G671" s="23"/>
      <c r="H671" s="4"/>
      <c r="I671" s="4">
        <f>IF(B671="","",SUMIFS(T_stock[Entrée],T_stock[Ref],C671))</f>
        <v>0</v>
      </c>
      <c r="J671" s="4">
        <f>IF(C671="","",SUMIFS(T_stock[Sortie],T_stock[Ref],C671))</f>
        <v>0</v>
      </c>
      <c r="K671" s="37">
        <f t="shared" si="10"/>
        <v>0</v>
      </c>
      <c r="L671" s="35">
        <f>IFERROR(K671*G671,"")</f>
        <v>0</v>
      </c>
      <c r="M671" s="11">
        <v>613</v>
      </c>
      <c r="N671" s="11">
        <f>H671-M671</f>
        <v>-613</v>
      </c>
      <c r="O671" s="11" t="str">
        <f>IF(K671&gt;0,"OK","Rupture")</f>
        <v>Rupture</v>
      </c>
    </row>
    <row r="672" spans="1:15" x14ac:dyDescent="0.3">
      <c r="A672" s="17">
        <v>464</v>
      </c>
      <c r="B672" s="9" t="s">
        <v>1150</v>
      </c>
      <c r="C672" s="4" t="s">
        <v>527</v>
      </c>
      <c r="D672" s="4" t="s">
        <v>241</v>
      </c>
      <c r="E672" s="4" t="s">
        <v>1535</v>
      </c>
      <c r="F672" s="42"/>
      <c r="G672" s="23"/>
      <c r="H672" s="4"/>
      <c r="I672" s="4">
        <f>IF(B672="","",SUMIFS(T_stock[Entrée],T_stock[Ref],C672))</f>
        <v>0</v>
      </c>
      <c r="J672" s="4">
        <f>IF(C672="","",SUMIFS(T_stock[Sortie],T_stock[Ref],C672))</f>
        <v>0</v>
      </c>
      <c r="K672" s="37">
        <f t="shared" si="10"/>
        <v>0</v>
      </c>
      <c r="L672" s="35">
        <f>IFERROR(K672*G672,"")</f>
        <v>0</v>
      </c>
      <c r="M672" s="11">
        <v>2</v>
      </c>
      <c r="N672" s="11">
        <f>H672-M672</f>
        <v>-2</v>
      </c>
      <c r="O672" s="11" t="str">
        <f>IF(K672&gt;0,"OK","Rupture")</f>
        <v>Rupture</v>
      </c>
    </row>
    <row r="673" spans="1:15" x14ac:dyDescent="0.3">
      <c r="A673" s="17">
        <v>329</v>
      </c>
      <c r="B673" s="9" t="s">
        <v>184</v>
      </c>
      <c r="C673" s="4">
        <v>7400276948</v>
      </c>
      <c r="D673" s="4" t="s">
        <v>179</v>
      </c>
      <c r="E673" s="4" t="s">
        <v>1535</v>
      </c>
      <c r="F673" s="42"/>
      <c r="G673" s="23"/>
      <c r="H673" s="4"/>
      <c r="I673" s="4">
        <f>IF(B673="","",SUMIFS(T_stock[Entrée],T_stock[Ref],C673))</f>
        <v>0</v>
      </c>
      <c r="J673" s="4">
        <f>IF(C673="","",SUMIFS(T_stock[Sortie],T_stock[Ref],C673))</f>
        <v>0</v>
      </c>
      <c r="K673" s="37">
        <f t="shared" si="10"/>
        <v>0</v>
      </c>
      <c r="L673" s="35">
        <f>IFERROR(K673*G673,"")</f>
        <v>0</v>
      </c>
      <c r="M673" s="11">
        <v>12</v>
      </c>
      <c r="N673" s="11">
        <f>H673-M673</f>
        <v>-12</v>
      </c>
      <c r="O673" s="11" t="str">
        <f>IF(K673&gt;0,"OK","Rupture")</f>
        <v>Rupture</v>
      </c>
    </row>
    <row r="674" spans="1:15" x14ac:dyDescent="0.3">
      <c r="A674" s="17">
        <v>615</v>
      </c>
      <c r="B674" s="9" t="s">
        <v>1333</v>
      </c>
      <c r="C674" s="4" t="s">
        <v>78</v>
      </c>
      <c r="D674" s="4" t="s">
        <v>681</v>
      </c>
      <c r="E674" s="4" t="s">
        <v>1535</v>
      </c>
      <c r="F674" s="42"/>
      <c r="G674" s="23"/>
      <c r="H674" s="4"/>
      <c r="I674" s="4">
        <f>IF(B674="","",SUMIFS(T_stock[Entrée],T_stock[Ref],C674))</f>
        <v>0</v>
      </c>
      <c r="J674" s="4">
        <f>IF(C674="","",SUMIFS(T_stock[Sortie],T_stock[Ref],C674))</f>
        <v>0</v>
      </c>
      <c r="K674" s="37">
        <f t="shared" si="10"/>
        <v>0</v>
      </c>
      <c r="L674" s="35">
        <f>IFERROR(K674*G674,"")</f>
        <v>0</v>
      </c>
      <c r="M674" s="11">
        <v>2</v>
      </c>
      <c r="N674" s="11">
        <f>H674-M674</f>
        <v>-2</v>
      </c>
      <c r="O674" s="11" t="str">
        <f>IF(K674&gt;0,"OK","Rupture")</f>
        <v>Rupture</v>
      </c>
    </row>
    <row r="675" spans="1:15" x14ac:dyDescent="0.3">
      <c r="A675" s="17">
        <v>632</v>
      </c>
      <c r="B675" s="9" t="s">
        <v>1351</v>
      </c>
      <c r="C675" s="4" t="s">
        <v>1352</v>
      </c>
      <c r="D675" s="4" t="s">
        <v>681</v>
      </c>
      <c r="E675" s="4" t="s">
        <v>1535</v>
      </c>
      <c r="F675" s="42"/>
      <c r="G675" s="23"/>
      <c r="H675" s="4"/>
      <c r="I675" s="4">
        <f>IF(B675="","",SUMIFS(T_stock[Entrée],T_stock[Ref],C675))</f>
        <v>0</v>
      </c>
      <c r="J675" s="4">
        <f>IF(C675="","",SUMIFS(T_stock[Sortie],T_stock[Ref],C675))</f>
        <v>0</v>
      </c>
      <c r="K675" s="37">
        <f t="shared" si="10"/>
        <v>0</v>
      </c>
      <c r="L675" s="35">
        <f>IFERROR(K675*G675,"")</f>
        <v>0</v>
      </c>
      <c r="M675" s="11">
        <v>0</v>
      </c>
      <c r="N675" s="11">
        <f>H675-M675</f>
        <v>0</v>
      </c>
      <c r="O675" s="11" t="str">
        <f>IF(K675&gt;0,"OK","Rupture")</f>
        <v>Rupture</v>
      </c>
    </row>
    <row r="676" spans="1:15" x14ac:dyDescent="0.3">
      <c r="A676" s="17">
        <v>527</v>
      </c>
      <c r="B676" s="9" t="s">
        <v>1220</v>
      </c>
      <c r="C676" s="4" t="s">
        <v>1221</v>
      </c>
      <c r="D676" s="4" t="s">
        <v>811</v>
      </c>
      <c r="E676" s="4" t="s">
        <v>1535</v>
      </c>
      <c r="F676" s="42"/>
      <c r="G676" s="23"/>
      <c r="H676" s="4"/>
      <c r="I676" s="4">
        <f>IF(B676="","",SUMIFS(T_stock[Entrée],T_stock[Ref],C676))</f>
        <v>0</v>
      </c>
      <c r="J676" s="4">
        <f>IF(C676="","",SUMIFS(T_stock[Sortie],T_stock[Ref],C676))</f>
        <v>0</v>
      </c>
      <c r="K676" s="37">
        <f t="shared" si="10"/>
        <v>0</v>
      </c>
      <c r="L676" s="35">
        <f>IFERROR(K676*G676,"")</f>
        <v>0</v>
      </c>
      <c r="M676" s="11">
        <v>33</v>
      </c>
      <c r="N676" s="11">
        <f>H676-M676</f>
        <v>-33</v>
      </c>
      <c r="O676" s="11" t="str">
        <f>IF(K676&gt;0,"OK","Rupture")</f>
        <v>Rupture</v>
      </c>
    </row>
    <row r="677" spans="1:15" x14ac:dyDescent="0.3">
      <c r="A677" s="17">
        <v>528</v>
      </c>
      <c r="B677" s="9" t="s">
        <v>1222</v>
      </c>
      <c r="C677" s="4" t="s">
        <v>1223</v>
      </c>
      <c r="D677" s="4" t="s">
        <v>811</v>
      </c>
      <c r="E677" s="4" t="s">
        <v>1535</v>
      </c>
      <c r="F677" s="42"/>
      <c r="G677" s="23"/>
      <c r="H677" s="4"/>
      <c r="I677" s="4">
        <f>IF(B677="","",SUMIFS(T_stock[Entrée],T_stock[Ref],C677))</f>
        <v>0</v>
      </c>
      <c r="J677" s="4">
        <f>IF(C677="","",SUMIFS(T_stock[Sortie],T_stock[Ref],C677))</f>
        <v>0</v>
      </c>
      <c r="K677" s="37">
        <f t="shared" si="10"/>
        <v>0</v>
      </c>
      <c r="L677" s="35">
        <f>IFERROR(K677*G677,"")</f>
        <v>0</v>
      </c>
      <c r="M677" s="11">
        <v>40</v>
      </c>
      <c r="N677" s="11">
        <f>H677-M677</f>
        <v>-40</v>
      </c>
      <c r="O677" s="11" t="str">
        <f>IF(K677&gt;0,"OK","Rupture")</f>
        <v>Rupture</v>
      </c>
    </row>
    <row r="678" spans="1:15" x14ac:dyDescent="0.3">
      <c r="A678" s="17">
        <v>461</v>
      </c>
      <c r="B678" s="9" t="s">
        <v>107</v>
      </c>
      <c r="C678" s="4" t="s">
        <v>108</v>
      </c>
      <c r="D678" s="4" t="s">
        <v>681</v>
      </c>
      <c r="E678" s="4" t="s">
        <v>1535</v>
      </c>
      <c r="F678" s="42"/>
      <c r="G678" s="23"/>
      <c r="H678" s="4"/>
      <c r="I678" s="4">
        <f>IF(B678="","",SUMIFS(T_stock[Entrée],T_stock[Ref],C678))</f>
        <v>0</v>
      </c>
      <c r="J678" s="4">
        <f>IF(C678="","",SUMIFS(T_stock[Sortie],T_stock[Ref],C678))</f>
        <v>0</v>
      </c>
      <c r="K678" s="37">
        <f t="shared" si="10"/>
        <v>0</v>
      </c>
      <c r="L678" s="35">
        <f>IFERROR(K678*G678,"")</f>
        <v>0</v>
      </c>
      <c r="M678" s="11">
        <v>0</v>
      </c>
      <c r="N678" s="11">
        <f>H678-M678</f>
        <v>0</v>
      </c>
      <c r="O678" s="11" t="str">
        <f>IF(K678&gt;0,"OK","Rupture")</f>
        <v>Rupture</v>
      </c>
    </row>
    <row r="679" spans="1:15" x14ac:dyDescent="0.3">
      <c r="A679" s="17">
        <v>510</v>
      </c>
      <c r="B679" s="9" t="s">
        <v>107</v>
      </c>
      <c r="C679" s="4" t="s">
        <v>495</v>
      </c>
      <c r="D679" s="4" t="s">
        <v>241</v>
      </c>
      <c r="E679" s="4" t="s">
        <v>1535</v>
      </c>
      <c r="F679" s="42"/>
      <c r="G679" s="23"/>
      <c r="H679" s="4"/>
      <c r="I679" s="4">
        <f>IF(B679="","",SUMIFS(T_stock[Entrée],T_stock[Ref],C679))</f>
        <v>0</v>
      </c>
      <c r="J679" s="4">
        <f>IF(C679="","",SUMIFS(T_stock[Sortie],T_stock[Ref],C679))</f>
        <v>0</v>
      </c>
      <c r="K679" s="37">
        <f t="shared" si="10"/>
        <v>0</v>
      </c>
      <c r="L679" s="35">
        <f>IFERROR(K679*G679,"")</f>
        <v>0</v>
      </c>
      <c r="M679" s="11">
        <v>0</v>
      </c>
      <c r="N679" s="11">
        <f>H679-M679</f>
        <v>0</v>
      </c>
      <c r="O679" s="11" t="str">
        <f>IF(K679&gt;0,"OK","Rupture")</f>
        <v>Rupture</v>
      </c>
    </row>
    <row r="680" spans="1:15" x14ac:dyDescent="0.3">
      <c r="A680" s="17">
        <v>780</v>
      </c>
      <c r="B680" s="9" t="s">
        <v>107</v>
      </c>
      <c r="C680" s="4" t="s">
        <v>496</v>
      </c>
      <c r="D680" s="4" t="s">
        <v>241</v>
      </c>
      <c r="E680" s="4" t="s">
        <v>1535</v>
      </c>
      <c r="F680" s="42"/>
      <c r="G680" s="23"/>
      <c r="H680" s="4"/>
      <c r="I680" s="4">
        <f>IF(B680="","",SUMIFS(T_stock[Entrée],T_stock[Ref],C680))</f>
        <v>0</v>
      </c>
      <c r="J680" s="4">
        <f>IF(C680="","",SUMIFS(T_stock[Sortie],T_stock[Ref],C680))</f>
        <v>0</v>
      </c>
      <c r="K680" s="37">
        <f t="shared" si="10"/>
        <v>0</v>
      </c>
      <c r="L680" s="35">
        <f>IFERROR(K680*G680,"")</f>
        <v>0</v>
      </c>
      <c r="M680" s="11">
        <v>3</v>
      </c>
      <c r="N680" s="11">
        <f>H680-M680</f>
        <v>-3</v>
      </c>
      <c r="O680" s="11" t="str">
        <f>IF(K680&gt;0,"OK","Rupture")</f>
        <v>Rupture</v>
      </c>
    </row>
    <row r="681" spans="1:15" x14ac:dyDescent="0.3">
      <c r="A681" s="17">
        <v>781</v>
      </c>
      <c r="B681" s="9" t="s">
        <v>493</v>
      </c>
      <c r="C681" s="4" t="s">
        <v>494</v>
      </c>
      <c r="D681" s="4" t="s">
        <v>241</v>
      </c>
      <c r="E681" s="4" t="s">
        <v>1535</v>
      </c>
      <c r="F681" s="42"/>
      <c r="G681" s="23"/>
      <c r="H681" s="4"/>
      <c r="I681" s="4">
        <f>IF(B681="","",SUMIFS(T_stock[Entrée],T_stock[Ref],C681))</f>
        <v>0</v>
      </c>
      <c r="J681" s="4">
        <f>IF(C681="","",SUMIFS(T_stock[Sortie],T_stock[Ref],C681))</f>
        <v>0</v>
      </c>
      <c r="K681" s="37">
        <f t="shared" si="10"/>
        <v>0</v>
      </c>
      <c r="L681" s="35">
        <f>IFERROR(K681*G681,"")</f>
        <v>0</v>
      </c>
      <c r="M681" s="11">
        <v>0</v>
      </c>
      <c r="N681" s="11">
        <f>H681-M681</f>
        <v>0</v>
      </c>
      <c r="O681" s="11" t="str">
        <f>IF(K681&gt;0,"OK","Rupture")</f>
        <v>Rupture</v>
      </c>
    </row>
    <row r="682" spans="1:15" x14ac:dyDescent="0.3">
      <c r="A682" s="17">
        <v>620</v>
      </c>
      <c r="B682" s="9" t="s">
        <v>1340</v>
      </c>
      <c r="C682" s="4" t="s">
        <v>1341</v>
      </c>
      <c r="D682" s="4" t="s">
        <v>241</v>
      </c>
      <c r="E682" s="4" t="s">
        <v>1535</v>
      </c>
      <c r="F682" s="42"/>
      <c r="G682" s="23"/>
      <c r="H682" s="4"/>
      <c r="I682" s="4">
        <f>IF(B682="","",SUMIFS(T_stock[Entrée],T_stock[Ref],C682))</f>
        <v>0</v>
      </c>
      <c r="J682" s="4">
        <f>IF(C682="","",SUMIFS(T_stock[Sortie],T_stock[Ref],C682))</f>
        <v>0</v>
      </c>
      <c r="K682" s="37">
        <f t="shared" si="10"/>
        <v>0</v>
      </c>
      <c r="L682" s="35">
        <f>IFERROR(K682*G682,"")</f>
        <v>0</v>
      </c>
      <c r="M682" s="11">
        <v>1</v>
      </c>
      <c r="N682" s="11">
        <f>H682-M682</f>
        <v>-1</v>
      </c>
      <c r="O682" s="11" t="str">
        <f>IF(K682&gt;0,"OK","Rupture")</f>
        <v>Rupture</v>
      </c>
    </row>
    <row r="683" spans="1:15" x14ac:dyDescent="0.3">
      <c r="A683" s="17">
        <v>466</v>
      </c>
      <c r="B683" s="9" t="s">
        <v>1152</v>
      </c>
      <c r="C683" s="4" t="s">
        <v>492</v>
      </c>
      <c r="D683" s="4" t="s">
        <v>241</v>
      </c>
      <c r="E683" s="4" t="s">
        <v>1535</v>
      </c>
      <c r="F683" s="42"/>
      <c r="G683" s="23"/>
      <c r="H683" s="4"/>
      <c r="I683" s="4">
        <f>IF(B683="","",SUMIFS(T_stock[Entrée],T_stock[Ref],C683))</f>
        <v>0</v>
      </c>
      <c r="J683" s="4">
        <f>IF(C683="","",SUMIFS(T_stock[Sortie],T_stock[Ref],C683))</f>
        <v>0</v>
      </c>
      <c r="K683" s="37">
        <f t="shared" si="10"/>
        <v>0</v>
      </c>
      <c r="L683" s="35">
        <f>IFERROR(K683*G683,"")</f>
        <v>0</v>
      </c>
      <c r="M683" s="11">
        <v>1</v>
      </c>
      <c r="N683" s="11">
        <f>H683-M683</f>
        <v>-1</v>
      </c>
      <c r="O683" s="11" t="str">
        <f>IF(K683&gt;0,"OK","Rupture")</f>
        <v>Rupture</v>
      </c>
    </row>
    <row r="684" spans="1:15" x14ac:dyDescent="0.3">
      <c r="A684" s="17">
        <v>158</v>
      </c>
      <c r="B684" s="9" t="s">
        <v>886</v>
      </c>
      <c r="C684" s="4" t="s">
        <v>887</v>
      </c>
      <c r="D684" s="4" t="s">
        <v>241</v>
      </c>
      <c r="E684" s="4" t="s">
        <v>1535</v>
      </c>
      <c r="F684" s="42"/>
      <c r="G684" s="23"/>
      <c r="H684" s="4"/>
      <c r="I684" s="4">
        <f>IF(B684="","",SUMIFS(T_stock[Entrée],T_stock[Ref],C684))</f>
        <v>0</v>
      </c>
      <c r="J684" s="4">
        <f>IF(C684="","",SUMIFS(T_stock[Sortie],T_stock[Ref],C684))</f>
        <v>0</v>
      </c>
      <c r="K684" s="37">
        <f t="shared" si="10"/>
        <v>0</v>
      </c>
      <c r="L684" s="35">
        <f>IFERROR(K684*G684,"")</f>
        <v>0</v>
      </c>
      <c r="M684" s="11">
        <v>0</v>
      </c>
      <c r="N684" s="11">
        <f>H684-M684</f>
        <v>0</v>
      </c>
      <c r="O684" s="11" t="str">
        <f>IF(K684&gt;0,"OK","Rupture")</f>
        <v>Rupture</v>
      </c>
    </row>
    <row r="685" spans="1:15" x14ac:dyDescent="0.3">
      <c r="A685" s="17">
        <v>465</v>
      </c>
      <c r="B685" s="9" t="s">
        <v>886</v>
      </c>
      <c r="C685" s="4" t="s">
        <v>1151</v>
      </c>
      <c r="D685" s="4" t="s">
        <v>241</v>
      </c>
      <c r="E685" s="4" t="s">
        <v>1535</v>
      </c>
      <c r="F685" s="42"/>
      <c r="G685" s="23"/>
      <c r="H685" s="4"/>
      <c r="I685" s="4">
        <f>IF(B685="","",SUMIFS(T_stock[Entrée],T_stock[Ref],C685))</f>
        <v>0</v>
      </c>
      <c r="J685" s="4">
        <f>IF(C685="","",SUMIFS(T_stock[Sortie],T_stock[Ref],C685))</f>
        <v>0</v>
      </c>
      <c r="K685" s="37">
        <f t="shared" si="10"/>
        <v>0</v>
      </c>
      <c r="L685" s="35">
        <f>IFERROR(K685*G685,"")</f>
        <v>0</v>
      </c>
      <c r="M685" s="11">
        <v>1</v>
      </c>
      <c r="N685" s="11">
        <f>H685-M685</f>
        <v>-1</v>
      </c>
      <c r="O685" s="11" t="str">
        <f>IF(K685&gt;0,"OK","Rupture")</f>
        <v>Rupture</v>
      </c>
    </row>
    <row r="686" spans="1:15" x14ac:dyDescent="0.3">
      <c r="A686" s="17">
        <v>394</v>
      </c>
      <c r="B686" s="9" t="s">
        <v>1086</v>
      </c>
      <c r="C686" s="4" t="s">
        <v>1087</v>
      </c>
      <c r="D686" s="4" t="s">
        <v>1085</v>
      </c>
      <c r="E686" s="4" t="s">
        <v>1535</v>
      </c>
      <c r="F686" s="42"/>
      <c r="G686" s="23"/>
      <c r="H686" s="4"/>
      <c r="I686" s="4">
        <f>IF(B686="","",SUMIFS(T_stock[Entrée],T_stock[Ref],C686))</f>
        <v>0</v>
      </c>
      <c r="J686" s="4">
        <f>IF(C686="","",SUMIFS(T_stock[Sortie],T_stock[Ref],C686))</f>
        <v>0</v>
      </c>
      <c r="K686" s="37">
        <f t="shared" si="10"/>
        <v>0</v>
      </c>
      <c r="L686" s="35">
        <f>IFERROR(K686*G686,"")</f>
        <v>0</v>
      </c>
      <c r="M686" s="11">
        <v>10</v>
      </c>
      <c r="N686" s="11">
        <f>H686-M686</f>
        <v>-10</v>
      </c>
      <c r="O686" s="11" t="str">
        <f>IF(K686&gt;0,"OK","Rupture")</f>
        <v>Rupture</v>
      </c>
    </row>
    <row r="687" spans="1:15" x14ac:dyDescent="0.3">
      <c r="A687" s="17">
        <v>360</v>
      </c>
      <c r="B687" s="9" t="s">
        <v>1053</v>
      </c>
      <c r="C687" s="4" t="s">
        <v>1054</v>
      </c>
      <c r="D687" s="4" t="s">
        <v>179</v>
      </c>
      <c r="E687" s="4" t="s">
        <v>1535</v>
      </c>
      <c r="F687" s="42"/>
      <c r="G687" s="23"/>
      <c r="H687" s="4"/>
      <c r="I687" s="4">
        <f>IF(B687="","",SUMIFS(T_stock[Entrée],T_stock[Ref],C687))</f>
        <v>0</v>
      </c>
      <c r="J687" s="4">
        <f>IF(C687="","",SUMIFS(T_stock[Sortie],T_stock[Ref],C687))</f>
        <v>0</v>
      </c>
      <c r="K687" s="37">
        <f t="shared" si="10"/>
        <v>0</v>
      </c>
      <c r="L687" s="35">
        <f>IFERROR(K687*G687,"")</f>
        <v>0</v>
      </c>
      <c r="M687" s="11">
        <v>0</v>
      </c>
      <c r="N687" s="11">
        <f>H687-M687</f>
        <v>0</v>
      </c>
      <c r="O687" s="11" t="str">
        <f>IF(K687&gt;0,"OK","Rupture")</f>
        <v>Rupture</v>
      </c>
    </row>
    <row r="688" spans="1:15" x14ac:dyDescent="0.3">
      <c r="A688" s="17">
        <v>237</v>
      </c>
      <c r="B688" s="9" t="s">
        <v>942</v>
      </c>
      <c r="C688" s="4" t="s">
        <v>943</v>
      </c>
      <c r="D688" s="4" t="s">
        <v>811</v>
      </c>
      <c r="E688" s="4" t="s">
        <v>1535</v>
      </c>
      <c r="F688" s="42"/>
      <c r="G688" s="23"/>
      <c r="H688" s="4"/>
      <c r="I688" s="4">
        <f>IF(B688="","",SUMIFS(T_stock[Entrée],T_stock[Ref],C688))</f>
        <v>0</v>
      </c>
      <c r="J688" s="4">
        <f>IF(C688="","",SUMIFS(T_stock[Sortie],T_stock[Ref],C688))</f>
        <v>0</v>
      </c>
      <c r="K688" s="37">
        <f t="shared" si="10"/>
        <v>0</v>
      </c>
      <c r="L688" s="35">
        <f>IFERROR(K688*G688,"")</f>
        <v>0</v>
      </c>
      <c r="M688" s="11">
        <v>1</v>
      </c>
      <c r="N688" s="11">
        <f>H688-M688</f>
        <v>-1</v>
      </c>
      <c r="O688" s="11" t="str">
        <f>IF(K688&gt;0,"OK","Rupture")</f>
        <v>Rupture</v>
      </c>
    </row>
    <row r="689" spans="1:15" x14ac:dyDescent="0.3">
      <c r="A689" s="17">
        <v>488</v>
      </c>
      <c r="B689" s="9" t="s">
        <v>1179</v>
      </c>
      <c r="C689" s="4">
        <v>46624</v>
      </c>
      <c r="D689" s="4" t="s">
        <v>681</v>
      </c>
      <c r="E689" s="4" t="s">
        <v>1536</v>
      </c>
      <c r="F689" s="42"/>
      <c r="G689" s="23"/>
      <c r="H689" s="4"/>
      <c r="I689" s="4">
        <f>IF(B689="","",SUMIFS(T_stock[Entrée],T_stock[Ref],C689))</f>
        <v>0</v>
      </c>
      <c r="J689" s="4">
        <f>IF(C689="","",SUMIFS(T_stock[Sortie],T_stock[Ref],C689))</f>
        <v>0</v>
      </c>
      <c r="K689" s="37">
        <f t="shared" si="10"/>
        <v>0</v>
      </c>
      <c r="L689" s="35">
        <f>IFERROR(K689*G689,"")</f>
        <v>0</v>
      </c>
      <c r="M689" s="11">
        <v>1</v>
      </c>
      <c r="N689" s="11">
        <f>H689-M689</f>
        <v>-1</v>
      </c>
      <c r="O689" s="11" t="str">
        <f>IF(K689&gt;0,"OK","Rupture")</f>
        <v>Rupture</v>
      </c>
    </row>
    <row r="690" spans="1:15" x14ac:dyDescent="0.3">
      <c r="A690" s="17">
        <v>624</v>
      </c>
      <c r="B690" s="9" t="s">
        <v>81</v>
      </c>
      <c r="C690" s="4" t="s">
        <v>82</v>
      </c>
      <c r="D690" s="4" t="s">
        <v>681</v>
      </c>
      <c r="E690" s="4" t="s">
        <v>1535</v>
      </c>
      <c r="F690" s="42"/>
      <c r="G690" s="23"/>
      <c r="H690" s="4"/>
      <c r="I690" s="4">
        <f>IF(B690="","",SUMIFS(T_stock[Entrée],T_stock[Ref],C690))</f>
        <v>0</v>
      </c>
      <c r="J690" s="4">
        <f>IF(C690="","",SUMIFS(T_stock[Sortie],T_stock[Ref],C690))</f>
        <v>0</v>
      </c>
      <c r="K690" s="37">
        <f t="shared" si="10"/>
        <v>0</v>
      </c>
      <c r="L690" s="35">
        <f>IFERROR(K690*G690,"")</f>
        <v>0</v>
      </c>
      <c r="M690" s="11">
        <v>2</v>
      </c>
      <c r="N690" s="11">
        <f>H690-M690</f>
        <v>-2</v>
      </c>
      <c r="O690" s="11" t="str">
        <f>IF(K690&gt;0,"OK","Rupture")</f>
        <v>Rupture</v>
      </c>
    </row>
    <row r="691" spans="1:15" x14ac:dyDescent="0.3">
      <c r="A691" s="17">
        <v>900</v>
      </c>
      <c r="B691" s="9" t="s">
        <v>1469</v>
      </c>
      <c r="C691" s="4" t="s">
        <v>1470</v>
      </c>
      <c r="D691" s="4" t="s">
        <v>241</v>
      </c>
      <c r="E691" s="4" t="s">
        <v>1535</v>
      </c>
      <c r="F691" s="42"/>
      <c r="G691" s="23"/>
      <c r="H691" s="4"/>
      <c r="I691" s="4">
        <f>IF(B691="","",SUMIFS(T_stock[Entrée],T_stock[Ref],C691))</f>
        <v>0</v>
      </c>
      <c r="J691" s="4">
        <f>IF(C691="","",SUMIFS(T_stock[Sortie],T_stock[Ref],C691))</f>
        <v>0</v>
      </c>
      <c r="K691" s="37">
        <f t="shared" si="10"/>
        <v>0</v>
      </c>
      <c r="L691" s="35">
        <f>IFERROR(K691*G691,"")</f>
        <v>0</v>
      </c>
      <c r="M691" s="11">
        <v>0</v>
      </c>
      <c r="N691" s="11">
        <f>H691-M691</f>
        <v>0</v>
      </c>
      <c r="O691" s="11" t="str">
        <f>IF(K691&gt;0,"OK","Rupture")</f>
        <v>Rupture</v>
      </c>
    </row>
    <row r="692" spans="1:15" x14ac:dyDescent="0.3">
      <c r="A692" s="17">
        <v>245</v>
      </c>
      <c r="B692" s="9" t="s">
        <v>954</v>
      </c>
      <c r="C692" s="4" t="s">
        <v>955</v>
      </c>
      <c r="D692" s="4" t="s">
        <v>921</v>
      </c>
      <c r="E692" s="4" t="s">
        <v>1535</v>
      </c>
      <c r="F692" s="42"/>
      <c r="G692" s="23"/>
      <c r="H692" s="4"/>
      <c r="I692" s="4">
        <f>IF(B692="","",SUMIFS(T_stock[Entrée],T_stock[Ref],C692))</f>
        <v>0</v>
      </c>
      <c r="J692" s="4">
        <f>IF(C692="","",SUMIFS(T_stock[Sortie],T_stock[Ref],C692))</f>
        <v>0</v>
      </c>
      <c r="K692" s="37">
        <f t="shared" si="10"/>
        <v>0</v>
      </c>
      <c r="L692" s="35">
        <f>IFERROR(K692*G692,"")</f>
        <v>0</v>
      </c>
      <c r="M692" s="11">
        <v>1</v>
      </c>
      <c r="N692" s="11">
        <f>H692-M692</f>
        <v>-1</v>
      </c>
      <c r="O692" s="11" t="str">
        <f>IF(K692&gt;0,"OK","Rupture")</f>
        <v>Rupture</v>
      </c>
    </row>
    <row r="693" spans="1:15" x14ac:dyDescent="0.3">
      <c r="A693" s="17">
        <v>458</v>
      </c>
      <c r="B693" s="9" t="s">
        <v>1143</v>
      </c>
      <c r="C693" s="4" t="s">
        <v>1144</v>
      </c>
      <c r="D693" s="4" t="s">
        <v>681</v>
      </c>
      <c r="E693" s="4" t="s">
        <v>1535</v>
      </c>
      <c r="F693" s="42"/>
      <c r="G693" s="23"/>
      <c r="H693" s="4"/>
      <c r="I693" s="4">
        <f>IF(B693="","",SUMIFS(T_stock[Entrée],T_stock[Ref],C693))</f>
        <v>0</v>
      </c>
      <c r="J693" s="4">
        <f>IF(C693="","",SUMIFS(T_stock[Sortie],T_stock[Ref],C693))</f>
        <v>0</v>
      </c>
      <c r="K693" s="37">
        <f t="shared" si="10"/>
        <v>0</v>
      </c>
      <c r="L693" s="35">
        <f>IFERROR(K693*G693,"")</f>
        <v>0</v>
      </c>
      <c r="M693" s="11">
        <v>1</v>
      </c>
      <c r="N693" s="11">
        <f>H693-M693</f>
        <v>-1</v>
      </c>
      <c r="O693" s="11" t="str">
        <f>IF(K693&gt;0,"OK","Rupture")</f>
        <v>Rupture</v>
      </c>
    </row>
    <row r="694" spans="1:15" x14ac:dyDescent="0.3">
      <c r="A694" s="17">
        <v>500</v>
      </c>
      <c r="B694" s="9" t="s">
        <v>28</v>
      </c>
      <c r="C694" s="4" t="s">
        <v>1197</v>
      </c>
      <c r="D694" s="4" t="s">
        <v>681</v>
      </c>
      <c r="E694" s="4" t="s">
        <v>1535</v>
      </c>
      <c r="F694" s="42"/>
      <c r="G694" s="23"/>
      <c r="H694" s="4"/>
      <c r="I694" s="4">
        <f>IF(B694="","",SUMIFS(T_stock[Entrée],T_stock[Ref],C694))</f>
        <v>0</v>
      </c>
      <c r="J694" s="4">
        <f>IF(C694="","",SUMIFS(T_stock[Sortie],T_stock[Ref],C694))</f>
        <v>0</v>
      </c>
      <c r="K694" s="37">
        <f t="shared" si="10"/>
        <v>0</v>
      </c>
      <c r="L694" s="35">
        <f>IFERROR(K694*G694,"")</f>
        <v>0</v>
      </c>
      <c r="M694" s="11">
        <v>1</v>
      </c>
      <c r="N694" s="11">
        <f>H694-M694</f>
        <v>-1</v>
      </c>
      <c r="O694" s="11" t="str">
        <f>IF(K694&gt;0,"OK","Rupture")</f>
        <v>Rupture</v>
      </c>
    </row>
    <row r="695" spans="1:15" x14ac:dyDescent="0.3">
      <c r="A695" s="17">
        <v>388</v>
      </c>
      <c r="B695" s="9" t="s">
        <v>1077</v>
      </c>
      <c r="C695" s="4" t="s">
        <v>1078</v>
      </c>
      <c r="D695" s="4" t="s">
        <v>241</v>
      </c>
      <c r="E695" s="4" t="s">
        <v>1535</v>
      </c>
      <c r="F695" s="42"/>
      <c r="G695" s="23"/>
      <c r="H695" s="4"/>
      <c r="I695" s="4">
        <f>IF(B695="","",SUMIFS(T_stock[Entrée],T_stock[Ref],C695))</f>
        <v>0</v>
      </c>
      <c r="J695" s="4">
        <f>IF(C695="","",SUMIFS(T_stock[Sortie],T_stock[Ref],C695))</f>
        <v>0</v>
      </c>
      <c r="K695" s="37">
        <f t="shared" si="10"/>
        <v>0</v>
      </c>
      <c r="L695" s="35">
        <f>IFERROR(K695*G695,"")</f>
        <v>0</v>
      </c>
      <c r="M695" s="11">
        <v>1</v>
      </c>
      <c r="N695" s="11">
        <f>H695-M695</f>
        <v>-1</v>
      </c>
      <c r="O695" s="11" t="str">
        <f>IF(K695&gt;0,"OK","Rupture")</f>
        <v>Rupture</v>
      </c>
    </row>
    <row r="696" spans="1:15" x14ac:dyDescent="0.3">
      <c r="A696" s="17">
        <v>141</v>
      </c>
      <c r="B696" s="9" t="s">
        <v>868</v>
      </c>
      <c r="C696" s="4" t="s">
        <v>869</v>
      </c>
      <c r="D696" s="4" t="s">
        <v>241</v>
      </c>
      <c r="E696" s="4" t="s">
        <v>1535</v>
      </c>
      <c r="F696" s="42"/>
      <c r="G696" s="23"/>
      <c r="H696" s="4"/>
      <c r="I696" s="4">
        <f>IF(B696="","",SUMIFS(T_stock[Entrée],T_stock[Ref],C696))</f>
        <v>0</v>
      </c>
      <c r="J696" s="4">
        <f>IF(C696="","",SUMIFS(T_stock[Sortie],T_stock[Ref],C696))</f>
        <v>0</v>
      </c>
      <c r="K696" s="37">
        <f t="shared" si="10"/>
        <v>0</v>
      </c>
      <c r="L696" s="35">
        <f>IFERROR(K696*G696,"")</f>
        <v>0</v>
      </c>
      <c r="M696" s="11">
        <v>0</v>
      </c>
      <c r="N696" s="11">
        <f>H696-M696</f>
        <v>0</v>
      </c>
      <c r="O696" s="11" t="str">
        <f>IF(K696&gt;0,"OK","Rupture")</f>
        <v>Rupture</v>
      </c>
    </row>
    <row r="697" spans="1:15" x14ac:dyDescent="0.3">
      <c r="A697" s="17">
        <v>774</v>
      </c>
      <c r="B697" s="9" t="s">
        <v>1411</v>
      </c>
      <c r="C697" s="4" t="s">
        <v>515</v>
      </c>
      <c r="D697" s="4" t="s">
        <v>241</v>
      </c>
      <c r="E697" s="4" t="s">
        <v>1535</v>
      </c>
      <c r="F697" s="42"/>
      <c r="G697" s="23"/>
      <c r="H697" s="4"/>
      <c r="I697" s="4">
        <f>IF(B697="","",SUMIFS(T_stock[Entrée],T_stock[Ref],C697))</f>
        <v>0</v>
      </c>
      <c r="J697" s="4">
        <f>IF(C697="","",SUMIFS(T_stock[Sortie],T_stock[Ref],C697))</f>
        <v>0</v>
      </c>
      <c r="K697" s="37">
        <f t="shared" si="10"/>
        <v>0</v>
      </c>
      <c r="L697" s="35">
        <f>IFERROR(K697*G697,"")</f>
        <v>0</v>
      </c>
      <c r="M697" s="11">
        <v>0</v>
      </c>
      <c r="N697" s="11">
        <f>H697-M697</f>
        <v>0</v>
      </c>
      <c r="O697" s="11" t="str">
        <f>IF(K697&gt;0,"OK","Rupture")</f>
        <v>Rupture</v>
      </c>
    </row>
    <row r="698" spans="1:15" x14ac:dyDescent="0.3">
      <c r="A698" s="17">
        <v>775</v>
      </c>
      <c r="B698" s="9" t="s">
        <v>513</v>
      </c>
      <c r="C698" s="4" t="s">
        <v>514</v>
      </c>
      <c r="D698" s="4" t="s">
        <v>241</v>
      </c>
      <c r="E698" s="4" t="s">
        <v>1535</v>
      </c>
      <c r="F698" s="42"/>
      <c r="G698" s="23"/>
      <c r="H698" s="4"/>
      <c r="I698" s="4">
        <f>IF(B698="","",SUMIFS(T_stock[Entrée],T_stock[Ref],C698))</f>
        <v>0</v>
      </c>
      <c r="J698" s="4">
        <f>IF(C698="","",SUMIFS(T_stock[Sortie],T_stock[Ref],C698))</f>
        <v>0</v>
      </c>
      <c r="K698" s="37">
        <f t="shared" si="10"/>
        <v>0</v>
      </c>
      <c r="L698" s="35">
        <f>IFERROR(K698*G698,"")</f>
        <v>0</v>
      </c>
      <c r="M698" s="11">
        <v>1</v>
      </c>
      <c r="N698" s="11">
        <f>H698-M698</f>
        <v>-1</v>
      </c>
      <c r="O698" s="11" t="str">
        <f>IF(K698&gt;0,"OK","Rupture")</f>
        <v>Rupture</v>
      </c>
    </row>
    <row r="699" spans="1:15" x14ac:dyDescent="0.3">
      <c r="A699" s="17">
        <v>776</v>
      </c>
      <c r="B699" s="9" t="s">
        <v>511</v>
      </c>
      <c r="C699" s="4" t="s">
        <v>512</v>
      </c>
      <c r="D699" s="4" t="s">
        <v>241</v>
      </c>
      <c r="E699" s="4" t="s">
        <v>1535</v>
      </c>
      <c r="F699" s="42"/>
      <c r="G699" s="23"/>
      <c r="H699" s="4"/>
      <c r="I699" s="4">
        <f>IF(B699="","",SUMIFS(T_stock[Entrée],T_stock[Ref],C699))</f>
        <v>0</v>
      </c>
      <c r="J699" s="4">
        <f>IF(C699="","",SUMIFS(T_stock[Sortie],T_stock[Ref],C699))</f>
        <v>0</v>
      </c>
      <c r="K699" s="37">
        <f t="shared" si="10"/>
        <v>0</v>
      </c>
      <c r="L699" s="35">
        <f>IFERROR(K699*G699,"")</f>
        <v>0</v>
      </c>
      <c r="M699" s="11">
        <v>0</v>
      </c>
      <c r="N699" s="11">
        <f>H699-M699</f>
        <v>0</v>
      </c>
      <c r="O699" s="11" t="str">
        <f>IF(K699&gt;0,"OK","Rupture")</f>
        <v>Rupture</v>
      </c>
    </row>
    <row r="700" spans="1:15" x14ac:dyDescent="0.3">
      <c r="A700" s="17">
        <v>515</v>
      </c>
      <c r="B700" s="9" t="s">
        <v>1207</v>
      </c>
      <c r="C700" s="4" t="s">
        <v>1208</v>
      </c>
      <c r="D700" s="4" t="s">
        <v>681</v>
      </c>
      <c r="E700" s="4" t="s">
        <v>1535</v>
      </c>
      <c r="F700" s="42"/>
      <c r="G700" s="23"/>
      <c r="H700" s="4"/>
      <c r="I700" s="4">
        <f>IF(B700="","",SUMIFS(T_stock[Entrée],T_stock[Ref],C700))</f>
        <v>0</v>
      </c>
      <c r="J700" s="4">
        <f>IF(C700="","",SUMIFS(T_stock[Sortie],T_stock[Ref],C700))</f>
        <v>0</v>
      </c>
      <c r="K700" s="37">
        <f t="shared" si="10"/>
        <v>0</v>
      </c>
      <c r="L700" s="35">
        <f>IFERROR(K700*G700,"")</f>
        <v>0</v>
      </c>
      <c r="M700" s="11">
        <v>0</v>
      </c>
      <c r="N700" s="11">
        <f>H700-M700</f>
        <v>0</v>
      </c>
      <c r="O700" s="11" t="str">
        <f>IF(K700&gt;0,"OK","Rupture")</f>
        <v>Rupture</v>
      </c>
    </row>
    <row r="701" spans="1:15" x14ac:dyDescent="0.3">
      <c r="A701" s="17">
        <v>244</v>
      </c>
      <c r="B701" s="9" t="s">
        <v>952</v>
      </c>
      <c r="C701" s="4" t="s">
        <v>953</v>
      </c>
      <c r="D701" s="4" t="s">
        <v>921</v>
      </c>
      <c r="E701" s="4" t="s">
        <v>1535</v>
      </c>
      <c r="F701" s="42"/>
      <c r="G701" s="23"/>
      <c r="H701" s="4"/>
      <c r="I701" s="4">
        <f>IF(B701="","",SUMIFS(T_stock[Entrée],T_stock[Ref],C701))</f>
        <v>0</v>
      </c>
      <c r="J701" s="4">
        <f>IF(C701="","",SUMIFS(T_stock[Sortie],T_stock[Ref],C701))</f>
        <v>0</v>
      </c>
      <c r="K701" s="37">
        <f t="shared" si="10"/>
        <v>0</v>
      </c>
      <c r="L701" s="35">
        <f>IFERROR(K701*G701,"")</f>
        <v>0</v>
      </c>
      <c r="M701" s="11">
        <v>1</v>
      </c>
      <c r="N701" s="11">
        <f>H701-M701</f>
        <v>-1</v>
      </c>
      <c r="O701" s="11" t="str">
        <f>IF(K701&gt;0,"OK","Rupture")</f>
        <v>Rupture</v>
      </c>
    </row>
    <row r="702" spans="1:15" x14ac:dyDescent="0.3">
      <c r="A702" s="17">
        <v>20</v>
      </c>
      <c r="B702" s="9" t="s">
        <v>56</v>
      </c>
      <c r="C702" s="4" t="s">
        <v>703</v>
      </c>
      <c r="D702" s="4" t="s">
        <v>241</v>
      </c>
      <c r="E702" s="4" t="s">
        <v>1537</v>
      </c>
      <c r="F702" s="42"/>
      <c r="G702" s="23"/>
      <c r="H702" s="4"/>
      <c r="I702" s="4">
        <f>IF(B702="","",SUMIFS(T_stock[Entrée],T_stock[Ref],C702))</f>
        <v>0</v>
      </c>
      <c r="J702" s="4">
        <f>IF(C702="","",SUMIFS(T_stock[Sortie],T_stock[Ref],C702))</f>
        <v>0</v>
      </c>
      <c r="K702" s="37">
        <f t="shared" si="10"/>
        <v>0</v>
      </c>
      <c r="L702" s="35">
        <f>IFERROR(K702*G702,"")</f>
        <v>0</v>
      </c>
      <c r="M702" s="11">
        <v>0</v>
      </c>
      <c r="N702" s="11">
        <f>H702-M702</f>
        <v>0</v>
      </c>
      <c r="O702" s="11" t="str">
        <f>IF(K702&gt;0,"OK","Rupture")</f>
        <v>Rupture</v>
      </c>
    </row>
    <row r="703" spans="1:15" x14ac:dyDescent="0.3">
      <c r="A703" s="17">
        <v>602</v>
      </c>
      <c r="B703" s="9" t="s">
        <v>56</v>
      </c>
      <c r="C703" s="4" t="s">
        <v>57</v>
      </c>
      <c r="D703" s="4" t="s">
        <v>681</v>
      </c>
      <c r="E703" s="4" t="s">
        <v>1535</v>
      </c>
      <c r="F703" s="42"/>
      <c r="G703" s="23"/>
      <c r="H703" s="4"/>
      <c r="I703" s="4">
        <f>IF(B703="","",SUMIFS(T_stock[Entrée],T_stock[Ref],C703))</f>
        <v>0</v>
      </c>
      <c r="J703" s="4">
        <f>IF(C703="","",SUMIFS(T_stock[Sortie],T_stock[Ref],C703))</f>
        <v>0</v>
      </c>
      <c r="K703" s="37">
        <f t="shared" si="10"/>
        <v>0</v>
      </c>
      <c r="L703" s="35">
        <f>IFERROR(K703*G703,"")</f>
        <v>0</v>
      </c>
      <c r="M703" s="11">
        <v>0</v>
      </c>
      <c r="N703" s="11">
        <f>H703-M703</f>
        <v>0</v>
      </c>
      <c r="O703" s="11" t="str">
        <f>IF(K703&gt;0,"OK","Rupture")</f>
        <v>Rupture</v>
      </c>
    </row>
    <row r="704" spans="1:15" x14ac:dyDescent="0.3">
      <c r="A704" s="17">
        <v>857</v>
      </c>
      <c r="B704" s="9" t="s">
        <v>297</v>
      </c>
      <c r="C704" s="4" t="s">
        <v>298</v>
      </c>
      <c r="D704" s="4" t="s">
        <v>241</v>
      </c>
      <c r="E704" s="4" t="s">
        <v>1531</v>
      </c>
      <c r="F704" s="42"/>
      <c r="G704" s="23"/>
      <c r="H704" s="4"/>
      <c r="I704" s="4">
        <f>IF(B704="","",SUMIFS(T_stock[Entrée],T_stock[Ref],C704))</f>
        <v>0</v>
      </c>
      <c r="J704" s="4">
        <f>IF(C704="","",SUMIFS(T_stock[Sortie],T_stock[Ref],C704))</f>
        <v>0</v>
      </c>
      <c r="K704" s="37">
        <f t="shared" si="10"/>
        <v>0</v>
      </c>
      <c r="L704" s="35">
        <f>IFERROR(K704*G704,"")</f>
        <v>0</v>
      </c>
      <c r="M704" s="11">
        <v>18</v>
      </c>
      <c r="N704" s="11">
        <f>H704-M704</f>
        <v>-18</v>
      </c>
      <c r="O704" s="11" t="str">
        <f>IF(K704&gt;0,"OK","Rupture")</f>
        <v>Rupture</v>
      </c>
    </row>
    <row r="705" spans="1:15" x14ac:dyDescent="0.3">
      <c r="A705" s="17">
        <v>162</v>
      </c>
      <c r="B705" s="9" t="s">
        <v>893</v>
      </c>
      <c r="C705" s="4">
        <v>20126501021</v>
      </c>
      <c r="D705" s="4" t="s">
        <v>892</v>
      </c>
      <c r="E705" s="4" t="s">
        <v>1535</v>
      </c>
      <c r="F705" s="42"/>
      <c r="G705" s="23"/>
      <c r="H705" s="4"/>
      <c r="I705" s="4">
        <f>IF(B705="","",SUMIFS(T_stock[Entrée],T_stock[Ref],C705))</f>
        <v>0</v>
      </c>
      <c r="J705" s="4">
        <f>IF(C705="","",SUMIFS(T_stock[Sortie],T_stock[Ref],C705))</f>
        <v>0</v>
      </c>
      <c r="K705" s="37">
        <f t="shared" si="10"/>
        <v>0</v>
      </c>
      <c r="L705" s="35">
        <f>IFERROR(K705*G705,"")</f>
        <v>0</v>
      </c>
      <c r="M705" s="11">
        <v>8</v>
      </c>
      <c r="N705" s="11">
        <f>H705-M705</f>
        <v>-8</v>
      </c>
      <c r="O705" s="11" t="str">
        <f>IF(K705&gt;0,"OK","Rupture")</f>
        <v>Rupture</v>
      </c>
    </row>
    <row r="706" spans="1:15" x14ac:dyDescent="0.3">
      <c r="A706" s="17">
        <v>668</v>
      </c>
      <c r="B706" s="9" t="s">
        <v>254</v>
      </c>
      <c r="C706" s="4" t="s">
        <v>256</v>
      </c>
      <c r="D706" s="4" t="s">
        <v>241</v>
      </c>
      <c r="E706" s="4" t="s">
        <v>1535</v>
      </c>
      <c r="F706" s="42"/>
      <c r="G706" s="23"/>
      <c r="H706" s="4"/>
      <c r="I706" s="4">
        <f>IF(B706="","",SUMIFS(T_stock[Entrée],T_stock[Ref],C706))</f>
        <v>0</v>
      </c>
      <c r="J706" s="4">
        <f>IF(C706="","",SUMIFS(T_stock[Sortie],T_stock[Ref],C706))</f>
        <v>0</v>
      </c>
      <c r="K706" s="37">
        <f t="shared" si="10"/>
        <v>0</v>
      </c>
      <c r="L706" s="35">
        <f>IFERROR(K706*G706,"")</f>
        <v>0</v>
      </c>
      <c r="M706" s="11">
        <v>0</v>
      </c>
      <c r="N706" s="11">
        <f>H706-M706</f>
        <v>0</v>
      </c>
      <c r="O706" s="11" t="str">
        <f>IF(K706&gt;0,"OK","Rupture")</f>
        <v>Rupture</v>
      </c>
    </row>
    <row r="707" spans="1:15" x14ac:dyDescent="0.3">
      <c r="A707" s="17">
        <v>874</v>
      </c>
      <c r="B707" s="9" t="s">
        <v>254</v>
      </c>
      <c r="C707" s="4" t="s">
        <v>257</v>
      </c>
      <c r="D707" s="4" t="s">
        <v>241</v>
      </c>
      <c r="E707" s="4" t="s">
        <v>1535</v>
      </c>
      <c r="F707" s="42"/>
      <c r="G707" s="23"/>
      <c r="H707" s="4"/>
      <c r="I707" s="4">
        <f>IF(B707="","",SUMIFS(T_stock[Entrée],T_stock[Ref],C707))</f>
        <v>0</v>
      </c>
      <c r="J707" s="4">
        <f>IF(C707="","",SUMIFS(T_stock[Sortie],T_stock[Ref],C707))</f>
        <v>0</v>
      </c>
      <c r="K707" s="37">
        <f t="shared" si="10"/>
        <v>0</v>
      </c>
      <c r="L707" s="35">
        <f>IFERROR(K707*G707,"")</f>
        <v>0</v>
      </c>
      <c r="M707" s="11">
        <v>0</v>
      </c>
      <c r="N707" s="11">
        <f>H707-M707</f>
        <v>0</v>
      </c>
      <c r="O707" s="11" t="str">
        <f>IF(K707&gt;0,"OK","Rupture")</f>
        <v>Rupture</v>
      </c>
    </row>
    <row r="708" spans="1:15" x14ac:dyDescent="0.3">
      <c r="A708" s="17">
        <v>957</v>
      </c>
      <c r="B708" s="9" t="s">
        <v>254</v>
      </c>
      <c r="C708" s="4" t="s">
        <v>258</v>
      </c>
      <c r="D708" s="4" t="s">
        <v>241</v>
      </c>
      <c r="E708" s="4" t="s">
        <v>1535</v>
      </c>
      <c r="F708" s="42"/>
      <c r="G708" s="23"/>
      <c r="H708" s="4"/>
      <c r="I708" s="4">
        <f>IF(B708="","",SUMIFS(T_stock[Entrée],T_stock[Ref],C708))</f>
        <v>0</v>
      </c>
      <c r="J708" s="4">
        <f>IF(C708="","",SUMIFS(T_stock[Sortie],T_stock[Ref],C708))</f>
        <v>0</v>
      </c>
      <c r="K708" s="37">
        <f t="shared" si="10"/>
        <v>0</v>
      </c>
      <c r="L708" s="35">
        <f>IFERROR(K708*G708,"")</f>
        <v>0</v>
      </c>
      <c r="M708" s="11">
        <v>16</v>
      </c>
      <c r="N708" s="11">
        <f>H708-M708</f>
        <v>-16</v>
      </c>
      <c r="O708" s="11" t="str">
        <f>IF(K708&gt;0,"OK","Rupture")</f>
        <v>Rupture</v>
      </c>
    </row>
    <row r="709" spans="1:15" x14ac:dyDescent="0.3">
      <c r="A709" s="17">
        <v>139</v>
      </c>
      <c r="B709" s="9" t="s">
        <v>251</v>
      </c>
      <c r="C709" s="4" t="s">
        <v>865</v>
      </c>
      <c r="D709" s="4" t="s">
        <v>241</v>
      </c>
      <c r="E709" s="4" t="s">
        <v>1535</v>
      </c>
      <c r="F709" s="42"/>
      <c r="G709" s="23"/>
      <c r="H709" s="4"/>
      <c r="I709" s="4">
        <f>IF(B709="","",SUMIFS(T_stock[Entrée],T_stock[Ref],C709))</f>
        <v>0</v>
      </c>
      <c r="J709" s="4">
        <f>IF(C709="","",SUMIFS(T_stock[Sortie],T_stock[Ref],C709))</f>
        <v>0</v>
      </c>
      <c r="K709" s="37">
        <f t="shared" si="10"/>
        <v>0</v>
      </c>
      <c r="L709" s="35">
        <f>IFERROR(K709*G709,"")</f>
        <v>0</v>
      </c>
      <c r="M709" s="11">
        <v>1</v>
      </c>
      <c r="N709" s="11">
        <f>H709-M709</f>
        <v>-1</v>
      </c>
      <c r="O709" s="11" t="str">
        <f>IF(K709&gt;0,"OK","Rupture")</f>
        <v>Rupture</v>
      </c>
    </row>
    <row r="710" spans="1:15" x14ac:dyDescent="0.3">
      <c r="A710" s="17">
        <v>333</v>
      </c>
      <c r="B710" s="9" t="s">
        <v>251</v>
      </c>
      <c r="C710" s="4" t="s">
        <v>1020</v>
      </c>
      <c r="D710" s="4" t="s">
        <v>241</v>
      </c>
      <c r="E710" s="4" t="s">
        <v>1537</v>
      </c>
      <c r="F710" s="42"/>
      <c r="G710" s="23"/>
      <c r="H710" s="4"/>
      <c r="I710" s="4">
        <f>IF(B710="","",SUMIFS(T_stock[Entrée],T_stock[Ref],C710))</f>
        <v>0</v>
      </c>
      <c r="J710" s="4">
        <f>IF(C710="","",SUMIFS(T_stock[Sortie],T_stock[Ref],C710))</f>
        <v>0</v>
      </c>
      <c r="K710" s="37">
        <f t="shared" ref="K710:K773" si="11">IFERROR(H710+I710-J710,"")</f>
        <v>0</v>
      </c>
      <c r="L710" s="35">
        <f>IFERROR(K710*G710,"")</f>
        <v>0</v>
      </c>
      <c r="M710" s="11">
        <v>0</v>
      </c>
      <c r="N710" s="11">
        <f>H710-M710</f>
        <v>0</v>
      </c>
      <c r="O710" s="11" t="str">
        <f>IF(K710&gt;0,"OK","Rupture")</f>
        <v>Rupture</v>
      </c>
    </row>
    <row r="711" spans="1:15" x14ac:dyDescent="0.3">
      <c r="A711" s="17">
        <v>706</v>
      </c>
      <c r="B711" s="9" t="s">
        <v>251</v>
      </c>
      <c r="C711" s="4" t="s">
        <v>259</v>
      </c>
      <c r="D711" s="4" t="s">
        <v>241</v>
      </c>
      <c r="E711" s="4" t="s">
        <v>1535</v>
      </c>
      <c r="F711" s="42"/>
      <c r="G711" s="23"/>
      <c r="H711" s="4"/>
      <c r="I711" s="4">
        <f>IF(B711="","",SUMIFS(T_stock[Entrée],T_stock[Ref],C711))</f>
        <v>0</v>
      </c>
      <c r="J711" s="4">
        <f>IF(C711="","",SUMIFS(T_stock[Sortie],T_stock[Ref],C711))</f>
        <v>0</v>
      </c>
      <c r="K711" s="37">
        <f t="shared" si="11"/>
        <v>0</v>
      </c>
      <c r="L711" s="35">
        <f>IFERROR(K711*G711,"")</f>
        <v>0</v>
      </c>
      <c r="M711" s="11">
        <v>3</v>
      </c>
      <c r="N711" s="11">
        <f>H711-M711</f>
        <v>-3</v>
      </c>
      <c r="O711" s="11" t="str">
        <f>IF(K711&gt;0,"OK","Rupture")</f>
        <v>Rupture</v>
      </c>
    </row>
    <row r="712" spans="1:15" x14ac:dyDescent="0.3">
      <c r="A712" s="17">
        <v>872</v>
      </c>
      <c r="B712" s="9" t="s">
        <v>251</v>
      </c>
      <c r="C712" s="4" t="s">
        <v>261</v>
      </c>
      <c r="D712" s="4" t="s">
        <v>241</v>
      </c>
      <c r="E712" s="4" t="s">
        <v>1535</v>
      </c>
      <c r="F712" s="42"/>
      <c r="G712" s="23"/>
      <c r="H712" s="4"/>
      <c r="I712" s="4">
        <f>IF(B712="","",SUMIFS(T_stock[Entrée],T_stock[Ref],C712))</f>
        <v>0</v>
      </c>
      <c r="J712" s="4">
        <f>IF(C712="","",SUMIFS(T_stock[Sortie],T_stock[Ref],C712))</f>
        <v>0</v>
      </c>
      <c r="K712" s="37">
        <f t="shared" si="11"/>
        <v>0</v>
      </c>
      <c r="L712" s="35">
        <f>IFERROR(K712*G712,"")</f>
        <v>0</v>
      </c>
      <c r="M712" s="11">
        <v>8</v>
      </c>
      <c r="N712" s="11">
        <f>H712-M712</f>
        <v>-8</v>
      </c>
      <c r="O712" s="11" t="str">
        <f>IF(K712&gt;0,"OK","Rupture")</f>
        <v>Rupture</v>
      </c>
    </row>
    <row r="713" spans="1:15" x14ac:dyDescent="0.3">
      <c r="A713" s="17">
        <v>876</v>
      </c>
      <c r="B713" s="9" t="s">
        <v>251</v>
      </c>
      <c r="C713" s="4" t="s">
        <v>1445</v>
      </c>
      <c r="D713" s="4" t="s">
        <v>241</v>
      </c>
      <c r="E713" s="4" t="s">
        <v>1537</v>
      </c>
      <c r="F713" s="42"/>
      <c r="G713" s="23"/>
      <c r="H713" s="4"/>
      <c r="I713" s="4">
        <f>IF(B713="","",SUMIFS(T_stock[Entrée],T_stock[Ref],C713))</f>
        <v>0</v>
      </c>
      <c r="J713" s="4">
        <f>IF(C713="","",SUMIFS(T_stock[Sortie],T_stock[Ref],C713))</f>
        <v>0</v>
      </c>
      <c r="K713" s="37">
        <f t="shared" si="11"/>
        <v>0</v>
      </c>
      <c r="L713" s="35">
        <f>IFERROR(K713*G713,"")</f>
        <v>0</v>
      </c>
      <c r="M713" s="11">
        <v>33</v>
      </c>
      <c r="N713" s="11">
        <f>H713-M713</f>
        <v>-33</v>
      </c>
      <c r="O713" s="11" t="str">
        <f>IF(K713&gt;0,"OK","Rupture")</f>
        <v>Rupture</v>
      </c>
    </row>
    <row r="714" spans="1:15" x14ac:dyDescent="0.3">
      <c r="A714" s="17">
        <v>931</v>
      </c>
      <c r="B714" s="9" t="s">
        <v>251</v>
      </c>
      <c r="C714" s="4" t="s">
        <v>255</v>
      </c>
      <c r="D714" s="4" t="s">
        <v>145</v>
      </c>
      <c r="E714" s="4" t="s">
        <v>1535</v>
      </c>
      <c r="F714" s="42"/>
      <c r="G714" s="23"/>
      <c r="H714" s="4"/>
      <c r="I714" s="4">
        <f>IF(B714="","",SUMIFS(T_stock[Entrée],T_stock[Ref],C714))</f>
        <v>0</v>
      </c>
      <c r="J714" s="4">
        <f>IF(C714="","",SUMIFS(T_stock[Sortie],T_stock[Ref],C714))</f>
        <v>0</v>
      </c>
      <c r="K714" s="37">
        <f t="shared" si="11"/>
        <v>0</v>
      </c>
      <c r="L714" s="35">
        <f>IFERROR(K714*G714,"")</f>
        <v>0</v>
      </c>
      <c r="M714" s="11">
        <v>16</v>
      </c>
      <c r="N714" s="11">
        <f>H714-M714</f>
        <v>-16</v>
      </c>
      <c r="O714" s="11" t="str">
        <f>IF(K714&gt;0,"OK","Rupture")</f>
        <v>Rupture</v>
      </c>
    </row>
    <row r="715" spans="1:15" x14ac:dyDescent="0.3">
      <c r="A715" s="17">
        <v>873</v>
      </c>
      <c r="B715" s="9" t="s">
        <v>1444</v>
      </c>
      <c r="C715" s="4" t="s">
        <v>260</v>
      </c>
      <c r="D715" s="4" t="s">
        <v>241</v>
      </c>
      <c r="E715" s="4" t="s">
        <v>1535</v>
      </c>
      <c r="F715" s="42"/>
      <c r="G715" s="23"/>
      <c r="H715" s="4"/>
      <c r="I715" s="4">
        <f>IF(B715="","",SUMIFS(T_stock[Entrée],T_stock[Ref],C715))</f>
        <v>0</v>
      </c>
      <c r="J715" s="4">
        <f>IF(C715="","",SUMIFS(T_stock[Sortie],T_stock[Ref],C715))</f>
        <v>0</v>
      </c>
      <c r="K715" s="37">
        <f t="shared" si="11"/>
        <v>0</v>
      </c>
      <c r="L715" s="35">
        <f>IFERROR(K715*G715,"")</f>
        <v>0</v>
      </c>
      <c r="M715" s="11">
        <v>23</v>
      </c>
      <c r="N715" s="11">
        <f>H715-M715</f>
        <v>-23</v>
      </c>
      <c r="O715" s="11" t="str">
        <f>IF(K715&gt;0,"OK","Rupture")</f>
        <v>Rupture</v>
      </c>
    </row>
    <row r="716" spans="1:15" x14ac:dyDescent="0.3">
      <c r="A716" s="17">
        <v>114</v>
      </c>
      <c r="B716" s="9" t="s">
        <v>252</v>
      </c>
      <c r="C716" s="4" t="s">
        <v>837</v>
      </c>
      <c r="D716" s="4" t="s">
        <v>241</v>
      </c>
      <c r="E716" s="4" t="s">
        <v>1535</v>
      </c>
      <c r="F716" s="42"/>
      <c r="G716" s="23"/>
      <c r="H716" s="4"/>
      <c r="I716" s="4">
        <f>IF(B716="","",SUMIFS(T_stock[Entrée],T_stock[Ref],C716))</f>
        <v>0</v>
      </c>
      <c r="J716" s="4">
        <f>IF(C716="","",SUMIFS(T_stock[Sortie],T_stock[Ref],C716))</f>
        <v>0</v>
      </c>
      <c r="K716" s="37">
        <f t="shared" si="11"/>
        <v>0</v>
      </c>
      <c r="L716" s="35">
        <f>IFERROR(K716*G716,"")</f>
        <v>0</v>
      </c>
      <c r="M716" s="11">
        <v>4</v>
      </c>
      <c r="N716" s="11">
        <f>H716-M716</f>
        <v>-4</v>
      </c>
      <c r="O716" s="11" t="str">
        <f>IF(K716&gt;0,"OK","Rupture")</f>
        <v>Rupture</v>
      </c>
    </row>
    <row r="717" spans="1:15" x14ac:dyDescent="0.3">
      <c r="A717" s="17">
        <v>875</v>
      </c>
      <c r="B717" s="9" t="s">
        <v>252</v>
      </c>
      <c r="C717" s="4" t="s">
        <v>253</v>
      </c>
      <c r="D717" s="4" t="s">
        <v>241</v>
      </c>
      <c r="E717" s="4" t="s">
        <v>1535</v>
      </c>
      <c r="F717" s="42"/>
      <c r="G717" s="23"/>
      <c r="H717" s="4"/>
      <c r="I717" s="4">
        <f>IF(B717="","",SUMIFS(T_stock[Entrée],T_stock[Ref],C717))</f>
        <v>0</v>
      </c>
      <c r="J717" s="4">
        <f>IF(C717="","",SUMIFS(T_stock[Sortie],T_stock[Ref],C717))</f>
        <v>0</v>
      </c>
      <c r="K717" s="37">
        <f t="shared" si="11"/>
        <v>0</v>
      </c>
      <c r="L717" s="35">
        <f>IFERROR(K717*G717,"")</f>
        <v>0</v>
      </c>
      <c r="M717" s="11">
        <v>14</v>
      </c>
      <c r="N717" s="11">
        <f>H717-M717</f>
        <v>-14</v>
      </c>
      <c r="O717" s="11" t="str">
        <f>IF(K717&gt;0,"OK","Rupture")</f>
        <v>Rupture</v>
      </c>
    </row>
    <row r="718" spans="1:15" x14ac:dyDescent="0.3">
      <c r="A718" s="17">
        <v>153</v>
      </c>
      <c r="B718" s="9" t="s">
        <v>878</v>
      </c>
      <c r="C718" s="4" t="s">
        <v>879</v>
      </c>
      <c r="D718" s="4" t="s">
        <v>241</v>
      </c>
      <c r="E718" s="4" t="s">
        <v>1537</v>
      </c>
      <c r="F718" s="42"/>
      <c r="G718" s="23"/>
      <c r="H718" s="4"/>
      <c r="I718" s="4">
        <f>IF(B718="","",SUMIFS(T_stock[Entrée],T_stock[Ref],C718))</f>
        <v>0</v>
      </c>
      <c r="J718" s="4">
        <f>IF(C718="","",SUMIFS(T_stock[Sortie],T_stock[Ref],C718))</f>
        <v>0</v>
      </c>
      <c r="K718" s="37">
        <f t="shared" si="11"/>
        <v>0</v>
      </c>
      <c r="L718" s="35">
        <f>IFERROR(K718*G718,"")</f>
        <v>0</v>
      </c>
      <c r="M718" s="11">
        <v>4</v>
      </c>
      <c r="N718" s="11">
        <f>H718-M718</f>
        <v>-4</v>
      </c>
      <c r="O718" s="11" t="str">
        <f>IF(K718&gt;0,"OK","Rupture")</f>
        <v>Rupture</v>
      </c>
    </row>
    <row r="719" spans="1:15" x14ac:dyDescent="0.3">
      <c r="A719" s="17">
        <v>555</v>
      </c>
      <c r="B719" s="9" t="s">
        <v>1267</v>
      </c>
      <c r="C719" s="4" t="s">
        <v>1268</v>
      </c>
      <c r="D719" s="4" t="s">
        <v>1085</v>
      </c>
      <c r="E719" s="4" t="s">
        <v>1535</v>
      </c>
      <c r="F719" s="42"/>
      <c r="G719" s="23"/>
      <c r="H719" s="4"/>
      <c r="I719" s="4">
        <f>IF(B719="","",SUMIFS(T_stock[Entrée],T_stock[Ref],C719))</f>
        <v>0</v>
      </c>
      <c r="J719" s="4">
        <f>IF(C719="","",SUMIFS(T_stock[Sortie],T_stock[Ref],C719))</f>
        <v>0</v>
      </c>
      <c r="K719" s="37">
        <f t="shared" si="11"/>
        <v>0</v>
      </c>
      <c r="L719" s="35">
        <f>IFERROR(K719*G719,"")</f>
        <v>0</v>
      </c>
      <c r="M719" s="11">
        <v>0</v>
      </c>
      <c r="N719" s="11">
        <f>H719-M719</f>
        <v>0</v>
      </c>
      <c r="O719" s="11" t="str">
        <f>IF(K719&gt;0,"OK","Rupture")</f>
        <v>Rupture</v>
      </c>
    </row>
    <row r="720" spans="1:15" x14ac:dyDescent="0.3">
      <c r="A720" s="17">
        <v>423</v>
      </c>
      <c r="B720" s="9" t="s">
        <v>355</v>
      </c>
      <c r="C720" s="4" t="s">
        <v>356</v>
      </c>
      <c r="D720" s="4" t="s">
        <v>241</v>
      </c>
      <c r="E720" s="4" t="s">
        <v>1535</v>
      </c>
      <c r="F720" s="42"/>
      <c r="G720" s="23"/>
      <c r="H720" s="4"/>
      <c r="I720" s="4">
        <f>IF(B720="","",SUMIFS(T_stock[Entrée],T_stock[Ref],C720))</f>
        <v>0</v>
      </c>
      <c r="J720" s="4">
        <f>IF(C720="","",SUMIFS(T_stock[Sortie],T_stock[Ref],C720))</f>
        <v>0</v>
      </c>
      <c r="K720" s="37">
        <f t="shared" si="11"/>
        <v>0</v>
      </c>
      <c r="L720" s="35">
        <f>IFERROR(K720*G720,"")</f>
        <v>0</v>
      </c>
      <c r="M720" s="11">
        <v>12</v>
      </c>
      <c r="N720" s="11">
        <f>H720-M720</f>
        <v>-12</v>
      </c>
      <c r="O720" s="11" t="str">
        <f>IF(K720&gt;0,"OK","Rupture")</f>
        <v>Rupture</v>
      </c>
    </row>
    <row r="721" spans="1:15" x14ac:dyDescent="0.3">
      <c r="A721" s="17">
        <v>832</v>
      </c>
      <c r="B721" s="9" t="s">
        <v>355</v>
      </c>
      <c r="C721" s="4" t="s">
        <v>358</v>
      </c>
      <c r="D721" s="4" t="s">
        <v>241</v>
      </c>
      <c r="E721" s="4" t="s">
        <v>1537</v>
      </c>
      <c r="F721" s="42"/>
      <c r="G721" s="23"/>
      <c r="H721" s="4"/>
      <c r="I721" s="4">
        <f>IF(B721="","",SUMIFS(T_stock[Entrée],T_stock[Ref],C721))</f>
        <v>0</v>
      </c>
      <c r="J721" s="4">
        <f>IF(C721="","",SUMIFS(T_stock[Sortie],T_stock[Ref],C721))</f>
        <v>0</v>
      </c>
      <c r="K721" s="37">
        <f t="shared" si="11"/>
        <v>0</v>
      </c>
      <c r="L721" s="35">
        <f>IFERROR(K721*G721,"")</f>
        <v>0</v>
      </c>
      <c r="M721" s="11">
        <v>3</v>
      </c>
      <c r="N721" s="11">
        <f>H721-M721</f>
        <v>-3</v>
      </c>
      <c r="O721" s="11" t="str">
        <f>IF(K721&gt;0,"OK","Rupture")</f>
        <v>Rupture</v>
      </c>
    </row>
    <row r="722" spans="1:15" x14ac:dyDescent="0.3">
      <c r="A722" s="17">
        <v>833</v>
      </c>
      <c r="B722" s="9" t="s">
        <v>48</v>
      </c>
      <c r="C722" s="4" t="s">
        <v>1430</v>
      </c>
      <c r="D722" s="4" t="s">
        <v>681</v>
      </c>
      <c r="E722" s="4" t="s">
        <v>1535</v>
      </c>
      <c r="F722" s="42"/>
      <c r="G722" s="23"/>
      <c r="H722" s="4"/>
      <c r="I722" s="4">
        <f>IF(B722="","",SUMIFS(T_stock[Entrée],T_stock[Ref],C722))</f>
        <v>0</v>
      </c>
      <c r="J722" s="4">
        <f>IF(C722="","",SUMIFS(T_stock[Sortie],T_stock[Ref],C722))</f>
        <v>0</v>
      </c>
      <c r="K722" s="37">
        <f t="shared" si="11"/>
        <v>0</v>
      </c>
      <c r="L722" s="35">
        <f>IFERROR(K722*G722,"")</f>
        <v>0</v>
      </c>
      <c r="M722" s="11">
        <v>2</v>
      </c>
      <c r="N722" s="11">
        <f>H722-M722</f>
        <v>-2</v>
      </c>
      <c r="O722" s="11" t="str">
        <f>IF(K722&gt;0,"OK","Rupture")</f>
        <v>Rupture</v>
      </c>
    </row>
    <row r="723" spans="1:15" x14ac:dyDescent="0.3">
      <c r="A723" s="17">
        <v>376</v>
      </c>
      <c r="B723" s="9" t="s">
        <v>1070</v>
      </c>
      <c r="C723" s="4" t="s">
        <v>357</v>
      </c>
      <c r="D723" s="4" t="s">
        <v>241</v>
      </c>
      <c r="E723" s="4" t="s">
        <v>1535</v>
      </c>
      <c r="F723" s="42"/>
      <c r="G723" s="23"/>
      <c r="H723" s="4"/>
      <c r="I723" s="4">
        <f>IF(B723="","",SUMIFS(T_stock[Entrée],T_stock[Ref],C723))</f>
        <v>0</v>
      </c>
      <c r="J723" s="4">
        <f>IF(C723="","",SUMIFS(T_stock[Sortie],T_stock[Ref],C723))</f>
        <v>0</v>
      </c>
      <c r="K723" s="37">
        <f t="shared" si="11"/>
        <v>0</v>
      </c>
      <c r="L723" s="35">
        <f>IFERROR(K723*G723,"")</f>
        <v>0</v>
      </c>
      <c r="M723" s="11">
        <v>0</v>
      </c>
      <c r="N723" s="11">
        <f>H723-M723</f>
        <v>0</v>
      </c>
      <c r="O723" s="11" t="str">
        <f>IF(K723&gt;0,"OK","Rupture")</f>
        <v>Rupture</v>
      </c>
    </row>
    <row r="724" spans="1:15" x14ac:dyDescent="0.3">
      <c r="A724" s="17">
        <v>291</v>
      </c>
      <c r="B724" s="9" t="s">
        <v>1005</v>
      </c>
      <c r="C724" s="4">
        <v>7421468511</v>
      </c>
      <c r="D724" s="4" t="s">
        <v>179</v>
      </c>
      <c r="E724" s="4" t="s">
        <v>1535</v>
      </c>
      <c r="F724" s="42"/>
      <c r="G724" s="23"/>
      <c r="H724" s="4"/>
      <c r="I724" s="4">
        <f>IF(B724="","",SUMIFS(T_stock[Entrée],T_stock[Ref],C724))</f>
        <v>0</v>
      </c>
      <c r="J724" s="4">
        <f>IF(C724="","",SUMIFS(T_stock[Sortie],T_stock[Ref],C724))</f>
        <v>0</v>
      </c>
      <c r="K724" s="37">
        <f t="shared" si="11"/>
        <v>0</v>
      </c>
      <c r="L724" s="35">
        <f>IFERROR(K724*G724,"")</f>
        <v>0</v>
      </c>
      <c r="M724" s="11">
        <v>2</v>
      </c>
      <c r="N724" s="11">
        <f>H724-M724</f>
        <v>-2</v>
      </c>
      <c r="O724" s="11" t="str">
        <f>IF(K724&gt;0,"OK","Rupture")</f>
        <v>Rupture</v>
      </c>
    </row>
    <row r="725" spans="1:15" x14ac:dyDescent="0.3">
      <c r="A725" s="17">
        <v>948</v>
      </c>
      <c r="B725" s="9" t="s">
        <v>1519</v>
      </c>
      <c r="C725" s="4" t="s">
        <v>1520</v>
      </c>
      <c r="D725" s="4" t="s">
        <v>689</v>
      </c>
      <c r="E725" s="4" t="s">
        <v>1535</v>
      </c>
      <c r="F725" s="42"/>
      <c r="G725" s="23"/>
      <c r="H725" s="4"/>
      <c r="I725" s="4">
        <f>IF(B725="","",SUMIFS(T_stock[Entrée],T_stock[Ref],C725))</f>
        <v>0</v>
      </c>
      <c r="J725" s="4">
        <f>IF(C725="","",SUMIFS(T_stock[Sortie],T_stock[Ref],C725))</f>
        <v>0</v>
      </c>
      <c r="K725" s="37">
        <f t="shared" si="11"/>
        <v>0</v>
      </c>
      <c r="L725" s="35">
        <f>IFERROR(K725*G725,"")</f>
        <v>0</v>
      </c>
      <c r="M725" s="11">
        <v>4</v>
      </c>
      <c r="N725" s="11">
        <f>H725-M725</f>
        <v>-4</v>
      </c>
      <c r="O725" s="11" t="str">
        <f>IF(K725&gt;0,"OK","Rupture")</f>
        <v>Rupture</v>
      </c>
    </row>
    <row r="726" spans="1:15" x14ac:dyDescent="0.3">
      <c r="A726" s="17">
        <v>76</v>
      </c>
      <c r="B726" s="9" t="s">
        <v>780</v>
      </c>
      <c r="C726" s="4" t="s">
        <v>781</v>
      </c>
      <c r="D726" s="4" t="s">
        <v>782</v>
      </c>
      <c r="E726" s="4" t="s">
        <v>1535</v>
      </c>
      <c r="F726" s="42"/>
      <c r="G726" s="23"/>
      <c r="H726" s="4"/>
      <c r="I726" s="4">
        <f>IF(B726="","",SUMIFS(T_stock[Entrée],T_stock[Ref],C726))</f>
        <v>0</v>
      </c>
      <c r="J726" s="4">
        <f>IF(C726="","",SUMIFS(T_stock[Sortie],T_stock[Ref],C726))</f>
        <v>0</v>
      </c>
      <c r="K726" s="37">
        <f t="shared" si="11"/>
        <v>0</v>
      </c>
      <c r="L726" s="35">
        <f>IFERROR(K726*G726,"")</f>
        <v>0</v>
      </c>
      <c r="M726" s="11">
        <v>0</v>
      </c>
      <c r="N726" s="11">
        <f>H726-M726</f>
        <v>0</v>
      </c>
      <c r="O726" s="11" t="str">
        <f>IF(K726&gt;0,"OK","Rupture")</f>
        <v>Rupture</v>
      </c>
    </row>
    <row r="727" spans="1:15" x14ac:dyDescent="0.3">
      <c r="A727" s="17">
        <v>11</v>
      </c>
      <c r="B727" s="9" t="s">
        <v>660</v>
      </c>
      <c r="C727" s="4" t="s">
        <v>688</v>
      </c>
      <c r="D727" s="4" t="s">
        <v>689</v>
      </c>
      <c r="E727" s="4" t="s">
        <v>1535</v>
      </c>
      <c r="F727" s="42"/>
      <c r="G727" s="23"/>
      <c r="H727" s="4"/>
      <c r="I727" s="4">
        <f>IF(B727="","",SUMIFS(T_stock[Entrée],T_stock[Ref],C727))</f>
        <v>0</v>
      </c>
      <c r="J727" s="4">
        <f>IF(C727="","",SUMIFS(T_stock[Sortie],T_stock[Ref],C727))</f>
        <v>0</v>
      </c>
      <c r="K727" s="37">
        <f t="shared" si="11"/>
        <v>0</v>
      </c>
      <c r="L727" s="35">
        <f>IFERROR(K727*G727,"")</f>
        <v>0</v>
      </c>
      <c r="M727" s="11">
        <v>0</v>
      </c>
      <c r="N727" s="11">
        <f>H727-M727</f>
        <v>0</v>
      </c>
      <c r="O727" s="11" t="str">
        <f>IF(K727&gt;0,"OK","Rupture")</f>
        <v>Rupture</v>
      </c>
    </row>
    <row r="728" spans="1:15" x14ac:dyDescent="0.3">
      <c r="A728" s="17">
        <v>27</v>
      </c>
      <c r="B728" s="9" t="s">
        <v>660</v>
      </c>
      <c r="C728" s="4" t="s">
        <v>711</v>
      </c>
      <c r="D728" s="4" t="s">
        <v>689</v>
      </c>
      <c r="E728" s="4" t="s">
        <v>1535</v>
      </c>
      <c r="F728" s="42"/>
      <c r="G728" s="23"/>
      <c r="H728" s="4"/>
      <c r="I728" s="4">
        <f>IF(B728="","",SUMIFS(T_stock[Entrée],T_stock[Ref],C728))</f>
        <v>0</v>
      </c>
      <c r="J728" s="4">
        <f>IF(C728="","",SUMIFS(T_stock[Sortie],T_stock[Ref],C728))</f>
        <v>0</v>
      </c>
      <c r="K728" s="37">
        <f t="shared" si="11"/>
        <v>0</v>
      </c>
      <c r="L728" s="35">
        <f>IFERROR(K728*G728,"")</f>
        <v>0</v>
      </c>
      <c r="M728" s="11">
        <v>5</v>
      </c>
      <c r="N728" s="11">
        <f>H728-M728</f>
        <v>-5</v>
      </c>
      <c r="O728" s="11" t="str">
        <f>IF(K728&gt;0,"OK","Rupture")</f>
        <v>Rupture</v>
      </c>
    </row>
    <row r="729" spans="1:15" x14ac:dyDescent="0.3">
      <c r="A729" s="17">
        <v>511</v>
      </c>
      <c r="B729" s="9" t="s">
        <v>660</v>
      </c>
      <c r="C729" s="4" t="s">
        <v>662</v>
      </c>
      <c r="D729" s="4" t="s">
        <v>689</v>
      </c>
      <c r="E729" s="4" t="s">
        <v>1535</v>
      </c>
      <c r="F729" s="42"/>
      <c r="G729" s="23"/>
      <c r="H729" s="4"/>
      <c r="I729" s="4">
        <f>IF(B729="","",SUMIFS(T_stock[Entrée],T_stock[Ref],C729))</f>
        <v>0</v>
      </c>
      <c r="J729" s="4">
        <f>IF(C729="","",SUMIFS(T_stock[Sortie],T_stock[Ref],C729))</f>
        <v>0</v>
      </c>
      <c r="K729" s="37">
        <f t="shared" si="11"/>
        <v>0</v>
      </c>
      <c r="L729" s="35">
        <f>IFERROR(K729*G729,"")</f>
        <v>0</v>
      </c>
      <c r="M729" s="11">
        <v>227</v>
      </c>
      <c r="N729" s="11">
        <f>H729-M729</f>
        <v>-227</v>
      </c>
      <c r="O729" s="11" t="str">
        <f>IF(K729&gt;0,"OK","Rupture")</f>
        <v>Rupture</v>
      </c>
    </row>
    <row r="730" spans="1:15" x14ac:dyDescent="0.3">
      <c r="A730" s="17">
        <v>530</v>
      </c>
      <c r="B730" s="9" t="s">
        <v>660</v>
      </c>
      <c r="C730" s="4" t="s">
        <v>1225</v>
      </c>
      <c r="D730" s="4" t="s">
        <v>689</v>
      </c>
      <c r="E730" s="4" t="s">
        <v>1535</v>
      </c>
      <c r="F730" s="42"/>
      <c r="G730" s="23"/>
      <c r="H730" s="4"/>
      <c r="I730" s="4">
        <f>IF(B730="","",SUMIFS(T_stock[Entrée],T_stock[Ref],C730))</f>
        <v>0</v>
      </c>
      <c r="J730" s="4">
        <f>IF(C730="","",SUMIFS(T_stock[Sortie],T_stock[Ref],C730))</f>
        <v>0</v>
      </c>
      <c r="K730" s="37">
        <f t="shared" si="11"/>
        <v>0</v>
      </c>
      <c r="L730" s="35">
        <f>IFERROR(K730*G730,"")</f>
        <v>0</v>
      </c>
      <c r="M730" s="11">
        <v>2</v>
      </c>
      <c r="N730" s="11">
        <f>H730-M730</f>
        <v>-2</v>
      </c>
      <c r="O730" s="11" t="str">
        <f>IF(K730&gt;0,"OK","Rupture")</f>
        <v>Rupture</v>
      </c>
    </row>
    <row r="731" spans="1:15" x14ac:dyDescent="0.3">
      <c r="A731" s="17">
        <v>893</v>
      </c>
      <c r="B731" s="9" t="s">
        <v>660</v>
      </c>
      <c r="C731" s="4" t="s">
        <v>1460</v>
      </c>
      <c r="D731" s="4" t="s">
        <v>689</v>
      </c>
      <c r="E731" s="4" t="s">
        <v>1535</v>
      </c>
      <c r="F731" s="42"/>
      <c r="G731" s="23"/>
      <c r="H731" s="4"/>
      <c r="I731" s="4">
        <f>IF(B731="","",SUMIFS(T_stock[Entrée],T_stock[Ref],C731))</f>
        <v>0</v>
      </c>
      <c r="J731" s="4">
        <f>IF(C731="","",SUMIFS(T_stock[Sortie],T_stock[Ref],C731))</f>
        <v>0</v>
      </c>
      <c r="K731" s="37">
        <f t="shared" si="11"/>
        <v>0</v>
      </c>
      <c r="L731" s="35">
        <f>IFERROR(K731*G731,"")</f>
        <v>0</v>
      </c>
      <c r="M731" s="11">
        <v>45</v>
      </c>
      <c r="N731" s="11">
        <f>H731-M731</f>
        <v>-45</v>
      </c>
      <c r="O731" s="11" t="str">
        <f>IF(K731&gt;0,"OK","Rupture")</f>
        <v>Rupture</v>
      </c>
    </row>
    <row r="732" spans="1:15" x14ac:dyDescent="0.3">
      <c r="A732" s="17">
        <v>897</v>
      </c>
      <c r="B732" s="9" t="s">
        <v>660</v>
      </c>
      <c r="C732" s="4" t="s">
        <v>1467</v>
      </c>
      <c r="D732" s="4" t="s">
        <v>689</v>
      </c>
      <c r="E732" s="4" t="s">
        <v>1535</v>
      </c>
      <c r="F732" s="42"/>
      <c r="G732" s="23"/>
      <c r="H732" s="4"/>
      <c r="I732" s="4">
        <f>IF(B732="","",SUMIFS(T_stock[Entrée],T_stock[Ref],C732))</f>
        <v>0</v>
      </c>
      <c r="J732" s="4">
        <f>IF(C732="","",SUMIFS(T_stock[Sortie],T_stock[Ref],C732))</f>
        <v>0</v>
      </c>
      <c r="K732" s="37">
        <f t="shared" si="11"/>
        <v>0</v>
      </c>
      <c r="L732" s="35">
        <f>IFERROR(K732*G732,"")</f>
        <v>0</v>
      </c>
      <c r="M732" s="11">
        <v>11</v>
      </c>
      <c r="N732" s="11">
        <f>H732-M732</f>
        <v>-11</v>
      </c>
      <c r="O732" s="11" t="str">
        <f>IF(K732&gt;0,"OK","Rupture")</f>
        <v>Rupture</v>
      </c>
    </row>
    <row r="733" spans="1:15" x14ac:dyDescent="0.3">
      <c r="A733" s="17">
        <v>898</v>
      </c>
      <c r="B733" s="9" t="s">
        <v>660</v>
      </c>
      <c r="C733" s="4" t="s">
        <v>1468</v>
      </c>
      <c r="D733" s="4" t="s">
        <v>689</v>
      </c>
      <c r="E733" s="4" t="s">
        <v>1535</v>
      </c>
      <c r="F733" s="42"/>
      <c r="G733" s="23"/>
      <c r="H733" s="4"/>
      <c r="I733" s="4">
        <f>IF(B733="","",SUMIFS(T_stock[Entrée],T_stock[Ref],C733))</f>
        <v>0</v>
      </c>
      <c r="J733" s="4">
        <f>IF(C733="","",SUMIFS(T_stock[Sortie],T_stock[Ref],C733))</f>
        <v>0</v>
      </c>
      <c r="K733" s="37">
        <f t="shared" si="11"/>
        <v>0</v>
      </c>
      <c r="L733" s="35">
        <f>IFERROR(K733*G733,"")</f>
        <v>0</v>
      </c>
      <c r="M733" s="11">
        <v>62</v>
      </c>
      <c r="N733" s="11">
        <f>H733-M733</f>
        <v>-62</v>
      </c>
      <c r="O733" s="11" t="str">
        <f>IF(K733&gt;0,"OK","Rupture")</f>
        <v>Rupture</v>
      </c>
    </row>
    <row r="734" spans="1:15" x14ac:dyDescent="0.3">
      <c r="A734" s="17">
        <v>899</v>
      </c>
      <c r="B734" s="9" t="s">
        <v>660</v>
      </c>
      <c r="C734" s="4" t="s">
        <v>661</v>
      </c>
      <c r="D734" s="4" t="s">
        <v>689</v>
      </c>
      <c r="E734" s="4" t="s">
        <v>1535</v>
      </c>
      <c r="F734" s="42"/>
      <c r="G734" s="23"/>
      <c r="H734" s="4"/>
      <c r="I734" s="4">
        <f>IF(B734="","",SUMIFS(T_stock[Entrée],T_stock[Ref],C734))</f>
        <v>0</v>
      </c>
      <c r="J734" s="4">
        <f>IF(C734="","",SUMIFS(T_stock[Sortie],T_stock[Ref],C734))</f>
        <v>0</v>
      </c>
      <c r="K734" s="37">
        <f t="shared" si="11"/>
        <v>0</v>
      </c>
      <c r="L734" s="35">
        <f>IFERROR(K734*G734,"")</f>
        <v>0</v>
      </c>
      <c r="M734" s="11">
        <v>16</v>
      </c>
      <c r="N734" s="11">
        <f>H734-M734</f>
        <v>-16</v>
      </c>
      <c r="O734" s="11" t="str">
        <f>IF(K734&gt;0,"OK","Rupture")</f>
        <v>Rupture</v>
      </c>
    </row>
    <row r="735" spans="1:15" x14ac:dyDescent="0.3">
      <c r="A735" s="17">
        <v>896</v>
      </c>
      <c r="B735" s="9" t="s">
        <v>1465</v>
      </c>
      <c r="C735" s="4" t="s">
        <v>1466</v>
      </c>
      <c r="D735" s="4" t="s">
        <v>689</v>
      </c>
      <c r="E735" s="4" t="s">
        <v>1535</v>
      </c>
      <c r="F735" s="42"/>
      <c r="G735" s="23"/>
      <c r="H735" s="4"/>
      <c r="I735" s="4">
        <f>IF(B735="","",SUMIFS(T_stock[Entrée],T_stock[Ref],C735))</f>
        <v>0</v>
      </c>
      <c r="J735" s="4">
        <f>IF(C735="","",SUMIFS(T_stock[Sortie],T_stock[Ref],C735))</f>
        <v>0</v>
      </c>
      <c r="K735" s="37">
        <f t="shared" si="11"/>
        <v>0</v>
      </c>
      <c r="L735" s="35">
        <f>IFERROR(K735*G735,"")</f>
        <v>0</v>
      </c>
      <c r="M735" s="11">
        <v>1</v>
      </c>
      <c r="N735" s="11">
        <f>H735-M735</f>
        <v>-1</v>
      </c>
      <c r="O735" s="11" t="str">
        <f>IF(K735&gt;0,"OK","Rupture")</f>
        <v>Rupture</v>
      </c>
    </row>
    <row r="736" spans="1:15" x14ac:dyDescent="0.3">
      <c r="A736" s="17">
        <v>572</v>
      </c>
      <c r="B736" s="9" t="s">
        <v>1292</v>
      </c>
      <c r="C736" s="4" t="s">
        <v>1293</v>
      </c>
      <c r="D736" s="4" t="s">
        <v>689</v>
      </c>
      <c r="E736" s="4" t="s">
        <v>1535</v>
      </c>
      <c r="F736" s="42"/>
      <c r="G736" s="23"/>
      <c r="H736" s="4"/>
      <c r="I736" s="4">
        <f>IF(B736="","",SUMIFS(T_stock[Entrée],T_stock[Ref],C736))</f>
        <v>0</v>
      </c>
      <c r="J736" s="4">
        <f>IF(C736="","",SUMIFS(T_stock[Sortie],T_stock[Ref],C736))</f>
        <v>0</v>
      </c>
      <c r="K736" s="37">
        <f t="shared" si="11"/>
        <v>0</v>
      </c>
      <c r="L736" s="35">
        <f>IFERROR(K736*G736,"")</f>
        <v>0</v>
      </c>
      <c r="M736" s="11">
        <v>0</v>
      </c>
      <c r="N736" s="11">
        <f>H736-M736</f>
        <v>0</v>
      </c>
      <c r="O736" s="11" t="str">
        <f>IF(K736&gt;0,"OK","Rupture")</f>
        <v>Rupture</v>
      </c>
    </row>
    <row r="737" spans="1:15" x14ac:dyDescent="0.3">
      <c r="A737" s="17">
        <v>880</v>
      </c>
      <c r="B737" s="9" t="s">
        <v>239</v>
      </c>
      <c r="C737" s="4" t="s">
        <v>240</v>
      </c>
      <c r="D737" s="4" t="s">
        <v>241</v>
      </c>
      <c r="E737" s="4" t="s">
        <v>1535</v>
      </c>
      <c r="F737" s="42"/>
      <c r="G737" s="23"/>
      <c r="H737" s="4"/>
      <c r="I737" s="4">
        <f>IF(B737="","",SUMIFS(T_stock[Entrée],T_stock[Ref],C737))</f>
        <v>0</v>
      </c>
      <c r="J737" s="4">
        <f>IF(C737="","",SUMIFS(T_stock[Sortie],T_stock[Ref],C737))</f>
        <v>0</v>
      </c>
      <c r="K737" s="37">
        <f t="shared" si="11"/>
        <v>0</v>
      </c>
      <c r="L737" s="35">
        <f>IFERROR(K737*G737,"")</f>
        <v>0</v>
      </c>
      <c r="M737" s="11">
        <v>0</v>
      </c>
      <c r="N737" s="11">
        <f>H737-M737</f>
        <v>0</v>
      </c>
      <c r="O737" s="11" t="str">
        <f>IF(K737&gt;0,"OK","Rupture")</f>
        <v>Rupture</v>
      </c>
    </row>
    <row r="738" spans="1:15" x14ac:dyDescent="0.3">
      <c r="A738" s="17">
        <v>934</v>
      </c>
      <c r="B738" s="9" t="s">
        <v>1496</v>
      </c>
      <c r="C738" s="4" t="s">
        <v>1497</v>
      </c>
      <c r="D738" s="4" t="s">
        <v>1085</v>
      </c>
      <c r="E738" s="4" t="s">
        <v>1535</v>
      </c>
      <c r="F738" s="42"/>
      <c r="G738" s="23"/>
      <c r="H738" s="4"/>
      <c r="I738" s="4">
        <f>IF(B738="","",SUMIFS(T_stock[Entrée],T_stock[Ref],C738))</f>
        <v>0</v>
      </c>
      <c r="J738" s="4">
        <f>IF(C738="","",SUMIFS(T_stock[Sortie],T_stock[Ref],C738))</f>
        <v>0</v>
      </c>
      <c r="K738" s="37">
        <f t="shared" si="11"/>
        <v>0</v>
      </c>
      <c r="L738" s="35">
        <f>IFERROR(K738*G738,"")</f>
        <v>0</v>
      </c>
      <c r="M738" s="11">
        <v>1</v>
      </c>
      <c r="N738" s="11">
        <f>H738-M738</f>
        <v>-1</v>
      </c>
      <c r="O738" s="11" t="str">
        <f>IF(K738&gt;0,"OK","Rupture")</f>
        <v>Rupture</v>
      </c>
    </row>
    <row r="739" spans="1:15" x14ac:dyDescent="0.3">
      <c r="A739" s="17">
        <v>163</v>
      </c>
      <c r="B739" s="9" t="s">
        <v>59</v>
      </c>
      <c r="C739" s="4">
        <v>20128180097</v>
      </c>
      <c r="D739" s="4" t="s">
        <v>892</v>
      </c>
      <c r="E739" s="4" t="s">
        <v>1535</v>
      </c>
      <c r="F739" s="42"/>
      <c r="G739" s="23"/>
      <c r="H739" s="4"/>
      <c r="I739" s="4">
        <f>IF(B739="","",SUMIFS(T_stock[Entrée],T_stock[Ref],C739))</f>
        <v>0</v>
      </c>
      <c r="J739" s="4">
        <f>IF(C739="","",SUMIFS(T_stock[Sortie],T_stock[Ref],C739))</f>
        <v>0</v>
      </c>
      <c r="K739" s="37">
        <f t="shared" si="11"/>
        <v>0</v>
      </c>
      <c r="L739" s="35">
        <f>IFERROR(K739*G739,"")</f>
        <v>0</v>
      </c>
      <c r="M739" s="11">
        <v>11</v>
      </c>
      <c r="N739" s="11">
        <f>H739-M739</f>
        <v>-11</v>
      </c>
      <c r="O739" s="11" t="str">
        <f>IF(K739&gt;0,"OK","Rupture")</f>
        <v>Rupture</v>
      </c>
    </row>
    <row r="740" spans="1:15" x14ac:dyDescent="0.3">
      <c r="A740" s="17">
        <v>603</v>
      </c>
      <c r="B740" s="9" t="s">
        <v>59</v>
      </c>
      <c r="C740" s="4" t="s">
        <v>1322</v>
      </c>
      <c r="D740" s="4" t="s">
        <v>681</v>
      </c>
      <c r="E740" s="4" t="s">
        <v>1535</v>
      </c>
      <c r="F740" s="42"/>
      <c r="G740" s="23"/>
      <c r="H740" s="4"/>
      <c r="I740" s="4">
        <f>IF(B740="","",SUMIFS(T_stock[Entrée],T_stock[Ref],C740))</f>
        <v>0</v>
      </c>
      <c r="J740" s="4">
        <f>IF(C740="","",SUMIFS(T_stock[Sortie],T_stock[Ref],C740))</f>
        <v>0</v>
      </c>
      <c r="K740" s="37">
        <f t="shared" si="11"/>
        <v>0</v>
      </c>
      <c r="L740" s="35">
        <f>IFERROR(K740*G740,"")</f>
        <v>0</v>
      </c>
      <c r="M740" s="11">
        <v>0</v>
      </c>
      <c r="N740" s="11">
        <f>H740-M740</f>
        <v>0</v>
      </c>
      <c r="O740" s="11" t="str">
        <f>IF(K740&gt;0,"OK","Rupture")</f>
        <v>Rupture</v>
      </c>
    </row>
    <row r="741" spans="1:15" x14ac:dyDescent="0.3">
      <c r="A741" s="17">
        <v>383</v>
      </c>
      <c r="B741" s="9" t="s">
        <v>1075</v>
      </c>
      <c r="C741" s="4" t="s">
        <v>248</v>
      </c>
      <c r="D741" s="4" t="s">
        <v>241</v>
      </c>
      <c r="E741" s="4" t="s">
        <v>1535</v>
      </c>
      <c r="F741" s="42"/>
      <c r="G741" s="23"/>
      <c r="H741" s="4"/>
      <c r="I741" s="4">
        <f>IF(B741="","",SUMIFS(T_stock[Entrée],T_stock[Ref],C741))</f>
        <v>0</v>
      </c>
      <c r="J741" s="4">
        <f>IF(C741="","",SUMIFS(T_stock[Sortie],T_stock[Ref],C741))</f>
        <v>0</v>
      </c>
      <c r="K741" s="37">
        <f t="shared" si="11"/>
        <v>0</v>
      </c>
      <c r="L741" s="35">
        <f>IFERROR(K741*G741,"")</f>
        <v>0</v>
      </c>
      <c r="M741" s="11">
        <v>0</v>
      </c>
      <c r="N741" s="11">
        <f>H741-M741</f>
        <v>0</v>
      </c>
      <c r="O741" s="11" t="str">
        <f>IF(K741&gt;0,"OK","Rupture")</f>
        <v>Rupture</v>
      </c>
    </row>
    <row r="742" spans="1:15" x14ac:dyDescent="0.3">
      <c r="A742" s="17">
        <v>882</v>
      </c>
      <c r="B742" s="9" t="s">
        <v>1449</v>
      </c>
      <c r="C742" s="4" t="s">
        <v>1450</v>
      </c>
      <c r="D742" s="4" t="s">
        <v>1085</v>
      </c>
      <c r="E742" s="4" t="s">
        <v>1535</v>
      </c>
      <c r="F742" s="42"/>
      <c r="G742" s="23"/>
      <c r="H742" s="4"/>
      <c r="I742" s="4">
        <f>IF(B742="","",SUMIFS(T_stock[Entrée],T_stock[Ref],C742))</f>
        <v>0</v>
      </c>
      <c r="J742" s="4">
        <f>IF(C742="","",SUMIFS(T_stock[Sortie],T_stock[Ref],C742))</f>
        <v>0</v>
      </c>
      <c r="K742" s="37">
        <f t="shared" si="11"/>
        <v>0</v>
      </c>
      <c r="L742" s="35">
        <f>IFERROR(K742*G742,"")</f>
        <v>0</v>
      </c>
      <c r="M742" s="11">
        <v>1</v>
      </c>
      <c r="N742" s="11">
        <f>H742-M742</f>
        <v>-1</v>
      </c>
      <c r="O742" s="11" t="str">
        <f>IF(K742&gt;0,"OK","Rupture")</f>
        <v>Rupture</v>
      </c>
    </row>
    <row r="743" spans="1:15" x14ac:dyDescent="0.3">
      <c r="A743" s="17">
        <v>891</v>
      </c>
      <c r="B743" s="9" t="s">
        <v>68</v>
      </c>
      <c r="C743" s="4" t="s">
        <v>1459</v>
      </c>
      <c r="D743" s="4" t="s">
        <v>681</v>
      </c>
      <c r="E743" s="4" t="s">
        <v>1535</v>
      </c>
      <c r="F743" s="42"/>
      <c r="G743" s="23"/>
      <c r="H743" s="4"/>
      <c r="I743" s="4">
        <f>IF(B743="","",SUMIFS(T_stock[Entrée],T_stock[Ref],C743))</f>
        <v>0</v>
      </c>
      <c r="J743" s="4">
        <f>IF(C743="","",SUMIFS(T_stock[Sortie],T_stock[Ref],C743))</f>
        <v>0</v>
      </c>
      <c r="K743" s="37">
        <f t="shared" si="11"/>
        <v>0</v>
      </c>
      <c r="L743" s="35">
        <f>IFERROR(K743*G743,"")</f>
        <v>0</v>
      </c>
      <c r="M743" s="11">
        <v>2</v>
      </c>
      <c r="N743" s="11">
        <f>H743-M743</f>
        <v>-2</v>
      </c>
      <c r="O743" s="11" t="str">
        <f>IF(K743&gt;0,"OK","Rupture")</f>
        <v>Rupture</v>
      </c>
    </row>
    <row r="744" spans="1:15" x14ac:dyDescent="0.3">
      <c r="A744" s="17">
        <v>30</v>
      </c>
      <c r="B744" s="9" t="s">
        <v>714</v>
      </c>
      <c r="C744" s="4" t="s">
        <v>715</v>
      </c>
      <c r="D744" s="4" t="s">
        <v>681</v>
      </c>
      <c r="E744" s="4" t="s">
        <v>1535</v>
      </c>
      <c r="F744" s="42"/>
      <c r="G744" s="23"/>
      <c r="H744" s="4"/>
      <c r="I744" s="4">
        <f>IF(B744="","",SUMIFS(T_stock[Entrée],T_stock[Ref],C744))</f>
        <v>0</v>
      </c>
      <c r="J744" s="4">
        <f>IF(C744="","",SUMIFS(T_stock[Sortie],T_stock[Ref],C744))</f>
        <v>0</v>
      </c>
      <c r="K744" s="37">
        <f t="shared" si="11"/>
        <v>0</v>
      </c>
      <c r="L744" s="35">
        <f>IFERROR(K744*G744,"")</f>
        <v>0</v>
      </c>
      <c r="M744" s="11">
        <v>1</v>
      </c>
      <c r="N744" s="11">
        <f>H744-M744</f>
        <v>-1</v>
      </c>
      <c r="O744" s="11" t="str">
        <f>IF(K744&gt;0,"OK","Rupture")</f>
        <v>Rupture</v>
      </c>
    </row>
    <row r="745" spans="1:15" x14ac:dyDescent="0.3">
      <c r="A745" s="17">
        <v>936</v>
      </c>
      <c r="B745" s="9" t="s">
        <v>1500</v>
      </c>
      <c r="C745" s="4" t="s">
        <v>1501</v>
      </c>
      <c r="D745" s="4" t="s">
        <v>1085</v>
      </c>
      <c r="E745" s="4" t="s">
        <v>1535</v>
      </c>
      <c r="F745" s="42"/>
      <c r="G745" s="23"/>
      <c r="H745" s="4"/>
      <c r="I745" s="4">
        <f>IF(B745="","",SUMIFS(T_stock[Entrée],T_stock[Ref],C745))</f>
        <v>0</v>
      </c>
      <c r="J745" s="4">
        <f>IF(C745="","",SUMIFS(T_stock[Sortie],T_stock[Ref],C745))</f>
        <v>0</v>
      </c>
      <c r="K745" s="37">
        <f t="shared" si="11"/>
        <v>0</v>
      </c>
      <c r="L745" s="35">
        <f>IFERROR(K745*G745,"")</f>
        <v>0</v>
      </c>
      <c r="M745" s="11">
        <v>1</v>
      </c>
      <c r="N745" s="11">
        <f>H745-M745</f>
        <v>-1</v>
      </c>
      <c r="O745" s="11" t="str">
        <f>IF(K745&gt;0,"OK","Rupture")</f>
        <v>Rupture</v>
      </c>
    </row>
    <row r="746" spans="1:15" x14ac:dyDescent="0.3">
      <c r="A746" s="17">
        <v>935</v>
      </c>
      <c r="B746" s="9" t="s">
        <v>1498</v>
      </c>
      <c r="C746" s="4" t="s">
        <v>1499</v>
      </c>
      <c r="D746" s="4" t="s">
        <v>1085</v>
      </c>
      <c r="E746" s="4" t="s">
        <v>1535</v>
      </c>
      <c r="F746" s="42"/>
      <c r="G746" s="23"/>
      <c r="H746" s="4"/>
      <c r="I746" s="4">
        <f>IF(B746="","",SUMIFS(T_stock[Entrée],T_stock[Ref],C746))</f>
        <v>0</v>
      </c>
      <c r="J746" s="4">
        <f>IF(C746="","",SUMIFS(T_stock[Sortie],T_stock[Ref],C746))</f>
        <v>0</v>
      </c>
      <c r="K746" s="37">
        <f t="shared" si="11"/>
        <v>0</v>
      </c>
      <c r="L746" s="35">
        <f>IFERROR(K746*G746,"")</f>
        <v>0</v>
      </c>
      <c r="M746" s="11">
        <v>1</v>
      </c>
      <c r="N746" s="11">
        <f>H746-M746</f>
        <v>-1</v>
      </c>
      <c r="O746" s="11" t="str">
        <f>IF(K746&gt;0,"OK","Rupture")</f>
        <v>Rupture</v>
      </c>
    </row>
    <row r="747" spans="1:15" x14ac:dyDescent="0.3">
      <c r="A747" s="17">
        <v>185</v>
      </c>
      <c r="B747" s="9" t="s">
        <v>910</v>
      </c>
      <c r="C747" s="4" t="s">
        <v>911</v>
      </c>
      <c r="D747" s="4" t="s">
        <v>119</v>
      </c>
      <c r="E747" s="4" t="s">
        <v>1538</v>
      </c>
      <c r="F747" s="42"/>
      <c r="G747" s="23"/>
      <c r="H747" s="4"/>
      <c r="I747" s="4">
        <f>IF(B747="","",SUMIFS(T_stock[Entrée],T_stock[Ref],C747))</f>
        <v>0</v>
      </c>
      <c r="J747" s="4">
        <f>IF(C747="","",SUMIFS(T_stock[Sortie],T_stock[Ref],C747))</f>
        <v>0</v>
      </c>
      <c r="K747" s="37">
        <f t="shared" si="11"/>
        <v>0</v>
      </c>
      <c r="L747" s="35">
        <f>IFERROR(K747*G747,"")</f>
        <v>0</v>
      </c>
      <c r="M747" s="11">
        <v>0</v>
      </c>
      <c r="N747" s="11">
        <f>H747-M747</f>
        <v>0</v>
      </c>
      <c r="O747" s="11" t="str">
        <f>IF(K747&gt;0,"OK","Rupture")</f>
        <v>Rupture</v>
      </c>
    </row>
    <row r="748" spans="1:15" x14ac:dyDescent="0.3">
      <c r="A748" s="17">
        <v>630</v>
      </c>
      <c r="B748" s="9" t="s">
        <v>1348</v>
      </c>
      <c r="C748" s="4" t="s">
        <v>1349</v>
      </c>
      <c r="D748" s="4" t="s">
        <v>681</v>
      </c>
      <c r="E748" s="4" t="s">
        <v>1535</v>
      </c>
      <c r="F748" s="42"/>
      <c r="G748" s="23"/>
      <c r="H748" s="4"/>
      <c r="I748" s="4">
        <f>IF(B748="","",SUMIFS(T_stock[Entrée],T_stock[Ref],C748))</f>
        <v>0</v>
      </c>
      <c r="J748" s="4">
        <f>IF(C748="","",SUMIFS(T_stock[Sortie],T_stock[Ref],C748))</f>
        <v>0</v>
      </c>
      <c r="K748" s="37">
        <f t="shared" si="11"/>
        <v>0</v>
      </c>
      <c r="L748" s="35">
        <f>IFERROR(K748*G748,"")</f>
        <v>0</v>
      </c>
      <c r="M748" s="11">
        <v>3</v>
      </c>
      <c r="N748" s="11">
        <f>H748-M748</f>
        <v>-3</v>
      </c>
      <c r="O748" s="11" t="str">
        <f>IF(K748&gt;0,"OK","Rupture")</f>
        <v>Rupture</v>
      </c>
    </row>
    <row r="749" spans="1:15" x14ac:dyDescent="0.3">
      <c r="A749" s="17">
        <v>853</v>
      </c>
      <c r="B749" s="9" t="s">
        <v>305</v>
      </c>
      <c r="C749" s="4" t="s">
        <v>306</v>
      </c>
      <c r="D749" s="4" t="s">
        <v>241</v>
      </c>
      <c r="E749" s="4" t="s">
        <v>1535</v>
      </c>
      <c r="F749" s="42"/>
      <c r="G749" s="23"/>
      <c r="H749" s="4"/>
      <c r="I749" s="4">
        <f>IF(B749="","",SUMIFS(T_stock[Entrée],T_stock[Ref],C749))</f>
        <v>0</v>
      </c>
      <c r="J749" s="4">
        <f>IF(C749="","",SUMIFS(T_stock[Sortie],T_stock[Ref],C749))</f>
        <v>0</v>
      </c>
      <c r="K749" s="37">
        <f t="shared" si="11"/>
        <v>0</v>
      </c>
      <c r="L749" s="35">
        <f>IFERROR(K749*G749,"")</f>
        <v>0</v>
      </c>
      <c r="M749" s="11">
        <v>15</v>
      </c>
      <c r="N749" s="11">
        <f>H749-M749</f>
        <v>-15</v>
      </c>
      <c r="O749" s="11" t="str">
        <f>IF(K749&gt;0,"OK","Rupture")</f>
        <v>Rupture</v>
      </c>
    </row>
    <row r="750" spans="1:15" x14ac:dyDescent="0.3">
      <c r="A750" s="17">
        <v>840</v>
      </c>
      <c r="B750" s="9" t="s">
        <v>330</v>
      </c>
      <c r="C750" s="4" t="s">
        <v>331</v>
      </c>
      <c r="D750" s="4" t="s">
        <v>145</v>
      </c>
      <c r="E750" s="4" t="s">
        <v>1534</v>
      </c>
      <c r="F750" s="42"/>
      <c r="G750" s="23"/>
      <c r="H750" s="4"/>
      <c r="I750" s="4">
        <f>IF(B750="","",SUMIFS(T_stock[Entrée],T_stock[Ref],C750))</f>
        <v>0</v>
      </c>
      <c r="J750" s="4">
        <f>IF(C750="","",SUMIFS(T_stock[Sortie],T_stock[Ref],C750))</f>
        <v>0</v>
      </c>
      <c r="K750" s="37">
        <f t="shared" si="11"/>
        <v>0</v>
      </c>
      <c r="L750" s="35">
        <f>IFERROR(K750*G750,"")</f>
        <v>0</v>
      </c>
      <c r="M750" s="11">
        <v>2</v>
      </c>
      <c r="N750" s="11">
        <f>H750-M750</f>
        <v>-2</v>
      </c>
      <c r="O750" s="11" t="str">
        <f>IF(K750&gt;0,"OK","Rupture")</f>
        <v>Rupture</v>
      </c>
    </row>
    <row r="751" spans="1:15" x14ac:dyDescent="0.3">
      <c r="A751" s="17">
        <v>545</v>
      </c>
      <c r="B751" s="9" t="s">
        <v>1249</v>
      </c>
      <c r="C751" s="4" t="s">
        <v>1250</v>
      </c>
      <c r="D751" s="4" t="s">
        <v>1085</v>
      </c>
      <c r="E751" s="4" t="s">
        <v>1537</v>
      </c>
      <c r="F751" s="42"/>
      <c r="G751" s="23"/>
      <c r="H751" s="4"/>
      <c r="I751" s="4">
        <f>IF(B751="","",SUMIFS(T_stock[Entrée],T_stock[Ref],C751))</f>
        <v>0</v>
      </c>
      <c r="J751" s="4">
        <f>IF(C751="","",SUMIFS(T_stock[Sortie],T_stock[Ref],C751))</f>
        <v>0</v>
      </c>
      <c r="K751" s="37">
        <f t="shared" si="11"/>
        <v>0</v>
      </c>
      <c r="L751" s="35">
        <f>IFERROR(K751*G751,"")</f>
        <v>0</v>
      </c>
      <c r="M751" s="11">
        <v>0</v>
      </c>
      <c r="N751" s="11">
        <f>H751-M751</f>
        <v>0</v>
      </c>
      <c r="O751" s="11" t="str">
        <f>IF(K751&gt;0,"OK","Rupture")</f>
        <v>Rupture</v>
      </c>
    </row>
    <row r="752" spans="1:15" x14ac:dyDescent="0.3">
      <c r="A752" s="17">
        <v>605</v>
      </c>
      <c r="B752" s="9" t="s">
        <v>64</v>
      </c>
      <c r="C752" s="4" t="s">
        <v>1323</v>
      </c>
      <c r="D752" s="4" t="s">
        <v>681</v>
      </c>
      <c r="E752" s="4" t="s">
        <v>1535</v>
      </c>
      <c r="F752" s="42"/>
      <c r="G752" s="23"/>
      <c r="H752" s="4"/>
      <c r="I752" s="4">
        <f>IF(B752="","",SUMIFS(T_stock[Entrée],T_stock[Ref],C752))</f>
        <v>0</v>
      </c>
      <c r="J752" s="4">
        <f>IF(C752="","",SUMIFS(T_stock[Sortie],T_stock[Ref],C752))</f>
        <v>0</v>
      </c>
      <c r="K752" s="37">
        <f t="shared" si="11"/>
        <v>0</v>
      </c>
      <c r="L752" s="35">
        <f>IFERROR(K752*G752,"")</f>
        <v>0</v>
      </c>
      <c r="M752" s="11">
        <v>0</v>
      </c>
      <c r="N752" s="11">
        <f>H752-M752</f>
        <v>0</v>
      </c>
      <c r="O752" s="11" t="str">
        <f>IF(K752&gt;0,"OK","Rupture")</f>
        <v>Rupture</v>
      </c>
    </row>
    <row r="753" spans="1:15" x14ac:dyDescent="0.3">
      <c r="A753" s="17">
        <v>834</v>
      </c>
      <c r="B753" s="9" t="s">
        <v>353</v>
      </c>
      <c r="C753" s="4" t="s">
        <v>354</v>
      </c>
      <c r="D753" s="4" t="s">
        <v>241</v>
      </c>
      <c r="E753" s="4" t="s">
        <v>1535</v>
      </c>
      <c r="F753" s="42"/>
      <c r="G753" s="23"/>
      <c r="H753" s="4"/>
      <c r="I753" s="4">
        <f>IF(B753="","",SUMIFS(T_stock[Entrée],T_stock[Ref],C753))</f>
        <v>0</v>
      </c>
      <c r="J753" s="4">
        <f>IF(C753="","",SUMIFS(T_stock[Sortie],T_stock[Ref],C753))</f>
        <v>0</v>
      </c>
      <c r="K753" s="37">
        <f t="shared" si="11"/>
        <v>0</v>
      </c>
      <c r="L753" s="35">
        <f>IFERROR(K753*G753,"")</f>
        <v>0</v>
      </c>
      <c r="M753" s="11">
        <v>2</v>
      </c>
      <c r="N753" s="11">
        <f>H753-M753</f>
        <v>-2</v>
      </c>
      <c r="O753" s="11" t="str">
        <f>IF(K753&gt;0,"OK","Rupture")</f>
        <v>Rupture</v>
      </c>
    </row>
    <row r="754" spans="1:15" x14ac:dyDescent="0.3">
      <c r="A754" s="17">
        <v>71</v>
      </c>
      <c r="B754" s="9" t="s">
        <v>775</v>
      </c>
      <c r="C754" s="4" t="s">
        <v>776</v>
      </c>
      <c r="D754" s="4" t="s">
        <v>681</v>
      </c>
      <c r="E754" s="4" t="s">
        <v>1535</v>
      </c>
      <c r="F754" s="42"/>
      <c r="G754" s="23"/>
      <c r="H754" s="4"/>
      <c r="I754" s="4">
        <f>IF(B754="","",SUMIFS(T_stock[Entrée],T_stock[Ref],C754))</f>
        <v>0</v>
      </c>
      <c r="J754" s="4">
        <f>IF(C754="","",SUMIFS(T_stock[Sortie],T_stock[Ref],C754))</f>
        <v>0</v>
      </c>
      <c r="K754" s="37">
        <f t="shared" si="11"/>
        <v>0</v>
      </c>
      <c r="L754" s="35">
        <f>IFERROR(K754*G754,"")</f>
        <v>0</v>
      </c>
      <c r="M754" s="11">
        <v>1</v>
      </c>
      <c r="N754" s="11">
        <f>H754-M754</f>
        <v>-1</v>
      </c>
      <c r="O754" s="11" t="str">
        <f>IF(K754&gt;0,"OK","Rupture")</f>
        <v>Rupture</v>
      </c>
    </row>
    <row r="755" spans="1:15" x14ac:dyDescent="0.3">
      <c r="A755" s="17">
        <v>691</v>
      </c>
      <c r="B755" s="9" t="s">
        <v>1390</v>
      </c>
      <c r="C755" s="4" t="s">
        <v>329</v>
      </c>
      <c r="D755" s="4" t="s">
        <v>241</v>
      </c>
      <c r="E755" s="4" t="s">
        <v>1535</v>
      </c>
      <c r="F755" s="42"/>
      <c r="G755" s="23"/>
      <c r="H755" s="4"/>
      <c r="I755" s="4">
        <f>IF(B755="","",SUMIFS(T_stock[Entrée],T_stock[Ref],C755))</f>
        <v>0</v>
      </c>
      <c r="J755" s="4">
        <f>IF(C755="","",SUMIFS(T_stock[Sortie],T_stock[Ref],C755))</f>
        <v>0</v>
      </c>
      <c r="K755" s="37">
        <f t="shared" si="11"/>
        <v>0</v>
      </c>
      <c r="L755" s="35">
        <f>IFERROR(K755*G755,"")</f>
        <v>0</v>
      </c>
      <c r="M755" s="11">
        <v>3</v>
      </c>
      <c r="N755" s="11">
        <f>H755-M755</f>
        <v>-3</v>
      </c>
      <c r="O755" s="11" t="str">
        <f>IF(K755&gt;0,"OK","Rupture")</f>
        <v>Rupture</v>
      </c>
    </row>
    <row r="756" spans="1:15" x14ac:dyDescent="0.3">
      <c r="A756" s="17">
        <v>192</v>
      </c>
      <c r="B756" s="9" t="s">
        <v>917</v>
      </c>
      <c r="C756" s="4" t="s">
        <v>918</v>
      </c>
      <c r="D756" s="4" t="s">
        <v>241</v>
      </c>
      <c r="E756" s="4" t="s">
        <v>1535</v>
      </c>
      <c r="F756" s="42"/>
      <c r="G756" s="23"/>
      <c r="H756" s="4"/>
      <c r="I756" s="4">
        <f>IF(B756="","",SUMIFS(T_stock[Entrée],T_stock[Ref],C756))</f>
        <v>0</v>
      </c>
      <c r="J756" s="4">
        <f>IF(C756="","",SUMIFS(T_stock[Sortie],T_stock[Ref],C756))</f>
        <v>0</v>
      </c>
      <c r="K756" s="37">
        <f t="shared" si="11"/>
        <v>0</v>
      </c>
      <c r="L756" s="35">
        <f>IFERROR(K756*G756,"")</f>
        <v>0</v>
      </c>
      <c r="M756" s="11">
        <v>1</v>
      </c>
      <c r="N756" s="11">
        <f>H756-M756</f>
        <v>-1</v>
      </c>
      <c r="O756" s="11" t="str">
        <f>IF(K756&gt;0,"OK","Rupture")</f>
        <v>Rupture</v>
      </c>
    </row>
    <row r="757" spans="1:15" x14ac:dyDescent="0.3">
      <c r="A757" s="17">
        <v>92</v>
      </c>
      <c r="B757" s="9" t="s">
        <v>415</v>
      </c>
      <c r="C757" s="4" t="s">
        <v>812</v>
      </c>
      <c r="D757" s="4" t="s">
        <v>241</v>
      </c>
      <c r="E757" s="4" t="s">
        <v>1535</v>
      </c>
      <c r="F757" s="42"/>
      <c r="G757" s="23"/>
      <c r="H757" s="4"/>
      <c r="I757" s="4">
        <f>IF(B757="","",SUMIFS(T_stock[Entrée],T_stock[Ref],C757))</f>
        <v>0</v>
      </c>
      <c r="J757" s="4">
        <f>IF(C757="","",SUMIFS(T_stock[Sortie],T_stock[Ref],C757))</f>
        <v>0</v>
      </c>
      <c r="K757" s="37">
        <f t="shared" si="11"/>
        <v>0</v>
      </c>
      <c r="L757" s="35">
        <f>IFERROR(K757*G757,"")</f>
        <v>0</v>
      </c>
      <c r="M757" s="11">
        <v>0</v>
      </c>
      <c r="N757" s="11">
        <f>H757-M757</f>
        <v>0</v>
      </c>
      <c r="O757" s="11" t="str">
        <f>IF(K757&gt;0,"OK","Rupture")</f>
        <v>Rupture</v>
      </c>
    </row>
    <row r="758" spans="1:15" x14ac:dyDescent="0.3">
      <c r="A758" s="17">
        <v>96</v>
      </c>
      <c r="B758" s="9" t="s">
        <v>415</v>
      </c>
      <c r="C758" s="4" t="s">
        <v>819</v>
      </c>
      <c r="D758" s="4" t="s">
        <v>681</v>
      </c>
      <c r="E758" s="4" t="s">
        <v>1535</v>
      </c>
      <c r="F758" s="42"/>
      <c r="G758" s="23"/>
      <c r="H758" s="4"/>
      <c r="I758" s="4">
        <f>IF(B758="","",SUMIFS(T_stock[Entrée],T_stock[Ref],C758))</f>
        <v>0</v>
      </c>
      <c r="J758" s="4">
        <f>IF(C758="","",SUMIFS(T_stock[Sortie],T_stock[Ref],C758))</f>
        <v>0</v>
      </c>
      <c r="K758" s="37">
        <f t="shared" si="11"/>
        <v>0</v>
      </c>
      <c r="L758" s="35">
        <f>IFERROR(K758*G758,"")</f>
        <v>0</v>
      </c>
      <c r="M758" s="11">
        <v>0</v>
      </c>
      <c r="N758" s="11">
        <f>H758-M758</f>
        <v>0</v>
      </c>
      <c r="O758" s="11" t="str">
        <f>IF(K758&gt;0,"OK","Rupture")</f>
        <v>Rupture</v>
      </c>
    </row>
    <row r="759" spans="1:15" x14ac:dyDescent="0.3">
      <c r="A759" s="17">
        <v>176</v>
      </c>
      <c r="B759" s="9" t="s">
        <v>415</v>
      </c>
      <c r="C759" s="4" t="s">
        <v>897</v>
      </c>
      <c r="D759" s="4" t="s">
        <v>681</v>
      </c>
      <c r="E759" s="4" t="s">
        <v>1535</v>
      </c>
      <c r="F759" s="42"/>
      <c r="G759" s="23"/>
      <c r="H759" s="4"/>
      <c r="I759" s="4">
        <f>IF(B759="","",SUMIFS(T_stock[Entrée],T_stock[Ref],C759))</f>
        <v>0</v>
      </c>
      <c r="J759" s="4">
        <f>IF(C759="","",SUMIFS(T_stock[Sortie],T_stock[Ref],C759))</f>
        <v>0</v>
      </c>
      <c r="K759" s="37">
        <f t="shared" si="11"/>
        <v>0</v>
      </c>
      <c r="L759" s="35">
        <f>IFERROR(K759*G759,"")</f>
        <v>0</v>
      </c>
      <c r="M759" s="11">
        <v>0</v>
      </c>
      <c r="N759" s="11">
        <f>H759-M759</f>
        <v>0</v>
      </c>
      <c r="O759" s="11" t="str">
        <f>IF(K759&gt;0,"OK","Rupture")</f>
        <v>Rupture</v>
      </c>
    </row>
    <row r="760" spans="1:15" x14ac:dyDescent="0.3">
      <c r="A760" s="17">
        <v>808</v>
      </c>
      <c r="B760" s="9" t="s">
        <v>415</v>
      </c>
      <c r="C760" s="4" t="s">
        <v>416</v>
      </c>
      <c r="D760" s="4" t="s">
        <v>241</v>
      </c>
      <c r="E760" s="4" t="s">
        <v>1535</v>
      </c>
      <c r="F760" s="42"/>
      <c r="G760" s="23"/>
      <c r="H760" s="4"/>
      <c r="I760" s="4">
        <f>IF(B760="","",SUMIFS(T_stock[Entrée],T_stock[Ref],C760))</f>
        <v>0</v>
      </c>
      <c r="J760" s="4">
        <f>IF(C760="","",SUMIFS(T_stock[Sortie],T_stock[Ref],C760))</f>
        <v>0</v>
      </c>
      <c r="K760" s="37">
        <f t="shared" si="11"/>
        <v>0</v>
      </c>
      <c r="L760" s="35">
        <f>IFERROR(K760*G760,"")</f>
        <v>0</v>
      </c>
      <c r="M760" s="11">
        <v>1</v>
      </c>
      <c r="N760" s="11">
        <f>H760-M760</f>
        <v>-1</v>
      </c>
      <c r="O760" s="11" t="str">
        <f>IF(K760&gt;0,"OK","Rupture")</f>
        <v>Rupture</v>
      </c>
    </row>
    <row r="761" spans="1:15" x14ac:dyDescent="0.3">
      <c r="A761" s="17">
        <v>841</v>
      </c>
      <c r="B761" s="9" t="s">
        <v>326</v>
      </c>
      <c r="C761" s="4" t="s">
        <v>327</v>
      </c>
      <c r="D761" s="4" t="s">
        <v>241</v>
      </c>
      <c r="E761" s="4" t="s">
        <v>1534</v>
      </c>
      <c r="F761" s="42"/>
      <c r="G761" s="23"/>
      <c r="H761" s="4"/>
      <c r="I761" s="4">
        <f>IF(B761="","",SUMIFS(T_stock[Entrée],T_stock[Ref],C761))</f>
        <v>0</v>
      </c>
      <c r="J761" s="4">
        <f>IF(C761="","",SUMIFS(T_stock[Sortie],T_stock[Ref],C761))</f>
        <v>0</v>
      </c>
      <c r="K761" s="37">
        <f t="shared" si="11"/>
        <v>0</v>
      </c>
      <c r="L761" s="35">
        <f>IFERROR(K761*G761,"")</f>
        <v>0</v>
      </c>
      <c r="M761" s="11">
        <v>1</v>
      </c>
      <c r="N761" s="11">
        <f>H761-M761</f>
        <v>-1</v>
      </c>
      <c r="O761" s="11" t="str">
        <f>IF(K761&gt;0,"OK","Rupture")</f>
        <v>Rupture</v>
      </c>
    </row>
    <row r="762" spans="1:15" x14ac:dyDescent="0.3">
      <c r="A762" s="17">
        <v>53</v>
      </c>
      <c r="B762" s="9" t="s">
        <v>744</v>
      </c>
      <c r="C762" s="4">
        <v>70068700</v>
      </c>
      <c r="D762" s="4" t="s">
        <v>145</v>
      </c>
      <c r="E762" s="4" t="s">
        <v>1535</v>
      </c>
      <c r="F762" s="42"/>
      <c r="G762" s="23"/>
      <c r="H762" s="4"/>
      <c r="I762" s="4">
        <f>IF(B762="","",SUMIFS(T_stock[Entrée],T_stock[Ref],C762))</f>
        <v>0</v>
      </c>
      <c r="J762" s="4">
        <f>IF(C762="","",SUMIFS(T_stock[Sortie],T_stock[Ref],C762))</f>
        <v>0</v>
      </c>
      <c r="K762" s="37">
        <f t="shared" si="11"/>
        <v>0</v>
      </c>
      <c r="L762" s="35">
        <f>IFERROR(K762*G762,"")</f>
        <v>0</v>
      </c>
      <c r="M762" s="11">
        <v>0</v>
      </c>
      <c r="N762" s="11">
        <f>H762-M762</f>
        <v>0</v>
      </c>
      <c r="O762" s="11" t="str">
        <f>IF(K762&gt;0,"OK","Rupture")</f>
        <v>Rupture</v>
      </c>
    </row>
    <row r="763" spans="1:15" x14ac:dyDescent="0.3">
      <c r="A763" s="17">
        <v>172</v>
      </c>
      <c r="B763" s="9" t="s">
        <v>896</v>
      </c>
      <c r="C763" s="4">
        <v>20906590100</v>
      </c>
      <c r="D763" s="4" t="s">
        <v>173</v>
      </c>
      <c r="E763" s="4" t="s">
        <v>1535</v>
      </c>
      <c r="F763" s="42"/>
      <c r="G763" s="23"/>
      <c r="H763" s="4"/>
      <c r="I763" s="4">
        <f>IF(B763="","",SUMIFS(T_stock[Entrée],T_stock[Ref],C763))</f>
        <v>0</v>
      </c>
      <c r="J763" s="4">
        <f>IF(C763="","",SUMIFS(T_stock[Sortie],T_stock[Ref],C763))</f>
        <v>0</v>
      </c>
      <c r="K763" s="37">
        <f t="shared" si="11"/>
        <v>0</v>
      </c>
      <c r="L763" s="35">
        <f>IFERROR(K763*G763,"")</f>
        <v>0</v>
      </c>
      <c r="M763" s="11">
        <v>7</v>
      </c>
      <c r="N763" s="11">
        <f>H763-M763</f>
        <v>-7</v>
      </c>
      <c r="O763" s="11" t="str">
        <f>IF(K763&gt;0,"OK","Rupture")</f>
        <v>Rupture</v>
      </c>
    </row>
    <row r="764" spans="1:15" x14ac:dyDescent="0.3">
      <c r="A764" s="17">
        <v>270</v>
      </c>
      <c r="B764" s="9" t="s">
        <v>980</v>
      </c>
      <c r="C764" s="4" t="s">
        <v>981</v>
      </c>
      <c r="D764" s="4" t="s">
        <v>681</v>
      </c>
      <c r="E764" s="4" t="s">
        <v>1535</v>
      </c>
      <c r="F764" s="42"/>
      <c r="G764" s="23"/>
      <c r="H764" s="4"/>
      <c r="I764" s="4">
        <f>IF(B764="","",SUMIFS(T_stock[Entrée],T_stock[Ref],C764))</f>
        <v>0</v>
      </c>
      <c r="J764" s="4">
        <f>IF(C764="","",SUMIFS(T_stock[Sortie],T_stock[Ref],C764))</f>
        <v>0</v>
      </c>
      <c r="K764" s="37">
        <f t="shared" si="11"/>
        <v>0</v>
      </c>
      <c r="L764" s="35">
        <f>IFERROR(K764*G764,"")</f>
        <v>0</v>
      </c>
      <c r="M764" s="11">
        <v>0</v>
      </c>
      <c r="N764" s="11">
        <f>H764-M764</f>
        <v>0</v>
      </c>
      <c r="O764" s="11" t="str">
        <f>IF(K764&gt;0,"OK","Rupture")</f>
        <v>Rupture</v>
      </c>
    </row>
    <row r="765" spans="1:15" x14ac:dyDescent="0.3">
      <c r="A765" s="17">
        <v>491</v>
      </c>
      <c r="B765" s="9" t="s">
        <v>1184</v>
      </c>
      <c r="C765" s="4" t="s">
        <v>1185</v>
      </c>
      <c r="D765" s="4" t="s">
        <v>681</v>
      </c>
      <c r="E765" s="4" t="s">
        <v>1535</v>
      </c>
      <c r="F765" s="42"/>
      <c r="G765" s="23"/>
      <c r="H765" s="4"/>
      <c r="I765" s="4">
        <f>IF(B765="","",SUMIFS(T_stock[Entrée],T_stock[Ref],C765))</f>
        <v>0</v>
      </c>
      <c r="J765" s="4">
        <f>IF(C765="","",SUMIFS(T_stock[Sortie],T_stock[Ref],C765))</f>
        <v>0</v>
      </c>
      <c r="K765" s="37">
        <f t="shared" si="11"/>
        <v>0</v>
      </c>
      <c r="L765" s="35">
        <f>IFERROR(K765*G765,"")</f>
        <v>0</v>
      </c>
      <c r="M765" s="11">
        <v>3</v>
      </c>
      <c r="N765" s="11">
        <f>H765-M765</f>
        <v>-3</v>
      </c>
      <c r="O765" s="11" t="str">
        <f>IF(K765&gt;0,"OK","Rupture")</f>
        <v>Rupture</v>
      </c>
    </row>
    <row r="766" spans="1:15" x14ac:dyDescent="0.3">
      <c r="A766" s="17">
        <v>522</v>
      </c>
      <c r="B766" s="9" t="s">
        <v>85</v>
      </c>
      <c r="C766" s="4" t="s">
        <v>75</v>
      </c>
      <c r="D766" s="4" t="s">
        <v>681</v>
      </c>
      <c r="E766" s="4" t="s">
        <v>1537</v>
      </c>
      <c r="F766" s="42"/>
      <c r="G766" s="23"/>
      <c r="H766" s="4"/>
      <c r="I766" s="4">
        <f>IF(B766="","",SUMIFS(T_stock[Entrée],T_stock[Ref],C766))</f>
        <v>0</v>
      </c>
      <c r="J766" s="4">
        <f>IF(C766="","",SUMIFS(T_stock[Sortie],T_stock[Ref],C766))</f>
        <v>0</v>
      </c>
      <c r="K766" s="37">
        <f t="shared" si="11"/>
        <v>0</v>
      </c>
      <c r="L766" s="35">
        <f>IFERROR(K766*G766,"")</f>
        <v>0</v>
      </c>
      <c r="M766" s="11">
        <v>3</v>
      </c>
      <c r="N766" s="11">
        <f>H766-M766</f>
        <v>-3</v>
      </c>
      <c r="O766" s="11" t="str">
        <f>IF(K766&gt;0,"OK","Rupture")</f>
        <v>Rupture</v>
      </c>
    </row>
    <row r="767" spans="1:15" x14ac:dyDescent="0.3">
      <c r="A767" s="17">
        <v>368</v>
      </c>
      <c r="B767" s="9" t="s">
        <v>31</v>
      </c>
      <c r="C767" s="4" t="s">
        <v>1062</v>
      </c>
      <c r="D767" s="4" t="s">
        <v>681</v>
      </c>
      <c r="E767" s="4" t="s">
        <v>1535</v>
      </c>
      <c r="F767" s="42"/>
      <c r="G767" s="23"/>
      <c r="H767" s="4"/>
      <c r="I767" s="4">
        <f>IF(B767="","",SUMIFS(T_stock[Entrée],T_stock[Ref],C767))</f>
        <v>0</v>
      </c>
      <c r="J767" s="4">
        <f>IF(C767="","",SUMIFS(T_stock[Sortie],T_stock[Ref],C767))</f>
        <v>0</v>
      </c>
      <c r="K767" s="37">
        <f t="shared" si="11"/>
        <v>0</v>
      </c>
      <c r="L767" s="35">
        <f>IFERROR(K767*G767,"")</f>
        <v>0</v>
      </c>
      <c r="M767" s="11">
        <v>0</v>
      </c>
      <c r="N767" s="11">
        <f>H767-M767</f>
        <v>0</v>
      </c>
      <c r="O767" s="11" t="str">
        <f>IF(K767&gt;0,"OK","Rupture")</f>
        <v>Rupture</v>
      </c>
    </row>
    <row r="768" spans="1:15" x14ac:dyDescent="0.3">
      <c r="A768" s="17">
        <v>241</v>
      </c>
      <c r="B768" s="9" t="s">
        <v>946</v>
      </c>
      <c r="C768" s="4" t="s">
        <v>947</v>
      </c>
      <c r="D768" s="4" t="s">
        <v>681</v>
      </c>
      <c r="E768" s="4" t="s">
        <v>1535</v>
      </c>
      <c r="F768" s="42"/>
      <c r="G768" s="23"/>
      <c r="H768" s="4"/>
      <c r="I768" s="4">
        <f>IF(B768="","",SUMIFS(T_stock[Entrée],T_stock[Ref],C768))</f>
        <v>0</v>
      </c>
      <c r="J768" s="4">
        <f>IF(C768="","",SUMIFS(T_stock[Sortie],T_stock[Ref],C768))</f>
        <v>0</v>
      </c>
      <c r="K768" s="37">
        <f t="shared" si="11"/>
        <v>0</v>
      </c>
      <c r="L768" s="35">
        <f>IFERROR(K768*G768,"")</f>
        <v>0</v>
      </c>
      <c r="M768" s="11">
        <v>1</v>
      </c>
      <c r="N768" s="11">
        <f>H768-M768</f>
        <v>-1</v>
      </c>
      <c r="O768" s="11" t="str">
        <f>IF(K768&gt;0,"OK","Rupture")</f>
        <v>Rupture</v>
      </c>
    </row>
    <row r="769" spans="1:15" x14ac:dyDescent="0.3">
      <c r="A769" s="17">
        <v>675</v>
      </c>
      <c r="B769" s="9" t="s">
        <v>343</v>
      </c>
      <c r="C769" s="4" t="s">
        <v>344</v>
      </c>
      <c r="D769" s="4" t="s">
        <v>241</v>
      </c>
      <c r="E769" s="4" t="s">
        <v>1531</v>
      </c>
      <c r="F769" s="42"/>
      <c r="G769" s="23"/>
      <c r="H769" s="4"/>
      <c r="I769" s="4">
        <f>IF(B769="","",SUMIFS(T_stock[Entrée],T_stock[Ref],C769))</f>
        <v>0</v>
      </c>
      <c r="J769" s="4">
        <f>IF(C769="","",SUMIFS(T_stock[Sortie],T_stock[Ref],C769))</f>
        <v>0</v>
      </c>
      <c r="K769" s="37">
        <f t="shared" si="11"/>
        <v>0</v>
      </c>
      <c r="L769" s="35">
        <f>IFERROR(K769*G769,"")</f>
        <v>0</v>
      </c>
      <c r="M769" s="11">
        <v>0</v>
      </c>
      <c r="N769" s="11">
        <f>H769-M769</f>
        <v>0</v>
      </c>
      <c r="O769" s="11" t="str">
        <f>IF(K769&gt;0,"OK","Rupture")</f>
        <v>Rupture</v>
      </c>
    </row>
    <row r="770" spans="1:15" x14ac:dyDescent="0.3">
      <c r="A770" s="17">
        <v>541</v>
      </c>
      <c r="B770" s="9" t="s">
        <v>1243</v>
      </c>
      <c r="C770" s="4" t="s">
        <v>1244</v>
      </c>
      <c r="D770" s="4" t="s">
        <v>1085</v>
      </c>
      <c r="E770" s="4" t="s">
        <v>1535</v>
      </c>
      <c r="F770" s="42"/>
      <c r="G770" s="23"/>
      <c r="H770" s="4"/>
      <c r="I770" s="4">
        <f>IF(B770="","",SUMIFS(T_stock[Entrée],T_stock[Ref],C770))</f>
        <v>0</v>
      </c>
      <c r="J770" s="4">
        <f>IF(C770="","",SUMIFS(T_stock[Sortie],T_stock[Ref],C770))</f>
        <v>0</v>
      </c>
      <c r="K770" s="37">
        <f t="shared" si="11"/>
        <v>0</v>
      </c>
      <c r="L770" s="35">
        <f>IFERROR(K770*G770,"")</f>
        <v>0</v>
      </c>
      <c r="M770" s="11">
        <v>0</v>
      </c>
      <c r="N770" s="11">
        <f>H770-M770</f>
        <v>0</v>
      </c>
      <c r="O770" s="11" t="str">
        <f>IF(K770&gt;0,"OK","Rupture")</f>
        <v>Rupture</v>
      </c>
    </row>
    <row r="771" spans="1:15" x14ac:dyDescent="0.3">
      <c r="A771" s="17">
        <v>87</v>
      </c>
      <c r="B771" s="9" t="s">
        <v>801</v>
      </c>
      <c r="C771" s="4" t="s">
        <v>802</v>
      </c>
      <c r="D771" s="4" t="s">
        <v>110</v>
      </c>
      <c r="E771" s="4" t="s">
        <v>1535</v>
      </c>
      <c r="F771" s="42"/>
      <c r="G771" s="23"/>
      <c r="H771" s="4"/>
      <c r="I771" s="4">
        <f>IF(B771="","",SUMIFS(T_stock[Entrée],T_stock[Ref],C771))</f>
        <v>0</v>
      </c>
      <c r="J771" s="4">
        <f>IF(C771="","",SUMIFS(T_stock[Sortie],T_stock[Ref],C771))</f>
        <v>0</v>
      </c>
      <c r="K771" s="37">
        <f t="shared" si="11"/>
        <v>0</v>
      </c>
      <c r="L771" s="35">
        <f>IFERROR(K771*G771,"")</f>
        <v>0</v>
      </c>
      <c r="M771" s="11">
        <v>1</v>
      </c>
      <c r="N771" s="11">
        <f>H771-M771</f>
        <v>-1</v>
      </c>
      <c r="O771" s="11" t="str">
        <f>IF(K771&gt;0,"OK","Rupture")</f>
        <v>Rupture</v>
      </c>
    </row>
    <row r="772" spans="1:15" x14ac:dyDescent="0.3">
      <c r="A772" s="17">
        <v>107</v>
      </c>
      <c r="B772" s="9" t="s">
        <v>828</v>
      </c>
      <c r="C772" s="4" t="s">
        <v>309</v>
      </c>
      <c r="D772" s="4" t="s">
        <v>241</v>
      </c>
      <c r="E772" s="4" t="s">
        <v>1535</v>
      </c>
      <c r="F772" s="42"/>
      <c r="G772" s="23"/>
      <c r="H772" s="4"/>
      <c r="I772" s="4">
        <f>IF(B772="","",SUMIFS(T_stock[Entrée],T_stock[Ref],C772))</f>
        <v>0</v>
      </c>
      <c r="J772" s="4">
        <f>IF(C772="","",SUMIFS(T_stock[Sortie],T_stock[Ref],C772))</f>
        <v>0</v>
      </c>
      <c r="K772" s="37">
        <f t="shared" si="11"/>
        <v>0</v>
      </c>
      <c r="L772" s="35">
        <f>IFERROR(K772*G772,"")</f>
        <v>0</v>
      </c>
      <c r="M772" s="11">
        <v>10</v>
      </c>
      <c r="N772" s="11">
        <f>H772-M772</f>
        <v>-10</v>
      </c>
      <c r="O772" s="11" t="str">
        <f>IF(K772&gt;0,"OK","Rupture")</f>
        <v>Rupture</v>
      </c>
    </row>
    <row r="773" spans="1:15" x14ac:dyDescent="0.3">
      <c r="A773" s="17">
        <v>4</v>
      </c>
      <c r="B773" s="9" t="s">
        <v>676</v>
      </c>
      <c r="C773" s="4" t="s">
        <v>677</v>
      </c>
      <c r="D773" s="4" t="s">
        <v>241</v>
      </c>
      <c r="E773" s="4" t="s">
        <v>1535</v>
      </c>
      <c r="F773" s="42"/>
      <c r="G773" s="23"/>
      <c r="H773" s="4"/>
      <c r="I773" s="4">
        <f>IF(B773="","",SUMIFS(T_stock[Entrée],T_stock[Ref],C773))</f>
        <v>0</v>
      </c>
      <c r="J773" s="4">
        <f>IF(C773="","",SUMIFS(T_stock[Sortie],T_stock[Ref],C773))</f>
        <v>0</v>
      </c>
      <c r="K773" s="37">
        <f t="shared" si="11"/>
        <v>0</v>
      </c>
      <c r="L773" s="35">
        <f>IFERROR(K773*G773,"")</f>
        <v>0</v>
      </c>
      <c r="M773" s="11">
        <v>0</v>
      </c>
      <c r="N773" s="11">
        <f>H773-M773</f>
        <v>0</v>
      </c>
      <c r="O773" s="11" t="str">
        <f>IF(K773&gt;0,"OK","Rupture")</f>
        <v>Rupture</v>
      </c>
    </row>
    <row r="774" spans="1:15" x14ac:dyDescent="0.3">
      <c r="A774" s="17">
        <v>499</v>
      </c>
      <c r="B774" s="9" t="s">
        <v>345</v>
      </c>
      <c r="C774" s="4" t="s">
        <v>346</v>
      </c>
      <c r="D774" s="4" t="s">
        <v>241</v>
      </c>
      <c r="E774" s="4" t="s">
        <v>1535</v>
      </c>
      <c r="F774" s="42"/>
      <c r="G774" s="23"/>
      <c r="H774" s="4"/>
      <c r="I774" s="4">
        <f>IF(B774="","",SUMIFS(T_stock[Entrée],T_stock[Ref],C774))</f>
        <v>0</v>
      </c>
      <c r="J774" s="4">
        <f>IF(C774="","",SUMIFS(T_stock[Sortie],T_stock[Ref],C774))</f>
        <v>0</v>
      </c>
      <c r="K774" s="37">
        <f t="shared" ref="K774:K837" si="12">IFERROR(H774+I774-J774,"")</f>
        <v>0</v>
      </c>
      <c r="L774" s="35">
        <f>IFERROR(K774*G774,"")</f>
        <v>0</v>
      </c>
      <c r="M774" s="11">
        <v>8</v>
      </c>
      <c r="N774" s="11">
        <f>H774-M774</f>
        <v>-8</v>
      </c>
      <c r="O774" s="11" t="str">
        <f>IF(K774&gt;0,"OK","Rupture")</f>
        <v>Rupture</v>
      </c>
    </row>
    <row r="775" spans="1:15" x14ac:dyDescent="0.3">
      <c r="A775" s="17">
        <v>260</v>
      </c>
      <c r="B775" s="9" t="s">
        <v>295</v>
      </c>
      <c r="C775" s="4" t="s">
        <v>973</v>
      </c>
      <c r="D775" s="4" t="s">
        <v>241</v>
      </c>
      <c r="E775" s="4" t="s">
        <v>1535</v>
      </c>
      <c r="F775" s="42"/>
      <c r="G775" s="23"/>
      <c r="H775" s="4"/>
      <c r="I775" s="4">
        <f>IF(B775="","",SUMIFS(T_stock[Entrée],T_stock[Ref],C775))</f>
        <v>0</v>
      </c>
      <c r="J775" s="4">
        <f>IF(C775="","",SUMIFS(T_stock[Sortie],T_stock[Ref],C775))</f>
        <v>0</v>
      </c>
      <c r="K775" s="37">
        <f t="shared" si="12"/>
        <v>0</v>
      </c>
      <c r="L775" s="35">
        <f>IFERROR(K775*G775,"")</f>
        <v>0</v>
      </c>
      <c r="M775" s="11">
        <v>0</v>
      </c>
      <c r="N775" s="11">
        <f>H775-M775</f>
        <v>0</v>
      </c>
      <c r="O775" s="11" t="str">
        <f>IF(K775&gt;0,"OK","Rupture")</f>
        <v>Rupture</v>
      </c>
    </row>
    <row r="776" spans="1:15" x14ac:dyDescent="0.3">
      <c r="A776" s="17">
        <v>753</v>
      </c>
      <c r="B776" s="9" t="s">
        <v>295</v>
      </c>
      <c r="C776" s="4" t="s">
        <v>569</v>
      </c>
      <c r="D776" s="4" t="s">
        <v>241</v>
      </c>
      <c r="E776" s="4" t="s">
        <v>1535</v>
      </c>
      <c r="F776" s="42"/>
      <c r="G776" s="23"/>
      <c r="H776" s="4"/>
      <c r="I776" s="4">
        <f>IF(B776="","",SUMIFS(T_stock[Entrée],T_stock[Ref],C776))</f>
        <v>0</v>
      </c>
      <c r="J776" s="4">
        <f>IF(C776="","",SUMIFS(T_stock[Sortie],T_stock[Ref],C776))</f>
        <v>0</v>
      </c>
      <c r="K776" s="37">
        <f t="shared" si="12"/>
        <v>0</v>
      </c>
      <c r="L776" s="35">
        <f>IFERROR(K776*G776,"")</f>
        <v>0</v>
      </c>
      <c r="M776" s="11">
        <v>8</v>
      </c>
      <c r="N776" s="11">
        <f>H776-M776</f>
        <v>-8</v>
      </c>
      <c r="O776" s="11" t="str">
        <f>IF(K776&gt;0,"OK","Rupture")</f>
        <v>Rupture</v>
      </c>
    </row>
    <row r="777" spans="1:15" x14ac:dyDescent="0.3">
      <c r="A777" s="17">
        <v>754</v>
      </c>
      <c r="B777" s="9" t="s">
        <v>295</v>
      </c>
      <c r="C777" s="4" t="s">
        <v>568</v>
      </c>
      <c r="D777" s="4" t="s">
        <v>241</v>
      </c>
      <c r="E777" s="4" t="s">
        <v>1535</v>
      </c>
      <c r="F777" s="42"/>
      <c r="G777" s="23"/>
      <c r="H777" s="4"/>
      <c r="I777" s="4">
        <f>IF(B777="","",SUMIFS(T_stock[Entrée],T_stock[Ref],C777))</f>
        <v>0</v>
      </c>
      <c r="J777" s="4">
        <f>IF(C777="","",SUMIFS(T_stock[Sortie],T_stock[Ref],C777))</f>
        <v>0</v>
      </c>
      <c r="K777" s="37">
        <f t="shared" si="12"/>
        <v>0</v>
      </c>
      <c r="L777" s="35">
        <f>IFERROR(K777*G777,"")</f>
        <v>0</v>
      </c>
      <c r="M777" s="11">
        <v>0</v>
      </c>
      <c r="N777" s="11">
        <f>H777-M777</f>
        <v>0</v>
      </c>
      <c r="O777" s="11" t="str">
        <f>IF(K777&gt;0,"OK","Rupture")</f>
        <v>Rupture</v>
      </c>
    </row>
    <row r="778" spans="1:15" x14ac:dyDescent="0.3">
      <c r="A778" s="17">
        <v>858</v>
      </c>
      <c r="B778" s="9" t="s">
        <v>1436</v>
      </c>
      <c r="C778" s="4" t="s">
        <v>296</v>
      </c>
      <c r="D778" s="4" t="s">
        <v>241</v>
      </c>
      <c r="E778" s="4" t="s">
        <v>1535</v>
      </c>
      <c r="F778" s="42"/>
      <c r="G778" s="23"/>
      <c r="H778" s="4"/>
      <c r="I778" s="4">
        <f>IF(B778="","",SUMIFS(T_stock[Entrée],T_stock[Ref],C778))</f>
        <v>0</v>
      </c>
      <c r="J778" s="4">
        <f>IF(C778="","",SUMIFS(T_stock[Sortie],T_stock[Ref],C778))</f>
        <v>0</v>
      </c>
      <c r="K778" s="37">
        <f t="shared" si="12"/>
        <v>0</v>
      </c>
      <c r="L778" s="35">
        <f>IFERROR(K778*G778,"")</f>
        <v>0</v>
      </c>
      <c r="M778" s="11">
        <v>18</v>
      </c>
      <c r="N778" s="11">
        <f>H778-M778</f>
        <v>-18</v>
      </c>
      <c r="O778" s="11" t="str">
        <f>IF(K778&gt;0,"OK","Rupture")</f>
        <v>Rupture</v>
      </c>
    </row>
    <row r="779" spans="1:15" x14ac:dyDescent="0.3">
      <c r="A779" s="17">
        <v>613</v>
      </c>
      <c r="B779" s="9" t="s">
        <v>37</v>
      </c>
      <c r="C779" s="4" t="s">
        <v>38</v>
      </c>
      <c r="D779" s="4" t="s">
        <v>681</v>
      </c>
      <c r="E779" s="4" t="s">
        <v>1535</v>
      </c>
      <c r="F779" s="42"/>
      <c r="G779" s="23"/>
      <c r="H779" s="4"/>
      <c r="I779" s="4">
        <f>IF(B779="","",SUMIFS(T_stock[Entrée],T_stock[Ref],C779))</f>
        <v>0</v>
      </c>
      <c r="J779" s="4">
        <f>IF(C779="","",SUMIFS(T_stock[Sortie],T_stock[Ref],C779))</f>
        <v>0</v>
      </c>
      <c r="K779" s="37">
        <f t="shared" si="12"/>
        <v>0</v>
      </c>
      <c r="L779" s="35">
        <f>IFERROR(K779*G779,"")</f>
        <v>0</v>
      </c>
      <c r="M779" s="11">
        <v>4</v>
      </c>
      <c r="N779" s="11">
        <f>H779-M779</f>
        <v>-4</v>
      </c>
      <c r="O779" s="11" t="str">
        <f>IF(K779&gt;0,"OK","Rupture")</f>
        <v>Rupture</v>
      </c>
    </row>
    <row r="780" spans="1:15" x14ac:dyDescent="0.3">
      <c r="A780" s="17">
        <v>112</v>
      </c>
      <c r="B780" s="9" t="s">
        <v>835</v>
      </c>
      <c r="C780" s="4">
        <v>8971205354</v>
      </c>
      <c r="D780" s="4" t="s">
        <v>681</v>
      </c>
      <c r="E780" s="4" t="s">
        <v>1535</v>
      </c>
      <c r="F780" s="42"/>
      <c r="G780" s="23"/>
      <c r="H780" s="4"/>
      <c r="I780" s="4">
        <f>IF(B780="","",SUMIFS(T_stock[Entrée],T_stock[Ref],C780))</f>
        <v>0</v>
      </c>
      <c r="J780" s="4">
        <f>IF(C780="","",SUMIFS(T_stock[Sortie],T_stock[Ref],C780))</f>
        <v>0</v>
      </c>
      <c r="K780" s="37">
        <f t="shared" si="12"/>
        <v>0</v>
      </c>
      <c r="L780" s="35">
        <f>IFERROR(K780*G780,"")</f>
        <v>0</v>
      </c>
      <c r="M780" s="11">
        <v>0</v>
      </c>
      <c r="N780" s="11">
        <f>H780-M780</f>
        <v>0</v>
      </c>
      <c r="O780" s="11" t="str">
        <f>IF(K780&gt;0,"OK","Rupture")</f>
        <v>Rupture</v>
      </c>
    </row>
    <row r="781" spans="1:15" x14ac:dyDescent="0.3">
      <c r="A781" s="17">
        <v>628</v>
      </c>
      <c r="B781" s="9" t="s">
        <v>22</v>
      </c>
      <c r="C781" s="4" t="s">
        <v>23</v>
      </c>
      <c r="D781" s="4" t="s">
        <v>681</v>
      </c>
      <c r="E781" s="4" t="s">
        <v>1535</v>
      </c>
      <c r="F781" s="42"/>
      <c r="G781" s="23"/>
      <c r="H781" s="4"/>
      <c r="I781" s="4">
        <f>IF(B781="","",SUMIFS(T_stock[Entrée],T_stock[Ref],C781))</f>
        <v>0</v>
      </c>
      <c r="J781" s="4">
        <f>IF(C781="","",SUMIFS(T_stock[Sortie],T_stock[Ref],C781))</f>
        <v>0</v>
      </c>
      <c r="K781" s="37">
        <f t="shared" si="12"/>
        <v>0</v>
      </c>
      <c r="L781" s="35">
        <f>IFERROR(K781*G781,"")</f>
        <v>0</v>
      </c>
      <c r="M781" s="11">
        <v>5</v>
      </c>
      <c r="N781" s="11">
        <f>H781-M781</f>
        <v>-5</v>
      </c>
      <c r="O781" s="11" t="str">
        <f>IF(K781&gt;0,"OK","Rupture")</f>
        <v>Rupture</v>
      </c>
    </row>
    <row r="782" spans="1:15" x14ac:dyDescent="0.3">
      <c r="A782" s="17">
        <v>589</v>
      </c>
      <c r="B782" s="9" t="s">
        <v>1311</v>
      </c>
      <c r="C782" s="4" t="s">
        <v>1312</v>
      </c>
      <c r="D782" s="4" t="s">
        <v>145</v>
      </c>
      <c r="E782" s="4" t="s">
        <v>1535</v>
      </c>
      <c r="F782" s="42"/>
      <c r="G782" s="23"/>
      <c r="H782" s="4"/>
      <c r="I782" s="4">
        <f>IF(B782="","",SUMIFS(T_stock[Entrée],T_stock[Ref],C782))</f>
        <v>0</v>
      </c>
      <c r="J782" s="4">
        <f>IF(C782="","",SUMIFS(T_stock[Sortie],T_stock[Ref],C782))</f>
        <v>0</v>
      </c>
      <c r="K782" s="37">
        <f t="shared" si="12"/>
        <v>0</v>
      </c>
      <c r="L782" s="35">
        <f>IFERROR(K782*G782,"")</f>
        <v>0</v>
      </c>
      <c r="M782" s="11">
        <v>0</v>
      </c>
      <c r="N782" s="11">
        <f>H782-M782</f>
        <v>0</v>
      </c>
      <c r="O782" s="11" t="str">
        <f>IF(K782&gt;0,"OK","Rupture")</f>
        <v>Rupture</v>
      </c>
    </row>
    <row r="783" spans="1:15" x14ac:dyDescent="0.3">
      <c r="A783" s="17">
        <v>256</v>
      </c>
      <c r="B783" s="9" t="s">
        <v>971</v>
      </c>
      <c r="C783" s="4">
        <v>7420754418</v>
      </c>
      <c r="D783" s="4" t="s">
        <v>179</v>
      </c>
      <c r="E783" s="4" t="s">
        <v>1535</v>
      </c>
      <c r="F783" s="42"/>
      <c r="G783" s="23"/>
      <c r="H783" s="4"/>
      <c r="I783" s="4">
        <f>IF(B783="","",SUMIFS(T_stock[Entrée],T_stock[Ref],C783))</f>
        <v>0</v>
      </c>
      <c r="J783" s="4">
        <f>IF(C783="","",SUMIFS(T_stock[Sortie],T_stock[Ref],C783))</f>
        <v>0</v>
      </c>
      <c r="K783" s="37">
        <f t="shared" si="12"/>
        <v>0</v>
      </c>
      <c r="L783" s="35">
        <f>IFERROR(K783*G783,"")</f>
        <v>0</v>
      </c>
      <c r="M783" s="11">
        <v>0</v>
      </c>
      <c r="N783" s="11">
        <f>H783-M783</f>
        <v>0</v>
      </c>
      <c r="O783" s="11" t="str">
        <f>IF(K783&gt;0,"OK","Rupture")</f>
        <v>Rupture</v>
      </c>
    </row>
    <row r="784" spans="1:15" x14ac:dyDescent="0.3">
      <c r="A784" s="17">
        <v>115</v>
      </c>
      <c r="B784" s="9" t="s">
        <v>838</v>
      </c>
      <c r="C784" s="4" t="s">
        <v>839</v>
      </c>
      <c r="D784" s="4" t="s">
        <v>241</v>
      </c>
      <c r="E784" s="4" t="s">
        <v>1535</v>
      </c>
      <c r="F784" s="42"/>
      <c r="G784" s="23"/>
      <c r="H784" s="4"/>
      <c r="I784" s="4">
        <f>IF(B784="","",SUMIFS(T_stock[Entrée],T_stock[Ref],C784))</f>
        <v>0</v>
      </c>
      <c r="J784" s="4">
        <f>IF(C784="","",SUMIFS(T_stock[Sortie],T_stock[Ref],C784))</f>
        <v>0</v>
      </c>
      <c r="K784" s="37">
        <f t="shared" si="12"/>
        <v>0</v>
      </c>
      <c r="L784" s="35">
        <f>IFERROR(K784*G784,"")</f>
        <v>0</v>
      </c>
      <c r="M784" s="11">
        <v>0</v>
      </c>
      <c r="N784" s="11">
        <f>H784-M784</f>
        <v>0</v>
      </c>
      <c r="O784" s="11" t="str">
        <f>IF(K784&gt;0,"OK","Rupture")</f>
        <v>Rupture</v>
      </c>
    </row>
    <row r="785" spans="1:15" x14ac:dyDescent="0.3">
      <c r="A785" s="17">
        <v>267</v>
      </c>
      <c r="B785" s="9" t="s">
        <v>978</v>
      </c>
      <c r="C785" s="4" t="s">
        <v>979</v>
      </c>
      <c r="D785" s="4" t="s">
        <v>145</v>
      </c>
      <c r="E785" s="4" t="s">
        <v>1535</v>
      </c>
      <c r="F785" s="42"/>
      <c r="G785" s="23"/>
      <c r="H785" s="4"/>
      <c r="I785" s="4">
        <f>IF(B785="","",SUMIFS(T_stock[Entrée],T_stock[Ref],C785))</f>
        <v>0</v>
      </c>
      <c r="J785" s="4">
        <f>IF(C785="","",SUMIFS(T_stock[Sortie],T_stock[Ref],C785))</f>
        <v>0</v>
      </c>
      <c r="K785" s="37">
        <f t="shared" si="12"/>
        <v>0</v>
      </c>
      <c r="L785" s="35">
        <f>IFERROR(K785*G785,"")</f>
        <v>0</v>
      </c>
      <c r="M785" s="11">
        <v>0</v>
      </c>
      <c r="N785" s="11">
        <f>H785-M785</f>
        <v>0</v>
      </c>
      <c r="O785" s="11" t="str">
        <f>IF(K785&gt;0,"OK","Rupture")</f>
        <v>Rupture</v>
      </c>
    </row>
    <row r="786" spans="1:15" x14ac:dyDescent="0.3">
      <c r="A786" s="17">
        <v>201</v>
      </c>
      <c r="B786" s="9" t="s">
        <v>931</v>
      </c>
      <c r="C786" s="4">
        <v>7422899626</v>
      </c>
      <c r="D786" s="4" t="s">
        <v>179</v>
      </c>
      <c r="E786" s="4" t="s">
        <v>1535</v>
      </c>
      <c r="F786" s="42"/>
      <c r="G786" s="23"/>
      <c r="H786" s="4"/>
      <c r="I786" s="4">
        <f>IF(B786="","",SUMIFS(T_stock[Entrée],T_stock[Ref],C786))</f>
        <v>0</v>
      </c>
      <c r="J786" s="4">
        <f>IF(C786="","",SUMIFS(T_stock[Sortie],T_stock[Ref],C786))</f>
        <v>0</v>
      </c>
      <c r="K786" s="37">
        <f t="shared" si="12"/>
        <v>0</v>
      </c>
      <c r="L786" s="35">
        <f>IFERROR(K786*G786,"")</f>
        <v>0</v>
      </c>
      <c r="M786" s="11">
        <v>1</v>
      </c>
      <c r="N786" s="11">
        <f>H786-M786</f>
        <v>-1</v>
      </c>
      <c r="O786" s="11" t="str">
        <f>IF(K786&gt;0,"OK","Rupture")</f>
        <v>Rupture</v>
      </c>
    </row>
    <row r="787" spans="1:15" x14ac:dyDescent="0.3">
      <c r="A787" s="17">
        <v>886</v>
      </c>
      <c r="B787" s="9" t="s">
        <v>133</v>
      </c>
      <c r="C787" s="4" t="s">
        <v>1455</v>
      </c>
      <c r="D787" s="4" t="s">
        <v>119</v>
      </c>
      <c r="E787" s="4" t="s">
        <v>1535</v>
      </c>
      <c r="F787" s="42"/>
      <c r="G787" s="23"/>
      <c r="H787" s="4"/>
      <c r="I787" s="4">
        <f>IF(B787="","",SUMIFS(T_stock[Entrée],T_stock[Ref],C787))</f>
        <v>0</v>
      </c>
      <c r="J787" s="4">
        <f>IF(C787="","",SUMIFS(T_stock[Sortie],T_stock[Ref],C787))</f>
        <v>0</v>
      </c>
      <c r="K787" s="37">
        <f t="shared" si="12"/>
        <v>0</v>
      </c>
      <c r="L787" s="35">
        <f>IFERROR(K787*G787,"")</f>
        <v>0</v>
      </c>
      <c r="M787" s="11">
        <v>1</v>
      </c>
      <c r="N787" s="11">
        <f>H787-M787</f>
        <v>-1</v>
      </c>
      <c r="O787" s="11" t="str">
        <f>IF(K787&gt;0,"OK","Rupture")</f>
        <v>Rupture</v>
      </c>
    </row>
    <row r="788" spans="1:15" x14ac:dyDescent="0.3">
      <c r="A788" s="17">
        <v>852</v>
      </c>
      <c r="B788" s="9" t="s">
        <v>307</v>
      </c>
      <c r="C788" s="4" t="s">
        <v>308</v>
      </c>
      <c r="D788" s="4" t="s">
        <v>241</v>
      </c>
      <c r="E788" s="4" t="s">
        <v>1535</v>
      </c>
      <c r="F788" s="42"/>
      <c r="G788" s="23"/>
      <c r="H788" s="4"/>
      <c r="I788" s="4">
        <f>IF(B788="","",SUMIFS(T_stock[Entrée],T_stock[Ref],C788))</f>
        <v>0</v>
      </c>
      <c r="J788" s="4">
        <f>IF(C788="","",SUMIFS(T_stock[Sortie],T_stock[Ref],C788))</f>
        <v>0</v>
      </c>
      <c r="K788" s="37">
        <f t="shared" si="12"/>
        <v>0</v>
      </c>
      <c r="L788" s="35">
        <f>IFERROR(K788*G788,"")</f>
        <v>0</v>
      </c>
      <c r="M788" s="11">
        <v>2</v>
      </c>
      <c r="N788" s="11">
        <f>H788-M788</f>
        <v>-2</v>
      </c>
      <c r="O788" s="11" t="str">
        <f>IF(K788&gt;0,"OK","Rupture")</f>
        <v>Rupture</v>
      </c>
    </row>
    <row r="789" spans="1:15" x14ac:dyDescent="0.3">
      <c r="A789" s="17">
        <v>304</v>
      </c>
      <c r="B789" s="9" t="s">
        <v>209</v>
      </c>
      <c r="C789" s="4">
        <v>7423292918</v>
      </c>
      <c r="D789" s="4" t="s">
        <v>179</v>
      </c>
      <c r="E789" s="4" t="s">
        <v>1535</v>
      </c>
      <c r="F789" s="42"/>
      <c r="G789" s="23"/>
      <c r="H789" s="4"/>
      <c r="I789" s="4">
        <f>IF(B789="","",SUMIFS(T_stock[Entrée],T_stock[Ref],C789))</f>
        <v>0</v>
      </c>
      <c r="J789" s="4">
        <f>IF(C789="","",SUMIFS(T_stock[Sortie],T_stock[Ref],C789))</f>
        <v>0</v>
      </c>
      <c r="K789" s="37">
        <f t="shared" si="12"/>
        <v>0</v>
      </c>
      <c r="L789" s="35">
        <f>IFERROR(K789*G789,"")</f>
        <v>0</v>
      </c>
      <c r="M789" s="11">
        <v>2</v>
      </c>
      <c r="N789" s="11">
        <f>H789-M789</f>
        <v>-2</v>
      </c>
      <c r="O789" s="11" t="str">
        <f>IF(K789&gt;0,"OK","Rupture")</f>
        <v>Rupture</v>
      </c>
    </row>
    <row r="790" spans="1:15" x14ac:dyDescent="0.3">
      <c r="A790" s="17">
        <v>219</v>
      </c>
      <c r="B790" s="9" t="s">
        <v>936</v>
      </c>
      <c r="C790" s="4">
        <v>7484188481</v>
      </c>
      <c r="D790" s="4" t="s">
        <v>179</v>
      </c>
      <c r="E790" s="4" t="s">
        <v>1535</v>
      </c>
      <c r="F790" s="42"/>
      <c r="G790" s="23"/>
      <c r="H790" s="4"/>
      <c r="I790" s="4">
        <f>IF(B790="","",SUMIFS(T_stock[Entrée],T_stock[Ref],C790))</f>
        <v>0</v>
      </c>
      <c r="J790" s="4">
        <f>IF(C790="","",SUMIFS(T_stock[Sortie],T_stock[Ref],C790))</f>
        <v>0</v>
      </c>
      <c r="K790" s="37">
        <f t="shared" si="12"/>
        <v>0</v>
      </c>
      <c r="L790" s="35">
        <f>IFERROR(K790*G790,"")</f>
        <v>0</v>
      </c>
      <c r="M790" s="11">
        <v>1</v>
      </c>
      <c r="N790" s="11">
        <f>H790-M790</f>
        <v>-1</v>
      </c>
      <c r="O790" s="11" t="str">
        <f>IF(K790&gt;0,"OK","Rupture")</f>
        <v>Rupture</v>
      </c>
    </row>
    <row r="791" spans="1:15" x14ac:dyDescent="0.3">
      <c r="A791" s="17">
        <v>218</v>
      </c>
      <c r="B791" s="9" t="s">
        <v>208</v>
      </c>
      <c r="C791" s="4">
        <v>7422839358</v>
      </c>
      <c r="D791" s="4" t="s">
        <v>179</v>
      </c>
      <c r="E791" s="4" t="s">
        <v>1535</v>
      </c>
      <c r="F791" s="42"/>
      <c r="G791" s="23"/>
      <c r="H791" s="4"/>
      <c r="I791" s="4">
        <f>IF(B791="","",SUMIFS(T_stock[Entrée],T_stock[Ref],C791))</f>
        <v>0</v>
      </c>
      <c r="J791" s="4">
        <f>IF(C791="","",SUMIFS(T_stock[Sortie],T_stock[Ref],C791))</f>
        <v>0</v>
      </c>
      <c r="K791" s="37">
        <f t="shared" si="12"/>
        <v>0</v>
      </c>
      <c r="L791" s="35">
        <f>IFERROR(K791*G791,"")</f>
        <v>0</v>
      </c>
      <c r="M791" s="11">
        <v>1</v>
      </c>
      <c r="N791" s="11">
        <f>H791-M791</f>
        <v>-1</v>
      </c>
      <c r="O791" s="11" t="str">
        <f>IF(K791&gt;0,"OK","Rupture")</f>
        <v>Rupture</v>
      </c>
    </row>
    <row r="792" spans="1:15" x14ac:dyDescent="0.3">
      <c r="A792" s="17">
        <v>685</v>
      </c>
      <c r="B792" s="9" t="s">
        <v>428</v>
      </c>
      <c r="C792" s="4" t="s">
        <v>429</v>
      </c>
      <c r="D792" s="4" t="s">
        <v>241</v>
      </c>
      <c r="E792" s="4" t="s">
        <v>1535</v>
      </c>
      <c r="F792" s="42"/>
      <c r="G792" s="23"/>
      <c r="H792" s="4"/>
      <c r="I792" s="4">
        <f>IF(B792="","",SUMIFS(T_stock[Entrée],T_stock[Ref],C792))</f>
        <v>0</v>
      </c>
      <c r="J792" s="4">
        <f>IF(C792="","",SUMIFS(T_stock[Sortie],T_stock[Ref],C792))</f>
        <v>0</v>
      </c>
      <c r="K792" s="37">
        <f t="shared" si="12"/>
        <v>0</v>
      </c>
      <c r="L792" s="35">
        <f>IFERROR(K792*G792,"")</f>
        <v>0</v>
      </c>
      <c r="M792" s="11">
        <v>9</v>
      </c>
      <c r="N792" s="11">
        <f>H792-M792</f>
        <v>-9</v>
      </c>
      <c r="O792" s="11" t="str">
        <f>IF(K792&gt;0,"OK","Rupture")</f>
        <v>Rupture</v>
      </c>
    </row>
    <row r="793" spans="1:15" x14ac:dyDescent="0.3">
      <c r="A793" s="17">
        <v>686</v>
      </c>
      <c r="B793" s="9" t="s">
        <v>428</v>
      </c>
      <c r="C793" s="4" t="s">
        <v>430</v>
      </c>
      <c r="D793" s="4" t="s">
        <v>241</v>
      </c>
      <c r="E793" s="4" t="s">
        <v>1535</v>
      </c>
      <c r="F793" s="42"/>
      <c r="G793" s="23"/>
      <c r="H793" s="4"/>
      <c r="I793" s="4">
        <f>IF(B793="","",SUMIFS(T_stock[Entrée],T_stock[Ref],C793))</f>
        <v>0</v>
      </c>
      <c r="J793" s="4">
        <f>IF(C793="","",SUMIFS(T_stock[Sortie],T_stock[Ref],C793))</f>
        <v>0</v>
      </c>
      <c r="K793" s="37">
        <f t="shared" si="12"/>
        <v>0</v>
      </c>
      <c r="L793" s="35">
        <f>IFERROR(K793*G793,"")</f>
        <v>0</v>
      </c>
      <c r="M793" s="11">
        <v>23</v>
      </c>
      <c r="N793" s="11">
        <f>H793-M793</f>
        <v>-23</v>
      </c>
      <c r="O793" s="11" t="str">
        <f>IF(K793&gt;0,"OK","Rupture")</f>
        <v>Rupture</v>
      </c>
    </row>
    <row r="794" spans="1:15" x14ac:dyDescent="0.3">
      <c r="A794" s="17">
        <v>340</v>
      </c>
      <c r="B794" s="9" t="s">
        <v>1027</v>
      </c>
      <c r="C794" s="4" t="s">
        <v>120</v>
      </c>
      <c r="D794" s="4" t="s">
        <v>119</v>
      </c>
      <c r="E794" s="4" t="s">
        <v>1535</v>
      </c>
      <c r="F794" s="42"/>
      <c r="G794" s="23"/>
      <c r="H794" s="4"/>
      <c r="I794" s="4">
        <f>IF(B794="","",SUMIFS(T_stock[Entrée],T_stock[Ref],C794))</f>
        <v>0</v>
      </c>
      <c r="J794" s="4">
        <f>IF(C794="","",SUMIFS(T_stock[Sortie],T_stock[Ref],C794))</f>
        <v>0</v>
      </c>
      <c r="K794" s="37">
        <f t="shared" si="12"/>
        <v>0</v>
      </c>
      <c r="L794" s="35">
        <f>IFERROR(K794*G794,"")</f>
        <v>0</v>
      </c>
      <c r="M794" s="11">
        <v>0</v>
      </c>
      <c r="N794" s="11">
        <f>H794-M794</f>
        <v>0</v>
      </c>
      <c r="O794" s="11" t="str">
        <f>IF(K794&gt;0,"OK","Rupture")</f>
        <v>Rupture</v>
      </c>
    </row>
    <row r="795" spans="1:15" x14ac:dyDescent="0.3">
      <c r="A795" s="17">
        <v>544</v>
      </c>
      <c r="B795" s="9" t="s">
        <v>347</v>
      </c>
      <c r="C795" s="4" t="s">
        <v>1248</v>
      </c>
      <c r="D795" s="4" t="s">
        <v>1085</v>
      </c>
      <c r="E795" s="4" t="s">
        <v>1535</v>
      </c>
      <c r="F795" s="42"/>
      <c r="G795" s="23"/>
      <c r="H795" s="4"/>
      <c r="I795" s="4">
        <f>IF(B795="","",SUMIFS(T_stock[Entrée],T_stock[Ref],C795))</f>
        <v>0</v>
      </c>
      <c r="J795" s="4">
        <f>IF(C795="","",SUMIFS(T_stock[Sortie],T_stock[Ref],C795))</f>
        <v>0</v>
      </c>
      <c r="K795" s="37">
        <f t="shared" si="12"/>
        <v>0</v>
      </c>
      <c r="L795" s="35">
        <f>IFERROR(K795*G795,"")</f>
        <v>0</v>
      </c>
      <c r="M795" s="11">
        <v>0</v>
      </c>
      <c r="N795" s="11">
        <f>H795-M795</f>
        <v>0</v>
      </c>
      <c r="O795" s="11" t="str">
        <f>IF(K795&gt;0,"OK","Rupture")</f>
        <v>Rupture</v>
      </c>
    </row>
    <row r="796" spans="1:15" x14ac:dyDescent="0.3">
      <c r="A796" s="17">
        <v>674</v>
      </c>
      <c r="B796" s="9" t="s">
        <v>347</v>
      </c>
      <c r="C796" s="4" t="s">
        <v>348</v>
      </c>
      <c r="D796" s="4" t="s">
        <v>241</v>
      </c>
      <c r="E796" s="4" t="s">
        <v>1535</v>
      </c>
      <c r="F796" s="42"/>
      <c r="G796" s="23"/>
      <c r="H796" s="4"/>
      <c r="I796" s="4">
        <f>IF(B796="","",SUMIFS(T_stock[Entrée],T_stock[Ref],C796))</f>
        <v>0</v>
      </c>
      <c r="J796" s="4">
        <f>IF(C796="","",SUMIFS(T_stock[Sortie],T_stock[Ref],C796))</f>
        <v>0</v>
      </c>
      <c r="K796" s="37">
        <f t="shared" si="12"/>
        <v>0</v>
      </c>
      <c r="L796" s="35">
        <f>IFERROR(K796*G796,"")</f>
        <v>0</v>
      </c>
      <c r="M796" s="11">
        <v>0</v>
      </c>
      <c r="N796" s="11">
        <f>H796-M796</f>
        <v>0</v>
      </c>
      <c r="O796" s="11" t="str">
        <f>IF(K796&gt;0,"OK","Rupture")</f>
        <v>Rupture</v>
      </c>
    </row>
    <row r="797" spans="1:15" x14ac:dyDescent="0.3">
      <c r="A797" s="17">
        <v>672</v>
      </c>
      <c r="B797" s="9" t="s">
        <v>1382</v>
      </c>
      <c r="C797" s="4" t="s">
        <v>1383</v>
      </c>
      <c r="D797" s="4" t="s">
        <v>241</v>
      </c>
      <c r="E797" s="4" t="s">
        <v>1535</v>
      </c>
      <c r="F797" s="42"/>
      <c r="G797" s="23"/>
      <c r="H797" s="4"/>
      <c r="I797" s="4">
        <f>IF(B797="","",SUMIFS(T_stock[Entrée],T_stock[Ref],C797))</f>
        <v>0</v>
      </c>
      <c r="J797" s="4">
        <f>IF(C797="","",SUMIFS(T_stock[Sortie],T_stock[Ref],C797))</f>
        <v>0</v>
      </c>
      <c r="K797" s="37">
        <f t="shared" si="12"/>
        <v>0</v>
      </c>
      <c r="L797" s="35">
        <f>IFERROR(K797*G797,"")</f>
        <v>0</v>
      </c>
      <c r="M797" s="11">
        <v>0</v>
      </c>
      <c r="N797" s="11">
        <f>H797-M797</f>
        <v>0</v>
      </c>
      <c r="O797" s="11" t="str">
        <f>IF(K797&gt;0,"OK","Rupture")</f>
        <v>Rupture</v>
      </c>
    </row>
    <row r="798" spans="1:15" x14ac:dyDescent="0.3">
      <c r="A798" s="17">
        <v>353</v>
      </c>
      <c r="B798" s="9" t="s">
        <v>1045</v>
      </c>
      <c r="C798" s="4" t="s">
        <v>122</v>
      </c>
      <c r="D798" s="4" t="s">
        <v>119</v>
      </c>
      <c r="E798" s="4" t="s">
        <v>1535</v>
      </c>
      <c r="F798" s="42"/>
      <c r="G798" s="23"/>
      <c r="H798" s="4"/>
      <c r="I798" s="4">
        <f>IF(B798="","",SUMIFS(T_stock[Entrée],T_stock[Ref],C798))</f>
        <v>0</v>
      </c>
      <c r="J798" s="4">
        <f>IF(C798="","",SUMIFS(T_stock[Sortie],T_stock[Ref],C798))</f>
        <v>0</v>
      </c>
      <c r="K798" s="37">
        <f t="shared" si="12"/>
        <v>0</v>
      </c>
      <c r="L798" s="35">
        <f>IFERROR(K798*G798,"")</f>
        <v>0</v>
      </c>
      <c r="M798" s="11">
        <v>1</v>
      </c>
      <c r="N798" s="11">
        <f>H798-M798</f>
        <v>-1</v>
      </c>
      <c r="O798" s="11" t="str">
        <f>IF(K798&gt;0,"OK","Rupture")</f>
        <v>Rupture</v>
      </c>
    </row>
    <row r="799" spans="1:15" x14ac:dyDescent="0.3">
      <c r="A799" s="17">
        <v>238</v>
      </c>
      <c r="B799" s="9" t="s">
        <v>123</v>
      </c>
      <c r="C799" s="4" t="s">
        <v>124</v>
      </c>
      <c r="D799" s="4" t="s">
        <v>119</v>
      </c>
      <c r="E799" s="4" t="s">
        <v>1535</v>
      </c>
      <c r="F799" s="42"/>
      <c r="G799" s="23"/>
      <c r="H799" s="4"/>
      <c r="I799" s="4">
        <f>IF(B799="","",SUMIFS(T_stock[Entrée],T_stock[Ref],C799))</f>
        <v>0</v>
      </c>
      <c r="J799" s="4">
        <f>IF(C799="","",SUMIFS(T_stock[Sortie],T_stock[Ref],C799))</f>
        <v>0</v>
      </c>
      <c r="K799" s="37">
        <f t="shared" si="12"/>
        <v>0</v>
      </c>
      <c r="L799" s="35">
        <f>IFERROR(K799*G799,"")</f>
        <v>0</v>
      </c>
      <c r="M799" s="11">
        <v>2</v>
      </c>
      <c r="N799" s="11">
        <f>H799-M799</f>
        <v>-2</v>
      </c>
      <c r="O799" s="11" t="str">
        <f>IF(K799&gt;0,"OK","Rupture")</f>
        <v>Rupture</v>
      </c>
    </row>
    <row r="800" spans="1:15" x14ac:dyDescent="0.3">
      <c r="A800" s="17">
        <v>348</v>
      </c>
      <c r="B800" s="9" t="s">
        <v>1038</v>
      </c>
      <c r="C800" s="4" t="s">
        <v>1039</v>
      </c>
      <c r="D800" s="4" t="s">
        <v>145</v>
      </c>
      <c r="E800" s="4" t="s">
        <v>1535</v>
      </c>
      <c r="F800" s="42"/>
      <c r="G800" s="23"/>
      <c r="H800" s="4"/>
      <c r="I800" s="4">
        <f>IF(B800="","",SUMIFS(T_stock[Entrée],T_stock[Ref],C800))</f>
        <v>0</v>
      </c>
      <c r="J800" s="4">
        <f>IF(C800="","",SUMIFS(T_stock[Sortie],T_stock[Ref],C800))</f>
        <v>0</v>
      </c>
      <c r="K800" s="37">
        <f t="shared" si="12"/>
        <v>0</v>
      </c>
      <c r="L800" s="35">
        <f>IFERROR(K800*G800,"")</f>
        <v>0</v>
      </c>
      <c r="M800" s="11">
        <v>0</v>
      </c>
      <c r="N800" s="11">
        <f>H800-M800</f>
        <v>0</v>
      </c>
      <c r="O800" s="11" t="str">
        <f>IF(K800&gt;0,"OK","Rupture")</f>
        <v>Rupture</v>
      </c>
    </row>
    <row r="801" spans="1:15" x14ac:dyDescent="0.3">
      <c r="A801" s="17">
        <v>921</v>
      </c>
      <c r="B801" s="9" t="s">
        <v>1038</v>
      </c>
      <c r="C801" s="4" t="s">
        <v>128</v>
      </c>
      <c r="D801" s="4" t="s">
        <v>145</v>
      </c>
      <c r="E801" s="4" t="s">
        <v>1535</v>
      </c>
      <c r="F801" s="42"/>
      <c r="G801" s="23"/>
      <c r="H801" s="4"/>
      <c r="I801" s="4">
        <f>IF(B801="","",SUMIFS(T_stock[Entrée],T_stock[Ref],C801))</f>
        <v>0</v>
      </c>
      <c r="J801" s="4">
        <f>IF(C801="","",SUMIFS(T_stock[Sortie],T_stock[Ref],C801))</f>
        <v>0</v>
      </c>
      <c r="K801" s="37">
        <f t="shared" si="12"/>
        <v>0</v>
      </c>
      <c r="L801" s="35">
        <f>IFERROR(K801*G801,"")</f>
        <v>0</v>
      </c>
      <c r="M801" s="11">
        <v>6</v>
      </c>
      <c r="N801" s="11">
        <f>H801-M801</f>
        <v>-6</v>
      </c>
      <c r="O801" s="11" t="str">
        <f>IF(K801&gt;0,"OK","Rupture")</f>
        <v>Rupture</v>
      </c>
    </row>
    <row r="802" spans="1:15" x14ac:dyDescent="0.3">
      <c r="A802" s="17">
        <v>719</v>
      </c>
      <c r="B802" s="9" t="s">
        <v>648</v>
      </c>
      <c r="C802" s="4" t="s">
        <v>649</v>
      </c>
      <c r="D802" s="4" t="s">
        <v>241</v>
      </c>
      <c r="E802" s="4" t="s">
        <v>1535</v>
      </c>
      <c r="F802" s="42"/>
      <c r="G802" s="23"/>
      <c r="H802" s="4"/>
      <c r="I802" s="4">
        <f>IF(B802="","",SUMIFS(T_stock[Entrée],T_stock[Ref],C802))</f>
        <v>0</v>
      </c>
      <c r="J802" s="4">
        <f>IF(C802="","",SUMIFS(T_stock[Sortie],T_stock[Ref],C802))</f>
        <v>0</v>
      </c>
      <c r="K802" s="37">
        <f t="shared" si="12"/>
        <v>0</v>
      </c>
      <c r="L802" s="35">
        <f>IFERROR(K802*G802,"")</f>
        <v>0</v>
      </c>
      <c r="M802" s="11">
        <v>28</v>
      </c>
      <c r="N802" s="11">
        <f>H802-M802</f>
        <v>-28</v>
      </c>
      <c r="O802" s="11" t="str">
        <f>IF(K802&gt;0,"OK","Rupture")</f>
        <v>Rupture</v>
      </c>
    </row>
    <row r="803" spans="1:15" x14ac:dyDescent="0.3">
      <c r="A803" s="17">
        <v>350</v>
      </c>
      <c r="B803" s="9" t="s">
        <v>1042</v>
      </c>
      <c r="C803" s="4" t="s">
        <v>1043</v>
      </c>
      <c r="D803" s="4" t="s">
        <v>145</v>
      </c>
      <c r="E803" s="4" t="s">
        <v>1535</v>
      </c>
      <c r="F803" s="42"/>
      <c r="G803" s="23"/>
      <c r="H803" s="4"/>
      <c r="I803" s="4">
        <f>IF(B803="","",SUMIFS(T_stock[Entrée],T_stock[Ref],C803))</f>
        <v>0</v>
      </c>
      <c r="J803" s="4">
        <f>IF(C803="","",SUMIFS(T_stock[Sortie],T_stock[Ref],C803))</f>
        <v>0</v>
      </c>
      <c r="K803" s="37">
        <f t="shared" si="12"/>
        <v>0</v>
      </c>
      <c r="L803" s="35">
        <f>IFERROR(K803*G803,"")</f>
        <v>0</v>
      </c>
      <c r="M803" s="11">
        <v>0</v>
      </c>
      <c r="N803" s="11">
        <f>H803-M803</f>
        <v>0</v>
      </c>
      <c r="O803" s="11" t="str">
        <f>IF(K803&gt;0,"OK","Rupture")</f>
        <v>Rupture</v>
      </c>
    </row>
    <row r="804" spans="1:15" x14ac:dyDescent="0.3">
      <c r="A804" s="17">
        <v>925</v>
      </c>
      <c r="B804" s="9" t="s">
        <v>1042</v>
      </c>
      <c r="C804" s="4" t="s">
        <v>129</v>
      </c>
      <c r="D804" s="4" t="s">
        <v>119</v>
      </c>
      <c r="E804" s="4" t="s">
        <v>1535</v>
      </c>
      <c r="F804" s="42"/>
      <c r="G804" s="23"/>
      <c r="H804" s="4"/>
      <c r="I804" s="4">
        <f>IF(B804="","",SUMIFS(T_stock[Entrée],T_stock[Ref],C804))</f>
        <v>0</v>
      </c>
      <c r="J804" s="4">
        <f>IF(C804="","",SUMIFS(T_stock[Sortie],T_stock[Ref],C804))</f>
        <v>0</v>
      </c>
      <c r="K804" s="37">
        <f t="shared" si="12"/>
        <v>0</v>
      </c>
      <c r="L804" s="35">
        <f>IFERROR(K804*G804,"")</f>
        <v>0</v>
      </c>
      <c r="M804" s="11">
        <v>0</v>
      </c>
      <c r="N804" s="11">
        <f>H804-M804</f>
        <v>0</v>
      </c>
      <c r="O804" s="11" t="str">
        <f>IF(K804&gt;0,"OK","Rupture")</f>
        <v>Rupture</v>
      </c>
    </row>
    <row r="805" spans="1:15" x14ac:dyDescent="0.3">
      <c r="A805" s="17">
        <v>355</v>
      </c>
      <c r="B805" s="9" t="s">
        <v>1048</v>
      </c>
      <c r="C805" s="4" t="s">
        <v>1049</v>
      </c>
      <c r="D805" s="4" t="s">
        <v>119</v>
      </c>
      <c r="E805" s="4" t="s">
        <v>1535</v>
      </c>
      <c r="F805" s="42"/>
      <c r="G805" s="23"/>
      <c r="H805" s="4"/>
      <c r="I805" s="4">
        <f>IF(B805="","",SUMIFS(T_stock[Entrée],T_stock[Ref],C805))</f>
        <v>0</v>
      </c>
      <c r="J805" s="4">
        <f>IF(C805="","",SUMIFS(T_stock[Sortie],T_stock[Ref],C805))</f>
        <v>0</v>
      </c>
      <c r="K805" s="37">
        <f t="shared" si="12"/>
        <v>0</v>
      </c>
      <c r="L805" s="35">
        <f>IFERROR(K805*G805,"")</f>
        <v>0</v>
      </c>
      <c r="M805" s="11">
        <v>0</v>
      </c>
      <c r="N805" s="11">
        <f>H805-M805</f>
        <v>0</v>
      </c>
      <c r="O805" s="11" t="str">
        <f>IF(K805&gt;0,"OK","Rupture")</f>
        <v>Rupture</v>
      </c>
    </row>
    <row r="806" spans="1:15" x14ac:dyDescent="0.3">
      <c r="A806" s="17">
        <v>247</v>
      </c>
      <c r="B806" s="9" t="s">
        <v>958</v>
      </c>
      <c r="C806" s="4" t="s">
        <v>959</v>
      </c>
      <c r="D806" s="4" t="s">
        <v>145</v>
      </c>
      <c r="E806" s="4" t="s">
        <v>1535</v>
      </c>
      <c r="F806" s="42"/>
      <c r="G806" s="23"/>
      <c r="H806" s="4"/>
      <c r="I806" s="4">
        <f>IF(B806="","",SUMIFS(T_stock[Entrée],T_stock[Ref],C806))</f>
        <v>0</v>
      </c>
      <c r="J806" s="4">
        <f>IF(C806="","",SUMIFS(T_stock[Sortie],T_stock[Ref],C806))</f>
        <v>0</v>
      </c>
      <c r="K806" s="37">
        <f t="shared" si="12"/>
        <v>0</v>
      </c>
      <c r="L806" s="35">
        <f>IFERROR(K806*G806,"")</f>
        <v>0</v>
      </c>
      <c r="M806" s="11">
        <v>6</v>
      </c>
      <c r="N806" s="11">
        <f>H806-M806</f>
        <v>-6</v>
      </c>
      <c r="O806" s="11" t="str">
        <f>IF(K806&gt;0,"OK","Rupture")</f>
        <v>Rupture</v>
      </c>
    </row>
    <row r="807" spans="1:15" x14ac:dyDescent="0.3">
      <c r="A807" s="17">
        <v>213</v>
      </c>
      <c r="B807" s="9" t="s">
        <v>192</v>
      </c>
      <c r="C807" s="4">
        <v>7421244696</v>
      </c>
      <c r="D807" s="4" t="s">
        <v>179</v>
      </c>
      <c r="E807" s="4" t="s">
        <v>1535</v>
      </c>
      <c r="F807" s="42"/>
      <c r="G807" s="23"/>
      <c r="H807" s="4"/>
      <c r="I807" s="4">
        <f>IF(B807="","",SUMIFS(T_stock[Entrée],T_stock[Ref],C807))</f>
        <v>0</v>
      </c>
      <c r="J807" s="4">
        <f>IF(C807="","",SUMIFS(T_stock[Sortie],T_stock[Ref],C807))</f>
        <v>0</v>
      </c>
      <c r="K807" s="37">
        <f t="shared" si="12"/>
        <v>0</v>
      </c>
      <c r="L807" s="35">
        <f>IFERROR(K807*G807,"")</f>
        <v>0</v>
      </c>
      <c r="M807" s="11">
        <v>4</v>
      </c>
      <c r="N807" s="11">
        <f>H807-M807</f>
        <v>-4</v>
      </c>
      <c r="O807" s="11" t="str">
        <f>IF(K807&gt;0,"OK","Rupture")</f>
        <v>Rupture</v>
      </c>
    </row>
    <row r="808" spans="1:15" x14ac:dyDescent="0.3">
      <c r="A808" s="17">
        <v>214</v>
      </c>
      <c r="B808" s="9" t="s">
        <v>192</v>
      </c>
      <c r="C808" s="4">
        <v>7421244698</v>
      </c>
      <c r="D808" s="4" t="s">
        <v>179</v>
      </c>
      <c r="E808" s="4" t="s">
        <v>1535</v>
      </c>
      <c r="F808" s="42"/>
      <c r="G808" s="23"/>
      <c r="H808" s="4"/>
      <c r="I808" s="4">
        <f>IF(B808="","",SUMIFS(T_stock[Entrée],T_stock[Ref],C808))</f>
        <v>0</v>
      </c>
      <c r="J808" s="4">
        <f>IF(C808="","",SUMIFS(T_stock[Sortie],T_stock[Ref],C808))</f>
        <v>0</v>
      </c>
      <c r="K808" s="37">
        <f t="shared" si="12"/>
        <v>0</v>
      </c>
      <c r="L808" s="35">
        <f>IFERROR(K808*G808,"")</f>
        <v>0</v>
      </c>
      <c r="M808" s="11">
        <v>4</v>
      </c>
      <c r="N808" s="11">
        <f>H808-M808</f>
        <v>-4</v>
      </c>
      <c r="O808" s="11" t="str">
        <f>IF(K808&gt;0,"OK","Rupture")</f>
        <v>Rupture</v>
      </c>
    </row>
    <row r="809" spans="1:15" x14ac:dyDescent="0.3">
      <c r="A809" s="17">
        <v>215</v>
      </c>
      <c r="B809" s="9" t="s">
        <v>192</v>
      </c>
      <c r="C809" s="4">
        <v>7421244697</v>
      </c>
      <c r="D809" s="4" t="s">
        <v>179</v>
      </c>
      <c r="E809" s="4" t="s">
        <v>1535</v>
      </c>
      <c r="F809" s="42"/>
      <c r="G809" s="23"/>
      <c r="H809" s="4"/>
      <c r="I809" s="4">
        <f>IF(B809="","",SUMIFS(T_stock[Entrée],T_stock[Ref],C809))</f>
        <v>0</v>
      </c>
      <c r="J809" s="4">
        <f>IF(C809="","",SUMIFS(T_stock[Sortie],T_stock[Ref],C809))</f>
        <v>0</v>
      </c>
      <c r="K809" s="37">
        <f t="shared" si="12"/>
        <v>0</v>
      </c>
      <c r="L809" s="35">
        <f>IFERROR(K809*G809,"")</f>
        <v>0</v>
      </c>
      <c r="M809" s="11">
        <v>4</v>
      </c>
      <c r="N809" s="11">
        <f>H809-M809</f>
        <v>-4</v>
      </c>
      <c r="O809" s="11" t="str">
        <f>IF(K809&gt;0,"OK","Rupture")</f>
        <v>Rupture</v>
      </c>
    </row>
    <row r="810" spans="1:15" x14ac:dyDescent="0.3">
      <c r="A810" s="17">
        <v>234</v>
      </c>
      <c r="B810" s="9" t="s">
        <v>941</v>
      </c>
      <c r="C810" s="4">
        <v>7423098530</v>
      </c>
      <c r="D810" s="4" t="s">
        <v>179</v>
      </c>
      <c r="E810" s="4" t="s">
        <v>1535</v>
      </c>
      <c r="F810" s="42"/>
      <c r="G810" s="23"/>
      <c r="H810" s="4"/>
      <c r="I810" s="4">
        <f>IF(B810="","",SUMIFS(T_stock[Entrée],T_stock[Ref],C810))</f>
        <v>0</v>
      </c>
      <c r="J810" s="4">
        <f>IF(C810="","",SUMIFS(T_stock[Sortie],T_stock[Ref],C810))</f>
        <v>0</v>
      </c>
      <c r="K810" s="37">
        <f t="shared" si="12"/>
        <v>0</v>
      </c>
      <c r="L810" s="35">
        <f>IFERROR(K810*G810,"")</f>
        <v>0</v>
      </c>
      <c r="M810" s="11">
        <v>2</v>
      </c>
      <c r="N810" s="11">
        <f>H810-M810</f>
        <v>-2</v>
      </c>
      <c r="O810" s="11" t="str">
        <f>IF(K810&gt;0,"OK","Rupture")</f>
        <v>Rupture</v>
      </c>
    </row>
    <row r="811" spans="1:15" x14ac:dyDescent="0.3">
      <c r="A811" s="17">
        <v>157</v>
      </c>
      <c r="B811" s="9" t="s">
        <v>884</v>
      </c>
      <c r="C811" s="4" t="s">
        <v>885</v>
      </c>
      <c r="D811" s="4" t="s">
        <v>241</v>
      </c>
      <c r="E811" s="4" t="s">
        <v>1535</v>
      </c>
      <c r="F811" s="42"/>
      <c r="G811" s="23"/>
      <c r="H811" s="4"/>
      <c r="I811" s="4">
        <f>IF(B811="","",SUMIFS(T_stock[Entrée],T_stock[Ref],C811))</f>
        <v>0</v>
      </c>
      <c r="J811" s="4">
        <f>IF(C811="","",SUMIFS(T_stock[Sortie],T_stock[Ref],C811))</f>
        <v>0</v>
      </c>
      <c r="K811" s="37">
        <f t="shared" si="12"/>
        <v>0</v>
      </c>
      <c r="L811" s="35">
        <f>IFERROR(K811*G811,"")</f>
        <v>0</v>
      </c>
      <c r="M811" s="11">
        <v>0</v>
      </c>
      <c r="N811" s="11">
        <f>H811-M811</f>
        <v>0</v>
      </c>
      <c r="O811" s="11" t="str">
        <f>IF(K811&gt;0,"OK","Rupture")</f>
        <v>Rupture</v>
      </c>
    </row>
    <row r="812" spans="1:15" x14ac:dyDescent="0.3">
      <c r="A812" s="17">
        <v>110</v>
      </c>
      <c r="B812" s="9" t="s">
        <v>832</v>
      </c>
      <c r="C812" s="4">
        <v>3331</v>
      </c>
      <c r="D812" s="4" t="s">
        <v>681</v>
      </c>
      <c r="E812" s="4" t="s">
        <v>1535</v>
      </c>
      <c r="F812" s="42"/>
      <c r="G812" s="23"/>
      <c r="H812" s="4"/>
      <c r="I812" s="4">
        <f>IF(B812="","",SUMIFS(T_stock[Entrée],T_stock[Ref],C812))</f>
        <v>0</v>
      </c>
      <c r="J812" s="4">
        <f>IF(C812="","",SUMIFS(T_stock[Sortie],T_stock[Ref],C812))</f>
        <v>0</v>
      </c>
      <c r="K812" s="37">
        <f t="shared" si="12"/>
        <v>0</v>
      </c>
      <c r="L812" s="35">
        <f>IFERROR(K812*G812,"")</f>
        <v>0</v>
      </c>
      <c r="M812" s="11">
        <v>0</v>
      </c>
      <c r="N812" s="11">
        <f>H812-M812</f>
        <v>0</v>
      </c>
      <c r="O812" s="11" t="str">
        <f>IF(K812&gt;0,"OK","Rupture")</f>
        <v>Rupture</v>
      </c>
    </row>
    <row r="813" spans="1:15" x14ac:dyDescent="0.3">
      <c r="A813" s="17">
        <v>539</v>
      </c>
      <c r="B813" s="9" t="s">
        <v>1239</v>
      </c>
      <c r="C813" s="4" t="s">
        <v>1240</v>
      </c>
      <c r="D813" s="4" t="s">
        <v>1085</v>
      </c>
      <c r="E813" s="4" t="s">
        <v>1535</v>
      </c>
      <c r="F813" s="42"/>
      <c r="G813" s="23"/>
      <c r="H813" s="4"/>
      <c r="I813" s="4">
        <f>IF(B813="","",SUMIFS(T_stock[Entrée],T_stock[Ref],C813))</f>
        <v>0</v>
      </c>
      <c r="J813" s="4">
        <f>IF(C813="","",SUMIFS(T_stock[Sortie],T_stock[Ref],C813))</f>
        <v>0</v>
      </c>
      <c r="K813" s="37">
        <f t="shared" si="12"/>
        <v>0</v>
      </c>
      <c r="L813" s="35">
        <f>IFERROR(K813*G813,"")</f>
        <v>0</v>
      </c>
      <c r="M813" s="11">
        <v>0</v>
      </c>
      <c r="N813" s="11">
        <f>H813-M813</f>
        <v>0</v>
      </c>
      <c r="O813" s="11" t="str">
        <f>IF(K813&gt;0,"OK","Rupture")</f>
        <v>Rupture</v>
      </c>
    </row>
    <row r="814" spans="1:15" x14ac:dyDescent="0.3">
      <c r="A814" s="17">
        <v>584</v>
      </c>
      <c r="B814" s="9" t="s">
        <v>1304</v>
      </c>
      <c r="C814" s="4" t="s">
        <v>1305</v>
      </c>
      <c r="D814" s="4" t="s">
        <v>681</v>
      </c>
      <c r="E814" s="4" t="s">
        <v>1535</v>
      </c>
      <c r="F814" s="42"/>
      <c r="G814" s="23"/>
      <c r="H814" s="4"/>
      <c r="I814" s="4">
        <f>IF(B814="","",SUMIFS(T_stock[Entrée],T_stock[Ref],C814))</f>
        <v>0</v>
      </c>
      <c r="J814" s="4">
        <f>IF(C814="","",SUMIFS(T_stock[Sortie],T_stock[Ref],C814))</f>
        <v>0</v>
      </c>
      <c r="K814" s="37">
        <f t="shared" si="12"/>
        <v>0</v>
      </c>
      <c r="L814" s="35">
        <f>IFERROR(K814*G814,"")</f>
        <v>0</v>
      </c>
      <c r="M814" s="11">
        <v>2</v>
      </c>
      <c r="N814" s="11">
        <f>H814-M814</f>
        <v>-2</v>
      </c>
      <c r="O814" s="11" t="str">
        <f>IF(K814&gt;0,"OK","Rupture")</f>
        <v>Rupture</v>
      </c>
    </row>
    <row r="815" spans="1:15" x14ac:dyDescent="0.3">
      <c r="A815" s="17">
        <v>142</v>
      </c>
      <c r="B815" s="9" t="s">
        <v>47</v>
      </c>
      <c r="C815" s="4" t="s">
        <v>870</v>
      </c>
      <c r="D815" s="4" t="s">
        <v>241</v>
      </c>
      <c r="E815" s="4" t="s">
        <v>1535</v>
      </c>
      <c r="F815" s="42"/>
      <c r="G815" s="23"/>
      <c r="H815" s="4"/>
      <c r="I815" s="4">
        <f>IF(B815="","",SUMIFS(T_stock[Entrée],T_stock[Ref],C815))</f>
        <v>0</v>
      </c>
      <c r="J815" s="4">
        <f>IF(C815="","",SUMIFS(T_stock[Sortie],T_stock[Ref],C815))</f>
        <v>0</v>
      </c>
      <c r="K815" s="37">
        <f t="shared" si="12"/>
        <v>0</v>
      </c>
      <c r="L815" s="35">
        <f>IFERROR(K815*G815,"")</f>
        <v>0</v>
      </c>
      <c r="M815" s="11">
        <v>0</v>
      </c>
      <c r="N815" s="11">
        <f>H815-M815</f>
        <v>0</v>
      </c>
      <c r="O815" s="11" t="str">
        <f>IF(K815&gt;0,"OK","Rupture")</f>
        <v>Rupture</v>
      </c>
    </row>
    <row r="816" spans="1:15" x14ac:dyDescent="0.3">
      <c r="A816" s="17">
        <v>634</v>
      </c>
      <c r="B816" s="9" t="s">
        <v>47</v>
      </c>
      <c r="C816" s="4" t="s">
        <v>1354</v>
      </c>
      <c r="D816" s="4" t="s">
        <v>681</v>
      </c>
      <c r="E816" s="4" t="s">
        <v>1535</v>
      </c>
      <c r="F816" s="42"/>
      <c r="G816" s="23"/>
      <c r="H816" s="4"/>
      <c r="I816" s="4">
        <f>IF(B816="","",SUMIFS(T_stock[Entrée],T_stock[Ref],C816))</f>
        <v>0</v>
      </c>
      <c r="J816" s="4">
        <f>IF(C816="","",SUMIFS(T_stock[Sortie],T_stock[Ref],C816))</f>
        <v>0</v>
      </c>
      <c r="K816" s="37">
        <f t="shared" si="12"/>
        <v>0</v>
      </c>
      <c r="L816" s="35">
        <f>IFERROR(K816*G816,"")</f>
        <v>0</v>
      </c>
      <c r="M816" s="11">
        <v>1</v>
      </c>
      <c r="N816" s="11">
        <f>H816-M816</f>
        <v>-1</v>
      </c>
      <c r="O816" s="11" t="str">
        <f>IF(K816&gt;0,"OK","Rupture")</f>
        <v>Rupture</v>
      </c>
    </row>
    <row r="817" spans="1:15" x14ac:dyDescent="0.3">
      <c r="A817" s="17">
        <v>663</v>
      </c>
      <c r="B817" s="9" t="s">
        <v>560</v>
      </c>
      <c r="C817" s="4" t="s">
        <v>563</v>
      </c>
      <c r="D817" s="4" t="s">
        <v>241</v>
      </c>
      <c r="E817" s="4" t="s">
        <v>1535</v>
      </c>
      <c r="F817" s="42"/>
      <c r="G817" s="23"/>
      <c r="H817" s="4"/>
      <c r="I817" s="4">
        <f>IF(B817="","",SUMIFS(T_stock[Entrée],T_stock[Ref],C817))</f>
        <v>0</v>
      </c>
      <c r="J817" s="4">
        <f>IF(C817="","",SUMIFS(T_stock[Sortie],T_stock[Ref],C817))</f>
        <v>0</v>
      </c>
      <c r="K817" s="37">
        <f t="shared" si="12"/>
        <v>0</v>
      </c>
      <c r="L817" s="35">
        <f>IFERROR(K817*G817,"")</f>
        <v>0</v>
      </c>
      <c r="M817" s="11">
        <v>0</v>
      </c>
      <c r="N817" s="11">
        <f>H817-M817</f>
        <v>0</v>
      </c>
      <c r="O817" s="11" t="str">
        <f>IF(K817&gt;0,"OK","Rupture")</f>
        <v>Rupture</v>
      </c>
    </row>
    <row r="818" spans="1:15" x14ac:dyDescent="0.3">
      <c r="A818" s="17">
        <v>757</v>
      </c>
      <c r="B818" s="9" t="s">
        <v>560</v>
      </c>
      <c r="C818" s="4" t="s">
        <v>561</v>
      </c>
      <c r="D818" s="4" t="s">
        <v>241</v>
      </c>
      <c r="E818" s="4" t="s">
        <v>1535</v>
      </c>
      <c r="F818" s="42"/>
      <c r="G818" s="23"/>
      <c r="H818" s="4"/>
      <c r="I818" s="4">
        <f>IF(B818="","",SUMIFS(T_stock[Entrée],T_stock[Ref],C818))</f>
        <v>0</v>
      </c>
      <c r="J818" s="4">
        <f>IF(C818="","",SUMIFS(T_stock[Sortie],T_stock[Ref],C818))</f>
        <v>0</v>
      </c>
      <c r="K818" s="37">
        <f t="shared" si="12"/>
        <v>0</v>
      </c>
      <c r="L818" s="35">
        <f>IFERROR(K818*G818,"")</f>
        <v>0</v>
      </c>
      <c r="M818" s="11">
        <v>3</v>
      </c>
      <c r="N818" s="11">
        <f>H818-M818</f>
        <v>-3</v>
      </c>
      <c r="O818" s="11" t="str">
        <f>IF(K818&gt;0,"OK","Rupture")</f>
        <v>Rupture</v>
      </c>
    </row>
    <row r="819" spans="1:15" x14ac:dyDescent="0.3">
      <c r="A819" s="17">
        <v>664</v>
      </c>
      <c r="B819" s="9" t="s">
        <v>558</v>
      </c>
      <c r="C819" s="4" t="s">
        <v>562</v>
      </c>
      <c r="D819" s="4" t="s">
        <v>241</v>
      </c>
      <c r="E819" s="4" t="s">
        <v>1535</v>
      </c>
      <c r="F819" s="42"/>
      <c r="G819" s="23"/>
      <c r="H819" s="4"/>
      <c r="I819" s="4">
        <f>IF(B819="","",SUMIFS(T_stock[Entrée],T_stock[Ref],C819))</f>
        <v>0</v>
      </c>
      <c r="J819" s="4">
        <f>IF(C819="","",SUMIFS(T_stock[Sortie],T_stock[Ref],C819))</f>
        <v>0</v>
      </c>
      <c r="K819" s="37">
        <f t="shared" si="12"/>
        <v>0</v>
      </c>
      <c r="L819" s="35">
        <f>IFERROR(K819*G819,"")</f>
        <v>0</v>
      </c>
      <c r="M819" s="11">
        <v>0</v>
      </c>
      <c r="N819" s="11">
        <f>H819-M819</f>
        <v>0</v>
      </c>
      <c r="O819" s="11" t="str">
        <f>IF(K819&gt;0,"OK","Rupture")</f>
        <v>Rupture</v>
      </c>
    </row>
    <row r="820" spans="1:15" x14ac:dyDescent="0.3">
      <c r="A820" s="17">
        <v>758</v>
      </c>
      <c r="B820" s="9" t="s">
        <v>1406</v>
      </c>
      <c r="C820" s="4" t="s">
        <v>559</v>
      </c>
      <c r="D820" s="4" t="s">
        <v>241</v>
      </c>
      <c r="E820" s="4" t="s">
        <v>1535</v>
      </c>
      <c r="F820" s="42"/>
      <c r="G820" s="23"/>
      <c r="H820" s="4"/>
      <c r="I820" s="4">
        <f>IF(B820="","",SUMIFS(T_stock[Entrée],T_stock[Ref],C820))</f>
        <v>0</v>
      </c>
      <c r="J820" s="4">
        <f>IF(C820="","",SUMIFS(T_stock[Sortie],T_stock[Ref],C820))</f>
        <v>0</v>
      </c>
      <c r="K820" s="37">
        <f t="shared" si="12"/>
        <v>0</v>
      </c>
      <c r="L820" s="35">
        <f>IFERROR(K820*G820,"")</f>
        <v>0</v>
      </c>
      <c r="M820" s="11">
        <v>1</v>
      </c>
      <c r="N820" s="11">
        <f>H820-M820</f>
        <v>-1</v>
      </c>
      <c r="O820" s="11" t="str">
        <f>IF(K820&gt;0,"OK","Rupture")</f>
        <v>Rupture</v>
      </c>
    </row>
    <row r="821" spans="1:15" x14ac:dyDescent="0.3">
      <c r="A821" s="17">
        <v>280</v>
      </c>
      <c r="B821" s="9" t="s">
        <v>991</v>
      </c>
      <c r="C821" s="4" t="s">
        <v>992</v>
      </c>
      <c r="D821" s="4" t="s">
        <v>119</v>
      </c>
      <c r="E821" s="4" t="s">
        <v>1535</v>
      </c>
      <c r="F821" s="42"/>
      <c r="G821" s="23"/>
      <c r="H821" s="4"/>
      <c r="I821" s="4">
        <f>IF(B821="","",SUMIFS(T_stock[Entrée],T_stock[Ref],C821))</f>
        <v>0</v>
      </c>
      <c r="J821" s="4">
        <f>IF(C821="","",SUMIFS(T_stock[Sortie],T_stock[Ref],C821))</f>
        <v>0</v>
      </c>
      <c r="K821" s="37">
        <f t="shared" si="12"/>
        <v>0</v>
      </c>
      <c r="L821" s="35">
        <f>IFERROR(K821*G821,"")</f>
        <v>0</v>
      </c>
      <c r="M821" s="11">
        <v>3</v>
      </c>
      <c r="N821" s="11">
        <f>H821-M821</f>
        <v>-3</v>
      </c>
      <c r="O821" s="11" t="str">
        <f>IF(K821&gt;0,"OK","Rupture")</f>
        <v>Rupture</v>
      </c>
    </row>
    <row r="822" spans="1:15" x14ac:dyDescent="0.3">
      <c r="A822" s="17">
        <v>319</v>
      </c>
      <c r="B822" s="9" t="s">
        <v>55</v>
      </c>
      <c r="C822" s="4">
        <v>7420427681</v>
      </c>
      <c r="D822" s="4" t="s">
        <v>179</v>
      </c>
      <c r="E822" s="4" t="s">
        <v>1535</v>
      </c>
      <c r="F822" s="42"/>
      <c r="G822" s="23"/>
      <c r="H822" s="4"/>
      <c r="I822" s="4">
        <f>IF(B822="","",SUMIFS(T_stock[Entrée],T_stock[Ref],C822))</f>
        <v>0</v>
      </c>
      <c r="J822" s="4">
        <f>IF(C822="","",SUMIFS(T_stock[Sortie],T_stock[Ref],C822))</f>
        <v>0</v>
      </c>
      <c r="K822" s="37">
        <f t="shared" si="12"/>
        <v>0</v>
      </c>
      <c r="L822" s="35">
        <f>IFERROR(K822*G822,"")</f>
        <v>0</v>
      </c>
      <c r="M822" s="11">
        <v>136</v>
      </c>
      <c r="N822" s="11">
        <f>H822-M822</f>
        <v>-136</v>
      </c>
      <c r="O822" s="11" t="str">
        <f>IF(K822&gt;0,"OK","Rupture")</f>
        <v>Rupture</v>
      </c>
    </row>
    <row r="823" spans="1:15" x14ac:dyDescent="0.3">
      <c r="A823" s="17">
        <v>607</v>
      </c>
      <c r="B823" s="9" t="s">
        <v>55</v>
      </c>
      <c r="C823" s="4" t="s">
        <v>1325</v>
      </c>
      <c r="D823" s="4" t="s">
        <v>681</v>
      </c>
      <c r="E823" s="4" t="s">
        <v>1535</v>
      </c>
      <c r="F823" s="42"/>
      <c r="G823" s="23"/>
      <c r="H823" s="4"/>
      <c r="I823" s="4">
        <f>IF(B823="","",SUMIFS(T_stock[Entrée],T_stock[Ref],C823))</f>
        <v>0</v>
      </c>
      <c r="J823" s="4">
        <f>IF(C823="","",SUMIFS(T_stock[Sortie],T_stock[Ref],C823))</f>
        <v>0</v>
      </c>
      <c r="K823" s="37">
        <f t="shared" si="12"/>
        <v>0</v>
      </c>
      <c r="L823" s="35">
        <f>IFERROR(K823*G823,"")</f>
        <v>0</v>
      </c>
      <c r="M823" s="11">
        <v>241</v>
      </c>
      <c r="N823" s="11">
        <f>H823-M823</f>
        <v>-241</v>
      </c>
      <c r="O823" s="11" t="str">
        <f>IF(K823&gt;0,"OK","Rupture")</f>
        <v>Rupture</v>
      </c>
    </row>
    <row r="824" spans="1:15" x14ac:dyDescent="0.3">
      <c r="A824" s="17">
        <v>125</v>
      </c>
      <c r="B824" s="9" t="s">
        <v>854</v>
      </c>
      <c r="C824" s="4">
        <v>7420427661</v>
      </c>
      <c r="D824" s="4" t="s">
        <v>179</v>
      </c>
      <c r="E824" s="4" t="s">
        <v>1535</v>
      </c>
      <c r="F824" s="42"/>
      <c r="G824" s="23"/>
      <c r="H824" s="4"/>
      <c r="I824" s="4">
        <f>IF(B824="","",SUMIFS(T_stock[Entrée],T_stock[Ref],C824))</f>
        <v>0</v>
      </c>
      <c r="J824" s="4">
        <f>IF(C824="","",SUMIFS(T_stock[Sortie],T_stock[Ref],C824))</f>
        <v>0</v>
      </c>
      <c r="K824" s="37">
        <f t="shared" si="12"/>
        <v>0</v>
      </c>
      <c r="L824" s="35">
        <f>IFERROR(K824*G824,"")</f>
        <v>0</v>
      </c>
      <c r="M824" s="11">
        <v>3</v>
      </c>
      <c r="N824" s="11">
        <f>H824-M824</f>
        <v>-3</v>
      </c>
      <c r="O824" s="11" t="str">
        <f>IF(K824&gt;0,"OK","Rupture")</f>
        <v>Rupture</v>
      </c>
    </row>
    <row r="825" spans="1:15" x14ac:dyDescent="0.3">
      <c r="A825" s="17">
        <v>349</v>
      </c>
      <c r="B825" s="9" t="s">
        <v>1040</v>
      </c>
      <c r="C825" s="4" t="s">
        <v>1041</v>
      </c>
      <c r="D825" s="4" t="s">
        <v>119</v>
      </c>
      <c r="E825" s="4" t="s">
        <v>1535</v>
      </c>
      <c r="F825" s="42"/>
      <c r="G825" s="23"/>
      <c r="H825" s="4"/>
      <c r="I825" s="4">
        <f>IF(B825="","",SUMIFS(T_stock[Entrée],T_stock[Ref],C825))</f>
        <v>0</v>
      </c>
      <c r="J825" s="4">
        <f>IF(C825="","",SUMIFS(T_stock[Sortie],T_stock[Ref],C825))</f>
        <v>0</v>
      </c>
      <c r="K825" s="37">
        <f t="shared" si="12"/>
        <v>0</v>
      </c>
      <c r="L825" s="35">
        <f>IFERROR(K825*G825,"")</f>
        <v>0</v>
      </c>
      <c r="M825" s="11">
        <v>1</v>
      </c>
      <c r="N825" s="11">
        <f>H825-M825</f>
        <v>-1</v>
      </c>
      <c r="O825" s="11" t="str">
        <f>IF(K825&gt;0,"OK","Rupture")</f>
        <v>Rupture</v>
      </c>
    </row>
    <row r="826" spans="1:15" x14ac:dyDescent="0.3">
      <c r="A826" s="17">
        <v>732</v>
      </c>
      <c r="B826" s="9" t="s">
        <v>616</v>
      </c>
      <c r="C826" s="4" t="s">
        <v>617</v>
      </c>
      <c r="D826" s="4" t="s">
        <v>241</v>
      </c>
      <c r="E826" s="4" t="s">
        <v>1535</v>
      </c>
      <c r="F826" s="42"/>
      <c r="G826" s="23"/>
      <c r="H826" s="4"/>
      <c r="I826" s="4">
        <f>IF(B826="","",SUMIFS(T_stock[Entrée],T_stock[Ref],C826))</f>
        <v>0</v>
      </c>
      <c r="J826" s="4">
        <f>IF(C826="","",SUMIFS(T_stock[Sortie],T_stock[Ref],C826))</f>
        <v>0</v>
      </c>
      <c r="K826" s="37">
        <f t="shared" si="12"/>
        <v>0</v>
      </c>
      <c r="L826" s="35">
        <f>IFERROR(K826*G826,"")</f>
        <v>0</v>
      </c>
      <c r="M826" s="11">
        <v>2</v>
      </c>
      <c r="N826" s="11">
        <f>H826-M826</f>
        <v>-2</v>
      </c>
      <c r="O826" s="11" t="str">
        <f>IF(K826&gt;0,"OK","Rupture")</f>
        <v>Rupture</v>
      </c>
    </row>
    <row r="827" spans="1:15" x14ac:dyDescent="0.3">
      <c r="A827" s="17">
        <v>448</v>
      </c>
      <c r="B827" s="9" t="s">
        <v>584</v>
      </c>
      <c r="C827" s="4" t="s">
        <v>585</v>
      </c>
      <c r="D827" s="4" t="s">
        <v>241</v>
      </c>
      <c r="E827" s="4" t="s">
        <v>1535</v>
      </c>
      <c r="F827" s="42"/>
      <c r="G827" s="23"/>
      <c r="H827" s="4"/>
      <c r="I827" s="4">
        <f>IF(B827="","",SUMIFS(T_stock[Entrée],T_stock[Ref],C827))</f>
        <v>0</v>
      </c>
      <c r="J827" s="4">
        <f>IF(C827="","",SUMIFS(T_stock[Sortie],T_stock[Ref],C827))</f>
        <v>0</v>
      </c>
      <c r="K827" s="37">
        <f t="shared" si="12"/>
        <v>0</v>
      </c>
      <c r="L827" s="35">
        <f>IFERROR(K827*G827,"")</f>
        <v>0</v>
      </c>
      <c r="M827" s="11">
        <v>15</v>
      </c>
      <c r="N827" s="11">
        <f>H827-M827</f>
        <v>-15</v>
      </c>
      <c r="O827" s="11" t="str">
        <f>IF(K827&gt;0,"OK","Rupture")</f>
        <v>Rupture</v>
      </c>
    </row>
    <row r="828" spans="1:15" x14ac:dyDescent="0.3">
      <c r="A828" s="17">
        <v>619</v>
      </c>
      <c r="B828" s="9" t="s">
        <v>1338</v>
      </c>
      <c r="C828" s="4" t="s">
        <v>1339</v>
      </c>
      <c r="D828" s="4" t="s">
        <v>681</v>
      </c>
      <c r="E828" s="4" t="s">
        <v>1537</v>
      </c>
      <c r="F828" s="42"/>
      <c r="G828" s="23"/>
      <c r="H828" s="4"/>
      <c r="I828" s="4">
        <f>IF(B828="","",SUMIFS(T_stock[Entrée],T_stock[Ref],C828))</f>
        <v>0</v>
      </c>
      <c r="J828" s="4">
        <f>IF(C828="","",SUMIFS(T_stock[Sortie],T_stock[Ref],C828))</f>
        <v>0</v>
      </c>
      <c r="K828" s="37">
        <f t="shared" si="12"/>
        <v>0</v>
      </c>
      <c r="L828" s="35">
        <f>IFERROR(K828*G828,"")</f>
        <v>0</v>
      </c>
      <c r="M828" s="11">
        <v>1</v>
      </c>
      <c r="N828" s="11">
        <f>H828-M828</f>
        <v>-1</v>
      </c>
      <c r="O828" s="11" t="str">
        <f>IF(K828&gt;0,"OK","Rupture")</f>
        <v>Rupture</v>
      </c>
    </row>
    <row r="829" spans="1:15" x14ac:dyDescent="0.3">
      <c r="A829" s="17">
        <v>807</v>
      </c>
      <c r="B829" s="9" t="s">
        <v>1421</v>
      </c>
      <c r="C829" s="4" t="s">
        <v>417</v>
      </c>
      <c r="D829" s="4" t="s">
        <v>241</v>
      </c>
      <c r="E829" s="4" t="s">
        <v>1535</v>
      </c>
      <c r="F829" s="42"/>
      <c r="G829" s="23"/>
      <c r="H829" s="4"/>
      <c r="I829" s="4">
        <f>IF(B829="","",SUMIFS(T_stock[Entrée],T_stock[Ref],C829))</f>
        <v>0</v>
      </c>
      <c r="J829" s="4">
        <f>IF(C829="","",SUMIFS(T_stock[Sortie],T_stock[Ref],C829))</f>
        <v>0</v>
      </c>
      <c r="K829" s="37">
        <f t="shared" si="12"/>
        <v>0</v>
      </c>
      <c r="L829" s="35">
        <f>IFERROR(K829*G829,"")</f>
        <v>0</v>
      </c>
      <c r="M829" s="11">
        <v>1</v>
      </c>
      <c r="N829" s="11">
        <f>H829-M829</f>
        <v>-1</v>
      </c>
      <c r="O829" s="11" t="str">
        <f>IF(K829&gt;0,"OK","Rupture")</f>
        <v>Rupture</v>
      </c>
    </row>
    <row r="830" spans="1:15" x14ac:dyDescent="0.3">
      <c r="A830" s="17">
        <v>782</v>
      </c>
      <c r="B830" s="9" t="s">
        <v>1412</v>
      </c>
      <c r="C830" s="4" t="s">
        <v>483</v>
      </c>
      <c r="D830" s="4" t="s">
        <v>241</v>
      </c>
      <c r="E830" s="4" t="s">
        <v>1535</v>
      </c>
      <c r="F830" s="42"/>
      <c r="G830" s="23"/>
      <c r="H830" s="4"/>
      <c r="I830" s="4">
        <f>IF(B830="","",SUMIFS(T_stock[Entrée],T_stock[Ref],C830))</f>
        <v>0</v>
      </c>
      <c r="J830" s="4">
        <f>IF(C830="","",SUMIFS(T_stock[Sortie],T_stock[Ref],C830))</f>
        <v>0</v>
      </c>
      <c r="K830" s="37">
        <f t="shared" si="12"/>
        <v>0</v>
      </c>
      <c r="L830" s="35">
        <f>IFERROR(K830*G830,"")</f>
        <v>0</v>
      </c>
      <c r="M830" s="11">
        <v>3</v>
      </c>
      <c r="N830" s="11">
        <f>H830-M830</f>
        <v>-3</v>
      </c>
      <c r="O830" s="11" t="str">
        <f>IF(K830&gt;0,"OK","Rupture")</f>
        <v>Rupture</v>
      </c>
    </row>
    <row r="831" spans="1:15" x14ac:dyDescent="0.3">
      <c r="A831" s="17">
        <v>805</v>
      </c>
      <c r="B831" s="9" t="s">
        <v>1419</v>
      </c>
      <c r="C831" s="4" t="s">
        <v>419</v>
      </c>
      <c r="D831" s="4" t="s">
        <v>241</v>
      </c>
      <c r="E831" s="4" t="s">
        <v>1535</v>
      </c>
      <c r="F831" s="42"/>
      <c r="G831" s="23"/>
      <c r="H831" s="4"/>
      <c r="I831" s="4">
        <f>IF(B831="","",SUMIFS(T_stock[Entrée],T_stock[Ref],C831))</f>
        <v>0</v>
      </c>
      <c r="J831" s="4">
        <f>IF(C831="","",SUMIFS(T_stock[Sortie],T_stock[Ref],C831))</f>
        <v>0</v>
      </c>
      <c r="K831" s="37">
        <f t="shared" si="12"/>
        <v>0</v>
      </c>
      <c r="L831" s="35">
        <f>IFERROR(K831*G831,"")</f>
        <v>0</v>
      </c>
      <c r="M831" s="11">
        <v>1</v>
      </c>
      <c r="N831" s="11">
        <f>H831-M831</f>
        <v>-1</v>
      </c>
      <c r="O831" s="11" t="str">
        <f>IF(K831&gt;0,"OK","Rupture")</f>
        <v>Rupture</v>
      </c>
    </row>
    <row r="832" spans="1:15" x14ac:dyDescent="0.3">
      <c r="A832" s="17">
        <v>806</v>
      </c>
      <c r="B832" s="9" t="s">
        <v>1420</v>
      </c>
      <c r="C832" s="4" t="s">
        <v>418</v>
      </c>
      <c r="D832" s="4" t="s">
        <v>241</v>
      </c>
      <c r="E832" s="4" t="s">
        <v>1535</v>
      </c>
      <c r="F832" s="42"/>
      <c r="G832" s="23"/>
      <c r="H832" s="4"/>
      <c r="I832" s="4">
        <f>IF(B832="","",SUMIFS(T_stock[Entrée],T_stock[Ref],C832))</f>
        <v>0</v>
      </c>
      <c r="J832" s="4">
        <f>IF(C832="","",SUMIFS(T_stock[Sortie],T_stock[Ref],C832))</f>
        <v>0</v>
      </c>
      <c r="K832" s="37">
        <f t="shared" si="12"/>
        <v>0</v>
      </c>
      <c r="L832" s="35">
        <f>IFERROR(K832*G832,"")</f>
        <v>0</v>
      </c>
      <c r="M832" s="11">
        <v>6</v>
      </c>
      <c r="N832" s="11">
        <f>H832-M832</f>
        <v>-6</v>
      </c>
      <c r="O832" s="11" t="str">
        <f>IF(K832&gt;0,"OK","Rupture")</f>
        <v>Rupture</v>
      </c>
    </row>
    <row r="833" spans="1:15" x14ac:dyDescent="0.3">
      <c r="A833" s="17">
        <v>795</v>
      </c>
      <c r="B833" s="9" t="s">
        <v>392</v>
      </c>
      <c r="C833" s="4" t="s">
        <v>448</v>
      </c>
      <c r="D833" s="4" t="s">
        <v>241</v>
      </c>
      <c r="E833" s="4" t="s">
        <v>1535</v>
      </c>
      <c r="F833" s="42"/>
      <c r="G833" s="23"/>
      <c r="H833" s="4"/>
      <c r="I833" s="4">
        <f>IF(B833="","",SUMIFS(T_stock[Entrée],T_stock[Ref],C833))</f>
        <v>0</v>
      </c>
      <c r="J833" s="4">
        <f>IF(C833="","",SUMIFS(T_stock[Sortie],T_stock[Ref],C833))</f>
        <v>0</v>
      </c>
      <c r="K833" s="37">
        <f t="shared" si="12"/>
        <v>0</v>
      </c>
      <c r="L833" s="35">
        <f>IFERROR(K833*G833,"")</f>
        <v>0</v>
      </c>
      <c r="M833" s="11">
        <v>2</v>
      </c>
      <c r="N833" s="11">
        <f>H833-M833</f>
        <v>-2</v>
      </c>
      <c r="O833" s="11" t="str">
        <f>IF(K833&gt;0,"OK","Rupture")</f>
        <v>Rupture</v>
      </c>
    </row>
    <row r="834" spans="1:15" x14ac:dyDescent="0.3">
      <c r="A834" s="17">
        <v>819</v>
      </c>
      <c r="B834" s="9" t="s">
        <v>392</v>
      </c>
      <c r="C834" s="4" t="s">
        <v>393</v>
      </c>
      <c r="D834" s="4" t="s">
        <v>241</v>
      </c>
      <c r="E834" s="4" t="s">
        <v>1535</v>
      </c>
      <c r="F834" s="42"/>
      <c r="G834" s="23"/>
      <c r="H834" s="4"/>
      <c r="I834" s="4">
        <f>IF(B834="","",SUMIFS(T_stock[Entrée],T_stock[Ref],C834))</f>
        <v>0</v>
      </c>
      <c r="J834" s="4">
        <f>IF(C834="","",SUMIFS(T_stock[Sortie],T_stock[Ref],C834))</f>
        <v>0</v>
      </c>
      <c r="K834" s="37">
        <f t="shared" si="12"/>
        <v>0</v>
      </c>
      <c r="L834" s="35">
        <f>IFERROR(K834*G834,"")</f>
        <v>0</v>
      </c>
      <c r="M834" s="11">
        <v>8</v>
      </c>
      <c r="N834" s="11">
        <f>H834-M834</f>
        <v>-8</v>
      </c>
      <c r="O834" s="11" t="str">
        <f>IF(K834&gt;0,"OK","Rupture")</f>
        <v>Rupture</v>
      </c>
    </row>
    <row r="835" spans="1:15" x14ac:dyDescent="0.3">
      <c r="A835" s="17">
        <v>274</v>
      </c>
      <c r="B835" s="9" t="s">
        <v>983</v>
      </c>
      <c r="C835" s="4" t="s">
        <v>984</v>
      </c>
      <c r="D835" s="4" t="s">
        <v>241</v>
      </c>
      <c r="E835" s="4" t="s">
        <v>1535</v>
      </c>
      <c r="F835" s="42"/>
      <c r="G835" s="23"/>
      <c r="H835" s="4"/>
      <c r="I835" s="4">
        <f>IF(B835="","",SUMIFS(T_stock[Entrée],T_stock[Ref],C835))</f>
        <v>0</v>
      </c>
      <c r="J835" s="4">
        <f>IF(C835="","",SUMIFS(T_stock[Sortie],T_stock[Ref],C835))</f>
        <v>0</v>
      </c>
      <c r="K835" s="37">
        <f t="shared" si="12"/>
        <v>0</v>
      </c>
      <c r="L835" s="35">
        <f>IFERROR(K835*G835,"")</f>
        <v>0</v>
      </c>
      <c r="M835" s="11">
        <v>0</v>
      </c>
      <c r="N835" s="11">
        <f>H835-M835</f>
        <v>0</v>
      </c>
      <c r="O835" s="11" t="str">
        <f>IF(K835&gt;0,"OK","Rupture")</f>
        <v>Rupture</v>
      </c>
    </row>
    <row r="836" spans="1:15" x14ac:dyDescent="0.3">
      <c r="A836" s="17">
        <v>156</v>
      </c>
      <c r="B836" s="9" t="s">
        <v>29</v>
      </c>
      <c r="C836" s="4" t="s">
        <v>883</v>
      </c>
      <c r="D836" s="4" t="s">
        <v>681</v>
      </c>
      <c r="E836" s="4" t="s">
        <v>1535</v>
      </c>
      <c r="F836" s="42"/>
      <c r="G836" s="23"/>
      <c r="H836" s="4"/>
      <c r="I836" s="4">
        <f>IF(B836="","",SUMIFS(T_stock[Entrée],T_stock[Ref],C836))</f>
        <v>0</v>
      </c>
      <c r="J836" s="4">
        <f>IF(C836="","",SUMIFS(T_stock[Sortie],T_stock[Ref],C836))</f>
        <v>0</v>
      </c>
      <c r="K836" s="37">
        <f t="shared" si="12"/>
        <v>0</v>
      </c>
      <c r="L836" s="35">
        <f>IFERROR(K836*G836,"")</f>
        <v>0</v>
      </c>
      <c r="M836" s="11">
        <v>0</v>
      </c>
      <c r="N836" s="11">
        <f>H836-M836</f>
        <v>0</v>
      </c>
      <c r="O836" s="11" t="str">
        <f>IF(K836&gt;0,"OK","Rupture")</f>
        <v>Rupture</v>
      </c>
    </row>
    <row r="837" spans="1:15" x14ac:dyDescent="0.3">
      <c r="A837" s="17">
        <v>174</v>
      </c>
      <c r="B837" s="9" t="s">
        <v>29</v>
      </c>
      <c r="C837" s="4">
        <v>20403021068</v>
      </c>
      <c r="D837" s="4" t="s">
        <v>681</v>
      </c>
      <c r="E837" s="4" t="s">
        <v>1535</v>
      </c>
      <c r="F837" s="42"/>
      <c r="G837" s="23"/>
      <c r="H837" s="4"/>
      <c r="I837" s="4">
        <f>IF(B837="","",SUMIFS(T_stock[Entrée],T_stock[Ref],C837))</f>
        <v>0</v>
      </c>
      <c r="J837" s="4">
        <f>IF(C837="","",SUMIFS(T_stock[Sortie],T_stock[Ref],C837))</f>
        <v>0</v>
      </c>
      <c r="K837" s="37">
        <f t="shared" si="12"/>
        <v>0</v>
      </c>
      <c r="L837" s="35">
        <f>IFERROR(K837*G837,"")</f>
        <v>0</v>
      </c>
      <c r="M837" s="11">
        <v>3</v>
      </c>
      <c r="N837" s="11">
        <f>H837-M837</f>
        <v>-3</v>
      </c>
      <c r="O837" s="11" t="str">
        <f>IF(K837&gt;0,"OK","Rupture")</f>
        <v>Rupture</v>
      </c>
    </row>
    <row r="838" spans="1:15" x14ac:dyDescent="0.3">
      <c r="A838" s="17">
        <v>617</v>
      </c>
      <c r="B838" s="9" t="s">
        <v>29</v>
      </c>
      <c r="C838" s="4" t="s">
        <v>1335</v>
      </c>
      <c r="D838" s="4" t="s">
        <v>681</v>
      </c>
      <c r="E838" s="4" t="s">
        <v>1535</v>
      </c>
      <c r="F838" s="42"/>
      <c r="G838" s="23"/>
      <c r="H838" s="4"/>
      <c r="I838" s="4">
        <f>IF(B838="","",SUMIFS(T_stock[Entrée],T_stock[Ref],C838))</f>
        <v>0</v>
      </c>
      <c r="J838" s="4">
        <f>IF(C838="","",SUMIFS(T_stock[Sortie],T_stock[Ref],C838))</f>
        <v>0</v>
      </c>
      <c r="K838" s="37">
        <f t="shared" ref="K838:K901" si="13">IFERROR(H838+I838-J838,"")</f>
        <v>0</v>
      </c>
      <c r="L838" s="35">
        <f>IFERROR(K838*G838,"")</f>
        <v>0</v>
      </c>
      <c r="M838" s="11">
        <v>0</v>
      </c>
      <c r="N838" s="11">
        <f>H838-M838</f>
        <v>0</v>
      </c>
      <c r="O838" s="11" t="str">
        <f>IF(K838&gt;0,"OK","Rupture")</f>
        <v>Rupture</v>
      </c>
    </row>
    <row r="839" spans="1:15" x14ac:dyDescent="0.3">
      <c r="A839" s="17">
        <v>741</v>
      </c>
      <c r="B839" s="9" t="s">
        <v>29</v>
      </c>
      <c r="C839" s="4">
        <v>6302</v>
      </c>
      <c r="D839" s="4" t="s">
        <v>241</v>
      </c>
      <c r="E839" s="4" t="s">
        <v>1535</v>
      </c>
      <c r="F839" s="42"/>
      <c r="G839" s="23"/>
      <c r="H839" s="4"/>
      <c r="I839" s="4">
        <f>IF(B839="","",SUMIFS(T_stock[Entrée],T_stock[Ref],C839))</f>
        <v>0</v>
      </c>
      <c r="J839" s="4">
        <f>IF(C839="","",SUMIFS(T_stock[Sortie],T_stock[Ref],C839))</f>
        <v>0</v>
      </c>
      <c r="K839" s="37">
        <f t="shared" si="13"/>
        <v>0</v>
      </c>
      <c r="L839" s="35">
        <f>IFERROR(K839*G839,"")</f>
        <v>0</v>
      </c>
      <c r="M839" s="11">
        <v>5</v>
      </c>
      <c r="N839" s="11">
        <f>H839-M839</f>
        <v>-5</v>
      </c>
      <c r="O839" s="11" t="str">
        <f>IF(K839&gt;0,"OK","Rupture")</f>
        <v>Rupture</v>
      </c>
    </row>
    <row r="840" spans="1:15" x14ac:dyDescent="0.3">
      <c r="A840" s="17">
        <v>809</v>
      </c>
      <c r="B840" s="9" t="s">
        <v>413</v>
      </c>
      <c r="C840" s="4" t="s">
        <v>414</v>
      </c>
      <c r="D840" s="4" t="s">
        <v>241</v>
      </c>
      <c r="E840" s="4" t="s">
        <v>1535</v>
      </c>
      <c r="F840" s="42"/>
      <c r="G840" s="23"/>
      <c r="H840" s="4"/>
      <c r="I840" s="4">
        <f>IF(B840="","",SUMIFS(T_stock[Entrée],T_stock[Ref],C840))</f>
        <v>0</v>
      </c>
      <c r="J840" s="4">
        <f>IF(C840="","",SUMIFS(T_stock[Sortie],T_stock[Ref],C840))</f>
        <v>0</v>
      </c>
      <c r="K840" s="37">
        <f t="shared" si="13"/>
        <v>0</v>
      </c>
      <c r="L840" s="35">
        <f>IFERROR(K840*G840,"")</f>
        <v>0</v>
      </c>
      <c r="M840" s="11">
        <v>4</v>
      </c>
      <c r="N840" s="11">
        <f>H840-M840</f>
        <v>-4</v>
      </c>
      <c r="O840" s="11" t="str">
        <f>IF(K840&gt;0,"OK","Rupture")</f>
        <v>Rupture</v>
      </c>
    </row>
    <row r="841" spans="1:15" x14ac:dyDescent="0.3">
      <c r="A841" s="17">
        <v>507</v>
      </c>
      <c r="B841" s="9" t="s">
        <v>1201</v>
      </c>
      <c r="C841" s="4" t="s">
        <v>1202</v>
      </c>
      <c r="D841" s="4" t="s">
        <v>681</v>
      </c>
      <c r="E841" s="4" t="s">
        <v>1535</v>
      </c>
      <c r="F841" s="42"/>
      <c r="G841" s="23"/>
      <c r="H841" s="4"/>
      <c r="I841" s="4">
        <f>IF(B841="","",SUMIFS(T_stock[Entrée],T_stock[Ref],C841))</f>
        <v>0</v>
      </c>
      <c r="J841" s="4">
        <f>IF(C841="","",SUMIFS(T_stock[Sortie],T_stock[Ref],C841))</f>
        <v>0</v>
      </c>
      <c r="K841" s="37">
        <f t="shared" si="13"/>
        <v>0</v>
      </c>
      <c r="L841" s="35">
        <f>IFERROR(K841*G841,"")</f>
        <v>0</v>
      </c>
      <c r="M841" s="11">
        <v>1</v>
      </c>
      <c r="N841" s="11">
        <f>H841-M841</f>
        <v>-1</v>
      </c>
      <c r="O841" s="11" t="str">
        <f>IF(K841&gt;0,"OK","Rupture")</f>
        <v>Rupture</v>
      </c>
    </row>
    <row r="842" spans="1:15" x14ac:dyDescent="0.3">
      <c r="A842" s="17">
        <v>496</v>
      </c>
      <c r="B842" s="9" t="s">
        <v>1192</v>
      </c>
      <c r="C842" s="4" t="s">
        <v>1193</v>
      </c>
      <c r="D842" s="4" t="s">
        <v>1085</v>
      </c>
      <c r="E842" s="4" t="s">
        <v>1535</v>
      </c>
      <c r="F842" s="42"/>
      <c r="G842" s="23"/>
      <c r="H842" s="4"/>
      <c r="I842" s="4">
        <f>IF(B842="","",SUMIFS(T_stock[Entrée],T_stock[Ref],C842))</f>
        <v>0</v>
      </c>
      <c r="J842" s="4">
        <f>IF(C842="","",SUMIFS(T_stock[Sortie],T_stock[Ref],C842))</f>
        <v>0</v>
      </c>
      <c r="K842" s="37">
        <f t="shared" si="13"/>
        <v>0</v>
      </c>
      <c r="L842" s="35">
        <f>IFERROR(K842*G842,"")</f>
        <v>0</v>
      </c>
      <c r="M842" s="11">
        <v>0</v>
      </c>
      <c r="N842" s="11">
        <f>H842-M842</f>
        <v>0</v>
      </c>
      <c r="O842" s="11" t="str">
        <f>IF(K842&gt;0,"OK","Rupture")</f>
        <v>Rupture</v>
      </c>
    </row>
    <row r="843" spans="1:15" x14ac:dyDescent="0.3">
      <c r="A843" s="17">
        <v>742</v>
      </c>
      <c r="B843" s="9" t="s">
        <v>601</v>
      </c>
      <c r="C843" s="4" t="s">
        <v>602</v>
      </c>
      <c r="D843" s="4" t="s">
        <v>241</v>
      </c>
      <c r="E843" s="4" t="s">
        <v>1535</v>
      </c>
      <c r="F843" s="42"/>
      <c r="G843" s="23"/>
      <c r="H843" s="4"/>
      <c r="I843" s="4">
        <f>IF(B843="","",SUMIFS(T_stock[Entrée],T_stock[Ref],C843))</f>
        <v>0</v>
      </c>
      <c r="J843" s="4">
        <f>IF(C843="","",SUMIFS(T_stock[Sortie],T_stock[Ref],C843))</f>
        <v>0</v>
      </c>
      <c r="K843" s="37">
        <f t="shared" si="13"/>
        <v>0</v>
      </c>
      <c r="L843" s="35">
        <f>IFERROR(K843*G843,"")</f>
        <v>0</v>
      </c>
      <c r="M843" s="11">
        <v>1</v>
      </c>
      <c r="N843" s="11">
        <f>H843-M843</f>
        <v>-1</v>
      </c>
      <c r="O843" s="11" t="str">
        <f>IF(K843&gt;0,"OK","Rupture")</f>
        <v>Rupture</v>
      </c>
    </row>
    <row r="844" spans="1:15" x14ac:dyDescent="0.3">
      <c r="A844" s="17">
        <v>369</v>
      </c>
      <c r="B844" s="9" t="s">
        <v>605</v>
      </c>
      <c r="C844" s="4" t="s">
        <v>1063</v>
      </c>
      <c r="D844" s="4" t="s">
        <v>241</v>
      </c>
      <c r="E844" s="4" t="s">
        <v>1535</v>
      </c>
      <c r="F844" s="42"/>
      <c r="G844" s="23"/>
      <c r="H844" s="4"/>
      <c r="I844" s="4">
        <f>IF(B844="","",SUMIFS(T_stock[Entrée],T_stock[Ref],C844))</f>
        <v>0</v>
      </c>
      <c r="J844" s="4">
        <f>IF(C844="","",SUMIFS(T_stock[Sortie],T_stock[Ref],C844))</f>
        <v>0</v>
      </c>
      <c r="K844" s="37">
        <f t="shared" si="13"/>
        <v>0</v>
      </c>
      <c r="L844" s="35">
        <f>IFERROR(K844*G844,"")</f>
        <v>0</v>
      </c>
      <c r="M844" s="11">
        <v>35</v>
      </c>
      <c r="N844" s="11">
        <f>H844-M844</f>
        <v>-35</v>
      </c>
      <c r="O844" s="11" t="str">
        <f>IF(K844&gt;0,"OK","Rupture")</f>
        <v>Rupture</v>
      </c>
    </row>
    <row r="845" spans="1:15" x14ac:dyDescent="0.3">
      <c r="A845" s="17">
        <v>738</v>
      </c>
      <c r="B845" s="9" t="s">
        <v>605</v>
      </c>
      <c r="C845" s="4" t="s">
        <v>607</v>
      </c>
      <c r="D845" s="4" t="s">
        <v>241</v>
      </c>
      <c r="E845" s="4" t="s">
        <v>1535</v>
      </c>
      <c r="F845" s="42"/>
      <c r="G845" s="23"/>
      <c r="H845" s="4"/>
      <c r="I845" s="4">
        <f>IF(B845="","",SUMIFS(T_stock[Entrée],T_stock[Ref],C845))</f>
        <v>0</v>
      </c>
      <c r="J845" s="4">
        <f>IF(C845="","",SUMIFS(T_stock[Sortie],T_stock[Ref],C845))</f>
        <v>0</v>
      </c>
      <c r="K845" s="37">
        <f t="shared" si="13"/>
        <v>0</v>
      </c>
      <c r="L845" s="35">
        <f>IFERROR(K845*G845,"")</f>
        <v>0</v>
      </c>
      <c r="M845" s="11">
        <v>10</v>
      </c>
      <c r="N845" s="11">
        <f>H845-M845</f>
        <v>-10</v>
      </c>
      <c r="O845" s="11" t="str">
        <f>IF(K845&gt;0,"OK","Rupture")</f>
        <v>Rupture</v>
      </c>
    </row>
    <row r="846" spans="1:15" x14ac:dyDescent="0.3">
      <c r="A846" s="17">
        <v>739</v>
      </c>
      <c r="B846" s="9" t="s">
        <v>605</v>
      </c>
      <c r="C846" s="4" t="s">
        <v>606</v>
      </c>
      <c r="D846" s="4" t="s">
        <v>241</v>
      </c>
      <c r="E846" s="4" t="s">
        <v>1535</v>
      </c>
      <c r="F846" s="42"/>
      <c r="G846" s="23"/>
      <c r="H846" s="4"/>
      <c r="I846" s="4">
        <f>IF(B846="","",SUMIFS(T_stock[Entrée],T_stock[Ref],C846))</f>
        <v>0</v>
      </c>
      <c r="J846" s="4">
        <f>IF(C846="","",SUMIFS(T_stock[Sortie],T_stock[Ref],C846))</f>
        <v>0</v>
      </c>
      <c r="K846" s="37">
        <f t="shared" si="13"/>
        <v>0</v>
      </c>
      <c r="L846" s="35">
        <f>IFERROR(K846*G846,"")</f>
        <v>0</v>
      </c>
      <c r="M846" s="11">
        <v>12</v>
      </c>
      <c r="N846" s="11">
        <f>H846-M846</f>
        <v>-12</v>
      </c>
      <c r="O846" s="11" t="str">
        <f>IF(K846&gt;0,"OK","Rupture")</f>
        <v>Rupture</v>
      </c>
    </row>
    <row r="847" spans="1:15" x14ac:dyDescent="0.3">
      <c r="A847" s="17">
        <v>740</v>
      </c>
      <c r="B847" s="9" t="s">
        <v>603</v>
      </c>
      <c r="C847" s="4" t="s">
        <v>604</v>
      </c>
      <c r="D847" s="4" t="s">
        <v>241</v>
      </c>
      <c r="E847" s="4" t="s">
        <v>1535</v>
      </c>
      <c r="F847" s="42"/>
      <c r="G847" s="23"/>
      <c r="H847" s="4"/>
      <c r="I847" s="4">
        <f>IF(B847="","",SUMIFS(T_stock[Entrée],T_stock[Ref],C847))</f>
        <v>0</v>
      </c>
      <c r="J847" s="4">
        <f>IF(C847="","",SUMIFS(T_stock[Sortie],T_stock[Ref],C847))</f>
        <v>0</v>
      </c>
      <c r="K847" s="37">
        <f t="shared" si="13"/>
        <v>0</v>
      </c>
      <c r="L847" s="35">
        <f>IFERROR(K847*G847,"")</f>
        <v>0</v>
      </c>
      <c r="M847" s="11">
        <v>17</v>
      </c>
      <c r="N847" s="11">
        <f>H847-M847</f>
        <v>-17</v>
      </c>
      <c r="O847" s="11" t="str">
        <f>IF(K847&gt;0,"OK","Rupture")</f>
        <v>Rupture</v>
      </c>
    </row>
    <row r="848" spans="1:15" x14ac:dyDescent="0.3">
      <c r="A848" s="17">
        <v>637</v>
      </c>
      <c r="B848" s="9" t="s">
        <v>1357</v>
      </c>
      <c r="C848" s="4" t="s">
        <v>1358</v>
      </c>
      <c r="D848" s="4" t="s">
        <v>681</v>
      </c>
      <c r="E848" s="4" t="s">
        <v>1535</v>
      </c>
      <c r="F848" s="42"/>
      <c r="G848" s="23"/>
      <c r="H848" s="4"/>
      <c r="I848" s="4">
        <f>IF(B848="","",SUMIFS(T_stock[Entrée],T_stock[Ref],C848))</f>
        <v>0</v>
      </c>
      <c r="J848" s="4">
        <f>IF(C848="","",SUMIFS(T_stock[Sortie],T_stock[Ref],C848))</f>
        <v>0</v>
      </c>
      <c r="K848" s="37">
        <f t="shared" si="13"/>
        <v>0</v>
      </c>
      <c r="L848" s="35">
        <f>IFERROR(K848*G848,"")</f>
        <v>0</v>
      </c>
      <c r="M848" s="11">
        <v>3</v>
      </c>
      <c r="N848" s="11">
        <f>H848-M848</f>
        <v>-3</v>
      </c>
      <c r="O848" s="11" t="str">
        <f>IF(K848&gt;0,"OK","Rupture")</f>
        <v>Rupture</v>
      </c>
    </row>
    <row r="849" spans="1:15" x14ac:dyDescent="0.3">
      <c r="A849" s="17">
        <v>425</v>
      </c>
      <c r="B849" s="9" t="s">
        <v>580</v>
      </c>
      <c r="C849" s="4" t="s">
        <v>581</v>
      </c>
      <c r="D849" s="4" t="s">
        <v>241</v>
      </c>
      <c r="E849" s="4" t="s">
        <v>1535</v>
      </c>
      <c r="F849" s="42"/>
      <c r="G849" s="23"/>
      <c r="H849" s="4"/>
      <c r="I849" s="4">
        <f>IF(B849="","",SUMIFS(T_stock[Entrée],T_stock[Ref],C849))</f>
        <v>0</v>
      </c>
      <c r="J849" s="4">
        <f>IF(C849="","",SUMIFS(T_stock[Sortie],T_stock[Ref],C849))</f>
        <v>0</v>
      </c>
      <c r="K849" s="37">
        <f t="shared" si="13"/>
        <v>0</v>
      </c>
      <c r="L849" s="35">
        <f>IFERROR(K849*G849,"")</f>
        <v>0</v>
      </c>
      <c r="M849" s="11">
        <v>4</v>
      </c>
      <c r="N849" s="11">
        <f>H849-M849</f>
        <v>-4</v>
      </c>
      <c r="O849" s="11" t="str">
        <f>IF(K849&gt;0,"OK","Rupture")</f>
        <v>Rupture</v>
      </c>
    </row>
    <row r="850" spans="1:15" x14ac:dyDescent="0.3">
      <c r="A850" s="17">
        <v>454</v>
      </c>
      <c r="B850" s="9" t="s">
        <v>35</v>
      </c>
      <c r="C850" s="4" t="s">
        <v>1140</v>
      </c>
      <c r="D850" s="4" t="s">
        <v>681</v>
      </c>
      <c r="E850" s="4" t="s">
        <v>1535</v>
      </c>
      <c r="F850" s="42"/>
      <c r="G850" s="23"/>
      <c r="H850" s="4"/>
      <c r="I850" s="4">
        <f>IF(B850="","",SUMIFS(T_stock[Entrée],T_stock[Ref],C850))</f>
        <v>0</v>
      </c>
      <c r="J850" s="4">
        <f>IF(C850="","",SUMIFS(T_stock[Sortie],T_stock[Ref],C850))</f>
        <v>0</v>
      </c>
      <c r="K850" s="37">
        <f t="shared" si="13"/>
        <v>0</v>
      </c>
      <c r="L850" s="35">
        <f>IFERROR(K850*G850,"")</f>
        <v>0</v>
      </c>
      <c r="M850" s="11">
        <v>4</v>
      </c>
      <c r="N850" s="11">
        <f>H850-M850</f>
        <v>-4</v>
      </c>
      <c r="O850" s="11" t="str">
        <f>IF(K850&gt;0,"OK","Rupture")</f>
        <v>Rupture</v>
      </c>
    </row>
    <row r="851" spans="1:15" x14ac:dyDescent="0.3">
      <c r="A851" s="17">
        <v>529</v>
      </c>
      <c r="B851" s="9" t="s">
        <v>1224</v>
      </c>
      <c r="C851" s="4" t="s">
        <v>140</v>
      </c>
      <c r="D851" s="4" t="s">
        <v>119</v>
      </c>
      <c r="E851" s="4" t="s">
        <v>1535</v>
      </c>
      <c r="F851" s="42"/>
      <c r="G851" s="23"/>
      <c r="H851" s="4"/>
      <c r="I851" s="4">
        <f>IF(B851="","",SUMIFS(T_stock[Entrée],T_stock[Ref],C851))</f>
        <v>0</v>
      </c>
      <c r="J851" s="4">
        <f>IF(C851="","",SUMIFS(T_stock[Sortie],T_stock[Ref],C851))</f>
        <v>0</v>
      </c>
      <c r="K851" s="37">
        <f t="shared" si="13"/>
        <v>0</v>
      </c>
      <c r="L851" s="35">
        <f>IFERROR(K851*G851,"")</f>
        <v>0</v>
      </c>
      <c r="M851" s="11">
        <v>37</v>
      </c>
      <c r="N851" s="11">
        <f>H851-M851</f>
        <v>-37</v>
      </c>
      <c r="O851" s="11" t="str">
        <f>IF(K851&gt;0,"OK","Rupture")</f>
        <v>Rupture</v>
      </c>
    </row>
    <row r="852" spans="1:15" x14ac:dyDescent="0.3">
      <c r="A852" s="17">
        <v>468</v>
      </c>
      <c r="B852" s="9" t="s">
        <v>1154</v>
      </c>
      <c r="C852" s="4" t="s">
        <v>1155</v>
      </c>
      <c r="D852" s="4" t="s">
        <v>119</v>
      </c>
      <c r="E852" s="4" t="s">
        <v>1535</v>
      </c>
      <c r="F852" s="42"/>
      <c r="G852" s="23"/>
      <c r="H852" s="4"/>
      <c r="I852" s="4">
        <f>IF(B852="","",SUMIFS(T_stock[Entrée],T_stock[Ref],C852))</f>
        <v>0</v>
      </c>
      <c r="J852" s="4">
        <f>IF(C852="","",SUMIFS(T_stock[Sortie],T_stock[Ref],C852))</f>
        <v>0</v>
      </c>
      <c r="K852" s="37">
        <f t="shared" si="13"/>
        <v>0</v>
      </c>
      <c r="L852" s="35">
        <f>IFERROR(K852*G852,"")</f>
        <v>0</v>
      </c>
      <c r="M852" s="11">
        <v>13</v>
      </c>
      <c r="N852" s="11">
        <f>H852-M852</f>
        <v>-13</v>
      </c>
      <c r="O852" s="11" t="str">
        <f>IF(K852&gt;0,"OK","Rupture")</f>
        <v>Rupture</v>
      </c>
    </row>
    <row r="853" spans="1:15" x14ac:dyDescent="0.3">
      <c r="A853" s="17">
        <v>223</v>
      </c>
      <c r="B853" s="9" t="s">
        <v>188</v>
      </c>
      <c r="C853" s="4">
        <v>7420428166</v>
      </c>
      <c r="D853" s="4" t="s">
        <v>179</v>
      </c>
      <c r="E853" s="4" t="s">
        <v>1535</v>
      </c>
      <c r="F853" s="42"/>
      <c r="G853" s="23"/>
      <c r="H853" s="4"/>
      <c r="I853" s="4">
        <f>IF(B853="","",SUMIFS(T_stock[Entrée],T_stock[Ref],C853))</f>
        <v>0</v>
      </c>
      <c r="J853" s="4">
        <f>IF(C853="","",SUMIFS(T_stock[Sortie],T_stock[Ref],C853))</f>
        <v>0</v>
      </c>
      <c r="K853" s="37">
        <f t="shared" si="13"/>
        <v>0</v>
      </c>
      <c r="L853" s="35">
        <f>IFERROR(K853*G853,"")</f>
        <v>0</v>
      </c>
      <c r="M853" s="11">
        <v>4</v>
      </c>
      <c r="N853" s="11">
        <f>H853-M853</f>
        <v>-4</v>
      </c>
      <c r="O853" s="11" t="str">
        <f>IF(K853&gt;0,"OK","Rupture")</f>
        <v>Rupture</v>
      </c>
    </row>
    <row r="854" spans="1:15" x14ac:dyDescent="0.3">
      <c r="A854" s="17">
        <v>209</v>
      </c>
      <c r="B854" s="9" t="s">
        <v>934</v>
      </c>
      <c r="C854" s="4">
        <v>7421503575</v>
      </c>
      <c r="D854" s="4" t="s">
        <v>179</v>
      </c>
      <c r="E854" s="4" t="s">
        <v>1535</v>
      </c>
      <c r="F854" s="42"/>
      <c r="G854" s="23"/>
      <c r="H854" s="4"/>
      <c r="I854" s="4">
        <f>IF(B854="","",SUMIFS(T_stock[Entrée],T_stock[Ref],C854))</f>
        <v>0</v>
      </c>
      <c r="J854" s="4">
        <f>IF(C854="","",SUMIFS(T_stock[Sortie],T_stock[Ref],C854))</f>
        <v>0</v>
      </c>
      <c r="K854" s="37">
        <f t="shared" si="13"/>
        <v>0</v>
      </c>
      <c r="L854" s="35">
        <f>IFERROR(K854*G854,"")</f>
        <v>0</v>
      </c>
      <c r="M854" s="11">
        <v>2</v>
      </c>
      <c r="N854" s="11">
        <f>H854-M854</f>
        <v>-2</v>
      </c>
      <c r="O854" s="11" t="str">
        <f>IF(K854&gt;0,"OK","Rupture")</f>
        <v>Rupture</v>
      </c>
    </row>
    <row r="855" spans="1:15" x14ac:dyDescent="0.3">
      <c r="A855" s="17">
        <v>21</v>
      </c>
      <c r="B855" s="9" t="s">
        <v>65</v>
      </c>
      <c r="C855" s="4" t="s">
        <v>704</v>
      </c>
      <c r="D855" s="4" t="s">
        <v>241</v>
      </c>
      <c r="E855" s="4" t="s">
        <v>1537</v>
      </c>
      <c r="F855" s="42"/>
      <c r="G855" s="23"/>
      <c r="H855" s="4"/>
      <c r="I855" s="4">
        <f>IF(B855="","",SUMIFS(T_stock[Entrée],T_stock[Ref],C855))</f>
        <v>0</v>
      </c>
      <c r="J855" s="4">
        <f>IF(C855="","",SUMIFS(T_stock[Sortie],T_stock[Ref],C855))</f>
        <v>0</v>
      </c>
      <c r="K855" s="37">
        <f t="shared" si="13"/>
        <v>0</v>
      </c>
      <c r="L855" s="35">
        <f>IFERROR(K855*G855,"")</f>
        <v>0</v>
      </c>
      <c r="M855" s="11">
        <v>0</v>
      </c>
      <c r="N855" s="11">
        <f>H855-M855</f>
        <v>0</v>
      </c>
      <c r="O855" s="11" t="str">
        <f>IF(K855&gt;0,"OK","Rupture")</f>
        <v>Rupture</v>
      </c>
    </row>
    <row r="856" spans="1:15" x14ac:dyDescent="0.3">
      <c r="A856" s="17">
        <v>487</v>
      </c>
      <c r="B856" s="9" t="s">
        <v>65</v>
      </c>
      <c r="C856" s="4" t="s">
        <v>157</v>
      </c>
      <c r="D856" s="4" t="s">
        <v>145</v>
      </c>
      <c r="E856" s="4" t="s">
        <v>1537</v>
      </c>
      <c r="F856" s="42"/>
      <c r="G856" s="23"/>
      <c r="H856" s="4"/>
      <c r="I856" s="4">
        <f>IF(B856="","",SUMIFS(T_stock[Entrée],T_stock[Ref],C856))</f>
        <v>0</v>
      </c>
      <c r="J856" s="4">
        <f>IF(C856="","",SUMIFS(T_stock[Sortie],T_stock[Ref],C856))</f>
        <v>0</v>
      </c>
      <c r="K856" s="37">
        <f t="shared" si="13"/>
        <v>0</v>
      </c>
      <c r="L856" s="35">
        <f>IFERROR(K856*G856,"")</f>
        <v>0</v>
      </c>
      <c r="M856" s="11">
        <v>1</v>
      </c>
      <c r="N856" s="11">
        <f>H856-M856</f>
        <v>-1</v>
      </c>
      <c r="O856" s="11" t="str">
        <f>IF(K856&gt;0,"OK","Rupture")</f>
        <v>Rupture</v>
      </c>
    </row>
    <row r="857" spans="1:15" x14ac:dyDescent="0.3">
      <c r="A857" s="17">
        <v>604</v>
      </c>
      <c r="B857" s="9" t="s">
        <v>65</v>
      </c>
      <c r="C857" s="4" t="s">
        <v>66</v>
      </c>
      <c r="D857" s="4" t="s">
        <v>681</v>
      </c>
      <c r="E857" s="4" t="s">
        <v>1537</v>
      </c>
      <c r="F857" s="42"/>
      <c r="G857" s="23"/>
      <c r="H857" s="4"/>
      <c r="I857" s="4">
        <f>IF(B857="","",SUMIFS(T_stock[Entrée],T_stock[Ref],C857))</f>
        <v>0</v>
      </c>
      <c r="J857" s="4">
        <f>IF(C857="","",SUMIFS(T_stock[Sortie],T_stock[Ref],C857))</f>
        <v>0</v>
      </c>
      <c r="K857" s="37">
        <f t="shared" si="13"/>
        <v>0</v>
      </c>
      <c r="L857" s="35">
        <f>IFERROR(K857*G857,"")</f>
        <v>0</v>
      </c>
      <c r="M857" s="11">
        <v>2</v>
      </c>
      <c r="N857" s="11">
        <f>H857-M857</f>
        <v>-2</v>
      </c>
      <c r="O857" s="11" t="str">
        <f>IF(K857&gt;0,"OK","Rupture")</f>
        <v>Rupture</v>
      </c>
    </row>
    <row r="858" spans="1:15" x14ac:dyDescent="0.3">
      <c r="A858" s="17">
        <v>861</v>
      </c>
      <c r="B858" s="9" t="s">
        <v>65</v>
      </c>
      <c r="C858" s="4" t="s">
        <v>290</v>
      </c>
      <c r="D858" s="4" t="s">
        <v>241</v>
      </c>
      <c r="E858" s="4" t="s">
        <v>1535</v>
      </c>
      <c r="F858" s="42"/>
      <c r="G858" s="23"/>
      <c r="H858" s="4"/>
      <c r="I858" s="4">
        <f>IF(B858="","",SUMIFS(T_stock[Entrée],T_stock[Ref],C858))</f>
        <v>0</v>
      </c>
      <c r="J858" s="4">
        <f>IF(C858="","",SUMIFS(T_stock[Sortie],T_stock[Ref],C858))</f>
        <v>0</v>
      </c>
      <c r="K858" s="37">
        <f t="shared" si="13"/>
        <v>0</v>
      </c>
      <c r="L858" s="35">
        <f>IFERROR(K858*G858,"")</f>
        <v>0</v>
      </c>
      <c r="M858" s="11">
        <v>0</v>
      </c>
      <c r="N858" s="11">
        <f>H858-M858</f>
        <v>0</v>
      </c>
      <c r="O858" s="11" t="str">
        <f>IF(K858&gt;0,"OK","Rupture")</f>
        <v>Rupture</v>
      </c>
    </row>
    <row r="859" spans="1:15" x14ac:dyDescent="0.3">
      <c r="A859" s="17">
        <v>200</v>
      </c>
      <c r="B859" s="9" t="s">
        <v>206</v>
      </c>
      <c r="C859" s="4">
        <v>7422422785</v>
      </c>
      <c r="D859" s="4" t="s">
        <v>179</v>
      </c>
      <c r="E859" s="4" t="s">
        <v>1535</v>
      </c>
      <c r="F859" s="42"/>
      <c r="G859" s="23"/>
      <c r="H859" s="4"/>
      <c r="I859" s="4">
        <f>IF(B859="","",SUMIFS(T_stock[Entrée],T_stock[Ref],C859))</f>
        <v>0</v>
      </c>
      <c r="J859" s="4">
        <f>IF(C859="","",SUMIFS(T_stock[Sortie],T_stock[Ref],C859))</f>
        <v>0</v>
      </c>
      <c r="K859" s="37">
        <f t="shared" si="13"/>
        <v>0</v>
      </c>
      <c r="L859" s="35">
        <f>IFERROR(K859*G859,"")</f>
        <v>0</v>
      </c>
      <c r="M859" s="11">
        <v>1</v>
      </c>
      <c r="N859" s="11">
        <f>H859-M859</f>
        <v>-1</v>
      </c>
      <c r="O859" s="11" t="str">
        <f>IF(K859&gt;0,"OK","Rupture")</f>
        <v>Rupture</v>
      </c>
    </row>
    <row r="860" spans="1:15" x14ac:dyDescent="0.3">
      <c r="A860" s="17">
        <v>449</v>
      </c>
      <c r="B860" s="9" t="s">
        <v>1133</v>
      </c>
      <c r="C860" s="4" t="s">
        <v>1134</v>
      </c>
      <c r="D860" s="4" t="s">
        <v>241</v>
      </c>
      <c r="E860" s="4" t="s">
        <v>1535</v>
      </c>
      <c r="F860" s="42"/>
      <c r="G860" s="23"/>
      <c r="H860" s="4"/>
      <c r="I860" s="4">
        <f>IF(B860="","",SUMIFS(T_stock[Entrée],T_stock[Ref],C860))</f>
        <v>0</v>
      </c>
      <c r="J860" s="4">
        <f>IF(C860="","",SUMIFS(T_stock[Sortie],T_stock[Ref],C860))</f>
        <v>0</v>
      </c>
      <c r="K860" s="37">
        <f t="shared" si="13"/>
        <v>0</v>
      </c>
      <c r="L860" s="35">
        <f>IFERROR(K860*G860,"")</f>
        <v>0</v>
      </c>
      <c r="M860" s="11">
        <v>2</v>
      </c>
      <c r="N860" s="11">
        <f>H860-M860</f>
        <v>-2</v>
      </c>
      <c r="O860" s="11" t="str">
        <f>IF(K860&gt;0,"OK","Rupture")</f>
        <v>Rupture</v>
      </c>
    </row>
    <row r="861" spans="1:15" x14ac:dyDescent="0.3">
      <c r="A861" s="17">
        <v>450</v>
      </c>
      <c r="B861" s="9" t="s">
        <v>1135</v>
      </c>
      <c r="C861" s="4" t="s">
        <v>1136</v>
      </c>
      <c r="D861" s="4" t="s">
        <v>241</v>
      </c>
      <c r="E861" s="4" t="s">
        <v>1535</v>
      </c>
      <c r="F861" s="42"/>
      <c r="G861" s="23"/>
      <c r="H861" s="4"/>
      <c r="I861" s="4">
        <f>IF(B861="","",SUMIFS(T_stock[Entrée],T_stock[Ref],C861))</f>
        <v>0</v>
      </c>
      <c r="J861" s="4">
        <f>IF(C861="","",SUMIFS(T_stock[Sortie],T_stock[Ref],C861))</f>
        <v>0</v>
      </c>
      <c r="K861" s="37">
        <f t="shared" si="13"/>
        <v>0</v>
      </c>
      <c r="L861" s="35">
        <f>IFERROR(K861*G861,"")</f>
        <v>0</v>
      </c>
      <c r="M861" s="11">
        <v>2</v>
      </c>
      <c r="N861" s="11">
        <f>H861-M861</f>
        <v>-2</v>
      </c>
      <c r="O861" s="11" t="str">
        <f>IF(K861&gt;0,"OK","Rupture")</f>
        <v>Rupture</v>
      </c>
    </row>
    <row r="862" spans="1:15" x14ac:dyDescent="0.3">
      <c r="A862" s="17">
        <v>412</v>
      </c>
      <c r="B862" s="9" t="s">
        <v>214</v>
      </c>
      <c r="C862" s="4">
        <v>7423690623</v>
      </c>
      <c r="D862" s="4" t="s">
        <v>179</v>
      </c>
      <c r="E862" s="4" t="s">
        <v>1535</v>
      </c>
      <c r="F862" s="42"/>
      <c r="G862" s="23"/>
      <c r="H862" s="4"/>
      <c r="I862" s="4">
        <f>IF(B862="","",SUMIFS(T_stock[Entrée],T_stock[Ref],C862))</f>
        <v>0</v>
      </c>
      <c r="J862" s="4">
        <f>IF(C862="","",SUMIFS(T_stock[Sortie],T_stock[Ref],C862))</f>
        <v>0</v>
      </c>
      <c r="K862" s="37">
        <f t="shared" si="13"/>
        <v>0</v>
      </c>
      <c r="L862" s="35">
        <f>IFERROR(K862*G862,"")</f>
        <v>0</v>
      </c>
      <c r="M862" s="11">
        <v>14</v>
      </c>
      <c r="N862" s="11">
        <f>H862-M862</f>
        <v>-14</v>
      </c>
      <c r="O862" s="11" t="str">
        <f>IF(K862&gt;0,"OK","Rupture")</f>
        <v>Rupture</v>
      </c>
    </row>
    <row r="863" spans="1:15" x14ac:dyDescent="0.3">
      <c r="A863" s="17">
        <v>207</v>
      </c>
      <c r="B863" s="9" t="s">
        <v>933</v>
      </c>
      <c r="C863" s="4">
        <v>7482559001</v>
      </c>
      <c r="D863" s="4" t="s">
        <v>179</v>
      </c>
      <c r="E863" s="4" t="s">
        <v>1535</v>
      </c>
      <c r="F863" s="42"/>
      <c r="G863" s="23"/>
      <c r="H863" s="4"/>
      <c r="I863" s="4">
        <f>IF(B863="","",SUMIFS(T_stock[Entrée],T_stock[Ref],C863))</f>
        <v>0</v>
      </c>
      <c r="J863" s="4">
        <f>IF(C863="","",SUMIFS(T_stock[Sortie],T_stock[Ref],C863))</f>
        <v>0</v>
      </c>
      <c r="K863" s="37">
        <f t="shared" si="13"/>
        <v>0</v>
      </c>
      <c r="L863" s="35">
        <f>IFERROR(K863*G863,"")</f>
        <v>0</v>
      </c>
      <c r="M863" s="11">
        <v>6</v>
      </c>
      <c r="N863" s="11">
        <f>H863-M863</f>
        <v>-6</v>
      </c>
      <c r="O863" s="11" t="str">
        <f>IF(K863&gt;0,"OK","Rupture")</f>
        <v>Rupture</v>
      </c>
    </row>
    <row r="864" spans="1:15" x14ac:dyDescent="0.3">
      <c r="A864" s="17">
        <v>99</v>
      </c>
      <c r="B864" s="9" t="s">
        <v>473</v>
      </c>
      <c r="C864" s="4" t="s">
        <v>823</v>
      </c>
      <c r="D864" s="4" t="s">
        <v>241</v>
      </c>
      <c r="E864" s="4" t="s">
        <v>1535</v>
      </c>
      <c r="F864" s="42"/>
      <c r="G864" s="23"/>
      <c r="H864" s="4"/>
      <c r="I864" s="4">
        <f>IF(B864="","",SUMIFS(T_stock[Entrée],T_stock[Ref],C864))</f>
        <v>0</v>
      </c>
      <c r="J864" s="4">
        <f>IF(C864="","",SUMIFS(T_stock[Sortie],T_stock[Ref],C864))</f>
        <v>0</v>
      </c>
      <c r="K864" s="37">
        <f t="shared" si="13"/>
        <v>0</v>
      </c>
      <c r="L864" s="35">
        <f>IFERROR(K864*G864,"")</f>
        <v>0</v>
      </c>
      <c r="M864" s="11">
        <v>15</v>
      </c>
      <c r="N864" s="11">
        <f>H864-M864</f>
        <v>-15</v>
      </c>
      <c r="O864" s="11" t="str">
        <f>IF(K864&gt;0,"OK","Rupture")</f>
        <v>Rupture</v>
      </c>
    </row>
    <row r="865" spans="1:15" x14ac:dyDescent="0.3">
      <c r="A865" s="17">
        <v>786</v>
      </c>
      <c r="B865" s="9" t="s">
        <v>473</v>
      </c>
      <c r="C865" s="4" t="s">
        <v>474</v>
      </c>
      <c r="D865" s="4" t="s">
        <v>241</v>
      </c>
      <c r="E865" s="4" t="s">
        <v>1535</v>
      </c>
      <c r="F865" s="42"/>
      <c r="G865" s="23"/>
      <c r="H865" s="4"/>
      <c r="I865" s="4">
        <f>IF(B865="","",SUMIFS(T_stock[Entrée],T_stock[Ref],C865))</f>
        <v>0</v>
      </c>
      <c r="J865" s="4">
        <f>IF(C865="","",SUMIFS(T_stock[Sortie],T_stock[Ref],C865))</f>
        <v>0</v>
      </c>
      <c r="K865" s="37">
        <f t="shared" si="13"/>
        <v>0</v>
      </c>
      <c r="L865" s="35">
        <f>IFERROR(K865*G865,"")</f>
        <v>0</v>
      </c>
      <c r="M865" s="11">
        <v>17</v>
      </c>
      <c r="N865" s="11">
        <f>H865-M865</f>
        <v>-17</v>
      </c>
      <c r="O865" s="11" t="str">
        <f>IF(K865&gt;0,"OK","Rupture")</f>
        <v>Rupture</v>
      </c>
    </row>
    <row r="866" spans="1:15" x14ac:dyDescent="0.3">
      <c r="A866" s="17">
        <v>479</v>
      </c>
      <c r="B866" s="9" t="s">
        <v>1172</v>
      </c>
      <c r="C866" s="4" t="s">
        <v>466</v>
      </c>
      <c r="D866" s="4" t="s">
        <v>241</v>
      </c>
      <c r="E866" s="4" t="s">
        <v>1535</v>
      </c>
      <c r="F866" s="42"/>
      <c r="G866" s="23"/>
      <c r="H866" s="4"/>
      <c r="I866" s="4">
        <f>IF(B866="","",SUMIFS(T_stock[Entrée],T_stock[Ref],C866))</f>
        <v>0</v>
      </c>
      <c r="J866" s="4">
        <f>IF(C866="","",SUMIFS(T_stock[Sortie],T_stock[Ref],C866))</f>
        <v>0</v>
      </c>
      <c r="K866" s="37">
        <f t="shared" si="13"/>
        <v>0</v>
      </c>
      <c r="L866" s="35">
        <f>IFERROR(K866*G866,"")</f>
        <v>0</v>
      </c>
      <c r="M866" s="11">
        <v>12</v>
      </c>
      <c r="N866" s="11">
        <f>H866-M866</f>
        <v>-12</v>
      </c>
      <c r="O866" s="11" t="str">
        <f>IF(K866&gt;0,"OK","Rupture")</f>
        <v>Rupture</v>
      </c>
    </row>
    <row r="867" spans="1:15" x14ac:dyDescent="0.3">
      <c r="A867" s="17">
        <v>380</v>
      </c>
      <c r="B867" s="9" t="s">
        <v>1072</v>
      </c>
      <c r="C867" s="4" t="s">
        <v>445</v>
      </c>
      <c r="D867" s="4" t="s">
        <v>241</v>
      </c>
      <c r="E867" s="4" t="s">
        <v>1535</v>
      </c>
      <c r="F867" s="42"/>
      <c r="G867" s="23"/>
      <c r="H867" s="4"/>
      <c r="I867" s="4">
        <f>IF(B867="","",SUMIFS(T_stock[Entrée],T_stock[Ref],C867))</f>
        <v>0</v>
      </c>
      <c r="J867" s="4">
        <f>IF(C867="","",SUMIFS(T_stock[Sortie],T_stock[Ref],C867))</f>
        <v>0</v>
      </c>
      <c r="K867" s="37">
        <f t="shared" si="13"/>
        <v>0</v>
      </c>
      <c r="L867" s="35">
        <f>IFERROR(K867*G867,"")</f>
        <v>0</v>
      </c>
      <c r="M867" s="11">
        <v>0</v>
      </c>
      <c r="N867" s="11">
        <f>H867-M867</f>
        <v>0</v>
      </c>
      <c r="O867" s="11" t="str">
        <f>IF(K867&gt;0,"OK","Rupture")</f>
        <v>Rupture</v>
      </c>
    </row>
    <row r="868" spans="1:15" x14ac:dyDescent="0.3">
      <c r="A868" s="17">
        <v>381</v>
      </c>
      <c r="B868" s="9" t="s">
        <v>1073</v>
      </c>
      <c r="C868" s="4" t="s">
        <v>479</v>
      </c>
      <c r="D868" s="4" t="s">
        <v>241</v>
      </c>
      <c r="E868" s="4" t="s">
        <v>1535</v>
      </c>
      <c r="F868" s="42"/>
      <c r="G868" s="23"/>
      <c r="H868" s="4"/>
      <c r="I868" s="4">
        <f>IF(B868="","",SUMIFS(T_stock[Entrée],T_stock[Ref],C868))</f>
        <v>0</v>
      </c>
      <c r="J868" s="4">
        <f>IF(C868="","",SUMIFS(T_stock[Sortie],T_stock[Ref],C868))</f>
        <v>0</v>
      </c>
      <c r="K868" s="37">
        <f t="shared" si="13"/>
        <v>0</v>
      </c>
      <c r="L868" s="35">
        <f>IFERROR(K868*G868,"")</f>
        <v>0</v>
      </c>
      <c r="M868" s="11">
        <v>0</v>
      </c>
      <c r="N868" s="11">
        <f>H868-M868</f>
        <v>0</v>
      </c>
      <c r="O868" s="11" t="str">
        <f>IF(K868&gt;0,"OK","Rupture")</f>
        <v>Rupture</v>
      </c>
    </row>
    <row r="869" spans="1:15" x14ac:dyDescent="0.3">
      <c r="A869" s="17">
        <v>379</v>
      </c>
      <c r="B869" s="9" t="s">
        <v>1071</v>
      </c>
      <c r="C869" s="4" t="s">
        <v>477</v>
      </c>
      <c r="D869" s="4" t="s">
        <v>241</v>
      </c>
      <c r="E869" s="4" t="s">
        <v>1535</v>
      </c>
      <c r="F869" s="42"/>
      <c r="G869" s="23"/>
      <c r="H869" s="4"/>
      <c r="I869" s="4">
        <f>IF(B869="","",SUMIFS(T_stock[Entrée],T_stock[Ref],C869))</f>
        <v>0</v>
      </c>
      <c r="J869" s="4">
        <f>IF(C869="","",SUMIFS(T_stock[Sortie],T_stock[Ref],C869))</f>
        <v>0</v>
      </c>
      <c r="K869" s="37">
        <f t="shared" si="13"/>
        <v>0</v>
      </c>
      <c r="L869" s="35">
        <f>IFERROR(K869*G869,"")</f>
        <v>0</v>
      </c>
      <c r="M869" s="11">
        <v>0</v>
      </c>
      <c r="N869" s="11">
        <f>H869-M869</f>
        <v>0</v>
      </c>
      <c r="O869" s="11" t="str">
        <f>IF(K869&gt;0,"OK","Rupture")</f>
        <v>Rupture</v>
      </c>
    </row>
    <row r="870" spans="1:15" x14ac:dyDescent="0.3">
      <c r="A870" s="17">
        <v>273</v>
      </c>
      <c r="B870" s="9" t="s">
        <v>469</v>
      </c>
      <c r="C870" s="4" t="s">
        <v>470</v>
      </c>
      <c r="D870" s="4" t="s">
        <v>241</v>
      </c>
      <c r="E870" s="4" t="s">
        <v>1535</v>
      </c>
      <c r="F870" s="42"/>
      <c r="G870" s="23"/>
      <c r="H870" s="4"/>
      <c r="I870" s="4">
        <f>IF(B870="","",SUMIFS(T_stock[Entrée],T_stock[Ref],C870))</f>
        <v>0</v>
      </c>
      <c r="J870" s="4">
        <f>IF(C870="","",SUMIFS(T_stock[Sortie],T_stock[Ref],C870))</f>
        <v>0</v>
      </c>
      <c r="K870" s="37">
        <f t="shared" si="13"/>
        <v>0</v>
      </c>
      <c r="L870" s="35">
        <f>IFERROR(K870*G870,"")</f>
        <v>0</v>
      </c>
      <c r="M870" s="11">
        <v>11</v>
      </c>
      <c r="N870" s="11">
        <f>H870-M870</f>
        <v>-11</v>
      </c>
      <c r="O870" s="11" t="str">
        <f>IF(K870&gt;0,"OK","Rupture")</f>
        <v>Rupture</v>
      </c>
    </row>
    <row r="871" spans="1:15" x14ac:dyDescent="0.3">
      <c r="A871" s="17">
        <v>272</v>
      </c>
      <c r="B871" s="9" t="s">
        <v>467</v>
      </c>
      <c r="C871" s="4" t="s">
        <v>468</v>
      </c>
      <c r="D871" s="4" t="s">
        <v>241</v>
      </c>
      <c r="E871" s="4" t="s">
        <v>1535</v>
      </c>
      <c r="F871" s="42"/>
      <c r="G871" s="23"/>
      <c r="H871" s="4"/>
      <c r="I871" s="4">
        <f>IF(B871="","",SUMIFS(T_stock[Entrée],T_stock[Ref],C871))</f>
        <v>0</v>
      </c>
      <c r="J871" s="4">
        <f>IF(C871="","",SUMIFS(T_stock[Sortie],T_stock[Ref],C871))</f>
        <v>0</v>
      </c>
      <c r="K871" s="37">
        <f t="shared" si="13"/>
        <v>0</v>
      </c>
      <c r="L871" s="35">
        <f>IFERROR(K871*G871,"")</f>
        <v>0</v>
      </c>
      <c r="M871" s="11">
        <v>20</v>
      </c>
      <c r="N871" s="11">
        <f>H871-M871</f>
        <v>-20</v>
      </c>
      <c r="O871" s="11" t="str">
        <f>IF(K871&gt;0,"OK","Rupture")</f>
        <v>Rupture</v>
      </c>
    </row>
    <row r="872" spans="1:15" x14ac:dyDescent="0.3">
      <c r="A872" s="17">
        <v>713</v>
      </c>
      <c r="B872" s="9" t="s">
        <v>1398</v>
      </c>
      <c r="C872" s="4" t="s">
        <v>447</v>
      </c>
      <c r="D872" s="4" t="s">
        <v>241</v>
      </c>
      <c r="E872" s="4" t="s">
        <v>1535</v>
      </c>
      <c r="F872" s="42"/>
      <c r="G872" s="23"/>
      <c r="H872" s="4"/>
      <c r="I872" s="4">
        <f>IF(B872="","",SUMIFS(T_stock[Entrée],T_stock[Ref],C872))</f>
        <v>0</v>
      </c>
      <c r="J872" s="4">
        <f>IF(C872="","",SUMIFS(T_stock[Sortie],T_stock[Ref],C872))</f>
        <v>0</v>
      </c>
      <c r="K872" s="37">
        <f t="shared" si="13"/>
        <v>0</v>
      </c>
      <c r="L872" s="35">
        <f>IFERROR(K872*G872,"")</f>
        <v>0</v>
      </c>
      <c r="M872" s="11">
        <v>8</v>
      </c>
      <c r="N872" s="11">
        <f>H872-M872</f>
        <v>-8</v>
      </c>
      <c r="O872" s="11" t="str">
        <f>IF(K872&gt;0,"OK","Rupture")</f>
        <v>Rupture</v>
      </c>
    </row>
    <row r="873" spans="1:15" x14ac:dyDescent="0.3">
      <c r="A873" s="17">
        <v>9</v>
      </c>
      <c r="B873" s="9" t="s">
        <v>684</v>
      </c>
      <c r="C873" s="4" t="s">
        <v>685</v>
      </c>
      <c r="D873" s="4" t="s">
        <v>241</v>
      </c>
      <c r="E873" s="4" t="s">
        <v>1535</v>
      </c>
      <c r="F873" s="42"/>
      <c r="G873" s="23"/>
      <c r="H873" s="4"/>
      <c r="I873" s="4">
        <f>IF(B873="","",SUMIFS(T_stock[Entrée],T_stock[Ref],C873))</f>
        <v>0</v>
      </c>
      <c r="J873" s="4">
        <f>IF(C873="","",SUMIFS(T_stock[Sortie],T_stock[Ref],C873))</f>
        <v>0</v>
      </c>
      <c r="K873" s="37">
        <f t="shared" si="13"/>
        <v>0</v>
      </c>
      <c r="L873" s="35">
        <f>IFERROR(K873*G873,"")</f>
        <v>0</v>
      </c>
      <c r="M873" s="11">
        <v>0</v>
      </c>
      <c r="N873" s="11">
        <f>H873-M873</f>
        <v>0</v>
      </c>
      <c r="O873" s="11" t="str">
        <f>IF(K873&gt;0,"OK","Rupture")</f>
        <v>Rupture</v>
      </c>
    </row>
    <row r="874" spans="1:15" x14ac:dyDescent="0.3">
      <c r="A874" s="17">
        <v>359</v>
      </c>
      <c r="B874" s="9" t="s">
        <v>222</v>
      </c>
      <c r="C874" s="4" t="s">
        <v>223</v>
      </c>
      <c r="D874" s="4" t="s">
        <v>179</v>
      </c>
      <c r="E874" s="4" t="s">
        <v>1535</v>
      </c>
      <c r="F874" s="42"/>
      <c r="G874" s="23"/>
      <c r="H874" s="4"/>
      <c r="I874" s="4">
        <f>IF(B874="","",SUMIFS(T_stock[Entrée],T_stock[Ref],C874))</f>
        <v>0</v>
      </c>
      <c r="J874" s="4">
        <f>IF(C874="","",SUMIFS(T_stock[Sortie],T_stock[Ref],C874))</f>
        <v>0</v>
      </c>
      <c r="K874" s="37">
        <f t="shared" si="13"/>
        <v>0</v>
      </c>
      <c r="L874" s="35">
        <f>IFERROR(K874*G874,"")</f>
        <v>0</v>
      </c>
      <c r="M874" s="11">
        <v>0</v>
      </c>
      <c r="N874" s="11">
        <f>H874-M874</f>
        <v>0</v>
      </c>
      <c r="O874" s="11" t="str">
        <f>IF(K874&gt;0,"OK","Rupture")</f>
        <v>Rupture</v>
      </c>
    </row>
    <row r="875" spans="1:15" x14ac:dyDescent="0.3">
      <c r="A875" s="17">
        <v>704</v>
      </c>
      <c r="B875" s="9" t="s">
        <v>222</v>
      </c>
      <c r="C875" s="4" t="s">
        <v>608</v>
      </c>
      <c r="D875" s="4" t="s">
        <v>241</v>
      </c>
      <c r="E875" s="4" t="s">
        <v>1535</v>
      </c>
      <c r="F875" s="42"/>
      <c r="G875" s="23"/>
      <c r="H875" s="4"/>
      <c r="I875" s="4">
        <f>IF(B875="","",SUMIFS(T_stock[Entrée],T_stock[Ref],C875))</f>
        <v>0</v>
      </c>
      <c r="J875" s="4">
        <f>IF(C875="","",SUMIFS(T_stock[Sortie],T_stock[Ref],C875))</f>
        <v>0</v>
      </c>
      <c r="K875" s="37">
        <f t="shared" si="13"/>
        <v>0</v>
      </c>
      <c r="L875" s="35">
        <f>IFERROR(K875*G875,"")</f>
        <v>0</v>
      </c>
      <c r="M875" s="11">
        <v>21</v>
      </c>
      <c r="N875" s="11">
        <f>H875-M875</f>
        <v>-21</v>
      </c>
      <c r="O875" s="11" t="str">
        <f>IF(K875&gt;0,"OK","Rupture")</f>
        <v>Rupture</v>
      </c>
    </row>
    <row r="876" spans="1:15" x14ac:dyDescent="0.3">
      <c r="A876" s="17">
        <v>702</v>
      </c>
      <c r="B876" s="9" t="s">
        <v>475</v>
      </c>
      <c r="C876" s="4" t="s">
        <v>476</v>
      </c>
      <c r="D876" s="4" t="s">
        <v>241</v>
      </c>
      <c r="E876" s="4" t="s">
        <v>1535</v>
      </c>
      <c r="F876" s="42"/>
      <c r="G876" s="23"/>
      <c r="H876" s="4"/>
      <c r="I876" s="4">
        <f>IF(B876="","",SUMIFS(T_stock[Entrée],T_stock[Ref],C876))</f>
        <v>0</v>
      </c>
      <c r="J876" s="4">
        <f>IF(C876="","",SUMIFS(T_stock[Sortie],T_stock[Ref],C876))</f>
        <v>0</v>
      </c>
      <c r="K876" s="37">
        <f t="shared" si="13"/>
        <v>0</v>
      </c>
      <c r="L876" s="35">
        <f>IFERROR(K876*G876,"")</f>
        <v>0</v>
      </c>
      <c r="M876" s="11">
        <v>10</v>
      </c>
      <c r="N876" s="11">
        <f>H876-M876</f>
        <v>-10</v>
      </c>
      <c r="O876" s="11" t="str">
        <f>IF(K876&gt;0,"OK","Rupture")</f>
        <v>Rupture</v>
      </c>
    </row>
    <row r="877" spans="1:15" x14ac:dyDescent="0.3">
      <c r="A877" s="17">
        <v>796</v>
      </c>
      <c r="B877" s="9" t="s">
        <v>1415</v>
      </c>
      <c r="C877" s="4" t="s">
        <v>446</v>
      </c>
      <c r="D877" s="4" t="s">
        <v>241</v>
      </c>
      <c r="E877" s="4" t="s">
        <v>1535</v>
      </c>
      <c r="F877" s="42"/>
      <c r="G877" s="23"/>
      <c r="H877" s="4"/>
      <c r="I877" s="4">
        <f>IF(B877="","",SUMIFS(T_stock[Entrée],T_stock[Ref],C877))</f>
        <v>0</v>
      </c>
      <c r="J877" s="4">
        <f>IF(C877="","",SUMIFS(T_stock[Sortie],T_stock[Ref],C877))</f>
        <v>0</v>
      </c>
      <c r="K877" s="37">
        <f t="shared" si="13"/>
        <v>0</v>
      </c>
      <c r="L877" s="35">
        <f>IFERROR(K877*G877,"")</f>
        <v>0</v>
      </c>
      <c r="M877" s="11">
        <v>11</v>
      </c>
      <c r="N877" s="11">
        <f>H877-M877</f>
        <v>-11</v>
      </c>
      <c r="O877" s="11" t="str">
        <f>IF(K877&gt;0,"OK","Rupture")</f>
        <v>Rupture</v>
      </c>
    </row>
    <row r="878" spans="1:15" x14ac:dyDescent="0.3">
      <c r="A878" s="17">
        <v>382</v>
      </c>
      <c r="B878" s="9" t="s">
        <v>1074</v>
      </c>
      <c r="C878" s="4" t="s">
        <v>635</v>
      </c>
      <c r="D878" s="4" t="s">
        <v>241</v>
      </c>
      <c r="E878" s="4" t="s">
        <v>1535</v>
      </c>
      <c r="F878" s="42"/>
      <c r="G878" s="23"/>
      <c r="H878" s="4"/>
      <c r="I878" s="4">
        <f>IF(B878="","",SUMIFS(T_stock[Entrée],T_stock[Ref],C878))</f>
        <v>0</v>
      </c>
      <c r="J878" s="4">
        <f>IF(C878="","",SUMIFS(T_stock[Sortie],T_stock[Ref],C878))</f>
        <v>0</v>
      </c>
      <c r="K878" s="37">
        <f t="shared" si="13"/>
        <v>0</v>
      </c>
      <c r="L878" s="35">
        <f>IFERROR(K878*G878,"")</f>
        <v>0</v>
      </c>
      <c r="M878" s="11">
        <v>0</v>
      </c>
      <c r="N878" s="11">
        <f>H878-M878</f>
        <v>0</v>
      </c>
      <c r="O878" s="11" t="str">
        <f>IF(K878&gt;0,"OK","Rupture")</f>
        <v>Rupture</v>
      </c>
    </row>
    <row r="879" spans="1:15" x14ac:dyDescent="0.3">
      <c r="A879" s="17">
        <v>736</v>
      </c>
      <c r="B879" s="9" t="s">
        <v>610</v>
      </c>
      <c r="C879" s="4" t="s">
        <v>611</v>
      </c>
      <c r="D879" s="4" t="s">
        <v>241</v>
      </c>
      <c r="E879" s="4" t="s">
        <v>1535</v>
      </c>
      <c r="F879" s="42"/>
      <c r="G879" s="23"/>
      <c r="H879" s="4"/>
      <c r="I879" s="4">
        <f>IF(B879="","",SUMIFS(T_stock[Entrée],T_stock[Ref],C879))</f>
        <v>0</v>
      </c>
      <c r="J879" s="4">
        <f>IF(C879="","",SUMIFS(T_stock[Sortie],T_stock[Ref],C879))</f>
        <v>0</v>
      </c>
      <c r="K879" s="37">
        <f t="shared" si="13"/>
        <v>0</v>
      </c>
      <c r="L879" s="35">
        <f>IFERROR(K879*G879,"")</f>
        <v>0</v>
      </c>
      <c r="M879" s="11">
        <v>5</v>
      </c>
      <c r="N879" s="11">
        <f>H879-M879</f>
        <v>-5</v>
      </c>
      <c r="O879" s="11" t="str">
        <f>IF(K879&gt;0,"OK","Rupture")</f>
        <v>Rupture</v>
      </c>
    </row>
    <row r="880" spans="1:15" x14ac:dyDescent="0.3">
      <c r="A880" s="17">
        <v>101</v>
      </c>
      <c r="B880" s="9" t="s">
        <v>825</v>
      </c>
      <c r="C880" s="4" t="s">
        <v>481</v>
      </c>
      <c r="D880" s="4" t="s">
        <v>241</v>
      </c>
      <c r="E880" s="4" t="s">
        <v>1535</v>
      </c>
      <c r="F880" s="42"/>
      <c r="G880" s="23"/>
      <c r="H880" s="4"/>
      <c r="I880" s="4">
        <f>IF(B880="","",SUMIFS(T_stock[Entrée],T_stock[Ref],C880))</f>
        <v>0</v>
      </c>
      <c r="J880" s="4">
        <f>IF(C880="","",SUMIFS(T_stock[Sortie],T_stock[Ref],C880))</f>
        <v>0</v>
      </c>
      <c r="K880" s="37">
        <f t="shared" si="13"/>
        <v>0</v>
      </c>
      <c r="L880" s="35">
        <f>IFERROR(K880*G880,"")</f>
        <v>0</v>
      </c>
      <c r="M880" s="11">
        <v>13</v>
      </c>
      <c r="N880" s="11">
        <f>H880-M880</f>
        <v>-13</v>
      </c>
      <c r="O880" s="11" t="str">
        <f>IF(K880&gt;0,"OK","Rupture")</f>
        <v>Rupture</v>
      </c>
    </row>
    <row r="881" spans="1:15" x14ac:dyDescent="0.3">
      <c r="A881" s="17">
        <v>783</v>
      </c>
      <c r="B881" s="9" t="s">
        <v>1413</v>
      </c>
      <c r="C881" s="4" t="s">
        <v>482</v>
      </c>
      <c r="D881" s="4" t="s">
        <v>241</v>
      </c>
      <c r="E881" s="4" t="s">
        <v>1535</v>
      </c>
      <c r="F881" s="42"/>
      <c r="G881" s="23"/>
      <c r="H881" s="4"/>
      <c r="I881" s="4">
        <f>IF(B881="","",SUMIFS(T_stock[Entrée],T_stock[Ref],C881))</f>
        <v>0</v>
      </c>
      <c r="J881" s="4">
        <f>IF(C881="","",SUMIFS(T_stock[Sortie],T_stock[Ref],C881))</f>
        <v>0</v>
      </c>
      <c r="K881" s="37">
        <f t="shared" si="13"/>
        <v>0</v>
      </c>
      <c r="L881" s="35">
        <f>IFERROR(K881*G881,"")</f>
        <v>0</v>
      </c>
      <c r="M881" s="11">
        <v>3</v>
      </c>
      <c r="N881" s="11">
        <f>H881-M881</f>
        <v>-3</v>
      </c>
      <c r="O881" s="11" t="str">
        <f>IF(K881&gt;0,"OK","Rupture")</f>
        <v>Rupture</v>
      </c>
    </row>
    <row r="882" spans="1:15" x14ac:dyDescent="0.3">
      <c r="A882" s="17">
        <v>787</v>
      </c>
      <c r="B882" s="9" t="s">
        <v>1413</v>
      </c>
      <c r="C882" s="4" t="s">
        <v>472</v>
      </c>
      <c r="D882" s="4" t="s">
        <v>241</v>
      </c>
      <c r="E882" s="4" t="s">
        <v>1535</v>
      </c>
      <c r="F882" s="42"/>
      <c r="G882" s="23"/>
      <c r="H882" s="4"/>
      <c r="I882" s="4">
        <f>IF(B882="","",SUMIFS(T_stock[Entrée],T_stock[Ref],C882))</f>
        <v>0</v>
      </c>
      <c r="J882" s="4">
        <f>IF(C882="","",SUMIFS(T_stock[Sortie],T_stock[Ref],C882))</f>
        <v>0</v>
      </c>
      <c r="K882" s="37">
        <f t="shared" si="13"/>
        <v>0</v>
      </c>
      <c r="L882" s="35">
        <f>IFERROR(K882*G882,"")</f>
        <v>0</v>
      </c>
      <c r="M882" s="11">
        <v>4</v>
      </c>
      <c r="N882" s="11">
        <f>H882-M882</f>
        <v>-4</v>
      </c>
      <c r="O882" s="11" t="str">
        <f>IF(K882&gt;0,"OK","Rupture")</f>
        <v>Rupture</v>
      </c>
    </row>
    <row r="883" spans="1:15" x14ac:dyDescent="0.3">
      <c r="A883" s="17">
        <v>733</v>
      </c>
      <c r="B883" s="9" t="s">
        <v>614</v>
      </c>
      <c r="C883" s="4" t="s">
        <v>615</v>
      </c>
      <c r="D883" s="4" t="s">
        <v>241</v>
      </c>
      <c r="E883" s="4" t="s">
        <v>1535</v>
      </c>
      <c r="F883" s="42"/>
      <c r="G883" s="23"/>
      <c r="H883" s="4"/>
      <c r="I883" s="4">
        <f>IF(B883="","",SUMIFS(T_stock[Entrée],T_stock[Ref],C883))</f>
        <v>0</v>
      </c>
      <c r="J883" s="4">
        <f>IF(C883="","",SUMIFS(T_stock[Sortie],T_stock[Ref],C883))</f>
        <v>0</v>
      </c>
      <c r="K883" s="37">
        <f t="shared" si="13"/>
        <v>0</v>
      </c>
      <c r="L883" s="35">
        <f>IFERROR(K883*G883,"")</f>
        <v>0</v>
      </c>
      <c r="M883" s="11">
        <v>0</v>
      </c>
      <c r="N883" s="11">
        <f>H883-M883</f>
        <v>0</v>
      </c>
      <c r="O883" s="11" t="str">
        <f>IF(K883&gt;0,"OK","Rupture")</f>
        <v>Rupture</v>
      </c>
    </row>
    <row r="884" spans="1:15" x14ac:dyDescent="0.3">
      <c r="A884" s="17">
        <v>734</v>
      </c>
      <c r="B884" s="9" t="s">
        <v>1404</v>
      </c>
      <c r="C884" s="4" t="s">
        <v>613</v>
      </c>
      <c r="D884" s="4" t="s">
        <v>241</v>
      </c>
      <c r="E884" s="4" t="s">
        <v>1535</v>
      </c>
      <c r="F884" s="42"/>
      <c r="G884" s="23"/>
      <c r="H884" s="4"/>
      <c r="I884" s="4">
        <f>IF(B884="","",SUMIFS(T_stock[Entrée],T_stock[Ref],C884))</f>
        <v>0</v>
      </c>
      <c r="J884" s="4">
        <f>IF(C884="","",SUMIFS(T_stock[Sortie],T_stock[Ref],C884))</f>
        <v>0</v>
      </c>
      <c r="K884" s="37">
        <f t="shared" si="13"/>
        <v>0</v>
      </c>
      <c r="L884" s="35">
        <f>IFERROR(K884*G884,"")</f>
        <v>0</v>
      </c>
      <c r="M884" s="11">
        <v>16</v>
      </c>
      <c r="N884" s="11">
        <f>H884-M884</f>
        <v>-16</v>
      </c>
      <c r="O884" s="11" t="str">
        <f>IF(K884&gt;0,"OK","Rupture")</f>
        <v>Rupture</v>
      </c>
    </row>
    <row r="885" spans="1:15" x14ac:dyDescent="0.3">
      <c r="A885" s="17">
        <v>735</v>
      </c>
      <c r="B885" s="9" t="s">
        <v>1404</v>
      </c>
      <c r="C885" s="4" t="s">
        <v>612</v>
      </c>
      <c r="D885" s="4" t="s">
        <v>241</v>
      </c>
      <c r="E885" s="4" t="s">
        <v>1535</v>
      </c>
      <c r="F885" s="42"/>
      <c r="G885" s="23"/>
      <c r="H885" s="4"/>
      <c r="I885" s="4">
        <f>IF(B885="","",SUMIFS(T_stock[Entrée],T_stock[Ref],C885))</f>
        <v>0</v>
      </c>
      <c r="J885" s="4">
        <f>IF(C885="","",SUMIFS(T_stock[Sortie],T_stock[Ref],C885))</f>
        <v>0</v>
      </c>
      <c r="K885" s="37">
        <f t="shared" si="13"/>
        <v>0</v>
      </c>
      <c r="L885" s="35">
        <f>IFERROR(K885*G885,"")</f>
        <v>0</v>
      </c>
      <c r="M885" s="11">
        <v>34</v>
      </c>
      <c r="N885" s="11">
        <f>H885-M885</f>
        <v>-34</v>
      </c>
      <c r="O885" s="11" t="str">
        <f>IF(K885&gt;0,"OK","Rupture")</f>
        <v>Rupture</v>
      </c>
    </row>
    <row r="886" spans="1:15" x14ac:dyDescent="0.3">
      <c r="A886" s="17">
        <v>181</v>
      </c>
      <c r="B886" s="9" t="s">
        <v>902</v>
      </c>
      <c r="C886" s="4" t="s">
        <v>903</v>
      </c>
      <c r="D886" s="4" t="s">
        <v>241</v>
      </c>
      <c r="E886" s="4" t="s">
        <v>1535</v>
      </c>
      <c r="F886" s="42"/>
      <c r="G886" s="23"/>
      <c r="H886" s="4"/>
      <c r="I886" s="4">
        <f>IF(B886="","",SUMIFS(T_stock[Entrée],T_stock[Ref],C886))</f>
        <v>0</v>
      </c>
      <c r="J886" s="4">
        <f>IF(C886="","",SUMIFS(T_stock[Sortie],T_stock[Ref],C886))</f>
        <v>0</v>
      </c>
      <c r="K886" s="37">
        <f t="shared" si="13"/>
        <v>0</v>
      </c>
      <c r="L886" s="35">
        <f>IFERROR(K886*G886,"")</f>
        <v>0</v>
      </c>
      <c r="M886" s="11">
        <v>17</v>
      </c>
      <c r="N886" s="11">
        <f>H886-M886</f>
        <v>-17</v>
      </c>
      <c r="O886" s="11" t="str">
        <f>IF(K886&gt;0,"OK","Rupture")</f>
        <v>Rupture</v>
      </c>
    </row>
    <row r="887" spans="1:15" x14ac:dyDescent="0.3">
      <c r="A887" s="17">
        <v>180</v>
      </c>
      <c r="B887" s="9" t="s">
        <v>900</v>
      </c>
      <c r="C887" s="4" t="s">
        <v>901</v>
      </c>
      <c r="D887" s="4" t="s">
        <v>241</v>
      </c>
      <c r="E887" s="4" t="s">
        <v>1535</v>
      </c>
      <c r="F887" s="42"/>
      <c r="G887" s="23"/>
      <c r="H887" s="4"/>
      <c r="I887" s="4">
        <f>IF(B887="","",SUMIFS(T_stock[Entrée],T_stock[Ref],C887))</f>
        <v>0</v>
      </c>
      <c r="J887" s="4">
        <f>IF(C887="","",SUMIFS(T_stock[Sortie],T_stock[Ref],C887))</f>
        <v>0</v>
      </c>
      <c r="K887" s="37">
        <f t="shared" si="13"/>
        <v>0</v>
      </c>
      <c r="L887" s="35">
        <f>IFERROR(K887*G887,"")</f>
        <v>0</v>
      </c>
      <c r="M887" s="11">
        <v>0</v>
      </c>
      <c r="N887" s="11">
        <f>H887-M887</f>
        <v>0</v>
      </c>
      <c r="O887" s="11" t="str">
        <f>IF(K887&gt;0,"OK","Rupture")</f>
        <v>Rupture</v>
      </c>
    </row>
    <row r="888" spans="1:15" x14ac:dyDescent="0.3">
      <c r="A888" s="17">
        <v>788</v>
      </c>
      <c r="B888" s="9" t="s">
        <v>443</v>
      </c>
      <c r="C888" s="4" t="s">
        <v>471</v>
      </c>
      <c r="D888" s="4" t="s">
        <v>241</v>
      </c>
      <c r="E888" s="4" t="s">
        <v>1535</v>
      </c>
      <c r="F888" s="42"/>
      <c r="G888" s="23"/>
      <c r="H888" s="4"/>
      <c r="I888" s="4">
        <f>IF(B888="","",SUMIFS(T_stock[Entrée],T_stock[Ref],C888))</f>
        <v>0</v>
      </c>
      <c r="J888" s="4">
        <f>IF(C888="","",SUMIFS(T_stock[Sortie],T_stock[Ref],C888))</f>
        <v>0</v>
      </c>
      <c r="K888" s="37">
        <f t="shared" si="13"/>
        <v>0</v>
      </c>
      <c r="L888" s="35">
        <f>IFERROR(K888*G888,"")</f>
        <v>0</v>
      </c>
      <c r="M888" s="11">
        <v>6</v>
      </c>
      <c r="N888" s="11">
        <f>H888-M888</f>
        <v>-6</v>
      </c>
      <c r="O888" s="11" t="str">
        <f>IF(K888&gt;0,"OK","Rupture")</f>
        <v>Rupture</v>
      </c>
    </row>
    <row r="889" spans="1:15" x14ac:dyDescent="0.3">
      <c r="A889" s="17">
        <v>797</v>
      </c>
      <c r="B889" s="9" t="s">
        <v>443</v>
      </c>
      <c r="C889" s="4" t="s">
        <v>444</v>
      </c>
      <c r="D889" s="4" t="s">
        <v>241</v>
      </c>
      <c r="E889" s="4" t="s">
        <v>1535</v>
      </c>
      <c r="F889" s="42"/>
      <c r="G889" s="23"/>
      <c r="H889" s="4"/>
      <c r="I889" s="4">
        <f>IF(B889="","",SUMIFS(T_stock[Entrée],T_stock[Ref],C889))</f>
        <v>0</v>
      </c>
      <c r="J889" s="4">
        <f>IF(C889="","",SUMIFS(T_stock[Sortie],T_stock[Ref],C889))</f>
        <v>0</v>
      </c>
      <c r="K889" s="37">
        <f t="shared" si="13"/>
        <v>0</v>
      </c>
      <c r="L889" s="35">
        <f>IFERROR(K889*G889,"")</f>
        <v>0</v>
      </c>
      <c r="M889" s="11">
        <v>4</v>
      </c>
      <c r="N889" s="11">
        <f>H889-M889</f>
        <v>-4</v>
      </c>
      <c r="O889" s="11" t="str">
        <f>IF(K889&gt;0,"OK","Rupture")</f>
        <v>Rupture</v>
      </c>
    </row>
    <row r="890" spans="1:15" x14ac:dyDescent="0.3">
      <c r="A890" s="17">
        <v>419</v>
      </c>
      <c r="B890" s="9" t="s">
        <v>375</v>
      </c>
      <c r="C890" s="4" t="s">
        <v>376</v>
      </c>
      <c r="D890" s="4" t="s">
        <v>241</v>
      </c>
      <c r="E890" s="4" t="s">
        <v>1535</v>
      </c>
      <c r="F890" s="42"/>
      <c r="G890" s="23"/>
      <c r="H890" s="4"/>
      <c r="I890" s="4">
        <f>IF(B890="","",SUMIFS(T_stock[Entrée],T_stock[Ref],C890))</f>
        <v>0</v>
      </c>
      <c r="J890" s="4">
        <f>IF(C890="","",SUMIFS(T_stock[Sortie],T_stock[Ref],C890))</f>
        <v>0</v>
      </c>
      <c r="K890" s="37">
        <f t="shared" si="13"/>
        <v>0</v>
      </c>
      <c r="L890" s="35">
        <f>IFERROR(K890*G890,"")</f>
        <v>0</v>
      </c>
      <c r="M890" s="11">
        <v>4</v>
      </c>
      <c r="N890" s="11">
        <f>H890-M890</f>
        <v>-4</v>
      </c>
      <c r="O890" s="11" t="str">
        <f>IF(K890&gt;0,"OK","Rupture")</f>
        <v>Rupture</v>
      </c>
    </row>
    <row r="891" spans="1:15" x14ac:dyDescent="0.3">
      <c r="A891" s="17">
        <v>212</v>
      </c>
      <c r="B891" s="9" t="s">
        <v>935</v>
      </c>
      <c r="C891" s="4">
        <v>7423111345</v>
      </c>
      <c r="D891" s="4" t="s">
        <v>179</v>
      </c>
      <c r="E891" s="4" t="s">
        <v>1535</v>
      </c>
      <c r="F891" s="42"/>
      <c r="G891" s="23"/>
      <c r="H891" s="4"/>
      <c r="I891" s="4">
        <f>IF(B891="","",SUMIFS(T_stock[Entrée],T_stock[Ref],C891))</f>
        <v>0</v>
      </c>
      <c r="J891" s="4">
        <f>IF(C891="","",SUMIFS(T_stock[Sortie],T_stock[Ref],C891))</f>
        <v>0</v>
      </c>
      <c r="K891" s="37">
        <f t="shared" si="13"/>
        <v>0</v>
      </c>
      <c r="L891" s="35">
        <f>IFERROR(K891*G891,"")</f>
        <v>0</v>
      </c>
      <c r="M891" s="11">
        <v>4</v>
      </c>
      <c r="N891" s="11">
        <f>H891-M891</f>
        <v>-4</v>
      </c>
      <c r="O891" s="11" t="str">
        <f>IF(K891&gt;0,"OK","Rupture")</f>
        <v>Rupture</v>
      </c>
    </row>
    <row r="892" spans="1:15" x14ac:dyDescent="0.3">
      <c r="A892" s="17">
        <v>217</v>
      </c>
      <c r="B892" s="9" t="s">
        <v>935</v>
      </c>
      <c r="C892" s="4">
        <v>7421371179</v>
      </c>
      <c r="D892" s="4" t="s">
        <v>179</v>
      </c>
      <c r="E892" s="4" t="s">
        <v>1535</v>
      </c>
      <c r="F892" s="42"/>
      <c r="G892" s="23"/>
      <c r="H892" s="4"/>
      <c r="I892" s="4">
        <f>IF(B892="","",SUMIFS(T_stock[Entrée],T_stock[Ref],C892))</f>
        <v>0</v>
      </c>
      <c r="J892" s="4">
        <f>IF(C892="","",SUMIFS(T_stock[Sortie],T_stock[Ref],C892))</f>
        <v>0</v>
      </c>
      <c r="K892" s="37">
        <f t="shared" si="13"/>
        <v>0</v>
      </c>
      <c r="L892" s="35">
        <f>IFERROR(K892*G892,"")</f>
        <v>0</v>
      </c>
      <c r="M892" s="11">
        <v>4</v>
      </c>
      <c r="N892" s="11">
        <f>H892-M892</f>
        <v>-4</v>
      </c>
      <c r="O892" s="11" t="str">
        <f>IF(K892&gt;0,"OK","Rupture")</f>
        <v>Rupture</v>
      </c>
    </row>
    <row r="893" spans="1:15" x14ac:dyDescent="0.3">
      <c r="A893" s="17">
        <v>300</v>
      </c>
      <c r="B893" s="9" t="s">
        <v>1006</v>
      </c>
      <c r="C893" s="4">
        <v>7421909816</v>
      </c>
      <c r="D893" s="4" t="s">
        <v>179</v>
      </c>
      <c r="E893" s="4" t="s">
        <v>1535</v>
      </c>
      <c r="F893" s="42"/>
      <c r="G893" s="23"/>
      <c r="H893" s="4"/>
      <c r="I893" s="4">
        <f>IF(B893="","",SUMIFS(T_stock[Entrée],T_stock[Ref],C893))</f>
        <v>0</v>
      </c>
      <c r="J893" s="4">
        <f>IF(C893="","",SUMIFS(T_stock[Sortie],T_stock[Ref],C893))</f>
        <v>0</v>
      </c>
      <c r="K893" s="37">
        <f t="shared" si="13"/>
        <v>0</v>
      </c>
      <c r="L893" s="35">
        <f>IFERROR(K893*G893,"")</f>
        <v>0</v>
      </c>
      <c r="M893" s="11">
        <v>6</v>
      </c>
      <c r="N893" s="11">
        <f>H893-M893</f>
        <v>-6</v>
      </c>
      <c r="O893" s="11" t="str">
        <f>IF(K893&gt;0,"OK","Rupture")</f>
        <v>Rupture</v>
      </c>
    </row>
    <row r="894" spans="1:15" x14ac:dyDescent="0.3">
      <c r="A894" s="17">
        <v>318</v>
      </c>
      <c r="B894" s="9" t="s">
        <v>1006</v>
      </c>
      <c r="C894" s="4">
        <v>7421821033</v>
      </c>
      <c r="D894" s="4" t="s">
        <v>179</v>
      </c>
      <c r="E894" s="4" t="s">
        <v>1535</v>
      </c>
      <c r="F894" s="42"/>
      <c r="G894" s="23"/>
      <c r="H894" s="4"/>
      <c r="I894" s="4">
        <f>IF(B894="","",SUMIFS(T_stock[Entrée],T_stock[Ref],C894))</f>
        <v>0</v>
      </c>
      <c r="J894" s="4">
        <f>IF(C894="","",SUMIFS(T_stock[Sortie],T_stock[Ref],C894))</f>
        <v>0</v>
      </c>
      <c r="K894" s="37">
        <f t="shared" si="13"/>
        <v>0</v>
      </c>
      <c r="L894" s="35">
        <f>IFERROR(K894*G894,"")</f>
        <v>0</v>
      </c>
      <c r="M894" s="11">
        <v>6</v>
      </c>
      <c r="N894" s="11">
        <f>H894-M894</f>
        <v>-6</v>
      </c>
      <c r="O894" s="11" t="str">
        <f>IF(K894&gt;0,"OK","Rupture")</f>
        <v>Rupture</v>
      </c>
    </row>
    <row r="895" spans="1:15" x14ac:dyDescent="0.3">
      <c r="A895" s="17">
        <v>554</v>
      </c>
      <c r="B895" s="9" t="s">
        <v>1265</v>
      </c>
      <c r="C895" s="4" t="s">
        <v>1266</v>
      </c>
      <c r="D895" s="4" t="s">
        <v>1085</v>
      </c>
      <c r="E895" s="4" t="s">
        <v>1535</v>
      </c>
      <c r="F895" s="42"/>
      <c r="G895" s="23"/>
      <c r="H895" s="4"/>
      <c r="I895" s="4">
        <f>IF(B895="","",SUMIFS(T_stock[Entrée],T_stock[Ref],C895))</f>
        <v>0</v>
      </c>
      <c r="J895" s="4">
        <f>IF(C895="","",SUMIFS(T_stock[Sortie],T_stock[Ref],C895))</f>
        <v>0</v>
      </c>
      <c r="K895" s="37">
        <f t="shared" si="13"/>
        <v>0</v>
      </c>
      <c r="L895" s="35">
        <f>IFERROR(K895*G895,"")</f>
        <v>0</v>
      </c>
      <c r="M895" s="11">
        <v>0</v>
      </c>
      <c r="N895" s="11">
        <f>H895-M895</f>
        <v>0</v>
      </c>
      <c r="O895" s="11" t="str">
        <f>IF(K895&gt;0,"OK","Rupture")</f>
        <v>Rupture</v>
      </c>
    </row>
    <row r="896" spans="1:15" x14ac:dyDescent="0.3">
      <c r="A896" s="17">
        <v>232</v>
      </c>
      <c r="B896" s="9" t="s">
        <v>195</v>
      </c>
      <c r="C896" s="4">
        <v>7421426987</v>
      </c>
      <c r="D896" s="4" t="s">
        <v>179</v>
      </c>
      <c r="E896" s="4" t="s">
        <v>1535</v>
      </c>
      <c r="F896" s="42"/>
      <c r="G896" s="23"/>
      <c r="H896" s="4"/>
      <c r="I896" s="4">
        <f>IF(B896="","",SUMIFS(T_stock[Entrée],T_stock[Ref],C896))</f>
        <v>0</v>
      </c>
      <c r="J896" s="4">
        <f>IF(C896="","",SUMIFS(T_stock[Sortie],T_stock[Ref],C896))</f>
        <v>0</v>
      </c>
      <c r="K896" s="37">
        <f t="shared" si="13"/>
        <v>0</v>
      </c>
      <c r="L896" s="35">
        <f>IFERROR(K896*G896,"")</f>
        <v>0</v>
      </c>
      <c r="M896" s="11">
        <v>1</v>
      </c>
      <c r="N896" s="11">
        <f>H896-M896</f>
        <v>-1</v>
      </c>
      <c r="O896" s="11" t="str">
        <f>IF(K896&gt;0,"OK","Rupture")</f>
        <v>Rupture</v>
      </c>
    </row>
    <row r="897" spans="1:15" x14ac:dyDescent="0.3">
      <c r="A897" s="17">
        <v>548</v>
      </c>
      <c r="B897" s="9" t="s">
        <v>1255</v>
      </c>
      <c r="C897" s="4">
        <v>9310112173</v>
      </c>
      <c r="D897" s="4" t="s">
        <v>1085</v>
      </c>
      <c r="E897" s="4" t="s">
        <v>1535</v>
      </c>
      <c r="F897" s="42"/>
      <c r="G897" s="23"/>
      <c r="H897" s="4"/>
      <c r="I897" s="4">
        <f>IF(B897="","",SUMIFS(T_stock[Entrée],T_stock[Ref],C897))</f>
        <v>0</v>
      </c>
      <c r="J897" s="4">
        <f>IF(C897="","",SUMIFS(T_stock[Sortie],T_stock[Ref],C897))</f>
        <v>0</v>
      </c>
      <c r="K897" s="37">
        <f t="shared" si="13"/>
        <v>0</v>
      </c>
      <c r="L897" s="35">
        <f>IFERROR(K897*G897,"")</f>
        <v>0</v>
      </c>
      <c r="M897" s="11">
        <v>0</v>
      </c>
      <c r="N897" s="11">
        <f>H897-M897</f>
        <v>0</v>
      </c>
      <c r="O897" s="11" t="str">
        <f>IF(K897&gt;0,"OK","Rupture")</f>
        <v>Rupture</v>
      </c>
    </row>
    <row r="898" spans="1:15" x14ac:dyDescent="0.3">
      <c r="A898" s="17">
        <v>436</v>
      </c>
      <c r="B898" s="9" t="s">
        <v>1120</v>
      </c>
      <c r="C898" s="4" t="s">
        <v>245</v>
      </c>
      <c r="D898" s="4" t="s">
        <v>241</v>
      </c>
      <c r="E898" s="4" t="s">
        <v>1535</v>
      </c>
      <c r="F898" s="42"/>
      <c r="G898" s="23"/>
      <c r="H898" s="4"/>
      <c r="I898" s="4">
        <f>IF(B898="","",SUMIFS(T_stock[Entrée],T_stock[Ref],C898))</f>
        <v>0</v>
      </c>
      <c r="J898" s="4">
        <f>IF(C898="","",SUMIFS(T_stock[Sortie],T_stock[Ref],C898))</f>
        <v>0</v>
      </c>
      <c r="K898" s="37">
        <f t="shared" si="13"/>
        <v>0</v>
      </c>
      <c r="L898" s="35">
        <f>IFERROR(K898*G898,"")</f>
        <v>0</v>
      </c>
      <c r="M898" s="11">
        <v>4</v>
      </c>
      <c r="N898" s="11">
        <f>H898-M898</f>
        <v>-4</v>
      </c>
      <c r="O898" s="11" t="str">
        <f>IF(K898&gt;0,"OK","Rupture")</f>
        <v>Rupture</v>
      </c>
    </row>
    <row r="899" spans="1:15" x14ac:dyDescent="0.3">
      <c r="A899" s="17">
        <v>221</v>
      </c>
      <c r="B899" s="9" t="s">
        <v>215</v>
      </c>
      <c r="C899" s="4">
        <v>7423752575</v>
      </c>
      <c r="D899" s="4" t="s">
        <v>179</v>
      </c>
      <c r="E899" s="4" t="s">
        <v>1535</v>
      </c>
      <c r="F899" s="42"/>
      <c r="G899" s="23"/>
      <c r="H899" s="4"/>
      <c r="I899" s="4">
        <f>IF(B899="","",SUMIFS(T_stock[Entrée],T_stock[Ref],C899))</f>
        <v>0</v>
      </c>
      <c r="J899" s="4">
        <f>IF(C899="","",SUMIFS(T_stock[Sortie],T_stock[Ref],C899))</f>
        <v>0</v>
      </c>
      <c r="K899" s="37">
        <f t="shared" si="13"/>
        <v>0</v>
      </c>
      <c r="L899" s="35">
        <f>IFERROR(K899*G899,"")</f>
        <v>0</v>
      </c>
      <c r="M899" s="11">
        <v>1</v>
      </c>
      <c r="N899" s="11">
        <f>H899-M899</f>
        <v>-1</v>
      </c>
      <c r="O899" s="11" t="str">
        <f>IF(K899&gt;0,"OK","Rupture")</f>
        <v>Rupture</v>
      </c>
    </row>
    <row r="900" spans="1:15" x14ac:dyDescent="0.3">
      <c r="A900" s="17">
        <v>320</v>
      </c>
      <c r="B900" s="9" t="s">
        <v>198</v>
      </c>
      <c r="C900" s="4">
        <v>7421476120</v>
      </c>
      <c r="D900" s="4" t="s">
        <v>179</v>
      </c>
      <c r="E900" s="4" t="s">
        <v>1535</v>
      </c>
      <c r="F900" s="42"/>
      <c r="G900" s="23"/>
      <c r="H900" s="4"/>
      <c r="I900" s="4">
        <f>IF(B900="","",SUMIFS(T_stock[Entrée],T_stock[Ref],C900))</f>
        <v>0</v>
      </c>
      <c r="J900" s="4">
        <f>IF(C900="","",SUMIFS(T_stock[Sortie],T_stock[Ref],C900))</f>
        <v>0</v>
      </c>
      <c r="K900" s="37">
        <f t="shared" si="13"/>
        <v>0</v>
      </c>
      <c r="L900" s="35">
        <f>IFERROR(K900*G900,"")</f>
        <v>0</v>
      </c>
      <c r="M900" s="11">
        <v>1</v>
      </c>
      <c r="N900" s="11">
        <f>H900-M900</f>
        <v>-1</v>
      </c>
      <c r="O900" s="11" t="str">
        <f>IF(K900&gt;0,"OK","Rupture")</f>
        <v>Rupture</v>
      </c>
    </row>
    <row r="901" spans="1:15" x14ac:dyDescent="0.3">
      <c r="A901" s="17">
        <v>546</v>
      </c>
      <c r="B901" s="9" t="s">
        <v>1251</v>
      </c>
      <c r="C901" s="4" t="s">
        <v>1252</v>
      </c>
      <c r="D901" s="4" t="s">
        <v>1085</v>
      </c>
      <c r="E901" s="4" t="s">
        <v>1535</v>
      </c>
      <c r="F901" s="42"/>
      <c r="G901" s="23"/>
      <c r="H901" s="4"/>
      <c r="I901" s="4">
        <f>IF(B901="","",SUMIFS(T_stock[Entrée],T_stock[Ref],C901))</f>
        <v>0</v>
      </c>
      <c r="J901" s="4">
        <f>IF(C901="","",SUMIFS(T_stock[Sortie],T_stock[Ref],C901))</f>
        <v>0</v>
      </c>
      <c r="K901" s="37">
        <f t="shared" si="13"/>
        <v>0</v>
      </c>
      <c r="L901" s="35">
        <f>IFERROR(K901*G901,"")</f>
        <v>0</v>
      </c>
      <c r="M901" s="11">
        <v>0</v>
      </c>
      <c r="N901" s="11">
        <f>H901-M901</f>
        <v>0</v>
      </c>
      <c r="O901" s="11" t="str">
        <f>IF(K901&gt;0,"OK","Rupture")</f>
        <v>Rupture</v>
      </c>
    </row>
    <row r="902" spans="1:15" x14ac:dyDescent="0.3">
      <c r="A902" s="17">
        <v>862</v>
      </c>
      <c r="B902" s="9" t="s">
        <v>288</v>
      </c>
      <c r="C902" s="4" t="s">
        <v>289</v>
      </c>
      <c r="D902" s="4" t="s">
        <v>241</v>
      </c>
      <c r="E902" s="4" t="s">
        <v>1535</v>
      </c>
      <c r="F902" s="42"/>
      <c r="G902" s="23"/>
      <c r="H902" s="4"/>
      <c r="I902" s="4">
        <f>IF(B902="","",SUMIFS(T_stock[Entrée],T_stock[Ref],C902))</f>
        <v>0</v>
      </c>
      <c r="J902" s="4">
        <f>IF(C902="","",SUMIFS(T_stock[Sortie],T_stock[Ref],C902))</f>
        <v>0</v>
      </c>
      <c r="K902" s="37">
        <f t="shared" ref="K902:K965" si="14">IFERROR(H902+I902-J902,"")</f>
        <v>0</v>
      </c>
      <c r="L902" s="35">
        <f>IFERROR(K902*G902,"")</f>
        <v>0</v>
      </c>
      <c r="M902" s="11">
        <v>4</v>
      </c>
      <c r="N902" s="11">
        <f>H902-M902</f>
        <v>-4</v>
      </c>
      <c r="O902" s="11" t="str">
        <f>IF(K902&gt;0,"OK","Rupture")</f>
        <v>Rupture</v>
      </c>
    </row>
    <row r="903" spans="1:15" x14ac:dyDescent="0.3">
      <c r="A903" s="17">
        <v>851</v>
      </c>
      <c r="B903" s="9" t="s">
        <v>310</v>
      </c>
      <c r="C903" s="4" t="s">
        <v>311</v>
      </c>
      <c r="D903" s="4" t="s">
        <v>241</v>
      </c>
      <c r="E903" s="4" t="s">
        <v>1534</v>
      </c>
      <c r="F903" s="42"/>
      <c r="G903" s="23"/>
      <c r="H903" s="4"/>
      <c r="I903" s="4">
        <f>IF(B903="","",SUMIFS(T_stock[Entrée],T_stock[Ref],C903))</f>
        <v>0</v>
      </c>
      <c r="J903" s="4">
        <f>IF(C903="","",SUMIFS(T_stock[Sortie],T_stock[Ref],C903))</f>
        <v>0</v>
      </c>
      <c r="K903" s="37">
        <f t="shared" si="14"/>
        <v>0</v>
      </c>
      <c r="L903" s="35">
        <f>IFERROR(K903*G903,"")</f>
        <v>0</v>
      </c>
      <c r="M903" s="11">
        <v>20</v>
      </c>
      <c r="N903" s="11">
        <f>H903-M903</f>
        <v>-20</v>
      </c>
      <c r="O903" s="11" t="str">
        <f>IF(K903&gt;0,"OK","Rupture")</f>
        <v>Rupture</v>
      </c>
    </row>
    <row r="904" spans="1:15" x14ac:dyDescent="0.3">
      <c r="A904" s="17">
        <v>863</v>
      </c>
      <c r="B904" s="9" t="s">
        <v>286</v>
      </c>
      <c r="C904" s="4" t="s">
        <v>287</v>
      </c>
      <c r="D904" s="4" t="s">
        <v>892</v>
      </c>
      <c r="E904" s="4" t="s">
        <v>1535</v>
      </c>
      <c r="F904" s="42"/>
      <c r="G904" s="23"/>
      <c r="H904" s="4"/>
      <c r="I904" s="4">
        <f>IF(B904="","",SUMIFS(T_stock[Entrée],T_stock[Ref],C904))</f>
        <v>0</v>
      </c>
      <c r="J904" s="4">
        <f>IF(C904="","",SUMIFS(T_stock[Sortie],T_stock[Ref],C904))</f>
        <v>0</v>
      </c>
      <c r="K904" s="37">
        <f t="shared" si="14"/>
        <v>0</v>
      </c>
      <c r="L904" s="35">
        <f>IFERROR(K904*G904,"")</f>
        <v>0</v>
      </c>
      <c r="M904" s="11">
        <v>4</v>
      </c>
      <c r="N904" s="11">
        <f>H904-M904</f>
        <v>-4</v>
      </c>
      <c r="O904" s="11" t="str">
        <f>IF(K904&gt;0,"OK","Rupture")</f>
        <v>Rupture</v>
      </c>
    </row>
    <row r="905" spans="1:15" x14ac:dyDescent="0.3">
      <c r="A905" s="17">
        <v>562</v>
      </c>
      <c r="B905" s="9" t="s">
        <v>1280</v>
      </c>
      <c r="C905" s="4" t="s">
        <v>1281</v>
      </c>
      <c r="D905" s="4" t="s">
        <v>1085</v>
      </c>
      <c r="E905" s="4" t="s">
        <v>1535</v>
      </c>
      <c r="F905" s="42"/>
      <c r="G905" s="23"/>
      <c r="H905" s="4"/>
      <c r="I905" s="4">
        <f>IF(B905="","",SUMIFS(T_stock[Entrée],T_stock[Ref],C905))</f>
        <v>0</v>
      </c>
      <c r="J905" s="4">
        <f>IF(C905="","",SUMIFS(T_stock[Sortie],T_stock[Ref],C905))</f>
        <v>0</v>
      </c>
      <c r="K905" s="37">
        <f t="shared" si="14"/>
        <v>0</v>
      </c>
      <c r="L905" s="35">
        <f>IFERROR(K905*G905,"")</f>
        <v>0</v>
      </c>
      <c r="M905" s="11">
        <v>0</v>
      </c>
      <c r="N905" s="11">
        <f>H905-M905</f>
        <v>0</v>
      </c>
      <c r="O905" s="11" t="str">
        <f>IF(K905&gt;0,"OK","Rupture")</f>
        <v>Rupture</v>
      </c>
    </row>
    <row r="906" spans="1:15" x14ac:dyDescent="0.3">
      <c r="A906" s="17">
        <v>534</v>
      </c>
      <c r="B906" s="9" t="s">
        <v>1229</v>
      </c>
      <c r="C906" s="4" t="s">
        <v>1230</v>
      </c>
      <c r="D906" s="4" t="s">
        <v>1085</v>
      </c>
      <c r="E906" s="4" t="s">
        <v>1535</v>
      </c>
      <c r="F906" s="42"/>
      <c r="G906" s="23"/>
      <c r="H906" s="4"/>
      <c r="I906" s="4">
        <f>IF(B906="","",SUMIFS(T_stock[Entrée],T_stock[Ref],C906))</f>
        <v>0</v>
      </c>
      <c r="J906" s="4">
        <f>IF(C906="","",SUMIFS(T_stock[Sortie],T_stock[Ref],C906))</f>
        <v>0</v>
      </c>
      <c r="K906" s="37">
        <f t="shared" si="14"/>
        <v>0</v>
      </c>
      <c r="L906" s="35">
        <f>IFERROR(K906*G906,"")</f>
        <v>0</v>
      </c>
      <c r="M906" s="11">
        <v>0</v>
      </c>
      <c r="N906" s="11">
        <f>H906-M906</f>
        <v>0</v>
      </c>
      <c r="O906" s="11" t="str">
        <f>IF(K906&gt;0,"OK","Rupture")</f>
        <v>Rupture</v>
      </c>
    </row>
    <row r="907" spans="1:15" x14ac:dyDescent="0.3">
      <c r="A907" s="17">
        <v>536</v>
      </c>
      <c r="B907" s="9" t="s">
        <v>1233</v>
      </c>
      <c r="C907" s="4" t="s">
        <v>1234</v>
      </c>
      <c r="D907" s="4" t="s">
        <v>1085</v>
      </c>
      <c r="E907" s="4" t="s">
        <v>1535</v>
      </c>
      <c r="F907" s="42"/>
      <c r="G907" s="23"/>
      <c r="H907" s="4"/>
      <c r="I907" s="4">
        <f>IF(B907="","",SUMIFS(T_stock[Entrée],T_stock[Ref],C907))</f>
        <v>0</v>
      </c>
      <c r="J907" s="4">
        <f>IF(C907="","",SUMIFS(T_stock[Sortie],T_stock[Ref],C907))</f>
        <v>0</v>
      </c>
      <c r="K907" s="37">
        <f t="shared" si="14"/>
        <v>0</v>
      </c>
      <c r="L907" s="35">
        <f>IFERROR(K907*G907,"")</f>
        <v>0</v>
      </c>
      <c r="M907" s="11">
        <v>0</v>
      </c>
      <c r="N907" s="11">
        <f>H907-M907</f>
        <v>0</v>
      </c>
      <c r="O907" s="11" t="str">
        <f>IF(K907&gt;0,"OK","Rupture")</f>
        <v>Rupture</v>
      </c>
    </row>
    <row r="908" spans="1:15" x14ac:dyDescent="0.3">
      <c r="A908" s="17">
        <v>537</v>
      </c>
      <c r="B908" s="9" t="s">
        <v>1235</v>
      </c>
      <c r="C908" s="4" t="s">
        <v>1236</v>
      </c>
      <c r="D908" s="4" t="s">
        <v>1085</v>
      </c>
      <c r="E908" s="4" t="s">
        <v>1535</v>
      </c>
      <c r="F908" s="42"/>
      <c r="G908" s="23"/>
      <c r="H908" s="4"/>
      <c r="I908" s="4">
        <f>IF(B908="","",SUMIFS(T_stock[Entrée],T_stock[Ref],C908))</f>
        <v>0</v>
      </c>
      <c r="J908" s="4">
        <f>IF(C908="","",SUMIFS(T_stock[Sortie],T_stock[Ref],C908))</f>
        <v>0</v>
      </c>
      <c r="K908" s="37">
        <f t="shared" si="14"/>
        <v>0</v>
      </c>
      <c r="L908" s="35">
        <f>IFERROR(K908*G908,"")</f>
        <v>0</v>
      </c>
      <c r="M908" s="11">
        <v>0</v>
      </c>
      <c r="N908" s="11">
        <f>H908-M908</f>
        <v>0</v>
      </c>
      <c r="O908" s="11" t="str">
        <f>IF(K908&gt;0,"OK","Rupture")</f>
        <v>Rupture</v>
      </c>
    </row>
    <row r="909" spans="1:15" x14ac:dyDescent="0.3">
      <c r="A909" s="17">
        <v>358</v>
      </c>
      <c r="B909" s="9" t="s">
        <v>1052</v>
      </c>
      <c r="C909" s="4" t="s">
        <v>221</v>
      </c>
      <c r="D909" s="4" t="s">
        <v>179</v>
      </c>
      <c r="E909" s="4" t="s">
        <v>1535</v>
      </c>
      <c r="F909" s="42"/>
      <c r="G909" s="23"/>
      <c r="H909" s="4"/>
      <c r="I909" s="4">
        <f>IF(B909="","",SUMIFS(T_stock[Entrée],T_stock[Ref],C909))</f>
        <v>0</v>
      </c>
      <c r="J909" s="4">
        <f>IF(C909="","",SUMIFS(T_stock[Sortie],T_stock[Ref],C909))</f>
        <v>0</v>
      </c>
      <c r="K909" s="37">
        <f t="shared" si="14"/>
        <v>0</v>
      </c>
      <c r="L909" s="35">
        <f>IFERROR(K909*G909,"")</f>
        <v>0</v>
      </c>
      <c r="M909" s="11">
        <v>0</v>
      </c>
      <c r="N909" s="11">
        <f>H909-M909</f>
        <v>0</v>
      </c>
      <c r="O909" s="11" t="str">
        <f>IF(K909&gt;0,"OK","Rupture")</f>
        <v>Rupture</v>
      </c>
    </row>
    <row r="910" spans="1:15" x14ac:dyDescent="0.3">
      <c r="A910" s="17">
        <v>428</v>
      </c>
      <c r="B910" s="9" t="s">
        <v>1114</v>
      </c>
      <c r="C910" s="4" t="s">
        <v>539</v>
      </c>
      <c r="D910" s="4" t="s">
        <v>145</v>
      </c>
      <c r="E910" s="4" t="s">
        <v>1535</v>
      </c>
      <c r="F910" s="42"/>
      <c r="G910" s="23"/>
      <c r="H910" s="4"/>
      <c r="I910" s="4">
        <f>IF(B910="","",SUMIFS(T_stock[Entrée],T_stock[Ref],C910))</f>
        <v>0</v>
      </c>
      <c r="J910" s="4">
        <f>IF(C910="","",SUMIFS(T_stock[Sortie],T_stock[Ref],C910))</f>
        <v>0</v>
      </c>
      <c r="K910" s="37">
        <f t="shared" si="14"/>
        <v>0</v>
      </c>
      <c r="L910" s="35">
        <f>IFERROR(K910*G910,"")</f>
        <v>0</v>
      </c>
      <c r="M910" s="11">
        <v>1</v>
      </c>
      <c r="N910" s="11">
        <f>H910-M910</f>
        <v>-1</v>
      </c>
      <c r="O910" s="11" t="str">
        <f>IF(K910&gt;0,"OK","Rupture")</f>
        <v>Rupture</v>
      </c>
    </row>
    <row r="911" spans="1:15" x14ac:dyDescent="0.3">
      <c r="A911" s="17">
        <v>439</v>
      </c>
      <c r="B911" s="9" t="s">
        <v>1123</v>
      </c>
      <c r="C911" s="4" t="s">
        <v>536</v>
      </c>
      <c r="D911" s="4" t="s">
        <v>241</v>
      </c>
      <c r="E911" s="4" t="s">
        <v>1535</v>
      </c>
      <c r="F911" s="42"/>
      <c r="G911" s="23"/>
      <c r="H911" s="4"/>
      <c r="I911" s="4">
        <f>IF(B911="","",SUMIFS(T_stock[Entrée],T_stock[Ref],C911))</f>
        <v>0</v>
      </c>
      <c r="J911" s="4">
        <f>IF(C911="","",SUMIFS(T_stock[Sortie],T_stock[Ref],C911))</f>
        <v>0</v>
      </c>
      <c r="K911" s="37">
        <f t="shared" si="14"/>
        <v>0</v>
      </c>
      <c r="L911" s="35">
        <f>IFERROR(K911*G911,"")</f>
        <v>0</v>
      </c>
      <c r="M911" s="11">
        <v>1</v>
      </c>
      <c r="N911" s="11">
        <f>H911-M911</f>
        <v>-1</v>
      </c>
      <c r="O911" s="11" t="str">
        <f>IF(K911&gt;0,"OK","Rupture")</f>
        <v>Rupture</v>
      </c>
    </row>
    <row r="912" spans="1:15" x14ac:dyDescent="0.3">
      <c r="A912" s="17">
        <v>421</v>
      </c>
      <c r="B912" s="9" t="s">
        <v>1110</v>
      </c>
      <c r="C912" s="4" t="s">
        <v>379</v>
      </c>
      <c r="D912" s="4" t="s">
        <v>241</v>
      </c>
      <c r="E912" s="4" t="s">
        <v>1535</v>
      </c>
      <c r="F912" s="42"/>
      <c r="G912" s="23"/>
      <c r="H912" s="4"/>
      <c r="I912" s="4">
        <f>IF(B912="","",SUMIFS(T_stock[Entrée],T_stock[Ref],C912))</f>
        <v>0</v>
      </c>
      <c r="J912" s="4">
        <f>IF(C912="","",SUMIFS(T_stock[Sortie],T_stock[Ref],C912))</f>
        <v>0</v>
      </c>
      <c r="K912" s="37">
        <f t="shared" si="14"/>
        <v>0</v>
      </c>
      <c r="L912" s="35">
        <f>IFERROR(K912*G912,"")</f>
        <v>0</v>
      </c>
      <c r="M912" s="11">
        <v>4</v>
      </c>
      <c r="N912" s="11">
        <f>H912-M912</f>
        <v>-4</v>
      </c>
      <c r="O912" s="11" t="str">
        <f>IF(K912&gt;0,"OK","Rupture")</f>
        <v>Rupture</v>
      </c>
    </row>
    <row r="913" spans="1:15" x14ac:dyDescent="0.3">
      <c r="A913" s="17">
        <v>422</v>
      </c>
      <c r="B913" s="9" t="s">
        <v>1111</v>
      </c>
      <c r="C913" s="4" t="s">
        <v>378</v>
      </c>
      <c r="D913" s="4" t="s">
        <v>241</v>
      </c>
      <c r="E913" s="4" t="s">
        <v>1535</v>
      </c>
      <c r="F913" s="42"/>
      <c r="G913" s="23"/>
      <c r="H913" s="4"/>
      <c r="I913" s="4">
        <f>IF(B913="","",SUMIFS(T_stock[Entrée],T_stock[Ref],C913))</f>
        <v>0</v>
      </c>
      <c r="J913" s="4">
        <f>IF(C913="","",SUMIFS(T_stock[Sortie],T_stock[Ref],C913))</f>
        <v>0</v>
      </c>
      <c r="K913" s="37">
        <f t="shared" si="14"/>
        <v>0</v>
      </c>
      <c r="L913" s="35">
        <f>IFERROR(K913*G913,"")</f>
        <v>0</v>
      </c>
      <c r="M913" s="11">
        <v>4</v>
      </c>
      <c r="N913" s="11">
        <f>H913-M913</f>
        <v>-4</v>
      </c>
      <c r="O913" s="11" t="str">
        <f>IF(K913&gt;0,"OK","Rupture")</f>
        <v>Rupture</v>
      </c>
    </row>
    <row r="914" spans="1:15" x14ac:dyDescent="0.3">
      <c r="A914" s="17">
        <v>824</v>
      </c>
      <c r="B914" s="9" t="s">
        <v>1426</v>
      </c>
      <c r="C914" s="4" t="s">
        <v>377</v>
      </c>
      <c r="D914" s="4" t="s">
        <v>241</v>
      </c>
      <c r="E914" s="4" t="s">
        <v>1535</v>
      </c>
      <c r="F914" s="42"/>
      <c r="G914" s="23"/>
      <c r="H914" s="4"/>
      <c r="I914" s="4">
        <f>IF(B914="","",SUMIFS(T_stock[Entrée],T_stock[Ref],C914))</f>
        <v>0</v>
      </c>
      <c r="J914" s="4">
        <f>IF(C914="","",SUMIFS(T_stock[Sortie],T_stock[Ref],C914))</f>
        <v>0</v>
      </c>
      <c r="K914" s="37">
        <f t="shared" si="14"/>
        <v>0</v>
      </c>
      <c r="L914" s="35">
        <f>IFERROR(K914*G914,"")</f>
        <v>0</v>
      </c>
      <c r="M914" s="11">
        <v>4</v>
      </c>
      <c r="N914" s="11">
        <f>H914-M914</f>
        <v>-4</v>
      </c>
      <c r="O914" s="11" t="str">
        <f>IF(K914&gt;0,"OK","Rupture")</f>
        <v>Rupture</v>
      </c>
    </row>
    <row r="915" spans="1:15" x14ac:dyDescent="0.3">
      <c r="A915" s="17">
        <v>823</v>
      </c>
      <c r="B915" s="9" t="s">
        <v>1425</v>
      </c>
      <c r="C915" s="4" t="s">
        <v>380</v>
      </c>
      <c r="D915" s="4" t="s">
        <v>241</v>
      </c>
      <c r="E915" s="4" t="s">
        <v>1535</v>
      </c>
      <c r="F915" s="42"/>
      <c r="G915" s="23"/>
      <c r="H915" s="4"/>
      <c r="I915" s="4">
        <f>IF(B915="","",SUMIFS(T_stock[Entrée],T_stock[Ref],C915))</f>
        <v>0</v>
      </c>
      <c r="J915" s="4">
        <f>IF(C915="","",SUMIFS(T_stock[Sortie],T_stock[Ref],C915))</f>
        <v>0</v>
      </c>
      <c r="K915" s="37">
        <f t="shared" si="14"/>
        <v>0</v>
      </c>
      <c r="L915" s="35">
        <f>IFERROR(K915*G915,"")</f>
        <v>0</v>
      </c>
      <c r="M915" s="11">
        <v>4</v>
      </c>
      <c r="N915" s="11">
        <f>H915-M915</f>
        <v>-4</v>
      </c>
      <c r="O915" s="11" t="str">
        <f>IF(K915&gt;0,"OK","Rupture")</f>
        <v>Rupture</v>
      </c>
    </row>
    <row r="916" spans="1:15" x14ac:dyDescent="0.3">
      <c r="A916" s="17">
        <v>826</v>
      </c>
      <c r="B916" s="9" t="s">
        <v>1428</v>
      </c>
      <c r="C916" s="4" t="s">
        <v>371</v>
      </c>
      <c r="D916" s="4" t="s">
        <v>241</v>
      </c>
      <c r="E916" s="4" t="s">
        <v>1535</v>
      </c>
      <c r="F916" s="42"/>
      <c r="G916" s="23"/>
      <c r="H916" s="4"/>
      <c r="I916" s="4">
        <f>IF(B916="","",SUMIFS(T_stock[Entrée],T_stock[Ref],C916))</f>
        <v>0</v>
      </c>
      <c r="J916" s="4">
        <f>IF(C916="","",SUMIFS(T_stock[Sortie],T_stock[Ref],C916))</f>
        <v>0</v>
      </c>
      <c r="K916" s="37">
        <f t="shared" si="14"/>
        <v>0</v>
      </c>
      <c r="L916" s="35">
        <f>IFERROR(K916*G916,"")</f>
        <v>0</v>
      </c>
      <c r="M916" s="11">
        <v>4</v>
      </c>
      <c r="N916" s="11">
        <f>H916-M916</f>
        <v>-4</v>
      </c>
      <c r="O916" s="11" t="str">
        <f>IF(K916&gt;0,"OK","Rupture")</f>
        <v>Rupture</v>
      </c>
    </row>
    <row r="917" spans="1:15" x14ac:dyDescent="0.3">
      <c r="A917" s="17">
        <v>825</v>
      </c>
      <c r="B917" s="9" t="s">
        <v>1427</v>
      </c>
      <c r="C917" s="4" t="s">
        <v>372</v>
      </c>
      <c r="D917" s="4" t="s">
        <v>241</v>
      </c>
      <c r="E917" s="4" t="s">
        <v>1535</v>
      </c>
      <c r="F917" s="42"/>
      <c r="G917" s="23"/>
      <c r="H917" s="4"/>
      <c r="I917" s="4">
        <f>IF(B917="","",SUMIFS(T_stock[Entrée],T_stock[Ref],C917))</f>
        <v>0</v>
      </c>
      <c r="J917" s="4">
        <f>IF(C917="","",SUMIFS(T_stock[Sortie],T_stock[Ref],C917))</f>
        <v>0</v>
      </c>
      <c r="K917" s="37">
        <f t="shared" si="14"/>
        <v>0</v>
      </c>
      <c r="L917" s="35">
        <f>IFERROR(K917*G917,"")</f>
        <v>0</v>
      </c>
      <c r="M917" s="11">
        <v>4</v>
      </c>
      <c r="N917" s="11">
        <f>H917-M917</f>
        <v>-4</v>
      </c>
      <c r="O917" s="11" t="str">
        <f>IF(K917&gt;0,"OK","Rupture")</f>
        <v>Rupture</v>
      </c>
    </row>
    <row r="918" spans="1:15" x14ac:dyDescent="0.3">
      <c r="A918" s="17">
        <v>373</v>
      </c>
      <c r="B918" s="9" t="s">
        <v>385</v>
      </c>
      <c r="C918" s="4" t="s">
        <v>1067</v>
      </c>
      <c r="D918" s="4" t="s">
        <v>241</v>
      </c>
      <c r="E918" s="4" t="s">
        <v>1535</v>
      </c>
      <c r="F918" s="42"/>
      <c r="G918" s="23"/>
      <c r="H918" s="4"/>
      <c r="I918" s="4">
        <f>IF(B918="","",SUMIFS(T_stock[Entrée],T_stock[Ref],C918))</f>
        <v>0</v>
      </c>
      <c r="J918" s="4">
        <f>IF(C918="","",SUMIFS(T_stock[Sortie],T_stock[Ref],C918))</f>
        <v>0</v>
      </c>
      <c r="K918" s="37">
        <f t="shared" si="14"/>
        <v>0</v>
      </c>
      <c r="L918" s="35">
        <f>IFERROR(K918*G918,"")</f>
        <v>0</v>
      </c>
      <c r="M918" s="11">
        <v>3</v>
      </c>
      <c r="N918" s="11">
        <f>H918-M918</f>
        <v>-3</v>
      </c>
      <c r="O918" s="11" t="str">
        <f>IF(K918&gt;0,"OK","Rupture")</f>
        <v>Rupture</v>
      </c>
    </row>
    <row r="919" spans="1:15" x14ac:dyDescent="0.3">
      <c r="A919" s="17">
        <v>821</v>
      </c>
      <c r="B919" s="9" t="s">
        <v>385</v>
      </c>
      <c r="C919" s="4" t="s">
        <v>386</v>
      </c>
      <c r="D919" s="4" t="s">
        <v>241</v>
      </c>
      <c r="E919" s="4" t="s">
        <v>1537</v>
      </c>
      <c r="F919" s="42"/>
      <c r="G919" s="23"/>
      <c r="H919" s="4"/>
      <c r="I919" s="4">
        <f>IF(B919="","",SUMIFS(T_stock[Entrée],T_stock[Ref],C919))</f>
        <v>0</v>
      </c>
      <c r="J919" s="4">
        <f>IF(C919="","",SUMIFS(T_stock[Sortie],T_stock[Ref],C919))</f>
        <v>0</v>
      </c>
      <c r="K919" s="37">
        <f t="shared" si="14"/>
        <v>0</v>
      </c>
      <c r="L919" s="35">
        <f>IFERROR(K919*G919,"")</f>
        <v>0</v>
      </c>
      <c r="M919" s="11">
        <v>6</v>
      </c>
      <c r="N919" s="11">
        <f>H919-M919</f>
        <v>-6</v>
      </c>
      <c r="O919" s="11" t="str">
        <f>IF(K919&gt;0,"OK","Rupture")</f>
        <v>Rupture</v>
      </c>
    </row>
    <row r="920" spans="1:15" x14ac:dyDescent="0.3">
      <c r="A920" s="17">
        <v>131</v>
      </c>
      <c r="B920" s="9" t="s">
        <v>858</v>
      </c>
      <c r="C920" s="4">
        <v>7421454519</v>
      </c>
      <c r="D920" s="4" t="s">
        <v>179</v>
      </c>
      <c r="E920" s="4" t="s">
        <v>1535</v>
      </c>
      <c r="F920" s="42"/>
      <c r="G920" s="23"/>
      <c r="H920" s="4"/>
      <c r="I920" s="4">
        <f>IF(B920="","",SUMIFS(T_stock[Entrée],T_stock[Ref],C920))</f>
        <v>0</v>
      </c>
      <c r="J920" s="4">
        <f>IF(C920="","",SUMIFS(T_stock[Sortie],T_stock[Ref],C920))</f>
        <v>0</v>
      </c>
      <c r="K920" s="37">
        <f t="shared" si="14"/>
        <v>0</v>
      </c>
      <c r="L920" s="35">
        <f>IFERROR(K920*G920,"")</f>
        <v>0</v>
      </c>
      <c r="M920" s="11">
        <v>2</v>
      </c>
      <c r="N920" s="11">
        <f>H920-M920</f>
        <v>-2</v>
      </c>
      <c r="O920" s="11" t="str">
        <f>IF(K920&gt;0,"OK","Rupture")</f>
        <v>Rupture</v>
      </c>
    </row>
    <row r="921" spans="1:15" x14ac:dyDescent="0.3">
      <c r="A921" s="17">
        <v>63</v>
      </c>
      <c r="B921" s="9" t="s">
        <v>763</v>
      </c>
      <c r="C921" s="4" t="s">
        <v>764</v>
      </c>
      <c r="D921" s="4" t="s">
        <v>173</v>
      </c>
      <c r="E921" s="4" t="s">
        <v>1535</v>
      </c>
      <c r="F921" s="42"/>
      <c r="G921" s="23"/>
      <c r="H921" s="4"/>
      <c r="I921" s="4">
        <f>IF(B921="","",SUMIFS(T_stock[Entrée],T_stock[Ref],C921))</f>
        <v>0</v>
      </c>
      <c r="J921" s="4">
        <f>IF(C921="","",SUMIFS(T_stock[Sortie],T_stock[Ref],C921))</f>
        <v>0</v>
      </c>
      <c r="K921" s="37">
        <f t="shared" si="14"/>
        <v>0</v>
      </c>
      <c r="L921" s="35">
        <f>IFERROR(K921*G921,"")</f>
        <v>0</v>
      </c>
      <c r="M921" s="11">
        <v>0</v>
      </c>
      <c r="N921" s="11">
        <f>H921-M921</f>
        <v>0</v>
      </c>
      <c r="O921" s="11" t="str">
        <f>IF(K921&gt;0,"OK","Rupture")</f>
        <v>Rupture</v>
      </c>
    </row>
    <row r="922" spans="1:15" x14ac:dyDescent="0.3">
      <c r="A922" s="17">
        <v>199</v>
      </c>
      <c r="B922" s="9" t="s">
        <v>199</v>
      </c>
      <c r="C922" s="4">
        <v>7421531072</v>
      </c>
      <c r="D922" s="4" t="s">
        <v>179</v>
      </c>
      <c r="E922" s="4" t="s">
        <v>1535</v>
      </c>
      <c r="F922" s="42"/>
      <c r="G922" s="23"/>
      <c r="H922" s="4"/>
      <c r="I922" s="4">
        <f>IF(B922="","",SUMIFS(T_stock[Entrée],T_stock[Ref],C922))</f>
        <v>0</v>
      </c>
      <c r="J922" s="4">
        <f>IF(C922="","",SUMIFS(T_stock[Sortie],T_stock[Ref],C922))</f>
        <v>0</v>
      </c>
      <c r="K922" s="37">
        <f t="shared" si="14"/>
        <v>0</v>
      </c>
      <c r="L922" s="35">
        <f>IFERROR(K922*G922,"")</f>
        <v>0</v>
      </c>
      <c r="M922" s="11">
        <v>1</v>
      </c>
      <c r="N922" s="11">
        <f>H922-M922</f>
        <v>-1</v>
      </c>
      <c r="O922" s="11" t="str">
        <f>IF(K922&gt;0,"OK","Rupture")</f>
        <v>Rupture</v>
      </c>
    </row>
    <row r="923" spans="1:15" x14ac:dyDescent="0.3">
      <c r="A923" s="17">
        <v>83</v>
      </c>
      <c r="B923" s="9" t="s">
        <v>793</v>
      </c>
      <c r="C923" s="4" t="s">
        <v>794</v>
      </c>
      <c r="D923" s="4" t="s">
        <v>110</v>
      </c>
      <c r="E923" s="4" t="s">
        <v>1535</v>
      </c>
      <c r="F923" s="42"/>
      <c r="G923" s="23"/>
      <c r="H923" s="4"/>
      <c r="I923" s="4">
        <f>IF(B923="","",SUMIFS(T_stock[Entrée],T_stock[Ref],C923))</f>
        <v>0</v>
      </c>
      <c r="J923" s="4">
        <f>IF(C923="","",SUMIFS(T_stock[Sortie],T_stock[Ref],C923))</f>
        <v>0</v>
      </c>
      <c r="K923" s="37">
        <f t="shared" si="14"/>
        <v>0</v>
      </c>
      <c r="L923" s="35">
        <f>IFERROR(K923*G923,"")</f>
        <v>0</v>
      </c>
      <c r="M923" s="11">
        <v>1</v>
      </c>
      <c r="N923" s="11">
        <f>H923-M923</f>
        <v>-1</v>
      </c>
      <c r="O923" s="11" t="str">
        <f>IF(K923&gt;0,"OK","Rupture")</f>
        <v>Rupture</v>
      </c>
    </row>
    <row r="924" spans="1:15" x14ac:dyDescent="0.3">
      <c r="A924" s="17">
        <v>402</v>
      </c>
      <c r="B924" s="9" t="s">
        <v>1095</v>
      </c>
      <c r="C924" s="4" t="s">
        <v>1096</v>
      </c>
      <c r="D924" s="4" t="s">
        <v>241</v>
      </c>
      <c r="E924" s="4" t="s">
        <v>1535</v>
      </c>
      <c r="F924" s="42"/>
      <c r="G924" s="23"/>
      <c r="H924" s="4"/>
      <c r="I924" s="4">
        <f>IF(B924="","",SUMIFS(T_stock[Entrée],T_stock[Ref],C924))</f>
        <v>0</v>
      </c>
      <c r="J924" s="4">
        <f>IF(C924="","",SUMIFS(T_stock[Sortie],T_stock[Ref],C924))</f>
        <v>0</v>
      </c>
      <c r="K924" s="37">
        <f t="shared" si="14"/>
        <v>0</v>
      </c>
      <c r="L924" s="35">
        <f>IFERROR(K924*G924,"")</f>
        <v>0</v>
      </c>
      <c r="M924" s="11">
        <v>0</v>
      </c>
      <c r="N924" s="11">
        <f>H924-M924</f>
        <v>0</v>
      </c>
      <c r="O924" s="11" t="str">
        <f>IF(K924&gt;0,"OK","Rupture")</f>
        <v>Rupture</v>
      </c>
    </row>
    <row r="925" spans="1:15" x14ac:dyDescent="0.3">
      <c r="A925" s="17">
        <v>671</v>
      </c>
      <c r="B925" s="9" t="s">
        <v>312</v>
      </c>
      <c r="C925" s="4" t="s">
        <v>313</v>
      </c>
      <c r="D925" s="4" t="s">
        <v>241</v>
      </c>
      <c r="E925" s="4" t="s">
        <v>1535</v>
      </c>
      <c r="F925" s="42"/>
      <c r="G925" s="23"/>
      <c r="H925" s="4"/>
      <c r="I925" s="4">
        <f>IF(B925="","",SUMIFS(T_stock[Entrée],T_stock[Ref],C925))</f>
        <v>0</v>
      </c>
      <c r="J925" s="4">
        <f>IF(C925="","",SUMIFS(T_stock[Sortie],T_stock[Ref],C925))</f>
        <v>0</v>
      </c>
      <c r="K925" s="37">
        <f t="shared" si="14"/>
        <v>0</v>
      </c>
      <c r="L925" s="35">
        <f>IFERROR(K925*G925,"")</f>
        <v>0</v>
      </c>
      <c r="M925" s="11">
        <v>3</v>
      </c>
      <c r="N925" s="11">
        <f>H925-M925</f>
        <v>-3</v>
      </c>
      <c r="O925" s="11" t="str">
        <f>IF(K925&gt;0,"OK","Rupture")</f>
        <v>Rupture</v>
      </c>
    </row>
    <row r="926" spans="1:15" x14ac:dyDescent="0.3">
      <c r="A926" s="17">
        <v>842</v>
      </c>
      <c r="B926" s="9" t="s">
        <v>1432</v>
      </c>
      <c r="C926" s="4" t="s">
        <v>323</v>
      </c>
      <c r="D926" s="4" t="s">
        <v>241</v>
      </c>
      <c r="E926" s="4" t="s">
        <v>1535</v>
      </c>
      <c r="F926" s="42"/>
      <c r="G926" s="23"/>
      <c r="H926" s="4"/>
      <c r="I926" s="4">
        <f>IF(B926="","",SUMIFS(T_stock[Entrée],T_stock[Ref],C926))</f>
        <v>0</v>
      </c>
      <c r="J926" s="4">
        <f>IF(C926="","",SUMIFS(T_stock[Sortie],T_stock[Ref],C926))</f>
        <v>0</v>
      </c>
      <c r="K926" s="37">
        <f t="shared" si="14"/>
        <v>0</v>
      </c>
      <c r="L926" s="35">
        <f>IFERROR(K926*G926,"")</f>
        <v>0</v>
      </c>
      <c r="M926" s="11">
        <v>5</v>
      </c>
      <c r="N926" s="11">
        <f>H926-M926</f>
        <v>-5</v>
      </c>
      <c r="O926" s="11" t="str">
        <f>IF(K926&gt;0,"OK","Rupture")</f>
        <v>Rupture</v>
      </c>
    </row>
    <row r="927" spans="1:15" x14ac:dyDescent="0.3">
      <c r="A927" s="17">
        <v>324</v>
      </c>
      <c r="B927" s="9" t="s">
        <v>201</v>
      </c>
      <c r="C927" s="4">
        <v>7421613426</v>
      </c>
      <c r="D927" s="4" t="s">
        <v>179</v>
      </c>
      <c r="E927" s="4" t="s">
        <v>1535</v>
      </c>
      <c r="F927" s="42"/>
      <c r="G927" s="23"/>
      <c r="H927" s="4"/>
      <c r="I927" s="4">
        <f>IF(B927="","",SUMIFS(T_stock[Entrée],T_stock[Ref],C927))</f>
        <v>0</v>
      </c>
      <c r="J927" s="4">
        <f>IF(C927="","",SUMIFS(T_stock[Sortie],T_stock[Ref],C927))</f>
        <v>0</v>
      </c>
      <c r="K927" s="37">
        <f t="shared" si="14"/>
        <v>0</v>
      </c>
      <c r="L927" s="35">
        <f>IFERROR(K927*G927,"")</f>
        <v>0</v>
      </c>
      <c r="M927" s="11">
        <v>2</v>
      </c>
      <c r="N927" s="11">
        <f>H927-M927</f>
        <v>-2</v>
      </c>
      <c r="O927" s="11" t="str">
        <f>IF(K927&gt;0,"OK","Rupture")</f>
        <v>Rupture</v>
      </c>
    </row>
    <row r="928" spans="1:15" x14ac:dyDescent="0.3">
      <c r="A928" s="17">
        <v>346</v>
      </c>
      <c r="B928" s="9" t="s">
        <v>1035</v>
      </c>
      <c r="C928" s="4" t="s">
        <v>1036</v>
      </c>
      <c r="D928" s="4" t="s">
        <v>811</v>
      </c>
      <c r="E928" s="4" t="s">
        <v>1535</v>
      </c>
      <c r="F928" s="42"/>
      <c r="G928" s="23"/>
      <c r="H928" s="4"/>
      <c r="I928" s="4">
        <f>IF(B928="","",SUMIFS(T_stock[Entrée],T_stock[Ref],C928))</f>
        <v>0</v>
      </c>
      <c r="J928" s="4">
        <f>IF(C928="","",SUMIFS(T_stock[Sortie],T_stock[Ref],C928))</f>
        <v>0</v>
      </c>
      <c r="K928" s="37">
        <f t="shared" si="14"/>
        <v>0</v>
      </c>
      <c r="L928" s="35">
        <f>IFERROR(K928*G928,"")</f>
        <v>0</v>
      </c>
      <c r="M928" s="11">
        <v>0</v>
      </c>
      <c r="N928" s="11">
        <f>H928-M928</f>
        <v>0</v>
      </c>
      <c r="O928" s="11" t="str">
        <f>IF(K928&gt;0,"OK","Rupture")</f>
        <v>Rupture</v>
      </c>
    </row>
    <row r="929" spans="1:15" x14ac:dyDescent="0.3">
      <c r="A929" s="17">
        <v>484</v>
      </c>
      <c r="B929" s="9" t="s">
        <v>62</v>
      </c>
      <c r="C929" s="4" t="s">
        <v>156</v>
      </c>
      <c r="D929" s="4" t="s">
        <v>145</v>
      </c>
      <c r="E929" s="4" t="s">
        <v>1535</v>
      </c>
      <c r="F929" s="42"/>
      <c r="G929" s="23"/>
      <c r="H929" s="4"/>
      <c r="I929" s="4">
        <f>IF(B929="","",SUMIFS(T_stock[Entrée],T_stock[Ref],C929))</f>
        <v>0</v>
      </c>
      <c r="J929" s="4">
        <f>IF(C929="","",SUMIFS(T_stock[Sortie],T_stock[Ref],C929))</f>
        <v>0</v>
      </c>
      <c r="K929" s="37">
        <f t="shared" si="14"/>
        <v>0</v>
      </c>
      <c r="L929" s="35">
        <f>IFERROR(K929*G929,"")</f>
        <v>0</v>
      </c>
      <c r="M929" s="11">
        <v>1</v>
      </c>
      <c r="N929" s="11">
        <f>H929-M929</f>
        <v>-1</v>
      </c>
      <c r="O929" s="11" t="str">
        <f>IF(K929&gt;0,"OK","Rupture")</f>
        <v>Rupture</v>
      </c>
    </row>
    <row r="930" spans="1:15" x14ac:dyDescent="0.3">
      <c r="A930" s="17">
        <v>514</v>
      </c>
      <c r="B930" s="9" t="s">
        <v>62</v>
      </c>
      <c r="C930" s="4" t="s">
        <v>63</v>
      </c>
      <c r="D930" s="4" t="s">
        <v>241</v>
      </c>
      <c r="E930" s="4" t="s">
        <v>1535</v>
      </c>
      <c r="F930" s="42"/>
      <c r="G930" s="23"/>
      <c r="H930" s="4"/>
      <c r="I930" s="4">
        <f>IF(B930="","",SUMIFS(T_stock[Entrée],T_stock[Ref],C930))</f>
        <v>0</v>
      </c>
      <c r="J930" s="4">
        <f>IF(C930="","",SUMIFS(T_stock[Sortie],T_stock[Ref],C930))</f>
        <v>0</v>
      </c>
      <c r="K930" s="37">
        <f t="shared" si="14"/>
        <v>0</v>
      </c>
      <c r="L930" s="35">
        <f>IFERROR(K930*G930,"")</f>
        <v>0</v>
      </c>
      <c r="M930" s="11">
        <v>3</v>
      </c>
      <c r="N930" s="11">
        <f>H930-M930</f>
        <v>-3</v>
      </c>
      <c r="O930" s="11" t="str">
        <f>IF(K930&gt;0,"OK","Rupture")</f>
        <v>Rupture</v>
      </c>
    </row>
    <row r="931" spans="1:15" x14ac:dyDescent="0.3">
      <c r="A931" s="17">
        <v>220</v>
      </c>
      <c r="B931" s="9" t="s">
        <v>937</v>
      </c>
      <c r="C931" s="4">
        <v>7420760326</v>
      </c>
      <c r="D931" s="4" t="s">
        <v>179</v>
      </c>
      <c r="E931" s="4" t="s">
        <v>1535</v>
      </c>
      <c r="F931" s="42"/>
      <c r="G931" s="23"/>
      <c r="H931" s="4"/>
      <c r="I931" s="4">
        <f>IF(B931="","",SUMIFS(T_stock[Entrée],T_stock[Ref],C931))</f>
        <v>0</v>
      </c>
      <c r="J931" s="4">
        <f>IF(C931="","",SUMIFS(T_stock[Sortie],T_stock[Ref],C931))</f>
        <v>0</v>
      </c>
      <c r="K931" s="37">
        <f t="shared" si="14"/>
        <v>0</v>
      </c>
      <c r="L931" s="35">
        <f>IFERROR(K931*G931,"")</f>
        <v>0</v>
      </c>
      <c r="M931" s="11">
        <v>1</v>
      </c>
      <c r="N931" s="11">
        <f>H931-M931</f>
        <v>-1</v>
      </c>
      <c r="O931" s="11" t="str">
        <f>IF(K931&gt;0,"OK","Rupture")</f>
        <v>Rupture</v>
      </c>
    </row>
    <row r="932" spans="1:15" x14ac:dyDescent="0.3">
      <c r="A932" s="17">
        <v>8</v>
      </c>
      <c r="B932" s="9" t="s">
        <v>682</v>
      </c>
      <c r="C932" s="4" t="s">
        <v>683</v>
      </c>
      <c r="D932" s="4" t="s">
        <v>241</v>
      </c>
      <c r="E932" s="4" t="s">
        <v>1535</v>
      </c>
      <c r="F932" s="42"/>
      <c r="G932" s="23"/>
      <c r="H932" s="4"/>
      <c r="I932" s="4">
        <f>IF(B932="","",SUMIFS(T_stock[Entrée],T_stock[Ref],C932))</f>
        <v>0</v>
      </c>
      <c r="J932" s="4">
        <f>IF(C932="","",SUMIFS(T_stock[Sortie],T_stock[Ref],C932))</f>
        <v>0</v>
      </c>
      <c r="K932" s="37">
        <f t="shared" si="14"/>
        <v>0</v>
      </c>
      <c r="L932" s="35">
        <f>IFERROR(K932*G932,"")</f>
        <v>0</v>
      </c>
      <c r="M932" s="11">
        <v>0</v>
      </c>
      <c r="N932" s="11">
        <f>H932-M932</f>
        <v>0</v>
      </c>
      <c r="O932" s="11" t="str">
        <f>IF(K932&gt;0,"OK","Rupture")</f>
        <v>Rupture</v>
      </c>
    </row>
    <row r="933" spans="1:15" x14ac:dyDescent="0.3">
      <c r="A933" s="17">
        <v>285</v>
      </c>
      <c r="B933" s="9" t="s">
        <v>1000</v>
      </c>
      <c r="C933" s="4" t="s">
        <v>1001</v>
      </c>
      <c r="D933" s="4" t="s">
        <v>119</v>
      </c>
      <c r="E933" s="4" t="s">
        <v>1531</v>
      </c>
      <c r="F933" s="42"/>
      <c r="G933" s="23"/>
      <c r="H933" s="4"/>
      <c r="I933" s="4">
        <f>IF(B933="","",SUMIFS(T_stock[Entrée],T_stock[Ref],C933))</f>
        <v>0</v>
      </c>
      <c r="J933" s="4">
        <f>IF(C933="","",SUMIFS(T_stock[Sortie],T_stock[Ref],C933))</f>
        <v>0</v>
      </c>
      <c r="K933" s="37">
        <f t="shared" si="14"/>
        <v>0</v>
      </c>
      <c r="L933" s="35">
        <f>IFERROR(K933*G933,"")</f>
        <v>0</v>
      </c>
      <c r="M933" s="11">
        <v>1</v>
      </c>
      <c r="N933" s="11">
        <f>H933-M933</f>
        <v>-1</v>
      </c>
      <c r="O933" s="11" t="str">
        <f>IF(K933&gt;0,"OK","Rupture")</f>
        <v>Rupture</v>
      </c>
    </row>
    <row r="934" spans="1:15" x14ac:dyDescent="0.3">
      <c r="A934" s="17">
        <v>16</v>
      </c>
      <c r="B934" s="9" t="s">
        <v>696</v>
      </c>
      <c r="C934" s="4" t="s">
        <v>697</v>
      </c>
      <c r="D934" s="4" t="s">
        <v>119</v>
      </c>
      <c r="E934" s="4" t="s">
        <v>1531</v>
      </c>
      <c r="F934" s="42"/>
      <c r="G934" s="23"/>
      <c r="H934" s="4"/>
      <c r="I934" s="4">
        <f>IF(B934="","",SUMIFS(T_stock[Entrée],T_stock[Ref],C934))</f>
        <v>0</v>
      </c>
      <c r="J934" s="4">
        <f>IF(C934="","",SUMIFS(T_stock[Sortie],T_stock[Ref],C934))</f>
        <v>0</v>
      </c>
      <c r="K934" s="37">
        <f t="shared" si="14"/>
        <v>0</v>
      </c>
      <c r="L934" s="35">
        <f>IFERROR(K934*G934,"")</f>
        <v>0</v>
      </c>
      <c r="M934" s="11">
        <v>0</v>
      </c>
      <c r="N934" s="11">
        <f>H934-M934</f>
        <v>0</v>
      </c>
      <c r="O934" s="11" t="str">
        <f>IF(K934&gt;0,"OK","Rupture")</f>
        <v>Rupture</v>
      </c>
    </row>
    <row r="935" spans="1:15" x14ac:dyDescent="0.3">
      <c r="A935" s="17">
        <v>51</v>
      </c>
      <c r="B935" s="9" t="s">
        <v>741</v>
      </c>
      <c r="C935" s="4" t="s">
        <v>742</v>
      </c>
      <c r="D935" s="4" t="s">
        <v>145</v>
      </c>
      <c r="E935" s="4" t="s">
        <v>1535</v>
      </c>
      <c r="F935" s="42"/>
      <c r="G935" s="23"/>
      <c r="H935" s="4"/>
      <c r="I935" s="4">
        <f>IF(B935="","",SUMIFS(T_stock[Entrée],T_stock[Ref],C935))</f>
        <v>0</v>
      </c>
      <c r="J935" s="4">
        <f>IF(C935="","",SUMIFS(T_stock[Sortie],T_stock[Ref],C935))</f>
        <v>0</v>
      </c>
      <c r="K935" s="37">
        <f t="shared" si="14"/>
        <v>0</v>
      </c>
      <c r="L935" s="35">
        <f>IFERROR(K935*G935,"")</f>
        <v>0</v>
      </c>
      <c r="M935" s="11">
        <v>0</v>
      </c>
      <c r="N935" s="11">
        <f>H935-M935</f>
        <v>0</v>
      </c>
      <c r="O935" s="11" t="str">
        <f>IF(K935&gt;0,"OK","Rupture")</f>
        <v>Rupture</v>
      </c>
    </row>
    <row r="936" spans="1:15" x14ac:dyDescent="0.3">
      <c r="A936" s="17">
        <v>453</v>
      </c>
      <c r="B936" s="9" t="s">
        <v>1139</v>
      </c>
      <c r="C936" s="4" t="s">
        <v>102</v>
      </c>
      <c r="D936" s="4" t="s">
        <v>681</v>
      </c>
      <c r="E936" s="4" t="s">
        <v>1535</v>
      </c>
      <c r="F936" s="42"/>
      <c r="G936" s="23"/>
      <c r="H936" s="4"/>
      <c r="I936" s="4">
        <f>IF(B936="","",SUMIFS(T_stock[Entrée],T_stock[Ref],C936))</f>
        <v>0</v>
      </c>
      <c r="J936" s="4">
        <f>IF(C936="","",SUMIFS(T_stock[Sortie],T_stock[Ref],C936))</f>
        <v>0</v>
      </c>
      <c r="K936" s="37">
        <f t="shared" si="14"/>
        <v>0</v>
      </c>
      <c r="L936" s="35">
        <f>IFERROR(K936*G936,"")</f>
        <v>0</v>
      </c>
      <c r="M936" s="11">
        <v>4</v>
      </c>
      <c r="N936" s="11">
        <f>H936-M936</f>
        <v>-4</v>
      </c>
      <c r="O936" s="11" t="str">
        <f>IF(K936&gt;0,"OK","Rupture")</f>
        <v>Rupture</v>
      </c>
    </row>
    <row r="937" spans="1:15" x14ac:dyDescent="0.3">
      <c r="A937" s="17">
        <v>452</v>
      </c>
      <c r="B937" s="9" t="s">
        <v>1138</v>
      </c>
      <c r="C937" s="4" t="s">
        <v>103</v>
      </c>
      <c r="D937" s="4" t="s">
        <v>681</v>
      </c>
      <c r="E937" s="4" t="s">
        <v>1535</v>
      </c>
      <c r="F937" s="42"/>
      <c r="G937" s="23"/>
      <c r="H937" s="4"/>
      <c r="I937" s="4">
        <f>IF(B937="","",SUMIFS(T_stock[Entrée],T_stock[Ref],C937))</f>
        <v>0</v>
      </c>
      <c r="J937" s="4">
        <f>IF(C937="","",SUMIFS(T_stock[Sortie],T_stock[Ref],C937))</f>
        <v>0</v>
      </c>
      <c r="K937" s="37">
        <f t="shared" si="14"/>
        <v>0</v>
      </c>
      <c r="L937" s="35">
        <f>IFERROR(K937*G937,"")</f>
        <v>0</v>
      </c>
      <c r="M937" s="11">
        <v>2</v>
      </c>
      <c r="N937" s="11">
        <f>H937-M937</f>
        <v>-2</v>
      </c>
      <c r="O937" s="11" t="str">
        <f>IF(K937&gt;0,"OK","Rupture")</f>
        <v>Rupture</v>
      </c>
    </row>
    <row r="938" spans="1:15" x14ac:dyDescent="0.3">
      <c r="A938" s="17">
        <v>290</v>
      </c>
      <c r="B938" s="9" t="s">
        <v>1004</v>
      </c>
      <c r="C938" s="4">
        <v>7421644596</v>
      </c>
      <c r="D938" s="4" t="s">
        <v>179</v>
      </c>
      <c r="E938" s="4" t="s">
        <v>1535</v>
      </c>
      <c r="F938" s="42"/>
      <c r="G938" s="23"/>
      <c r="H938" s="4"/>
      <c r="I938" s="4">
        <f>IF(B938="","",SUMIFS(T_stock[Entrée],T_stock[Ref],C938))</f>
        <v>0</v>
      </c>
      <c r="J938" s="4">
        <f>IF(C938="","",SUMIFS(T_stock[Sortie],T_stock[Ref],C938))</f>
        <v>0</v>
      </c>
      <c r="K938" s="37">
        <f t="shared" si="14"/>
        <v>0</v>
      </c>
      <c r="L938" s="35">
        <f>IFERROR(K938*G938,"")</f>
        <v>0</v>
      </c>
      <c r="M938" s="11">
        <v>7</v>
      </c>
      <c r="N938" s="11">
        <f>H938-M938</f>
        <v>-7</v>
      </c>
      <c r="O938" s="11" t="str">
        <f>IF(K938&gt;0,"OK","Rupture")</f>
        <v>Rupture</v>
      </c>
    </row>
    <row r="939" spans="1:15" x14ac:dyDescent="0.3">
      <c r="A939" s="17">
        <v>513</v>
      </c>
      <c r="B939" s="9" t="s">
        <v>1206</v>
      </c>
      <c r="C939" s="4">
        <v>1485110071</v>
      </c>
      <c r="D939" s="4" t="s">
        <v>681</v>
      </c>
      <c r="E939" s="4" t="s">
        <v>1535</v>
      </c>
      <c r="F939" s="42"/>
      <c r="G939" s="23"/>
      <c r="H939" s="4"/>
      <c r="I939" s="4">
        <f>IF(B939="","",SUMIFS(T_stock[Entrée],T_stock[Ref],C939))</f>
        <v>0</v>
      </c>
      <c r="J939" s="4">
        <f>IF(C939="","",SUMIFS(T_stock[Sortie],T_stock[Ref],C939))</f>
        <v>0</v>
      </c>
      <c r="K939" s="37">
        <f t="shared" si="14"/>
        <v>0</v>
      </c>
      <c r="L939" s="35">
        <f>IFERROR(K939*G939,"")</f>
        <v>0</v>
      </c>
      <c r="M939" s="11">
        <v>1</v>
      </c>
      <c r="N939" s="11">
        <f>H939-M939</f>
        <v>-1</v>
      </c>
      <c r="O939" s="11" t="str">
        <f>IF(K939&gt;0,"OK","Rupture")</f>
        <v>Rupture</v>
      </c>
    </row>
    <row r="940" spans="1:15" x14ac:dyDescent="0.3">
      <c r="A940" s="17">
        <v>229</v>
      </c>
      <c r="B940" s="9" t="s">
        <v>185</v>
      </c>
      <c r="C940" s="4">
        <v>7400362128</v>
      </c>
      <c r="D940" s="4" t="s">
        <v>179</v>
      </c>
      <c r="E940" s="4" t="s">
        <v>1535</v>
      </c>
      <c r="F940" s="42"/>
      <c r="G940" s="23"/>
      <c r="H940" s="4"/>
      <c r="I940" s="4">
        <f>IF(B940="","",SUMIFS(T_stock[Entrée],T_stock[Ref],C940))</f>
        <v>0</v>
      </c>
      <c r="J940" s="4">
        <f>IF(C940="","",SUMIFS(T_stock[Sortie],T_stock[Ref],C940))</f>
        <v>0</v>
      </c>
      <c r="K940" s="37">
        <f t="shared" si="14"/>
        <v>0</v>
      </c>
      <c r="L940" s="35">
        <f>IFERROR(K940*G940,"")</f>
        <v>0</v>
      </c>
      <c r="M940" s="11">
        <v>5</v>
      </c>
      <c r="N940" s="11">
        <f>H940-M940</f>
        <v>-5</v>
      </c>
      <c r="O940" s="11" t="str">
        <f>IF(K940&gt;0,"OK","Rupture")</f>
        <v>Rupture</v>
      </c>
    </row>
    <row r="941" spans="1:15" x14ac:dyDescent="0.3">
      <c r="A941" s="17">
        <v>62</v>
      </c>
      <c r="B941" s="9" t="s">
        <v>761</v>
      </c>
      <c r="C941" s="4" t="s">
        <v>762</v>
      </c>
      <c r="D941" s="4" t="s">
        <v>173</v>
      </c>
      <c r="E941" s="4" t="s">
        <v>1535</v>
      </c>
      <c r="F941" s="42"/>
      <c r="G941" s="23"/>
      <c r="H941" s="4"/>
      <c r="I941" s="4">
        <f>IF(B941="","",SUMIFS(T_stock[Entrée],T_stock[Ref],C941))</f>
        <v>0</v>
      </c>
      <c r="J941" s="4">
        <f>IF(C941="","",SUMIFS(T_stock[Sortie],T_stock[Ref],C941))</f>
        <v>0</v>
      </c>
      <c r="K941" s="37">
        <f t="shared" si="14"/>
        <v>0</v>
      </c>
      <c r="L941" s="35">
        <f>IFERROR(K941*G941,"")</f>
        <v>0</v>
      </c>
      <c r="M941" s="11">
        <v>0</v>
      </c>
      <c r="N941" s="11">
        <f>H941-M941</f>
        <v>0</v>
      </c>
      <c r="O941" s="11" t="str">
        <f>IF(K941&gt;0,"OK","Rupture")</f>
        <v>Rupture</v>
      </c>
    </row>
    <row r="942" spans="1:15" x14ac:dyDescent="0.3">
      <c r="A942" s="17">
        <v>64</v>
      </c>
      <c r="B942" s="9" t="s">
        <v>765</v>
      </c>
      <c r="C942" s="4" t="s">
        <v>766</v>
      </c>
      <c r="D942" s="4" t="s">
        <v>173</v>
      </c>
      <c r="E942" s="4" t="s">
        <v>1535</v>
      </c>
      <c r="F942" s="42"/>
      <c r="G942" s="23"/>
      <c r="H942" s="4"/>
      <c r="I942" s="4">
        <f>IF(B942="","",SUMIFS(T_stock[Entrée],T_stock[Ref],C942))</f>
        <v>0</v>
      </c>
      <c r="J942" s="4">
        <f>IF(C942="","",SUMIFS(T_stock[Sortie],T_stock[Ref],C942))</f>
        <v>0</v>
      </c>
      <c r="K942" s="37">
        <f t="shared" si="14"/>
        <v>0</v>
      </c>
      <c r="L942" s="35">
        <f>IFERROR(K942*G942,"")</f>
        <v>0</v>
      </c>
      <c r="M942" s="11">
        <v>0</v>
      </c>
      <c r="N942" s="11">
        <f>H942-M942</f>
        <v>0</v>
      </c>
      <c r="O942" s="11" t="str">
        <f>IF(K942&gt;0,"OK","Rupture")</f>
        <v>Rupture</v>
      </c>
    </row>
    <row r="943" spans="1:15" x14ac:dyDescent="0.3">
      <c r="A943" s="17">
        <v>168</v>
      </c>
      <c r="B943" s="9" t="s">
        <v>174</v>
      </c>
      <c r="C943" s="4">
        <v>20109712016</v>
      </c>
      <c r="D943" s="4" t="s">
        <v>892</v>
      </c>
      <c r="E943" s="4" t="s">
        <v>1535</v>
      </c>
      <c r="F943" s="42"/>
      <c r="G943" s="23"/>
      <c r="H943" s="4"/>
      <c r="I943" s="4">
        <f>IF(B943="","",SUMIFS(T_stock[Entrée],T_stock[Ref],C943))</f>
        <v>0</v>
      </c>
      <c r="J943" s="4">
        <f>IF(C943="","",SUMIFS(T_stock[Sortie],T_stock[Ref],C943))</f>
        <v>0</v>
      </c>
      <c r="K943" s="37">
        <f t="shared" si="14"/>
        <v>0</v>
      </c>
      <c r="L943" s="35">
        <f>IFERROR(K943*G943,"")</f>
        <v>0</v>
      </c>
      <c r="M943" s="11">
        <v>4</v>
      </c>
      <c r="N943" s="11">
        <f>H943-M943</f>
        <v>-4</v>
      </c>
      <c r="O943" s="11" t="str">
        <f>IF(K943&gt;0,"OK","Rupture")</f>
        <v>Rupture</v>
      </c>
    </row>
    <row r="944" spans="1:15" x14ac:dyDescent="0.3">
      <c r="A944" s="17">
        <v>208</v>
      </c>
      <c r="B944" s="9" t="s">
        <v>212</v>
      </c>
      <c r="C944" s="4">
        <v>7423515125</v>
      </c>
      <c r="D944" s="4" t="s">
        <v>179</v>
      </c>
      <c r="E944" s="4" t="s">
        <v>1535</v>
      </c>
      <c r="F944" s="42"/>
      <c r="G944" s="23"/>
      <c r="H944" s="4"/>
      <c r="I944" s="4">
        <f>IF(B944="","",SUMIFS(T_stock[Entrée],T_stock[Ref],C944))</f>
        <v>0</v>
      </c>
      <c r="J944" s="4">
        <f>IF(C944="","",SUMIFS(T_stock[Sortie],T_stock[Ref],C944))</f>
        <v>0</v>
      </c>
      <c r="K944" s="37">
        <f t="shared" si="14"/>
        <v>0</v>
      </c>
      <c r="L944" s="35">
        <f>IFERROR(K944*G944,"")</f>
        <v>0</v>
      </c>
      <c r="M944" s="11">
        <v>8</v>
      </c>
      <c r="N944" s="11">
        <f>H944-M944</f>
        <v>-8</v>
      </c>
      <c r="O944" s="11" t="str">
        <f>IF(K944&gt;0,"OK","Rupture")</f>
        <v>Rupture</v>
      </c>
    </row>
    <row r="945" spans="1:15" x14ac:dyDescent="0.3">
      <c r="A945" s="17">
        <v>311</v>
      </c>
      <c r="B945" s="9" t="s">
        <v>1012</v>
      </c>
      <c r="C945" s="4">
        <v>7423515403</v>
      </c>
      <c r="D945" s="4" t="s">
        <v>179</v>
      </c>
      <c r="E945" s="4" t="s">
        <v>1535</v>
      </c>
      <c r="F945" s="42"/>
      <c r="G945" s="23"/>
      <c r="H945" s="4"/>
      <c r="I945" s="4">
        <f>IF(B945="","",SUMIFS(T_stock[Entrée],T_stock[Ref],C945))</f>
        <v>0</v>
      </c>
      <c r="J945" s="4">
        <f>IF(C945="","",SUMIFS(T_stock[Sortie],T_stock[Ref],C945))</f>
        <v>0</v>
      </c>
      <c r="K945" s="37">
        <f t="shared" si="14"/>
        <v>0</v>
      </c>
      <c r="L945" s="35">
        <f>IFERROR(K945*G945,"")</f>
        <v>0</v>
      </c>
      <c r="M945" s="11">
        <v>1</v>
      </c>
      <c r="N945" s="11">
        <f>H945-M945</f>
        <v>-1</v>
      </c>
      <c r="O945" s="11" t="str">
        <f>IF(K945&gt;0,"OK","Rupture")</f>
        <v>Rupture</v>
      </c>
    </row>
    <row r="946" spans="1:15" x14ac:dyDescent="0.3">
      <c r="A946" s="17">
        <v>312</v>
      </c>
      <c r="B946" s="9" t="s">
        <v>1012</v>
      </c>
      <c r="C946" s="4">
        <v>7423515423</v>
      </c>
      <c r="D946" s="4" t="s">
        <v>179</v>
      </c>
      <c r="E946" s="4" t="s">
        <v>1535</v>
      </c>
      <c r="F946" s="42"/>
      <c r="G946" s="23"/>
      <c r="H946" s="4"/>
      <c r="I946" s="4">
        <f>IF(B946="","",SUMIFS(T_stock[Entrée],T_stock[Ref],C946))</f>
        <v>0</v>
      </c>
      <c r="J946" s="4">
        <f>IF(C946="","",SUMIFS(T_stock[Sortie],T_stock[Ref],C946))</f>
        <v>0</v>
      </c>
      <c r="K946" s="37">
        <f t="shared" si="14"/>
        <v>0</v>
      </c>
      <c r="L946" s="35">
        <f>IFERROR(K946*G946,"")</f>
        <v>0</v>
      </c>
      <c r="M946" s="11">
        <v>1</v>
      </c>
      <c r="N946" s="11">
        <f>H946-M946</f>
        <v>-1</v>
      </c>
      <c r="O946" s="11" t="str">
        <f>IF(K946&gt;0,"OK","Rupture")</f>
        <v>Rupture</v>
      </c>
    </row>
    <row r="947" spans="1:15" x14ac:dyDescent="0.3">
      <c r="A947" s="17">
        <v>170</v>
      </c>
      <c r="B947" s="9" t="s">
        <v>178</v>
      </c>
      <c r="C947" s="4" t="s">
        <v>895</v>
      </c>
      <c r="D947" s="4" t="s">
        <v>892</v>
      </c>
      <c r="E947" s="4" t="s">
        <v>1535</v>
      </c>
      <c r="F947" s="42"/>
      <c r="G947" s="23"/>
      <c r="H947" s="4"/>
      <c r="I947" s="4">
        <f>IF(B947="","",SUMIFS(T_stock[Entrée],T_stock[Ref],C947))</f>
        <v>0</v>
      </c>
      <c r="J947" s="4">
        <f>IF(C947="","",SUMIFS(T_stock[Sortie],T_stock[Ref],C947))</f>
        <v>0</v>
      </c>
      <c r="K947" s="37">
        <f t="shared" si="14"/>
        <v>0</v>
      </c>
      <c r="L947" s="35">
        <f>IFERROR(K947*G947,"")</f>
        <v>0</v>
      </c>
      <c r="M947" s="11">
        <v>1</v>
      </c>
      <c r="N947" s="11">
        <f>H947-M947</f>
        <v>-1</v>
      </c>
      <c r="O947" s="11" t="str">
        <f>IF(K947&gt;0,"OK","Rupture")</f>
        <v>Rupture</v>
      </c>
    </row>
    <row r="948" spans="1:15" x14ac:dyDescent="0.3">
      <c r="A948" s="17">
        <v>356</v>
      </c>
      <c r="B948" s="9" t="s">
        <v>1050</v>
      </c>
      <c r="C948" s="4" t="s">
        <v>1051</v>
      </c>
      <c r="D948" s="4" t="s">
        <v>119</v>
      </c>
      <c r="E948" s="4" t="s">
        <v>1535</v>
      </c>
      <c r="F948" s="42"/>
      <c r="G948" s="23"/>
      <c r="H948" s="4"/>
      <c r="I948" s="4">
        <f>IF(B948="","",SUMIFS(T_stock[Entrée],T_stock[Ref],C948))</f>
        <v>0</v>
      </c>
      <c r="J948" s="4">
        <f>IF(C948="","",SUMIFS(T_stock[Sortie],T_stock[Ref],C948))</f>
        <v>0</v>
      </c>
      <c r="K948" s="37">
        <f t="shared" si="14"/>
        <v>0</v>
      </c>
      <c r="L948" s="35">
        <f>IFERROR(K948*G948,"")</f>
        <v>0</v>
      </c>
      <c r="M948" s="11">
        <v>0</v>
      </c>
      <c r="N948" s="11">
        <f>H948-M948</f>
        <v>0</v>
      </c>
      <c r="O948" s="11" t="str">
        <f>IF(K948&gt;0,"OK","Rupture")</f>
        <v>Rupture</v>
      </c>
    </row>
    <row r="949" spans="1:15" x14ac:dyDescent="0.3">
      <c r="A949" s="17">
        <v>518</v>
      </c>
      <c r="B949" s="9" t="s">
        <v>1211</v>
      </c>
      <c r="C949" s="4" t="s">
        <v>1212</v>
      </c>
      <c r="D949" s="4" t="s">
        <v>119</v>
      </c>
      <c r="E949" s="4" t="s">
        <v>1535</v>
      </c>
      <c r="F949" s="42"/>
      <c r="G949" s="23"/>
      <c r="H949" s="4"/>
      <c r="I949" s="4">
        <f>IF(B949="","",SUMIFS(T_stock[Entrée],T_stock[Ref],C949))</f>
        <v>0</v>
      </c>
      <c r="J949" s="4">
        <f>IF(C949="","",SUMIFS(T_stock[Sortie],T_stock[Ref],C949))</f>
        <v>0</v>
      </c>
      <c r="K949" s="37">
        <f t="shared" si="14"/>
        <v>0</v>
      </c>
      <c r="L949" s="35">
        <f>IFERROR(K949*G949,"")</f>
        <v>0</v>
      </c>
      <c r="M949" s="11">
        <v>1</v>
      </c>
      <c r="N949" s="11">
        <f>H949-M949</f>
        <v>-1</v>
      </c>
      <c r="O949" s="11" t="str">
        <f>IF(K949&gt;0,"OK","Rupture")</f>
        <v>Rupture</v>
      </c>
    </row>
    <row r="950" spans="1:15" x14ac:dyDescent="0.3">
      <c r="A950" s="17">
        <v>173</v>
      </c>
      <c r="B950" s="9" t="s">
        <v>42</v>
      </c>
      <c r="C950" s="4">
        <v>20121050078</v>
      </c>
      <c r="D950" s="4" t="s">
        <v>892</v>
      </c>
      <c r="E950" s="4" t="s">
        <v>1535</v>
      </c>
      <c r="F950" s="42"/>
      <c r="G950" s="23"/>
      <c r="H950" s="4"/>
      <c r="I950" s="4">
        <f>IF(B950="","",SUMIFS(T_stock[Entrée],T_stock[Ref],C950))</f>
        <v>0</v>
      </c>
      <c r="J950" s="4">
        <f>IF(C950="","",SUMIFS(T_stock[Sortie],T_stock[Ref],C950))</f>
        <v>0</v>
      </c>
      <c r="K950" s="37">
        <f t="shared" si="14"/>
        <v>0</v>
      </c>
      <c r="L950" s="35">
        <f>IFERROR(K950*G950,"")</f>
        <v>0</v>
      </c>
      <c r="M950" s="11">
        <v>2</v>
      </c>
      <c r="N950" s="11">
        <f>H950-M950</f>
        <v>-2</v>
      </c>
      <c r="O950" s="11" t="str">
        <f>IF(K950&gt;0,"OK","Rupture")</f>
        <v>Rupture</v>
      </c>
    </row>
    <row r="951" spans="1:15" x14ac:dyDescent="0.3">
      <c r="A951" s="17">
        <v>601</v>
      </c>
      <c r="B951" s="9" t="s">
        <v>42</v>
      </c>
      <c r="C951" s="4" t="s">
        <v>43</v>
      </c>
      <c r="D951" s="4" t="s">
        <v>681</v>
      </c>
      <c r="E951" s="4" t="s">
        <v>1535</v>
      </c>
      <c r="F951" s="42"/>
      <c r="G951" s="23"/>
      <c r="H951" s="4"/>
      <c r="I951" s="4">
        <f>IF(B951="","",SUMIFS(T_stock[Entrée],T_stock[Ref],C951))</f>
        <v>0</v>
      </c>
      <c r="J951" s="4">
        <f>IF(C951="","",SUMIFS(T_stock[Sortie],T_stock[Ref],C951))</f>
        <v>0</v>
      </c>
      <c r="K951" s="37">
        <f t="shared" si="14"/>
        <v>0</v>
      </c>
      <c r="L951" s="35">
        <f>IFERROR(K951*G951,"")</f>
        <v>0</v>
      </c>
      <c r="M951" s="11">
        <v>0</v>
      </c>
      <c r="N951" s="11">
        <f>H951-M951</f>
        <v>0</v>
      </c>
      <c r="O951" s="11" t="str">
        <f>IF(K951&gt;0,"OK","Rupture")</f>
        <v>Rupture</v>
      </c>
    </row>
    <row r="952" spans="1:15" x14ac:dyDescent="0.3">
      <c r="A952" s="17">
        <v>41</v>
      </c>
      <c r="B952" s="9" t="s">
        <v>727</v>
      </c>
      <c r="C952" s="4" t="s">
        <v>728</v>
      </c>
      <c r="D952" s="4" t="s">
        <v>681</v>
      </c>
      <c r="E952" s="4" t="s">
        <v>1535</v>
      </c>
      <c r="F952" s="42"/>
      <c r="G952" s="23"/>
      <c r="H952" s="4"/>
      <c r="I952" s="4">
        <f>IF(B952="","",SUMIFS(T_stock[Entrée],T_stock[Ref],C952))</f>
        <v>0</v>
      </c>
      <c r="J952" s="4">
        <f>IF(C952="","",SUMIFS(T_stock[Sortie],T_stock[Ref],C952))</f>
        <v>0</v>
      </c>
      <c r="K952" s="37">
        <f t="shared" si="14"/>
        <v>0</v>
      </c>
      <c r="L952" s="35">
        <f>IFERROR(K952*G952,"")</f>
        <v>0</v>
      </c>
      <c r="M952" s="11">
        <v>-10</v>
      </c>
      <c r="N952" s="11">
        <f>H952-M952</f>
        <v>10</v>
      </c>
      <c r="O952" s="11" t="str">
        <f>IF(K952&gt;0,"OK","Rupture")</f>
        <v>Rupture</v>
      </c>
    </row>
    <row r="953" spans="1:15" x14ac:dyDescent="0.3">
      <c r="A953" s="17">
        <v>42</v>
      </c>
      <c r="B953" s="9" t="s">
        <v>727</v>
      </c>
      <c r="C953" s="4" t="s">
        <v>729</v>
      </c>
      <c r="D953" s="4" t="s">
        <v>681</v>
      </c>
      <c r="E953" s="4" t="s">
        <v>1535</v>
      </c>
      <c r="F953" s="42"/>
      <c r="G953" s="23"/>
      <c r="H953" s="4"/>
      <c r="I953" s="4">
        <f>IF(B953="","",SUMIFS(T_stock[Entrée],T_stock[Ref],C953))</f>
        <v>0</v>
      </c>
      <c r="J953" s="4">
        <f>IF(C953="","",SUMIFS(T_stock[Sortie],T_stock[Ref],C953))</f>
        <v>0</v>
      </c>
      <c r="K953" s="37">
        <f t="shared" si="14"/>
        <v>0</v>
      </c>
      <c r="L953" s="35">
        <f>IFERROR(K953*G953,"")</f>
        <v>0</v>
      </c>
      <c r="M953" s="11">
        <v>0</v>
      </c>
      <c r="N953" s="11">
        <f>H953-M953</f>
        <v>0</v>
      </c>
      <c r="O953" s="11" t="str">
        <f>IF(K953&gt;0,"OK","Rupture")</f>
        <v>Rupture</v>
      </c>
    </row>
    <row r="954" spans="1:15" x14ac:dyDescent="0.3">
      <c r="A954" s="17">
        <v>43</v>
      </c>
      <c r="B954" s="9" t="s">
        <v>727</v>
      </c>
      <c r="C954" s="4" t="s">
        <v>730</v>
      </c>
      <c r="D954" s="4" t="s">
        <v>681</v>
      </c>
      <c r="E954" s="4" t="s">
        <v>1535</v>
      </c>
      <c r="F954" s="42"/>
      <c r="G954" s="23"/>
      <c r="H954" s="4"/>
      <c r="I954" s="4">
        <f>IF(B954="","",SUMIFS(T_stock[Entrée],T_stock[Ref],C954))</f>
        <v>0</v>
      </c>
      <c r="J954" s="4">
        <f>IF(C954="","",SUMIFS(T_stock[Sortie],T_stock[Ref],C954))</f>
        <v>0</v>
      </c>
      <c r="K954" s="37">
        <f t="shared" si="14"/>
        <v>0</v>
      </c>
      <c r="L954" s="35">
        <f>IFERROR(K954*G954,"")</f>
        <v>0</v>
      </c>
      <c r="M954" s="11">
        <v>0</v>
      </c>
      <c r="N954" s="11">
        <f>H954-M954</f>
        <v>0</v>
      </c>
      <c r="O954" s="11" t="str">
        <f>IF(K954&gt;0,"OK","Rupture")</f>
        <v>Rupture</v>
      </c>
    </row>
    <row r="955" spans="1:15" x14ac:dyDescent="0.3">
      <c r="A955" s="17">
        <v>443</v>
      </c>
      <c r="B955" s="9" t="s">
        <v>1127</v>
      </c>
      <c r="C955" s="4" t="s">
        <v>499</v>
      </c>
      <c r="D955" s="4" t="s">
        <v>241</v>
      </c>
      <c r="E955" s="4" t="s">
        <v>1535</v>
      </c>
      <c r="F955" s="42"/>
      <c r="G955" s="23"/>
      <c r="H955" s="4"/>
      <c r="I955" s="4">
        <f>IF(B955="","",SUMIFS(T_stock[Entrée],T_stock[Ref],C955))</f>
        <v>0</v>
      </c>
      <c r="J955" s="4">
        <f>IF(C955="","",SUMIFS(T_stock[Sortie],T_stock[Ref],C955))</f>
        <v>0</v>
      </c>
      <c r="K955" s="37">
        <f t="shared" si="14"/>
        <v>0</v>
      </c>
      <c r="L955" s="35">
        <f>IFERROR(K955*G955,"")</f>
        <v>0</v>
      </c>
      <c r="M955" s="11">
        <v>2</v>
      </c>
      <c r="N955" s="11">
        <f>H955-M955</f>
        <v>-2</v>
      </c>
      <c r="O955" s="11" t="str">
        <f>IF(K955&gt;0,"OK","Rupture")</f>
        <v>Rupture</v>
      </c>
    </row>
    <row r="956" spans="1:15" x14ac:dyDescent="0.3">
      <c r="A956" s="17">
        <v>779</v>
      </c>
      <c r="B956" s="9" t="s">
        <v>497</v>
      </c>
      <c r="C956" s="4" t="s">
        <v>498</v>
      </c>
      <c r="D956" s="4" t="s">
        <v>241</v>
      </c>
      <c r="E956" s="4" t="s">
        <v>1535</v>
      </c>
      <c r="F956" s="42"/>
      <c r="G956" s="23"/>
      <c r="H956" s="4"/>
      <c r="I956" s="4">
        <f>IF(B956="","",SUMIFS(T_stock[Entrée],T_stock[Ref],C956))</f>
        <v>0</v>
      </c>
      <c r="J956" s="4">
        <f>IF(C956="","",SUMIFS(T_stock[Sortie],T_stock[Ref],C956))</f>
        <v>0</v>
      </c>
      <c r="K956" s="37">
        <f t="shared" si="14"/>
        <v>0</v>
      </c>
      <c r="L956" s="35">
        <f>IFERROR(K956*G956,"")</f>
        <v>0</v>
      </c>
      <c r="M956" s="11">
        <v>0</v>
      </c>
      <c r="N956" s="11">
        <f>H956-M956</f>
        <v>0</v>
      </c>
      <c r="O956" s="11" t="str">
        <f>IF(K956&gt;0,"OK","Rupture")</f>
        <v>Rupture</v>
      </c>
    </row>
    <row r="957" spans="1:15" x14ac:dyDescent="0.3">
      <c r="A957" s="17">
        <v>662</v>
      </c>
      <c r="B957" s="9" t="s">
        <v>500</v>
      </c>
      <c r="C957" s="4" t="s">
        <v>501</v>
      </c>
      <c r="D957" s="4" t="s">
        <v>241</v>
      </c>
      <c r="E957" s="4" t="s">
        <v>1535</v>
      </c>
      <c r="F957" s="42"/>
      <c r="G957" s="23"/>
      <c r="H957" s="4"/>
      <c r="I957" s="4">
        <f>IF(B957="","",SUMIFS(T_stock[Entrée],T_stock[Ref],C957))</f>
        <v>0</v>
      </c>
      <c r="J957" s="4">
        <f>IF(C957="","",SUMIFS(T_stock[Sortie],T_stock[Ref],C957))</f>
        <v>0</v>
      </c>
      <c r="K957" s="37">
        <f t="shared" si="14"/>
        <v>0</v>
      </c>
      <c r="L957" s="35">
        <f>IFERROR(K957*G957,"")</f>
        <v>0</v>
      </c>
      <c r="M957" s="11">
        <v>0</v>
      </c>
      <c r="N957" s="11">
        <f>H957-M957</f>
        <v>0</v>
      </c>
      <c r="O957" s="11" t="str">
        <f>IF(K957&gt;0,"OK","Rupture")</f>
        <v>Rupture</v>
      </c>
    </row>
    <row r="958" spans="1:15" x14ac:dyDescent="0.3">
      <c r="A958" s="17">
        <v>397</v>
      </c>
      <c r="B958" s="9" t="s">
        <v>1090</v>
      </c>
      <c r="C958" s="4" t="s">
        <v>1091</v>
      </c>
      <c r="D958" s="4" t="s">
        <v>241</v>
      </c>
      <c r="E958" s="4" t="s">
        <v>1535</v>
      </c>
      <c r="F958" s="42"/>
      <c r="G958" s="23"/>
      <c r="H958" s="4"/>
      <c r="I958" s="4">
        <f>IF(B958="","",SUMIFS(T_stock[Entrée],T_stock[Ref],C958))</f>
        <v>0</v>
      </c>
      <c r="J958" s="4">
        <f>IF(C958="","",SUMIFS(T_stock[Sortie],T_stock[Ref],C958))</f>
        <v>0</v>
      </c>
      <c r="K958" s="37">
        <f t="shared" si="14"/>
        <v>0</v>
      </c>
      <c r="L958" s="35">
        <f>IFERROR(K958*G958,"")</f>
        <v>0</v>
      </c>
      <c r="M958" s="11">
        <v>0</v>
      </c>
      <c r="N958" s="11">
        <f>H958-M958</f>
        <v>0</v>
      </c>
      <c r="O958" s="11" t="str">
        <f>IF(K958&gt;0,"OK","Rupture")</f>
        <v>Rupture</v>
      </c>
    </row>
    <row r="959" spans="1:15" x14ac:dyDescent="0.3">
      <c r="A959" s="17">
        <v>661</v>
      </c>
      <c r="B959" s="9" t="s">
        <v>1377</v>
      </c>
      <c r="C959" s="4" t="s">
        <v>502</v>
      </c>
      <c r="D959" s="4" t="s">
        <v>241</v>
      </c>
      <c r="E959" s="4" t="s">
        <v>1535</v>
      </c>
      <c r="F959" s="42"/>
      <c r="G959" s="23"/>
      <c r="H959" s="4"/>
      <c r="I959" s="4">
        <f>IF(B959="","",SUMIFS(T_stock[Entrée],T_stock[Ref],C959))</f>
        <v>0</v>
      </c>
      <c r="J959" s="4">
        <f>IF(C959="","",SUMIFS(T_stock[Sortie],T_stock[Ref],C959))</f>
        <v>0</v>
      </c>
      <c r="K959" s="37">
        <f t="shared" si="14"/>
        <v>0</v>
      </c>
      <c r="L959" s="35">
        <f>IFERROR(K959*G959,"")</f>
        <v>0</v>
      </c>
      <c r="M959" s="11">
        <v>1</v>
      </c>
      <c r="N959" s="11">
        <f>H959-M959</f>
        <v>-1</v>
      </c>
      <c r="O959" s="11" t="str">
        <f>IF(K959&gt;0,"OK","Rupture")</f>
        <v>Rupture</v>
      </c>
    </row>
    <row r="960" spans="1:15" x14ac:dyDescent="0.3">
      <c r="A960" s="17">
        <v>749</v>
      </c>
      <c r="B960" s="9" t="s">
        <v>586</v>
      </c>
      <c r="C960" s="4" t="s">
        <v>587</v>
      </c>
      <c r="D960" s="4" t="s">
        <v>241</v>
      </c>
      <c r="E960" s="4" t="s">
        <v>1535</v>
      </c>
      <c r="F960" s="42"/>
      <c r="G960" s="23"/>
      <c r="H960" s="4"/>
      <c r="I960" s="4">
        <f>IF(B960="","",SUMIFS(T_stock[Entrée],T_stock[Ref],C960))</f>
        <v>0</v>
      </c>
      <c r="J960" s="4">
        <f>IF(C960="","",SUMIFS(T_stock[Sortie],T_stock[Ref],C960))</f>
        <v>0</v>
      </c>
      <c r="K960" s="37">
        <f t="shared" si="14"/>
        <v>0</v>
      </c>
      <c r="L960" s="35">
        <f>IFERROR(K960*G960,"")</f>
        <v>0</v>
      </c>
      <c r="M960" s="11">
        <v>28</v>
      </c>
      <c r="N960" s="11">
        <f>H960-M960</f>
        <v>-28</v>
      </c>
      <c r="O960" s="11" t="str">
        <f>IF(K960&gt;0,"OK","Rupture")</f>
        <v>Rupture</v>
      </c>
    </row>
    <row r="961" spans="1:15" x14ac:dyDescent="0.3">
      <c r="A961" s="17">
        <v>417</v>
      </c>
      <c r="B961" s="9" t="s">
        <v>1108</v>
      </c>
      <c r="C961" s="4" t="s">
        <v>1109</v>
      </c>
      <c r="D961" s="4" t="s">
        <v>241</v>
      </c>
      <c r="E961" s="4" t="s">
        <v>1535</v>
      </c>
      <c r="F961" s="42"/>
      <c r="G961" s="23"/>
      <c r="H961" s="4"/>
      <c r="I961" s="4">
        <f>IF(B961="","",SUMIFS(T_stock[Entrée],T_stock[Ref],C961))</f>
        <v>0</v>
      </c>
      <c r="J961" s="4">
        <f>IF(C961="","",SUMIFS(T_stock[Sortie],T_stock[Ref],C961))</f>
        <v>0</v>
      </c>
      <c r="K961" s="37">
        <f t="shared" si="14"/>
        <v>0</v>
      </c>
      <c r="L961" s="35">
        <f>IFERROR(K961*G961,"")</f>
        <v>0</v>
      </c>
      <c r="M961" s="11">
        <v>12</v>
      </c>
      <c r="N961" s="11">
        <f>H961-M961</f>
        <v>-12</v>
      </c>
      <c r="O961" s="11" t="str">
        <f>IF(K961&gt;0,"OK","Rupture")</f>
        <v>Rupture</v>
      </c>
    </row>
    <row r="962" spans="1:15" x14ac:dyDescent="0.3">
      <c r="A962" s="17">
        <v>231</v>
      </c>
      <c r="B962" s="9" t="s">
        <v>193</v>
      </c>
      <c r="C962" s="4">
        <v>7421303956</v>
      </c>
      <c r="D962" s="4" t="s">
        <v>179</v>
      </c>
      <c r="E962" s="4" t="s">
        <v>1535</v>
      </c>
      <c r="F962" s="42"/>
      <c r="G962" s="23"/>
      <c r="H962" s="4"/>
      <c r="I962" s="4">
        <f>IF(B962="","",SUMIFS(T_stock[Entrée],T_stock[Ref],C962))</f>
        <v>0</v>
      </c>
      <c r="J962" s="4">
        <f>IF(C962="","",SUMIFS(T_stock[Sortie],T_stock[Ref],C962))</f>
        <v>0</v>
      </c>
      <c r="K962" s="37">
        <f t="shared" si="14"/>
        <v>0</v>
      </c>
      <c r="L962" s="35">
        <f>IFERROR(K962*G962,"")</f>
        <v>0</v>
      </c>
      <c r="M962" s="11">
        <v>20</v>
      </c>
      <c r="N962" s="11">
        <f>H962-M962</f>
        <v>-20</v>
      </c>
      <c r="O962" s="11" t="str">
        <f>IF(K962&gt;0,"OK","Rupture")</f>
        <v>Rupture</v>
      </c>
    </row>
    <row r="963" spans="1:15" x14ac:dyDescent="0.3">
      <c r="A963" s="17">
        <v>230</v>
      </c>
      <c r="B963" s="9" t="s">
        <v>189</v>
      </c>
      <c r="C963" s="4">
        <v>7420515516</v>
      </c>
      <c r="D963" s="4" t="s">
        <v>179</v>
      </c>
      <c r="E963" s="4" t="s">
        <v>1535</v>
      </c>
      <c r="F963" s="42"/>
      <c r="G963" s="23"/>
      <c r="H963" s="4"/>
      <c r="I963" s="4">
        <f>IF(B963="","",SUMIFS(T_stock[Entrée],T_stock[Ref],C963))</f>
        <v>0</v>
      </c>
      <c r="J963" s="4">
        <f>IF(C963="","",SUMIFS(T_stock[Sortie],T_stock[Ref],C963))</f>
        <v>0</v>
      </c>
      <c r="K963" s="37">
        <f t="shared" si="14"/>
        <v>0</v>
      </c>
      <c r="L963" s="35">
        <f>IFERROR(K963*G963,"")</f>
        <v>0</v>
      </c>
      <c r="M963" s="11">
        <v>6</v>
      </c>
      <c r="N963" s="11">
        <f>H963-M963</f>
        <v>-6</v>
      </c>
      <c r="O963" s="11" t="str">
        <f>IF(K963&gt;0,"OK","Rupture")</f>
        <v>Rupture</v>
      </c>
    </row>
    <row r="964" spans="1:15" x14ac:dyDescent="0.3">
      <c r="A964" s="17">
        <v>202</v>
      </c>
      <c r="B964" s="9" t="s">
        <v>932</v>
      </c>
      <c r="C964" s="4">
        <v>7423637097</v>
      </c>
      <c r="D964" s="4" t="s">
        <v>179</v>
      </c>
      <c r="E964" s="4" t="s">
        <v>1535</v>
      </c>
      <c r="F964" s="42"/>
      <c r="G964" s="23"/>
      <c r="H964" s="4"/>
      <c r="I964" s="4">
        <f>IF(B964="","",SUMIFS(T_stock[Entrée],T_stock[Ref],C964))</f>
        <v>0</v>
      </c>
      <c r="J964" s="4">
        <f>IF(C964="","",SUMIFS(T_stock[Sortie],T_stock[Ref],C964))</f>
        <v>0</v>
      </c>
      <c r="K964" s="37">
        <f t="shared" si="14"/>
        <v>0</v>
      </c>
      <c r="L964" s="35">
        <f>IFERROR(K964*G964,"")</f>
        <v>0</v>
      </c>
      <c r="M964" s="11">
        <v>1</v>
      </c>
      <c r="N964" s="11">
        <f>H964-M964</f>
        <v>-1</v>
      </c>
      <c r="O964" s="11" t="str">
        <f>IF(K964&gt;0,"OK","Rupture")</f>
        <v>Rupture</v>
      </c>
    </row>
    <row r="965" spans="1:15" x14ac:dyDescent="0.3">
      <c r="A965" s="17">
        <v>203</v>
      </c>
      <c r="B965" s="9" t="s">
        <v>932</v>
      </c>
      <c r="C965" s="4">
        <v>7423637096</v>
      </c>
      <c r="D965" s="4" t="s">
        <v>179</v>
      </c>
      <c r="E965" s="4" t="s">
        <v>1535</v>
      </c>
      <c r="F965" s="42"/>
      <c r="G965" s="23"/>
      <c r="H965" s="4"/>
      <c r="I965" s="4">
        <f>IF(B965="","",SUMIFS(T_stock[Entrée],T_stock[Ref],C965))</f>
        <v>0</v>
      </c>
      <c r="J965" s="4">
        <f>IF(C965="","",SUMIFS(T_stock[Sortie],T_stock[Ref],C965))</f>
        <v>0</v>
      </c>
      <c r="K965" s="37">
        <f t="shared" si="14"/>
        <v>0</v>
      </c>
      <c r="L965" s="35">
        <f>IFERROR(K965*G965,"")</f>
        <v>0</v>
      </c>
      <c r="M965" s="11">
        <v>1</v>
      </c>
      <c r="N965" s="11">
        <f>H965-M965</f>
        <v>-1</v>
      </c>
      <c r="O965" s="11" t="str">
        <f>IF(K965&gt;0,"OK","Rupture")</f>
        <v>Rupture</v>
      </c>
    </row>
    <row r="966" spans="1:15" x14ac:dyDescent="0.3">
      <c r="A966" s="17">
        <v>204</v>
      </c>
      <c r="B966" s="9" t="s">
        <v>932</v>
      </c>
      <c r="C966" s="4">
        <v>7423637094</v>
      </c>
      <c r="D966" s="4" t="s">
        <v>179</v>
      </c>
      <c r="E966" s="4" t="s">
        <v>1535</v>
      </c>
      <c r="F966" s="42"/>
      <c r="G966" s="23"/>
      <c r="H966" s="4"/>
      <c r="I966" s="4">
        <f>IF(B966="","",SUMIFS(T_stock[Entrée],T_stock[Ref],C966))</f>
        <v>0</v>
      </c>
      <c r="J966" s="4">
        <f>IF(C966="","",SUMIFS(T_stock[Sortie],T_stock[Ref],C966))</f>
        <v>0</v>
      </c>
      <c r="K966" s="37">
        <f t="shared" ref="K966:K970" si="15">IFERROR(H966+I966-J966,"")</f>
        <v>0</v>
      </c>
      <c r="L966" s="35">
        <f>IFERROR(K966*G966,"")</f>
        <v>0</v>
      </c>
      <c r="M966" s="11">
        <v>1</v>
      </c>
      <c r="N966" s="11">
        <f>H966-M966</f>
        <v>-1</v>
      </c>
      <c r="O966" s="11" t="str">
        <f>IF(K966&gt;0,"OK","Rupture")</f>
        <v>Rupture</v>
      </c>
    </row>
    <row r="967" spans="1:15" x14ac:dyDescent="0.3">
      <c r="A967" s="17">
        <v>205</v>
      </c>
      <c r="B967" s="9" t="s">
        <v>932</v>
      </c>
      <c r="C967" s="4">
        <v>7423637091</v>
      </c>
      <c r="D967" s="4" t="s">
        <v>179</v>
      </c>
      <c r="E967" s="4" t="s">
        <v>1535</v>
      </c>
      <c r="F967" s="42"/>
      <c r="G967" s="23"/>
      <c r="H967" s="4"/>
      <c r="I967" s="4">
        <f>IF(B967="","",SUMIFS(T_stock[Entrée],T_stock[Ref],C967))</f>
        <v>0</v>
      </c>
      <c r="J967" s="4">
        <f>IF(C967="","",SUMIFS(T_stock[Sortie],T_stock[Ref],C967))</f>
        <v>0</v>
      </c>
      <c r="K967" s="37">
        <f t="shared" si="15"/>
        <v>0</v>
      </c>
      <c r="L967" s="35">
        <f>IFERROR(K967*G967,"")</f>
        <v>0</v>
      </c>
      <c r="M967" s="11">
        <v>1</v>
      </c>
      <c r="N967" s="11">
        <f>H967-M967</f>
        <v>-1</v>
      </c>
      <c r="O967" s="11" t="str">
        <f>IF(K967&gt;0,"OK","Rupture")</f>
        <v>Rupture</v>
      </c>
    </row>
    <row r="968" spans="1:15" x14ac:dyDescent="0.3">
      <c r="A968" s="17">
        <v>236</v>
      </c>
      <c r="B968" s="9" t="s">
        <v>932</v>
      </c>
      <c r="C968" s="4">
        <v>7423637095</v>
      </c>
      <c r="D968" s="4" t="s">
        <v>179</v>
      </c>
      <c r="E968" s="4" t="s">
        <v>1535</v>
      </c>
      <c r="F968" s="42"/>
      <c r="G968" s="23"/>
      <c r="H968" s="4"/>
      <c r="I968" s="4">
        <f>IF(B968="","",SUMIFS(T_stock[Entrée],T_stock[Ref],C968))</f>
        <v>0</v>
      </c>
      <c r="J968" s="4">
        <f>IF(C968="","",SUMIFS(T_stock[Sortie],T_stock[Ref],C968))</f>
        <v>0</v>
      </c>
      <c r="K968" s="37">
        <f t="shared" si="15"/>
        <v>0</v>
      </c>
      <c r="L968" s="35">
        <f>IFERROR(K968*G968,"")</f>
        <v>0</v>
      </c>
      <c r="M968" s="11">
        <v>1</v>
      </c>
      <c r="N968" s="11">
        <f>H968-M968</f>
        <v>-1</v>
      </c>
      <c r="O968" s="11" t="str">
        <f>IF(K968&gt;0,"OK","Rupture")</f>
        <v>Rupture</v>
      </c>
    </row>
    <row r="969" spans="1:15" x14ac:dyDescent="0.3">
      <c r="A969" s="17">
        <v>301</v>
      </c>
      <c r="B969" s="9" t="s">
        <v>1007</v>
      </c>
      <c r="C969" s="4">
        <v>7482258866</v>
      </c>
      <c r="D969" s="4" t="s">
        <v>179</v>
      </c>
      <c r="E969" s="4" t="s">
        <v>1535</v>
      </c>
      <c r="F969" s="42"/>
      <c r="G969" s="23"/>
      <c r="H969" s="4"/>
      <c r="I969" s="4">
        <f>IF(B969="","",SUMIFS(T_stock[Entrée],T_stock[Ref],C969))</f>
        <v>0</v>
      </c>
      <c r="J969" s="4">
        <f>IF(C969="","",SUMIFS(T_stock[Sortie],T_stock[Ref],C969))</f>
        <v>0</v>
      </c>
      <c r="K969" s="37">
        <f t="shared" si="15"/>
        <v>0</v>
      </c>
      <c r="L969" s="35">
        <f>IFERROR(K969*G969,"")</f>
        <v>0</v>
      </c>
      <c r="M969" s="11">
        <v>2</v>
      </c>
      <c r="N969" s="11">
        <f>H969-M969</f>
        <v>-2</v>
      </c>
      <c r="O969" s="11" t="str">
        <f>IF(K969&gt;0,"OK","Rupture")</f>
        <v>Rupture</v>
      </c>
    </row>
    <row r="970" spans="1:15" x14ac:dyDescent="0.3">
      <c r="A970" s="22">
        <v>314</v>
      </c>
      <c r="B970" s="24" t="s">
        <v>210</v>
      </c>
      <c r="C970" s="25">
        <v>7423397751</v>
      </c>
      <c r="D970" s="25" t="s">
        <v>179</v>
      </c>
      <c r="E970" s="25" t="s">
        <v>1535</v>
      </c>
      <c r="F970" s="43"/>
      <c r="G970" s="26"/>
      <c r="H970" s="25"/>
      <c r="I970" s="25">
        <f>IF(B970="","",SUMIFS(T_stock[Entrée],T_stock[Ref],C970))</f>
        <v>0</v>
      </c>
      <c r="J970" s="25">
        <f>IF(C970="","",SUMIFS(T_stock[Sortie],T_stock[Ref],C970))</f>
        <v>0</v>
      </c>
      <c r="K970" s="37">
        <f t="shared" si="15"/>
        <v>0</v>
      </c>
      <c r="L970" s="40">
        <f>IFERROR(K970*G970,"")</f>
        <v>0</v>
      </c>
      <c r="M970" s="39">
        <v>2</v>
      </c>
      <c r="N970" s="39">
        <f>H970-M970</f>
        <v>-2</v>
      </c>
      <c r="O970" s="39" t="str">
        <f>IF(K970&gt;0,"OK","Rupture")</f>
        <v>Rupture</v>
      </c>
    </row>
  </sheetData>
  <mergeCells count="1">
    <mergeCell ref="A2:O2"/>
  </mergeCells>
  <conditionalFormatting sqref="B6:F516">
    <cfRule type="notContainsBlanks" dxfId="5" priority="5">
      <formula>LEN(TRIM(B6))&gt;0</formula>
    </cfRule>
  </conditionalFormatting>
  <conditionalFormatting sqref="H6:H36 M15:M970 I6:L970">
    <cfRule type="notContainsBlanks" dxfId="4" priority="4" stopIfTrue="1">
      <formula>LEN(TRIM(H6))&gt;0</formula>
    </cfRule>
  </conditionalFormatting>
  <conditionalFormatting sqref="N1 N6:N1048576 N3:N4">
    <cfRule type="cellIs" dxfId="3" priority="1" operator="notEqual">
      <formula>$N$13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847BB328-5B6B-4DF4-92E6-770030A7A3CC}">
            <xm:f>NOT(ISERROR(SEARCH($O$7,O6)))</xm:f>
            <xm:f>$O$7</xm:f>
            <x14:dxf>
              <font>
                <color rgb="FFFF0000"/>
              </font>
            </x14:dxf>
          </x14:cfRule>
          <x14:cfRule type="containsText" priority="3" operator="containsText" id="{A4268206-DF25-4C7A-B488-B363342E57E0}">
            <xm:f>NOT(ISERROR(SEARCH($O$6,O6)))</xm:f>
            <xm:f>$O$6</xm:f>
            <x14:dxf>
              <font>
                <u val="none"/>
                <color rgb="FF00B050"/>
              </font>
            </x14:dxf>
          </x14:cfRule>
          <xm:sqref>O6:O970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2ED947-36DF-4BA4-91D5-B498BC11D1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Mouvement stock Program</vt:lpstr>
      <vt:lpstr>Liste des Pièces</vt:lpstr>
      <vt:lpstr>L_ref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François ROUZE</cp:lastModifiedBy>
  <dcterms:created xsi:type="dcterms:W3CDTF">2015-08-05T11:02:55Z</dcterms:created>
  <dcterms:modified xsi:type="dcterms:W3CDTF">2024-08-12T15:37:18Z</dcterms:modified>
</cp:coreProperties>
</file>