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2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6F69F51-C8C3-499E-83CC-C3141B1761E8}" xr6:coauthVersionLast="36" xr6:coauthVersionMax="47" xr10:uidLastSave="{00000000-0000-0000-0000-000000000000}"/>
  <bookViews>
    <workbookView xWindow="-108" yWindow="-108" windowWidth="19416" windowHeight="10296" xr2:uid="{00000000-000D-0000-FFFF-FFFF00000000}"/>
  </bookViews>
  <sheets>
    <sheet name="CHS3_SEM1" sheetId="3" r:id="rId1"/>
    <sheet name="CHS3_SEM2" sheetId="22" r:id="rId2"/>
    <sheet name="CHS3_SEM1_Synthèse" sheetId="17" r:id="rId3"/>
    <sheet name="CHS3_SEM2_Synthèse" sheetId="16" r:id="rId4"/>
    <sheet name="CHS3_ANNUEL" sheetId="12" r:id="rId5"/>
    <sheet name="Données" sheetId="18" r:id="rId6"/>
    <sheet name="Modele" sheetId="24" r:id="rId7"/>
  </sheets>
  <definedNames>
    <definedName name="_xlnm._FilterDatabase" localSheetId="0" hidden="1">CHS3_SEM1!$A$14:$W$16</definedName>
    <definedName name="_xlnm._FilterDatabase" localSheetId="1" hidden="1">CHS3_SEM2!$A$14:$W$16</definedName>
    <definedName name="_xlnm._FilterDatabase" localSheetId="6" hidden="1">Modele!$A$14:$W$16</definedName>
    <definedName name="_xlnm.Print_Titles" localSheetId="0">CHS3_SEM1!$1:$14</definedName>
    <definedName name="_xlnm.Print_Titles" localSheetId="1">CHS3_SEM2!$1:$14</definedName>
    <definedName name="_xlnm.Print_Titles" localSheetId="6">Modele!$1:$14</definedName>
    <definedName name="l_noms" localSheetId="1">T_eleves[NOMS ET PRENOMS]</definedName>
    <definedName name="l_noms" localSheetId="6">T_eleves[NOMS ET PRENOMS]</definedName>
    <definedName name="l_noms">T_eleves[NOMS ET PRENOMS]</definedName>
    <definedName name="maplage" localSheetId="3">OFFSET(CHS3_SEM2_Synthèse!$P$16, 0, 0, COUNTA(CHS3_SEM2_Synthèse!$P:$P), 1)</definedName>
    <definedName name="plagesem1" localSheetId="2">OFFSET(CHS3_SEM1_Synthèse!$S$16, 0, 0, COUNTA(CHS3_SEM1_Synthèse!$S:$S), 1)</definedName>
    <definedName name="_xlnm.Print_Area" localSheetId="0">CHS3_SEM1!$A$1:$AI$24</definedName>
    <definedName name="_xlnm.Print_Area" localSheetId="1">CHS3_SEM2!$A$1:$AI$24</definedName>
    <definedName name="_xlnm.Print_Area" localSheetId="6">Modele!$A$1:$AI$24</definedName>
  </definedNames>
  <calcPr calcId="191029"/>
</workbook>
</file>

<file path=xl/calcChain.xml><?xml version="1.0" encoding="utf-8"?>
<calcChain xmlns="http://schemas.openxmlformats.org/spreadsheetml/2006/main">
  <c r="A19" i="12" l="1"/>
  <c r="B19" i="12"/>
  <c r="C19" i="12"/>
  <c r="D19" i="12"/>
  <c r="E19" i="12"/>
  <c r="F19" i="12"/>
  <c r="G19" i="12"/>
  <c r="H19" i="12"/>
  <c r="I19" i="12"/>
  <c r="J19" i="12"/>
  <c r="K19" i="12" s="1"/>
  <c r="L19" i="12"/>
  <c r="A20" i="12"/>
  <c r="B20" i="12"/>
  <c r="C20" i="12"/>
  <c r="D20" i="12"/>
  <c r="E20" i="12"/>
  <c r="F20" i="12"/>
  <c r="G20" i="12"/>
  <c r="H20" i="12"/>
  <c r="I20" i="12"/>
  <c r="J20" i="12"/>
  <c r="K20" i="12" s="1"/>
  <c r="L20" i="12"/>
  <c r="A21" i="12"/>
  <c r="B21" i="12"/>
  <c r="C21" i="12"/>
  <c r="D21" i="12"/>
  <c r="E21" i="12"/>
  <c r="F21" i="12"/>
  <c r="G21" i="12"/>
  <c r="H21" i="12"/>
  <c r="I21" i="12"/>
  <c r="J21" i="12"/>
  <c r="K21" i="12" s="1"/>
  <c r="L21" i="12"/>
  <c r="A22" i="12"/>
  <c r="B22" i="12"/>
  <c r="C22" i="12"/>
  <c r="D22" i="12"/>
  <c r="E22" i="12"/>
  <c r="F22" i="12"/>
  <c r="G22" i="12"/>
  <c r="H22" i="12"/>
  <c r="I22" i="12"/>
  <c r="J22" i="12"/>
  <c r="K22" i="12" s="1"/>
  <c r="L22" i="12"/>
  <c r="A23" i="12"/>
  <c r="B23" i="12"/>
  <c r="C23" i="12"/>
  <c r="D23" i="12"/>
  <c r="E23" i="12"/>
  <c r="F23" i="12"/>
  <c r="G23" i="12"/>
  <c r="H23" i="12"/>
  <c r="I23" i="12"/>
  <c r="J23" i="12"/>
  <c r="K23" i="12" s="1"/>
  <c r="L23" i="12"/>
  <c r="A24" i="12"/>
  <c r="B24" i="12"/>
  <c r="C24" i="12"/>
  <c r="D24" i="12"/>
  <c r="E24" i="12"/>
  <c r="F24" i="12"/>
  <c r="G24" i="12"/>
  <c r="H24" i="12"/>
  <c r="I24" i="12"/>
  <c r="J24" i="12"/>
  <c r="K24" i="12" s="1"/>
  <c r="L24" i="12"/>
  <c r="A25" i="12"/>
  <c r="B25" i="12"/>
  <c r="C25" i="12"/>
  <c r="D25" i="12"/>
  <c r="E25" i="12"/>
  <c r="F25" i="12"/>
  <c r="G25" i="12"/>
  <c r="H25" i="12"/>
  <c r="I25" i="12"/>
  <c r="J25" i="12"/>
  <c r="K25" i="12" s="1"/>
  <c r="L25" i="12"/>
  <c r="A26" i="12"/>
  <c r="B26" i="12"/>
  <c r="C26" i="12"/>
  <c r="D26" i="12"/>
  <c r="E26" i="12"/>
  <c r="F26" i="12"/>
  <c r="G26" i="12"/>
  <c r="H26" i="12"/>
  <c r="I26" i="12"/>
  <c r="J26" i="12"/>
  <c r="K26" i="12" s="1"/>
  <c r="L26" i="12"/>
  <c r="A27" i="12"/>
  <c r="B27" i="12"/>
  <c r="C27" i="12"/>
  <c r="D27" i="12"/>
  <c r="E27" i="12"/>
  <c r="F27" i="12"/>
  <c r="G27" i="12"/>
  <c r="H27" i="12"/>
  <c r="I27" i="12"/>
  <c r="J27" i="12"/>
  <c r="K27" i="12" s="1"/>
  <c r="L27" i="12"/>
  <c r="A28" i="12"/>
  <c r="B28" i="12"/>
  <c r="C28" i="12"/>
  <c r="D28" i="12"/>
  <c r="E28" i="12"/>
  <c r="F28" i="12"/>
  <c r="G28" i="12"/>
  <c r="H28" i="12"/>
  <c r="I28" i="12"/>
  <c r="J28" i="12"/>
  <c r="K28" i="12" s="1"/>
  <c r="L28" i="12"/>
  <c r="A29" i="12"/>
  <c r="B29" i="12"/>
  <c r="C29" i="12"/>
  <c r="D29" i="12"/>
  <c r="E29" i="12"/>
  <c r="F29" i="12"/>
  <c r="G29" i="12"/>
  <c r="H29" i="12"/>
  <c r="I29" i="12"/>
  <c r="J29" i="12"/>
  <c r="K29" i="12" s="1"/>
  <c r="L29" i="12"/>
  <c r="A30" i="12"/>
  <c r="B30" i="12"/>
  <c r="C30" i="12"/>
  <c r="D30" i="12"/>
  <c r="E30" i="12"/>
  <c r="F30" i="12"/>
  <c r="G30" i="12"/>
  <c r="H30" i="12"/>
  <c r="I30" i="12"/>
  <c r="J30" i="12"/>
  <c r="K30" i="12" s="1"/>
  <c r="L30" i="12"/>
  <c r="A31" i="12"/>
  <c r="B31" i="12"/>
  <c r="C31" i="12"/>
  <c r="D31" i="12"/>
  <c r="E31" i="12"/>
  <c r="F31" i="12"/>
  <c r="G31" i="12"/>
  <c r="H31" i="12"/>
  <c r="I31" i="12"/>
  <c r="J31" i="12"/>
  <c r="K31" i="12" s="1"/>
  <c r="L31" i="12"/>
  <c r="A32" i="12"/>
  <c r="B32" i="12"/>
  <c r="C32" i="12"/>
  <c r="D32" i="12"/>
  <c r="E32" i="12"/>
  <c r="F32" i="12"/>
  <c r="G32" i="12"/>
  <c r="H32" i="12"/>
  <c r="I32" i="12"/>
  <c r="J32" i="12"/>
  <c r="K32" i="12" s="1"/>
  <c r="L32" i="12"/>
  <c r="A33" i="12"/>
  <c r="B33" i="12"/>
  <c r="C33" i="12"/>
  <c r="D33" i="12"/>
  <c r="E33" i="12"/>
  <c r="F33" i="12"/>
  <c r="G33" i="12"/>
  <c r="H33" i="12"/>
  <c r="I33" i="12"/>
  <c r="J33" i="12"/>
  <c r="K33" i="12" s="1"/>
  <c r="L33" i="12"/>
  <c r="A34" i="12"/>
  <c r="B34" i="12"/>
  <c r="C34" i="12"/>
  <c r="D34" i="12"/>
  <c r="E34" i="12"/>
  <c r="F34" i="12"/>
  <c r="G34" i="12"/>
  <c r="H34" i="12"/>
  <c r="I34" i="12"/>
  <c r="J34" i="12"/>
  <c r="K34" i="12" s="1"/>
  <c r="L34" i="12"/>
  <c r="A35" i="12"/>
  <c r="B35" i="12"/>
  <c r="C35" i="12"/>
  <c r="D35" i="12"/>
  <c r="E35" i="12"/>
  <c r="F35" i="12"/>
  <c r="G35" i="12"/>
  <c r="H35" i="12"/>
  <c r="I35" i="12"/>
  <c r="J35" i="12"/>
  <c r="K35" i="12" s="1"/>
  <c r="L35" i="12"/>
  <c r="A36" i="12"/>
  <c r="B36" i="12"/>
  <c r="C36" i="12"/>
  <c r="D36" i="12"/>
  <c r="E36" i="12"/>
  <c r="F36" i="12"/>
  <c r="G36" i="12"/>
  <c r="H36" i="12"/>
  <c r="I36" i="12"/>
  <c r="J36" i="12"/>
  <c r="K36" i="12" s="1"/>
  <c r="L36" i="12"/>
  <c r="A37" i="12"/>
  <c r="B37" i="12"/>
  <c r="C37" i="12"/>
  <c r="D37" i="12"/>
  <c r="E37" i="12"/>
  <c r="F37" i="12"/>
  <c r="G37" i="12"/>
  <c r="H37" i="12"/>
  <c r="I37" i="12"/>
  <c r="J37" i="12"/>
  <c r="K37" i="12" s="1"/>
  <c r="L37" i="12"/>
  <c r="A38" i="12"/>
  <c r="B38" i="12"/>
  <c r="C38" i="12"/>
  <c r="D38" i="12"/>
  <c r="E38" i="12"/>
  <c r="F38" i="12"/>
  <c r="G38" i="12"/>
  <c r="H38" i="12"/>
  <c r="I38" i="12"/>
  <c r="J38" i="12"/>
  <c r="K38" i="12" s="1"/>
  <c r="L38" i="12"/>
  <c r="A39" i="12"/>
  <c r="B39" i="12"/>
  <c r="C39" i="12"/>
  <c r="D39" i="12"/>
  <c r="E39" i="12"/>
  <c r="F39" i="12"/>
  <c r="G39" i="12"/>
  <c r="H39" i="12"/>
  <c r="I39" i="12"/>
  <c r="J39" i="12"/>
  <c r="K39" i="12" s="1"/>
  <c r="L39" i="12"/>
  <c r="A40" i="12"/>
  <c r="B40" i="12"/>
  <c r="C40" i="12"/>
  <c r="D40" i="12"/>
  <c r="E40" i="12"/>
  <c r="F40" i="12"/>
  <c r="G40" i="12"/>
  <c r="H40" i="12"/>
  <c r="I40" i="12"/>
  <c r="J40" i="12"/>
  <c r="K40" i="12" s="1"/>
  <c r="L40" i="12"/>
  <c r="A41" i="12"/>
  <c r="B41" i="12"/>
  <c r="C41" i="12"/>
  <c r="D41" i="12"/>
  <c r="E41" i="12"/>
  <c r="F41" i="12"/>
  <c r="G41" i="12"/>
  <c r="H41" i="12"/>
  <c r="I41" i="12"/>
  <c r="J41" i="12"/>
  <c r="K41" i="12" s="1"/>
  <c r="L41" i="12"/>
  <c r="A42" i="12"/>
  <c r="B42" i="12"/>
  <c r="C42" i="12"/>
  <c r="D42" i="12"/>
  <c r="E42" i="12"/>
  <c r="F42" i="12"/>
  <c r="G42" i="12"/>
  <c r="H42" i="12"/>
  <c r="I42" i="12"/>
  <c r="J42" i="12"/>
  <c r="K42" i="12" s="1"/>
  <c r="L42" i="12"/>
  <c r="A43" i="12"/>
  <c r="B43" i="12"/>
  <c r="C43" i="12"/>
  <c r="D43" i="12"/>
  <c r="E43" i="12"/>
  <c r="F43" i="12"/>
  <c r="G43" i="12"/>
  <c r="H43" i="12"/>
  <c r="I43" i="12"/>
  <c r="J43" i="12"/>
  <c r="K43" i="12" s="1"/>
  <c r="L43" i="12"/>
  <c r="A44" i="12"/>
  <c r="B44" i="12"/>
  <c r="C44" i="12"/>
  <c r="D44" i="12"/>
  <c r="E44" i="12"/>
  <c r="F44" i="12"/>
  <c r="G44" i="12"/>
  <c r="H44" i="12"/>
  <c r="I44" i="12"/>
  <c r="J44" i="12"/>
  <c r="K44" i="12" s="1"/>
  <c r="L44" i="12"/>
  <c r="A45" i="12"/>
  <c r="B45" i="12"/>
  <c r="C45" i="12"/>
  <c r="D45" i="12"/>
  <c r="E45" i="12"/>
  <c r="F45" i="12"/>
  <c r="G45" i="12"/>
  <c r="H45" i="12"/>
  <c r="I45" i="12"/>
  <c r="J45" i="12"/>
  <c r="K45" i="12" s="1"/>
  <c r="L45" i="12"/>
  <c r="A46" i="12"/>
  <c r="B46" i="12"/>
  <c r="C46" i="12"/>
  <c r="D46" i="12"/>
  <c r="E46" i="12"/>
  <c r="F46" i="12"/>
  <c r="G46" i="12"/>
  <c r="H46" i="12"/>
  <c r="I46" i="12"/>
  <c r="J46" i="12"/>
  <c r="K46" i="12" s="1"/>
  <c r="L46" i="12"/>
  <c r="A47" i="12"/>
  <c r="B47" i="12"/>
  <c r="C47" i="12"/>
  <c r="D47" i="12"/>
  <c r="E47" i="12"/>
  <c r="F47" i="12"/>
  <c r="G47" i="12"/>
  <c r="H47" i="12"/>
  <c r="I47" i="12"/>
  <c r="J47" i="12"/>
  <c r="K47" i="12" s="1"/>
  <c r="L47" i="12"/>
  <c r="A48" i="12"/>
  <c r="B48" i="12"/>
  <c r="C48" i="12"/>
  <c r="D48" i="12"/>
  <c r="E48" i="12"/>
  <c r="F48" i="12"/>
  <c r="G48" i="12"/>
  <c r="H48" i="12"/>
  <c r="I48" i="12"/>
  <c r="J48" i="12"/>
  <c r="K48" i="12" s="1"/>
  <c r="L48" i="12"/>
  <c r="A49" i="12"/>
  <c r="B49" i="12"/>
  <c r="C49" i="12"/>
  <c r="D49" i="12"/>
  <c r="E49" i="12"/>
  <c r="F49" i="12"/>
  <c r="G49" i="12"/>
  <c r="H49" i="12"/>
  <c r="I49" i="12"/>
  <c r="J49" i="12"/>
  <c r="K49" i="12" s="1"/>
  <c r="L49" i="12"/>
  <c r="A50" i="12"/>
  <c r="B50" i="12"/>
  <c r="C50" i="12"/>
  <c r="D50" i="12"/>
  <c r="E50" i="12"/>
  <c r="F50" i="12"/>
  <c r="G50" i="12"/>
  <c r="H50" i="12"/>
  <c r="I50" i="12"/>
  <c r="J50" i="12"/>
  <c r="K50" i="12" s="1"/>
  <c r="L50" i="12"/>
  <c r="A17" i="12"/>
  <c r="B17" i="12"/>
  <c r="C17" i="12"/>
  <c r="A18" i="12"/>
  <c r="B18" i="12"/>
  <c r="C18" i="12"/>
  <c r="C16" i="12"/>
  <c r="A16" i="12"/>
  <c r="B16" i="12"/>
  <c r="J17" i="12"/>
  <c r="K17" i="12"/>
  <c r="J18" i="12"/>
  <c r="K18" i="12"/>
  <c r="K16" i="12"/>
  <c r="J16" i="12"/>
  <c r="A49" i="22"/>
  <c r="A50" i="22"/>
  <c r="A17" i="22"/>
  <c r="A18" i="22"/>
  <c r="A19" i="22"/>
  <c r="A20" i="22"/>
  <c r="A21" i="22"/>
  <c r="A22" i="22"/>
  <c r="A23" i="22"/>
  <c r="A24" i="22"/>
  <c r="A25" i="22"/>
  <c r="A26" i="22"/>
  <c r="A27" i="22"/>
  <c r="A28" i="22"/>
  <c r="A29" i="22"/>
  <c r="A30" i="22"/>
  <c r="A31" i="22"/>
  <c r="A32" i="22"/>
  <c r="A33" i="22"/>
  <c r="A34" i="22"/>
  <c r="A35" i="22"/>
  <c r="A36" i="22"/>
  <c r="A37" i="22"/>
  <c r="A38" i="22"/>
  <c r="A39" i="22"/>
  <c r="A40" i="22"/>
  <c r="A41" i="22"/>
  <c r="A42" i="22"/>
  <c r="A43" i="22"/>
  <c r="A44" i="22"/>
  <c r="A45" i="22"/>
  <c r="A46" i="22"/>
  <c r="A47" i="22"/>
  <c r="A48" i="22"/>
  <c r="A16" i="22"/>
  <c r="I15" i="12"/>
  <c r="B23" i="16"/>
  <c r="C23" i="16" s="1"/>
  <c r="D23" i="16"/>
  <c r="E23" i="16"/>
  <c r="F23" i="16"/>
  <c r="G23" i="16"/>
  <c r="H23" i="16"/>
  <c r="I23" i="16"/>
  <c r="J23" i="16"/>
  <c r="K23" i="16"/>
  <c r="L23" i="16"/>
  <c r="O23" i="16" s="1"/>
  <c r="M23" i="16"/>
  <c r="N23" i="16"/>
  <c r="P23" i="16"/>
  <c r="B24" i="16"/>
  <c r="C24" i="16"/>
  <c r="D24" i="16"/>
  <c r="E24" i="16"/>
  <c r="J24" i="16" s="1"/>
  <c r="F24" i="16"/>
  <c r="G24" i="16"/>
  <c r="H24" i="16"/>
  <c r="I24" i="16"/>
  <c r="K24" i="16"/>
  <c r="L24" i="16"/>
  <c r="M24" i="16"/>
  <c r="N24" i="16"/>
  <c r="O24" i="16"/>
  <c r="B25" i="16"/>
  <c r="C25" i="16" s="1"/>
  <c r="D25" i="16"/>
  <c r="E25" i="16"/>
  <c r="F25" i="16"/>
  <c r="G25" i="16"/>
  <c r="H25" i="16"/>
  <c r="I25" i="16"/>
  <c r="J25" i="16"/>
  <c r="K25" i="16"/>
  <c r="L25" i="16"/>
  <c r="O25" i="16" s="1"/>
  <c r="M25" i="16"/>
  <c r="N25" i="16"/>
  <c r="P25" i="16"/>
  <c r="AF17" i="22"/>
  <c r="AC17" i="22"/>
  <c r="Z17" i="22"/>
  <c r="W17" i="22"/>
  <c r="T17" i="22"/>
  <c r="Q17" i="22"/>
  <c r="N17" i="22"/>
  <c r="K17" i="22"/>
  <c r="H17" i="22"/>
  <c r="E17" i="22"/>
  <c r="AF16" i="22"/>
  <c r="AC16" i="22"/>
  <c r="Z16" i="22"/>
  <c r="W16" i="22"/>
  <c r="T16" i="22"/>
  <c r="Q16" i="22"/>
  <c r="N16" i="22"/>
  <c r="K16" i="22"/>
  <c r="H16" i="22"/>
  <c r="E16" i="22"/>
  <c r="A18" i="16"/>
  <c r="AF15" i="22"/>
  <c r="N16" i="16" s="1"/>
  <c r="AC15" i="22"/>
  <c r="M16" i="16" s="1"/>
  <c r="Z15" i="22"/>
  <c r="L16" i="16" s="1"/>
  <c r="W15" i="22"/>
  <c r="K16" i="16" s="1"/>
  <c r="O16" i="16" s="1"/>
  <c r="I16" i="12" s="1"/>
  <c r="T15" i="22"/>
  <c r="I16" i="16" s="1"/>
  <c r="Q15" i="22"/>
  <c r="H16" i="16" s="1"/>
  <c r="N15" i="22"/>
  <c r="G16" i="16" s="1"/>
  <c r="K15" i="22"/>
  <c r="F16" i="16" s="1"/>
  <c r="H15" i="22"/>
  <c r="E16" i="16" s="1"/>
  <c r="E15" i="22"/>
  <c r="D16" i="16" s="1"/>
  <c r="R20" i="16"/>
  <c r="R21" i="16"/>
  <c r="R22" i="16"/>
  <c r="R26" i="16"/>
  <c r="R27" i="16"/>
  <c r="R28" i="16"/>
  <c r="R29" i="16"/>
  <c r="R30" i="16"/>
  <c r="R31" i="16"/>
  <c r="R32" i="16"/>
  <c r="R33" i="16"/>
  <c r="R34" i="16"/>
  <c r="R35" i="16"/>
  <c r="R36" i="16"/>
  <c r="R37" i="16"/>
  <c r="R38" i="16"/>
  <c r="R39" i="16"/>
  <c r="R40" i="16"/>
  <c r="R41" i="16"/>
  <c r="R42" i="16"/>
  <c r="R43" i="16"/>
  <c r="R44" i="16"/>
  <c r="R45" i="16"/>
  <c r="R46" i="16"/>
  <c r="R47" i="16"/>
  <c r="R48" i="16"/>
  <c r="R49" i="16"/>
  <c r="R50" i="16"/>
  <c r="B17" i="16"/>
  <c r="C17" i="16" s="1"/>
  <c r="D17" i="16"/>
  <c r="E17" i="16"/>
  <c r="F17" i="16"/>
  <c r="G17" i="16"/>
  <c r="H17" i="16"/>
  <c r="I17" i="16"/>
  <c r="P17" i="16" s="1"/>
  <c r="K17" i="16"/>
  <c r="L17" i="16"/>
  <c r="M17" i="16"/>
  <c r="N17" i="16"/>
  <c r="B18" i="16"/>
  <c r="C18" i="16" s="1"/>
  <c r="D18" i="16"/>
  <c r="E18" i="16"/>
  <c r="F18" i="16"/>
  <c r="G18" i="16"/>
  <c r="H18" i="16"/>
  <c r="I18" i="16"/>
  <c r="K18" i="16"/>
  <c r="L18" i="16"/>
  <c r="M18" i="16"/>
  <c r="N18" i="16"/>
  <c r="O18" i="16"/>
  <c r="I18" i="12" s="1"/>
  <c r="B19" i="16"/>
  <c r="C19" i="16" s="1"/>
  <c r="D19" i="16"/>
  <c r="P19" i="16" s="1"/>
  <c r="R19" i="16" s="1"/>
  <c r="E19" i="16"/>
  <c r="F19" i="16"/>
  <c r="G19" i="16"/>
  <c r="H19" i="16"/>
  <c r="I19" i="16"/>
  <c r="J19" i="16"/>
  <c r="K19" i="16"/>
  <c r="L19" i="16"/>
  <c r="M19" i="16"/>
  <c r="N19" i="16"/>
  <c r="B20" i="16"/>
  <c r="C20" i="16"/>
  <c r="D20" i="16"/>
  <c r="E20" i="16"/>
  <c r="F20" i="16"/>
  <c r="G20" i="16"/>
  <c r="H20" i="16"/>
  <c r="I20" i="16"/>
  <c r="K20" i="16"/>
  <c r="L20" i="16"/>
  <c r="M20" i="16"/>
  <c r="N20" i="16"/>
  <c r="O20" i="16"/>
  <c r="B21" i="16"/>
  <c r="C21" i="16" s="1"/>
  <c r="D21" i="16"/>
  <c r="E21" i="16"/>
  <c r="F21" i="16"/>
  <c r="G21" i="16"/>
  <c r="H21" i="16"/>
  <c r="I21" i="16"/>
  <c r="J21" i="16"/>
  <c r="K21" i="16"/>
  <c r="L21" i="16"/>
  <c r="M21" i="16"/>
  <c r="N21" i="16"/>
  <c r="P21" i="16"/>
  <c r="B22" i="16"/>
  <c r="C22" i="16"/>
  <c r="D22" i="16"/>
  <c r="E22" i="16"/>
  <c r="F22" i="16"/>
  <c r="G22" i="16"/>
  <c r="H22" i="16"/>
  <c r="I22" i="16"/>
  <c r="K22" i="16"/>
  <c r="L22" i="16"/>
  <c r="M22" i="16"/>
  <c r="N22" i="16"/>
  <c r="O22" i="16"/>
  <c r="B26" i="16"/>
  <c r="C26" i="16"/>
  <c r="D26" i="16"/>
  <c r="E26" i="16"/>
  <c r="F26" i="16"/>
  <c r="G26" i="16"/>
  <c r="H26" i="16"/>
  <c r="I26" i="16"/>
  <c r="K26" i="16"/>
  <c r="L26" i="16"/>
  <c r="M26" i="16"/>
  <c r="N26" i="16"/>
  <c r="O26" i="16"/>
  <c r="B27" i="16"/>
  <c r="C27" i="16" s="1"/>
  <c r="D27" i="16"/>
  <c r="P27" i="16" s="1"/>
  <c r="E27" i="16"/>
  <c r="F27" i="16"/>
  <c r="G27" i="16"/>
  <c r="H27" i="16"/>
  <c r="I27" i="16"/>
  <c r="J27" i="16"/>
  <c r="K27" i="16"/>
  <c r="L27" i="16"/>
  <c r="M27" i="16"/>
  <c r="N27" i="16"/>
  <c r="B28" i="16"/>
  <c r="C28" i="16"/>
  <c r="D28" i="16"/>
  <c r="E28" i="16"/>
  <c r="F28" i="16"/>
  <c r="G28" i="16"/>
  <c r="H28" i="16"/>
  <c r="I28" i="16"/>
  <c r="K28" i="16"/>
  <c r="L28" i="16"/>
  <c r="M28" i="16"/>
  <c r="N28" i="16"/>
  <c r="O28" i="16"/>
  <c r="B29" i="16"/>
  <c r="C29" i="16" s="1"/>
  <c r="D29" i="16"/>
  <c r="E29" i="16"/>
  <c r="F29" i="16"/>
  <c r="G29" i="16"/>
  <c r="H29" i="16"/>
  <c r="I29" i="16"/>
  <c r="J29" i="16"/>
  <c r="K29" i="16"/>
  <c r="L29" i="16"/>
  <c r="M29" i="16"/>
  <c r="N29" i="16"/>
  <c r="P29" i="16"/>
  <c r="B30" i="16"/>
  <c r="C30" i="16"/>
  <c r="D30" i="16"/>
  <c r="E30" i="16"/>
  <c r="F30" i="16"/>
  <c r="G30" i="16"/>
  <c r="H30" i="16"/>
  <c r="I30" i="16"/>
  <c r="K30" i="16"/>
  <c r="L30" i="16"/>
  <c r="M30" i="16"/>
  <c r="N30" i="16"/>
  <c r="O30" i="16"/>
  <c r="B31" i="16"/>
  <c r="C31" i="16" s="1"/>
  <c r="D31" i="16"/>
  <c r="P31" i="16" s="1"/>
  <c r="E31" i="16"/>
  <c r="F31" i="16"/>
  <c r="G31" i="16"/>
  <c r="H31" i="16"/>
  <c r="I31" i="16"/>
  <c r="J31" i="16"/>
  <c r="K31" i="16"/>
  <c r="L31" i="16"/>
  <c r="M31" i="16"/>
  <c r="N31" i="16"/>
  <c r="B32" i="16"/>
  <c r="C32" i="16"/>
  <c r="D32" i="16"/>
  <c r="E32" i="16"/>
  <c r="F32" i="16"/>
  <c r="G32" i="16"/>
  <c r="H32" i="16"/>
  <c r="I32" i="16"/>
  <c r="K32" i="16"/>
  <c r="L32" i="16"/>
  <c r="M32" i="16"/>
  <c r="N32" i="16"/>
  <c r="O32" i="16"/>
  <c r="B33" i="16"/>
  <c r="C33" i="16" s="1"/>
  <c r="D33" i="16"/>
  <c r="E33" i="16"/>
  <c r="F33" i="16"/>
  <c r="G33" i="16"/>
  <c r="H33" i="16"/>
  <c r="I33" i="16"/>
  <c r="J33" i="16"/>
  <c r="K33" i="16"/>
  <c r="L33" i="16"/>
  <c r="M33" i="16"/>
  <c r="N33" i="16"/>
  <c r="P33" i="16"/>
  <c r="B34" i="16"/>
  <c r="C34" i="16"/>
  <c r="D34" i="16"/>
  <c r="E34" i="16"/>
  <c r="F34" i="16"/>
  <c r="G34" i="16"/>
  <c r="H34" i="16"/>
  <c r="I34" i="16"/>
  <c r="K34" i="16"/>
  <c r="L34" i="16"/>
  <c r="M34" i="16"/>
  <c r="N34" i="16"/>
  <c r="O34" i="16"/>
  <c r="B35" i="16"/>
  <c r="C35" i="16" s="1"/>
  <c r="D35" i="16"/>
  <c r="P35" i="16" s="1"/>
  <c r="E35" i="16"/>
  <c r="F35" i="16"/>
  <c r="G35" i="16"/>
  <c r="H35" i="16"/>
  <c r="I35" i="16"/>
  <c r="J35" i="16"/>
  <c r="K35" i="16"/>
  <c r="L35" i="16"/>
  <c r="M35" i="16"/>
  <c r="N35" i="16"/>
  <c r="B36" i="16"/>
  <c r="C36" i="16"/>
  <c r="D36" i="16"/>
  <c r="E36" i="16"/>
  <c r="F36" i="16"/>
  <c r="G36" i="16"/>
  <c r="H36" i="16"/>
  <c r="I36" i="16"/>
  <c r="K36" i="16"/>
  <c r="L36" i="16"/>
  <c r="M36" i="16"/>
  <c r="N36" i="16"/>
  <c r="O36" i="16"/>
  <c r="B37" i="16"/>
  <c r="C37" i="16" s="1"/>
  <c r="D37" i="16"/>
  <c r="E37" i="16"/>
  <c r="F37" i="16"/>
  <c r="G37" i="16"/>
  <c r="H37" i="16"/>
  <c r="I37" i="16"/>
  <c r="J37" i="16"/>
  <c r="K37" i="16"/>
  <c r="L37" i="16"/>
  <c r="M37" i="16"/>
  <c r="N37" i="16"/>
  <c r="P37" i="16"/>
  <c r="B38" i="16"/>
  <c r="C38" i="16"/>
  <c r="D38" i="16"/>
  <c r="E38" i="16"/>
  <c r="F38" i="16"/>
  <c r="G38" i="16"/>
  <c r="H38" i="16"/>
  <c r="I38" i="16"/>
  <c r="K38" i="16"/>
  <c r="L38" i="16"/>
  <c r="M38" i="16"/>
  <c r="N38" i="16"/>
  <c r="O38" i="16"/>
  <c r="B39" i="16"/>
  <c r="C39" i="16" s="1"/>
  <c r="D39" i="16"/>
  <c r="P39" i="16" s="1"/>
  <c r="E39" i="16"/>
  <c r="F39" i="16"/>
  <c r="G39" i="16"/>
  <c r="H39" i="16"/>
  <c r="I39" i="16"/>
  <c r="J39" i="16"/>
  <c r="K39" i="16"/>
  <c r="L39" i="16"/>
  <c r="M39" i="16"/>
  <c r="N39" i="16"/>
  <c r="B40" i="16"/>
  <c r="C40" i="16"/>
  <c r="D40" i="16"/>
  <c r="E40" i="16"/>
  <c r="F40" i="16"/>
  <c r="G40" i="16"/>
  <c r="H40" i="16"/>
  <c r="I40" i="16"/>
  <c r="K40" i="16"/>
  <c r="L40" i="16"/>
  <c r="M40" i="16"/>
  <c r="N40" i="16"/>
  <c r="O40" i="16"/>
  <c r="B41" i="16"/>
  <c r="C41" i="16" s="1"/>
  <c r="D41" i="16"/>
  <c r="E41" i="16"/>
  <c r="F41" i="16"/>
  <c r="G41" i="16"/>
  <c r="H41" i="16"/>
  <c r="I41" i="16"/>
  <c r="J41" i="16"/>
  <c r="K41" i="16"/>
  <c r="L41" i="16"/>
  <c r="M41" i="16"/>
  <c r="N41" i="16"/>
  <c r="P41" i="16"/>
  <c r="B42" i="16"/>
  <c r="C42" i="16"/>
  <c r="D42" i="16"/>
  <c r="E42" i="16"/>
  <c r="F42" i="16"/>
  <c r="G42" i="16"/>
  <c r="H42" i="16"/>
  <c r="I42" i="16"/>
  <c r="K42" i="16"/>
  <c r="L42" i="16"/>
  <c r="M42" i="16"/>
  <c r="N42" i="16"/>
  <c r="O42" i="16"/>
  <c r="B43" i="16"/>
  <c r="C43" i="16" s="1"/>
  <c r="D43" i="16"/>
  <c r="P43" i="16" s="1"/>
  <c r="E43" i="16"/>
  <c r="F43" i="16"/>
  <c r="G43" i="16"/>
  <c r="H43" i="16"/>
  <c r="I43" i="16"/>
  <c r="J43" i="16"/>
  <c r="K43" i="16"/>
  <c r="L43" i="16"/>
  <c r="M43" i="16"/>
  <c r="N43" i="16"/>
  <c r="B44" i="16"/>
  <c r="C44" i="16"/>
  <c r="D44" i="16"/>
  <c r="E44" i="16"/>
  <c r="F44" i="16"/>
  <c r="G44" i="16"/>
  <c r="H44" i="16"/>
  <c r="I44" i="16"/>
  <c r="K44" i="16"/>
  <c r="L44" i="16"/>
  <c r="M44" i="16"/>
  <c r="N44" i="16"/>
  <c r="O44" i="16"/>
  <c r="B45" i="16"/>
  <c r="C45" i="16" s="1"/>
  <c r="D45" i="16"/>
  <c r="E45" i="16"/>
  <c r="F45" i="16"/>
  <c r="G45" i="16"/>
  <c r="H45" i="16"/>
  <c r="I45" i="16"/>
  <c r="J45" i="16"/>
  <c r="K45" i="16"/>
  <c r="L45" i="16"/>
  <c r="M45" i="16"/>
  <c r="N45" i="16"/>
  <c r="P45" i="16"/>
  <c r="B46" i="16"/>
  <c r="C46" i="16"/>
  <c r="D46" i="16"/>
  <c r="E46" i="16"/>
  <c r="F46" i="16"/>
  <c r="G46" i="16"/>
  <c r="H46" i="16"/>
  <c r="I46" i="16"/>
  <c r="K46" i="16"/>
  <c r="L46" i="16"/>
  <c r="M46" i="16"/>
  <c r="N46" i="16"/>
  <c r="O46" i="16"/>
  <c r="B47" i="16"/>
  <c r="C47" i="16" s="1"/>
  <c r="D47" i="16"/>
  <c r="P47" i="16" s="1"/>
  <c r="E47" i="16"/>
  <c r="F47" i="16"/>
  <c r="G47" i="16"/>
  <c r="H47" i="16"/>
  <c r="I47" i="16"/>
  <c r="J47" i="16"/>
  <c r="K47" i="16"/>
  <c r="L47" i="16"/>
  <c r="M47" i="16"/>
  <c r="N47" i="16"/>
  <c r="B48" i="16"/>
  <c r="C48" i="16"/>
  <c r="D48" i="16"/>
  <c r="E48" i="16"/>
  <c r="F48" i="16"/>
  <c r="G48" i="16"/>
  <c r="H48" i="16"/>
  <c r="I48" i="16"/>
  <c r="K48" i="16"/>
  <c r="L48" i="16"/>
  <c r="M48" i="16"/>
  <c r="N48" i="16"/>
  <c r="O48" i="16"/>
  <c r="B49" i="16"/>
  <c r="C49" i="16" s="1"/>
  <c r="D49" i="16"/>
  <c r="E49" i="16"/>
  <c r="F49" i="16"/>
  <c r="G49" i="16"/>
  <c r="H49" i="16"/>
  <c r="I49" i="16"/>
  <c r="J49" i="16"/>
  <c r="K49" i="16"/>
  <c r="L49" i="16"/>
  <c r="M49" i="16"/>
  <c r="N49" i="16"/>
  <c r="P49" i="16"/>
  <c r="B50" i="16"/>
  <c r="C50" i="16"/>
  <c r="D50" i="16"/>
  <c r="E50" i="16"/>
  <c r="F50" i="16"/>
  <c r="G50" i="16"/>
  <c r="H50" i="16"/>
  <c r="I50" i="16"/>
  <c r="K50" i="16"/>
  <c r="L50" i="16"/>
  <c r="M50" i="16"/>
  <c r="N50" i="16"/>
  <c r="O50" i="16"/>
  <c r="A16" i="16"/>
  <c r="B16" i="16"/>
  <c r="C16" i="16" s="1"/>
  <c r="O15" i="16"/>
  <c r="N15" i="16"/>
  <c r="M15" i="16"/>
  <c r="L15" i="16"/>
  <c r="K15" i="16"/>
  <c r="I15" i="16"/>
  <c r="J15" i="16" s="1"/>
  <c r="H15" i="12" s="1"/>
  <c r="H15" i="16"/>
  <c r="G15" i="16"/>
  <c r="F15" i="16"/>
  <c r="E15" i="16"/>
  <c r="D15" i="16"/>
  <c r="N14" i="16"/>
  <c r="M14" i="16"/>
  <c r="L14" i="16"/>
  <c r="K14" i="16"/>
  <c r="I14" i="16"/>
  <c r="H14" i="16"/>
  <c r="E14" i="16"/>
  <c r="D14" i="16"/>
  <c r="D18" i="17"/>
  <c r="E18" i="17"/>
  <c r="I18" i="17" s="1"/>
  <c r="E18" i="12" s="1"/>
  <c r="D19" i="17"/>
  <c r="E19" i="17"/>
  <c r="F19" i="17" s="1"/>
  <c r="G19" i="17"/>
  <c r="H19" i="17"/>
  <c r="I19" i="17"/>
  <c r="J19" i="17"/>
  <c r="K19" i="17"/>
  <c r="L19" i="17"/>
  <c r="M19" i="17"/>
  <c r="N19" i="17"/>
  <c r="O19" i="17"/>
  <c r="P19" i="17"/>
  <c r="Q19" i="17"/>
  <c r="D20" i="17"/>
  <c r="E20" i="17"/>
  <c r="F20" i="17" s="1"/>
  <c r="G20" i="17"/>
  <c r="H20" i="17"/>
  <c r="I20" i="17"/>
  <c r="J20" i="17"/>
  <c r="K20" i="17"/>
  <c r="L20" i="17"/>
  <c r="M20" i="17"/>
  <c r="N20" i="17"/>
  <c r="O20" i="17"/>
  <c r="P20" i="17"/>
  <c r="Q20" i="17"/>
  <c r="D21" i="17"/>
  <c r="E21" i="17"/>
  <c r="F21" i="17" s="1"/>
  <c r="G21" i="17"/>
  <c r="H21" i="17"/>
  <c r="I21" i="17"/>
  <c r="J21" i="17"/>
  <c r="K21" i="17"/>
  <c r="L21" i="17"/>
  <c r="M21" i="17"/>
  <c r="N21" i="17"/>
  <c r="O21" i="17"/>
  <c r="P21" i="17"/>
  <c r="Q21" i="17"/>
  <c r="D22" i="17"/>
  <c r="E22" i="17"/>
  <c r="F22" i="17" s="1"/>
  <c r="G22" i="17"/>
  <c r="H22" i="17"/>
  <c r="I22" i="17"/>
  <c r="J22" i="17"/>
  <c r="K22" i="17"/>
  <c r="L22" i="17"/>
  <c r="M22" i="17"/>
  <c r="N22" i="17"/>
  <c r="O22" i="17"/>
  <c r="P22" i="17"/>
  <c r="Q22" i="17"/>
  <c r="D23" i="17"/>
  <c r="E23" i="17"/>
  <c r="F23" i="17" s="1"/>
  <c r="G23" i="17"/>
  <c r="H23" i="17"/>
  <c r="I23" i="17"/>
  <c r="J23" i="17"/>
  <c r="K23" i="17"/>
  <c r="L23" i="17"/>
  <c r="M23" i="17"/>
  <c r="N23" i="17"/>
  <c r="O23" i="17"/>
  <c r="P23" i="17"/>
  <c r="Q23" i="17"/>
  <c r="D24" i="17"/>
  <c r="E24" i="17"/>
  <c r="F24" i="17" s="1"/>
  <c r="G24" i="17"/>
  <c r="H24" i="17"/>
  <c r="I24" i="17"/>
  <c r="J24" i="17"/>
  <c r="K24" i="17"/>
  <c r="L24" i="17"/>
  <c r="M24" i="17"/>
  <c r="N24" i="17"/>
  <c r="O24" i="17"/>
  <c r="P24" i="17"/>
  <c r="Q24" i="17"/>
  <c r="D25" i="17"/>
  <c r="E25" i="17"/>
  <c r="F25" i="17" s="1"/>
  <c r="G25" i="17"/>
  <c r="H25" i="17"/>
  <c r="I25" i="17"/>
  <c r="J25" i="17"/>
  <c r="K25" i="17"/>
  <c r="L25" i="17"/>
  <c r="M25" i="17"/>
  <c r="N25" i="17"/>
  <c r="O25" i="17"/>
  <c r="P25" i="17"/>
  <c r="Q25" i="17"/>
  <c r="D26" i="17"/>
  <c r="E26" i="17"/>
  <c r="F26" i="17" s="1"/>
  <c r="G26" i="17"/>
  <c r="H26" i="17"/>
  <c r="I26" i="17"/>
  <c r="J26" i="17"/>
  <c r="K26" i="17"/>
  <c r="L26" i="17"/>
  <c r="M26" i="17"/>
  <c r="N26" i="17"/>
  <c r="O26" i="17"/>
  <c r="P26" i="17"/>
  <c r="Q26" i="17"/>
  <c r="D27" i="17"/>
  <c r="E27" i="17"/>
  <c r="F27" i="17" s="1"/>
  <c r="G27" i="17"/>
  <c r="H27" i="17"/>
  <c r="I27" i="17"/>
  <c r="J27" i="17"/>
  <c r="K27" i="17"/>
  <c r="L27" i="17"/>
  <c r="M27" i="17"/>
  <c r="N27" i="17"/>
  <c r="O27" i="17"/>
  <c r="P27" i="17"/>
  <c r="Q27" i="17"/>
  <c r="D28" i="17"/>
  <c r="E28" i="17"/>
  <c r="F28" i="17" s="1"/>
  <c r="G28" i="17"/>
  <c r="H28" i="17"/>
  <c r="I28" i="17"/>
  <c r="J28" i="17"/>
  <c r="K28" i="17"/>
  <c r="L28" i="17"/>
  <c r="M28" i="17"/>
  <c r="N28" i="17"/>
  <c r="O28" i="17"/>
  <c r="P28" i="17"/>
  <c r="Q28" i="17"/>
  <c r="D29" i="17"/>
  <c r="E29" i="17"/>
  <c r="F29" i="17" s="1"/>
  <c r="G29" i="17"/>
  <c r="H29" i="17"/>
  <c r="I29" i="17"/>
  <c r="J29" i="17"/>
  <c r="K29" i="17"/>
  <c r="L29" i="17"/>
  <c r="M29" i="17"/>
  <c r="N29" i="17"/>
  <c r="O29" i="17"/>
  <c r="P29" i="17"/>
  <c r="Q29" i="17"/>
  <c r="D30" i="17"/>
  <c r="E30" i="17"/>
  <c r="F30" i="17" s="1"/>
  <c r="G30" i="17"/>
  <c r="H30" i="17"/>
  <c r="I30" i="17"/>
  <c r="J30" i="17"/>
  <c r="K30" i="17"/>
  <c r="L30" i="17"/>
  <c r="M30" i="17"/>
  <c r="N30" i="17"/>
  <c r="O30" i="17"/>
  <c r="P30" i="17"/>
  <c r="Q30" i="17"/>
  <c r="D31" i="17"/>
  <c r="E31" i="17"/>
  <c r="F31" i="17" s="1"/>
  <c r="G31" i="17"/>
  <c r="H31" i="17"/>
  <c r="I31" i="17"/>
  <c r="J31" i="17"/>
  <c r="K31" i="17"/>
  <c r="L31" i="17"/>
  <c r="M31" i="17"/>
  <c r="N31" i="17"/>
  <c r="O31" i="17"/>
  <c r="P31" i="17"/>
  <c r="Q31" i="17"/>
  <c r="D32" i="17"/>
  <c r="E32" i="17"/>
  <c r="F32" i="17" s="1"/>
  <c r="G32" i="17"/>
  <c r="H32" i="17"/>
  <c r="I32" i="17"/>
  <c r="J32" i="17"/>
  <c r="K32" i="17"/>
  <c r="L32" i="17"/>
  <c r="M32" i="17"/>
  <c r="N32" i="17"/>
  <c r="O32" i="17"/>
  <c r="P32" i="17"/>
  <c r="Q32" i="17"/>
  <c r="D33" i="17"/>
  <c r="E33" i="17"/>
  <c r="F33" i="17" s="1"/>
  <c r="G33" i="17"/>
  <c r="H33" i="17"/>
  <c r="I33" i="17"/>
  <c r="J33" i="17"/>
  <c r="K33" i="17"/>
  <c r="L33" i="17"/>
  <c r="M33" i="17"/>
  <c r="N33" i="17"/>
  <c r="O33" i="17"/>
  <c r="P33" i="17"/>
  <c r="Q33" i="17"/>
  <c r="D34" i="17"/>
  <c r="E34" i="17"/>
  <c r="F34" i="17" s="1"/>
  <c r="G34" i="17"/>
  <c r="H34" i="17"/>
  <c r="I34" i="17"/>
  <c r="J34" i="17"/>
  <c r="K34" i="17"/>
  <c r="L34" i="17"/>
  <c r="M34" i="17"/>
  <c r="N34" i="17"/>
  <c r="O34" i="17"/>
  <c r="P34" i="17"/>
  <c r="Q34" i="17"/>
  <c r="D35" i="17"/>
  <c r="E35" i="17"/>
  <c r="F35" i="17" s="1"/>
  <c r="G35" i="17"/>
  <c r="H35" i="17"/>
  <c r="I35" i="17"/>
  <c r="J35" i="17"/>
  <c r="K35" i="17"/>
  <c r="L35" i="17"/>
  <c r="M35" i="17"/>
  <c r="N35" i="17"/>
  <c r="O35" i="17"/>
  <c r="P35" i="17"/>
  <c r="Q35" i="17"/>
  <c r="D36" i="17"/>
  <c r="E36" i="17"/>
  <c r="F36" i="17" s="1"/>
  <c r="G36" i="17"/>
  <c r="H36" i="17"/>
  <c r="I36" i="17"/>
  <c r="J36" i="17"/>
  <c r="K36" i="17"/>
  <c r="L36" i="17"/>
  <c r="M36" i="17"/>
  <c r="N36" i="17"/>
  <c r="O36" i="17"/>
  <c r="P36" i="17"/>
  <c r="Q36" i="17"/>
  <c r="D37" i="17"/>
  <c r="E37" i="17"/>
  <c r="F37" i="17" s="1"/>
  <c r="G37" i="17"/>
  <c r="H37" i="17"/>
  <c r="I37" i="17"/>
  <c r="J37" i="17"/>
  <c r="K37" i="17"/>
  <c r="L37" i="17"/>
  <c r="M37" i="17"/>
  <c r="N37" i="17"/>
  <c r="O37" i="17"/>
  <c r="P37" i="17"/>
  <c r="Q37" i="17"/>
  <c r="D38" i="17"/>
  <c r="E38" i="17"/>
  <c r="F38" i="17" s="1"/>
  <c r="G38" i="17"/>
  <c r="H38" i="17"/>
  <c r="I38" i="17"/>
  <c r="J38" i="17"/>
  <c r="K38" i="17"/>
  <c r="L38" i="17"/>
  <c r="M38" i="17"/>
  <c r="N38" i="17"/>
  <c r="O38" i="17"/>
  <c r="P38" i="17"/>
  <c r="Q38" i="17"/>
  <c r="D39" i="17"/>
  <c r="E39" i="17"/>
  <c r="F39" i="17" s="1"/>
  <c r="G39" i="17"/>
  <c r="H39" i="17"/>
  <c r="I39" i="17"/>
  <c r="J39" i="17"/>
  <c r="K39" i="17"/>
  <c r="L39" i="17"/>
  <c r="M39" i="17"/>
  <c r="N39" i="17"/>
  <c r="O39" i="17"/>
  <c r="P39" i="17"/>
  <c r="Q39" i="17"/>
  <c r="D40" i="17"/>
  <c r="E40" i="17"/>
  <c r="F40" i="17" s="1"/>
  <c r="G40" i="17"/>
  <c r="H40" i="17"/>
  <c r="I40" i="17"/>
  <c r="J40" i="17"/>
  <c r="K40" i="17"/>
  <c r="L40" i="17"/>
  <c r="M40" i="17"/>
  <c r="N40" i="17"/>
  <c r="O40" i="17"/>
  <c r="P40" i="17"/>
  <c r="Q40" i="17"/>
  <c r="D41" i="17"/>
  <c r="E41" i="17"/>
  <c r="F41" i="17" s="1"/>
  <c r="G41" i="17"/>
  <c r="H41" i="17"/>
  <c r="I41" i="17"/>
  <c r="J41" i="17"/>
  <c r="K41" i="17"/>
  <c r="L41" i="17"/>
  <c r="M41" i="17"/>
  <c r="N41" i="17"/>
  <c r="O41" i="17"/>
  <c r="P41" i="17"/>
  <c r="Q41" i="17"/>
  <c r="D42" i="17"/>
  <c r="E42" i="17"/>
  <c r="F42" i="17" s="1"/>
  <c r="G42" i="17"/>
  <c r="H42" i="17"/>
  <c r="I42" i="17"/>
  <c r="J42" i="17"/>
  <c r="K42" i="17"/>
  <c r="L42" i="17"/>
  <c r="M42" i="17"/>
  <c r="N42" i="17"/>
  <c r="O42" i="17"/>
  <c r="P42" i="17"/>
  <c r="Q42" i="17"/>
  <c r="D43" i="17"/>
  <c r="E43" i="17"/>
  <c r="F43" i="17" s="1"/>
  <c r="G43" i="17"/>
  <c r="H43" i="17"/>
  <c r="I43" i="17"/>
  <c r="J43" i="17"/>
  <c r="K43" i="17"/>
  <c r="L43" i="17"/>
  <c r="M43" i="17"/>
  <c r="N43" i="17"/>
  <c r="O43" i="17"/>
  <c r="P43" i="17"/>
  <c r="Q43" i="17"/>
  <c r="D44" i="17"/>
  <c r="E44" i="17"/>
  <c r="F44" i="17" s="1"/>
  <c r="G44" i="17"/>
  <c r="H44" i="17"/>
  <c r="I44" i="17"/>
  <c r="J44" i="17"/>
  <c r="K44" i="17"/>
  <c r="L44" i="17"/>
  <c r="M44" i="17"/>
  <c r="N44" i="17"/>
  <c r="O44" i="17"/>
  <c r="P44" i="17"/>
  <c r="Q44" i="17"/>
  <c r="D45" i="17"/>
  <c r="E45" i="17"/>
  <c r="F45" i="17" s="1"/>
  <c r="G45" i="17"/>
  <c r="H45" i="17"/>
  <c r="I45" i="17"/>
  <c r="J45" i="17"/>
  <c r="K45" i="17"/>
  <c r="L45" i="17"/>
  <c r="M45" i="17"/>
  <c r="N45" i="17"/>
  <c r="O45" i="17"/>
  <c r="P45" i="17"/>
  <c r="Q45" i="17"/>
  <c r="D46" i="17"/>
  <c r="E46" i="17"/>
  <c r="F46" i="17" s="1"/>
  <c r="G46" i="17"/>
  <c r="H46" i="17"/>
  <c r="I46" i="17"/>
  <c r="J46" i="17"/>
  <c r="K46" i="17"/>
  <c r="L46" i="17"/>
  <c r="M46" i="17"/>
  <c r="N46" i="17"/>
  <c r="O46" i="17"/>
  <c r="P46" i="17"/>
  <c r="Q46" i="17"/>
  <c r="D47" i="17"/>
  <c r="E47" i="17"/>
  <c r="F47" i="17" s="1"/>
  <c r="G47" i="17"/>
  <c r="H47" i="17"/>
  <c r="I47" i="17"/>
  <c r="J47" i="17"/>
  <c r="K47" i="17"/>
  <c r="L47" i="17"/>
  <c r="M47" i="17"/>
  <c r="N47" i="17"/>
  <c r="O47" i="17"/>
  <c r="P47" i="17"/>
  <c r="Q47" i="17"/>
  <c r="D48" i="17"/>
  <c r="E48" i="17"/>
  <c r="F48" i="17" s="1"/>
  <c r="G48" i="17"/>
  <c r="H48" i="17"/>
  <c r="I48" i="17"/>
  <c r="J48" i="17"/>
  <c r="K48" i="17"/>
  <c r="L48" i="17"/>
  <c r="M48" i="17"/>
  <c r="N48" i="17"/>
  <c r="O48" i="17"/>
  <c r="P48" i="17"/>
  <c r="Q48" i="17"/>
  <c r="D49" i="17"/>
  <c r="E49" i="17"/>
  <c r="F49" i="17" s="1"/>
  <c r="G49" i="17"/>
  <c r="H49" i="17"/>
  <c r="I49" i="17"/>
  <c r="J49" i="17"/>
  <c r="K49" i="17"/>
  <c r="L49" i="17"/>
  <c r="M49" i="17"/>
  <c r="N49" i="17"/>
  <c r="O49" i="17"/>
  <c r="P49" i="17"/>
  <c r="Q49" i="17"/>
  <c r="D50" i="17"/>
  <c r="E50" i="17"/>
  <c r="F50" i="17" s="1"/>
  <c r="G50" i="17"/>
  <c r="H50" i="17"/>
  <c r="I50" i="17"/>
  <c r="J50" i="17"/>
  <c r="K50" i="17"/>
  <c r="L50" i="17"/>
  <c r="M50" i="17"/>
  <c r="N50" i="17"/>
  <c r="O50" i="17"/>
  <c r="P50" i="17"/>
  <c r="Q50" i="17"/>
  <c r="K15" i="17"/>
  <c r="K16" i="17"/>
  <c r="R19" i="17"/>
  <c r="R20" i="17"/>
  <c r="R21" i="17"/>
  <c r="R22" i="17"/>
  <c r="R23" i="17"/>
  <c r="R24" i="17"/>
  <c r="R25" i="17"/>
  <c r="R26" i="17"/>
  <c r="R27" i="17"/>
  <c r="R28" i="17"/>
  <c r="R29" i="17"/>
  <c r="R30" i="17"/>
  <c r="R31" i="17"/>
  <c r="R32" i="17"/>
  <c r="R33" i="17"/>
  <c r="R34" i="17"/>
  <c r="R35" i="17"/>
  <c r="R36" i="17"/>
  <c r="R37" i="17"/>
  <c r="R38" i="17"/>
  <c r="R39" i="17"/>
  <c r="R40" i="17"/>
  <c r="R41" i="17"/>
  <c r="R42" i="17"/>
  <c r="R43" i="17"/>
  <c r="R44" i="17"/>
  <c r="R45" i="17"/>
  <c r="R46" i="17"/>
  <c r="R47" i="17"/>
  <c r="R48" i="17"/>
  <c r="R49" i="17"/>
  <c r="R50" i="17"/>
  <c r="AI17" i="3"/>
  <c r="Q18" i="17" s="1"/>
  <c r="AF17" i="3"/>
  <c r="P18" i="17" s="1"/>
  <c r="AC17" i="3"/>
  <c r="O18" i="17" s="1"/>
  <c r="Z17" i="3"/>
  <c r="N18" i="17" s="1"/>
  <c r="W17" i="3"/>
  <c r="L18" i="17" s="1"/>
  <c r="T17" i="3"/>
  <c r="K18" i="17" s="1"/>
  <c r="Q17" i="3"/>
  <c r="J18" i="17" s="1"/>
  <c r="N17" i="3"/>
  <c r="H18" i="17" s="1"/>
  <c r="K17" i="3"/>
  <c r="G18" i="17" s="1"/>
  <c r="H17" i="3"/>
  <c r="E17" i="3"/>
  <c r="AI16" i="3"/>
  <c r="Q17" i="17" s="1"/>
  <c r="AF16" i="3"/>
  <c r="P17" i="17" s="1"/>
  <c r="AC16" i="3"/>
  <c r="O17" i="17" s="1"/>
  <c r="Z16" i="3"/>
  <c r="N17" i="17" s="1"/>
  <c r="W16" i="3"/>
  <c r="L17" i="17" s="1"/>
  <c r="T16" i="3"/>
  <c r="K17" i="17" s="1"/>
  <c r="Q16" i="3"/>
  <c r="J17" i="17" s="1"/>
  <c r="N16" i="3"/>
  <c r="H17" i="17" s="1"/>
  <c r="K16" i="3"/>
  <c r="G17" i="17" s="1"/>
  <c r="H16" i="3"/>
  <c r="E17" i="17" s="1"/>
  <c r="E16" i="3"/>
  <c r="D17" i="17" s="1"/>
  <c r="AI15" i="3"/>
  <c r="Q16" i="17" s="1"/>
  <c r="AF15" i="3"/>
  <c r="P16" i="17" s="1"/>
  <c r="AC15" i="3"/>
  <c r="O16" i="17" s="1"/>
  <c r="Z15" i="3"/>
  <c r="N16" i="17" s="1"/>
  <c r="W15" i="3"/>
  <c r="L16" i="17" s="1"/>
  <c r="T15" i="3"/>
  <c r="Q15" i="3"/>
  <c r="J16" i="17" s="1"/>
  <c r="N15" i="3"/>
  <c r="K15" i="3"/>
  <c r="H15" i="3"/>
  <c r="E15" i="3"/>
  <c r="R15" i="17"/>
  <c r="M15" i="17"/>
  <c r="Q14" i="17"/>
  <c r="P14" i="17"/>
  <c r="O14" i="17"/>
  <c r="N14" i="17"/>
  <c r="L14" i="17"/>
  <c r="K14" i="17"/>
  <c r="E14" i="17"/>
  <c r="J14" i="17"/>
  <c r="B17" i="17"/>
  <c r="C17" i="17"/>
  <c r="B18" i="17"/>
  <c r="C18" i="17"/>
  <c r="B19" i="17"/>
  <c r="C19" i="17"/>
  <c r="B20" i="17"/>
  <c r="C20" i="17"/>
  <c r="B21" i="17"/>
  <c r="C21" i="17"/>
  <c r="B22" i="17"/>
  <c r="C22" i="17"/>
  <c r="B23" i="17"/>
  <c r="C23" i="17"/>
  <c r="B24" i="17"/>
  <c r="C24" i="17"/>
  <c r="B25" i="17"/>
  <c r="C25" i="17"/>
  <c r="B26" i="17"/>
  <c r="C26" i="17"/>
  <c r="B27" i="17"/>
  <c r="C27" i="17"/>
  <c r="B28" i="17"/>
  <c r="C28" i="17"/>
  <c r="B29" i="17"/>
  <c r="C29" i="17"/>
  <c r="B30" i="17"/>
  <c r="C30" i="17"/>
  <c r="B31" i="17"/>
  <c r="C31" i="17"/>
  <c r="B32" i="17"/>
  <c r="C32" i="17"/>
  <c r="B33" i="17"/>
  <c r="C33" i="17"/>
  <c r="B34" i="17"/>
  <c r="C34" i="17"/>
  <c r="B35" i="17"/>
  <c r="C35" i="17"/>
  <c r="B36" i="17"/>
  <c r="C36" i="17"/>
  <c r="B37" i="17"/>
  <c r="C37" i="17"/>
  <c r="B38" i="17"/>
  <c r="C38" i="17"/>
  <c r="B39" i="17"/>
  <c r="C39" i="17"/>
  <c r="B40" i="17"/>
  <c r="C40" i="17"/>
  <c r="B41" i="17"/>
  <c r="C41" i="17"/>
  <c r="B42" i="17"/>
  <c r="C42" i="17"/>
  <c r="B43" i="17"/>
  <c r="C43" i="17"/>
  <c r="B44" i="17"/>
  <c r="C44" i="17"/>
  <c r="B45" i="17"/>
  <c r="C45" i="17"/>
  <c r="B46" i="17"/>
  <c r="C46" i="17"/>
  <c r="B47" i="17"/>
  <c r="C47" i="17"/>
  <c r="B48" i="17"/>
  <c r="C48" i="17"/>
  <c r="B49" i="17"/>
  <c r="C49" i="17"/>
  <c r="B50" i="17"/>
  <c r="C50" i="17"/>
  <c r="F15" i="17"/>
  <c r="J17" i="16" l="1"/>
  <c r="H17" i="12" s="1"/>
  <c r="P16" i="16"/>
  <c r="R16" i="16" s="1"/>
  <c r="R17" i="17"/>
  <c r="G17" i="12" s="1"/>
  <c r="R18" i="17"/>
  <c r="G18" i="12" s="1"/>
  <c r="M18" i="17"/>
  <c r="F18" i="12" s="1"/>
  <c r="M17" i="17"/>
  <c r="F17" i="12" s="1"/>
  <c r="I17" i="17"/>
  <c r="E17" i="12" s="1"/>
  <c r="F17" i="17"/>
  <c r="D17" i="12" s="1"/>
  <c r="F18" i="17"/>
  <c r="D18" i="12" s="1"/>
  <c r="P24" i="16"/>
  <c r="R23" i="16"/>
  <c r="R24" i="16"/>
  <c r="R25" i="16"/>
  <c r="J16" i="16"/>
  <c r="H16" i="12" s="1"/>
  <c r="A17" i="16"/>
  <c r="J48" i="16"/>
  <c r="P48" i="16"/>
  <c r="O47" i="16"/>
  <c r="J44" i="16"/>
  <c r="P44" i="16"/>
  <c r="O43" i="16"/>
  <c r="J40" i="16"/>
  <c r="P40" i="16"/>
  <c r="O39" i="16"/>
  <c r="J36" i="16"/>
  <c r="P36" i="16"/>
  <c r="O35" i="16"/>
  <c r="J32" i="16"/>
  <c r="P32" i="16"/>
  <c r="O31" i="16"/>
  <c r="J28" i="16"/>
  <c r="P28" i="16"/>
  <c r="O27" i="16"/>
  <c r="J20" i="16"/>
  <c r="P20" i="16"/>
  <c r="O19" i="16"/>
  <c r="J50" i="16"/>
  <c r="P50" i="16"/>
  <c r="O49" i="16"/>
  <c r="J46" i="16"/>
  <c r="P46" i="16"/>
  <c r="O45" i="16"/>
  <c r="J42" i="16"/>
  <c r="P42" i="16"/>
  <c r="O41" i="16"/>
  <c r="J38" i="16"/>
  <c r="P38" i="16"/>
  <c r="O37" i="16"/>
  <c r="J34" i="16"/>
  <c r="P34" i="16"/>
  <c r="O33" i="16"/>
  <c r="J30" i="16"/>
  <c r="P30" i="16"/>
  <c r="O29" i="16"/>
  <c r="J26" i="16"/>
  <c r="P26" i="16"/>
  <c r="J22" i="16"/>
  <c r="P22" i="16"/>
  <c r="O21" i="16"/>
  <c r="J18" i="16"/>
  <c r="H18" i="12" s="1"/>
  <c r="P18" i="16"/>
  <c r="O17" i="16"/>
  <c r="I17" i="12" s="1"/>
  <c r="R17" i="16"/>
  <c r="S50" i="17"/>
  <c r="S49" i="17"/>
  <c r="S48" i="17"/>
  <c r="S47" i="17"/>
  <c r="S46" i="17"/>
  <c r="S45" i="17"/>
  <c r="S44" i="17"/>
  <c r="S43" i="17"/>
  <c r="S42" i="17"/>
  <c r="S41" i="17"/>
  <c r="S40" i="17"/>
  <c r="S39" i="17"/>
  <c r="S38" i="17"/>
  <c r="S37" i="17"/>
  <c r="S36" i="17"/>
  <c r="S35" i="17"/>
  <c r="S34" i="17"/>
  <c r="S33" i="17"/>
  <c r="S32" i="17"/>
  <c r="S31" i="17"/>
  <c r="S30" i="17"/>
  <c r="S29" i="17"/>
  <c r="S28" i="17"/>
  <c r="S27" i="17"/>
  <c r="S26" i="17"/>
  <c r="S25" i="17"/>
  <c r="S24" i="17"/>
  <c r="S23" i="17"/>
  <c r="S22" i="17"/>
  <c r="S21" i="17"/>
  <c r="S20" i="17"/>
  <c r="S19" i="17"/>
  <c r="S18" i="17"/>
  <c r="S17" i="17"/>
  <c r="Q18" i="16" l="1"/>
  <c r="Q21" i="16"/>
  <c r="Q48" i="16"/>
  <c r="Q40" i="16"/>
  <c r="Q32" i="16"/>
  <c r="Q24" i="16"/>
  <c r="Q49" i="16"/>
  <c r="Q41" i="16"/>
  <c r="Q33" i="16"/>
  <c r="Q25" i="16"/>
  <c r="Q17" i="16"/>
  <c r="Q44" i="16"/>
  <c r="Q36" i="16"/>
  <c r="Q28" i="16"/>
  <c r="Q20" i="16"/>
  <c r="Q45" i="16"/>
  <c r="Q37" i="16"/>
  <c r="Q29" i="16"/>
  <c r="Q50" i="16"/>
  <c r="Q46" i="16"/>
  <c r="Q42" i="16"/>
  <c r="Q38" i="16"/>
  <c r="Q34" i="16"/>
  <c r="Q30" i="16"/>
  <c r="Q26" i="16"/>
  <c r="Q22" i="16"/>
  <c r="Q16" i="16"/>
  <c r="Q47" i="16"/>
  <c r="Q43" i="16"/>
  <c r="Q39" i="16"/>
  <c r="Q35" i="16"/>
  <c r="Q31" i="16"/>
  <c r="Q27" i="16"/>
  <c r="Q23" i="16"/>
  <c r="Q19" i="16"/>
  <c r="R18" i="16"/>
  <c r="D14" i="17" l="1"/>
  <c r="AI50" i="24"/>
  <c r="AF50" i="24"/>
  <c r="AC50" i="24"/>
  <c r="Z50" i="24"/>
  <c r="W50" i="24"/>
  <c r="T50" i="24"/>
  <c r="Q50" i="24"/>
  <c r="N50" i="24"/>
  <c r="K50" i="24"/>
  <c r="H50" i="24"/>
  <c r="E50" i="24"/>
  <c r="A50" i="24"/>
  <c r="AI49" i="24"/>
  <c r="AF49" i="24"/>
  <c r="AC49" i="24"/>
  <c r="Z49" i="24"/>
  <c r="W49" i="24"/>
  <c r="T49" i="24"/>
  <c r="Q49" i="24"/>
  <c r="N49" i="24"/>
  <c r="K49" i="24"/>
  <c r="H49" i="24"/>
  <c r="E49" i="24"/>
  <c r="A49" i="24"/>
  <c r="AI48" i="24"/>
  <c r="AF48" i="24"/>
  <c r="AC48" i="24"/>
  <c r="Z48" i="24"/>
  <c r="W48" i="24"/>
  <c r="T48" i="24"/>
  <c r="Q48" i="24"/>
  <c r="N48" i="24"/>
  <c r="K48" i="24"/>
  <c r="H48" i="24"/>
  <c r="E48" i="24"/>
  <c r="A48" i="24"/>
  <c r="AI47" i="24"/>
  <c r="AF47" i="24"/>
  <c r="AC47" i="24"/>
  <c r="Z47" i="24"/>
  <c r="W47" i="24"/>
  <c r="T47" i="24"/>
  <c r="Q47" i="24"/>
  <c r="N47" i="24"/>
  <c r="K47" i="24"/>
  <c r="H47" i="24"/>
  <c r="E47" i="24"/>
  <c r="A47" i="24"/>
  <c r="AI46" i="24"/>
  <c r="AF46" i="24"/>
  <c r="AC46" i="24"/>
  <c r="Z46" i="24"/>
  <c r="W46" i="24"/>
  <c r="T46" i="24"/>
  <c r="Q46" i="24"/>
  <c r="N46" i="24"/>
  <c r="K46" i="24"/>
  <c r="H46" i="24"/>
  <c r="E46" i="24"/>
  <c r="A46" i="24"/>
  <c r="AI45" i="24"/>
  <c r="AF45" i="24"/>
  <c r="AC45" i="24"/>
  <c r="Z45" i="24"/>
  <c r="W45" i="24"/>
  <c r="T45" i="24"/>
  <c r="Q45" i="24"/>
  <c r="N45" i="24"/>
  <c r="K45" i="24"/>
  <c r="H45" i="24"/>
  <c r="E45" i="24"/>
  <c r="A45" i="24"/>
  <c r="AI44" i="24"/>
  <c r="AF44" i="24"/>
  <c r="AC44" i="24"/>
  <c r="Z44" i="24"/>
  <c r="W44" i="24"/>
  <c r="T44" i="24"/>
  <c r="Q44" i="24"/>
  <c r="N44" i="24"/>
  <c r="K44" i="24"/>
  <c r="H44" i="24"/>
  <c r="E44" i="24"/>
  <c r="A44" i="24"/>
  <c r="AI43" i="24"/>
  <c r="AF43" i="24"/>
  <c r="AC43" i="24"/>
  <c r="Z43" i="24"/>
  <c r="W43" i="24"/>
  <c r="T43" i="24"/>
  <c r="Q43" i="24"/>
  <c r="N43" i="24"/>
  <c r="K43" i="24"/>
  <c r="H43" i="24"/>
  <c r="E43" i="24"/>
  <c r="A43" i="24"/>
  <c r="AI42" i="24"/>
  <c r="AF42" i="24"/>
  <c r="AC42" i="24"/>
  <c r="Z42" i="24"/>
  <c r="W42" i="24"/>
  <c r="T42" i="24"/>
  <c r="Q42" i="24"/>
  <c r="N42" i="24"/>
  <c r="K42" i="24"/>
  <c r="H42" i="24"/>
  <c r="E42" i="24"/>
  <c r="A42" i="24"/>
  <c r="AI41" i="24"/>
  <c r="AF41" i="24"/>
  <c r="AC41" i="24"/>
  <c r="Z41" i="24"/>
  <c r="W41" i="24"/>
  <c r="T41" i="24"/>
  <c r="Q41" i="24"/>
  <c r="N41" i="24"/>
  <c r="K41" i="24"/>
  <c r="H41" i="24"/>
  <c r="E41" i="24"/>
  <c r="A41" i="24"/>
  <c r="AI40" i="24"/>
  <c r="AF40" i="24"/>
  <c r="AC40" i="24"/>
  <c r="Z40" i="24"/>
  <c r="W40" i="24"/>
  <c r="T40" i="24"/>
  <c r="Q40" i="24"/>
  <c r="N40" i="24"/>
  <c r="K40" i="24"/>
  <c r="H40" i="24"/>
  <c r="E40" i="24"/>
  <c r="A40" i="24"/>
  <c r="AI39" i="24"/>
  <c r="AF39" i="24"/>
  <c r="AC39" i="24"/>
  <c r="Z39" i="24"/>
  <c r="W39" i="24"/>
  <c r="T39" i="24"/>
  <c r="Q39" i="24"/>
  <c r="N39" i="24"/>
  <c r="K39" i="24"/>
  <c r="H39" i="24"/>
  <c r="E39" i="24"/>
  <c r="A39" i="24"/>
  <c r="AI38" i="24"/>
  <c r="AF38" i="24"/>
  <c r="AC38" i="24"/>
  <c r="Z38" i="24"/>
  <c r="W38" i="24"/>
  <c r="T38" i="24"/>
  <c r="Q38" i="24"/>
  <c r="N38" i="24"/>
  <c r="K38" i="24"/>
  <c r="H38" i="24"/>
  <c r="E38" i="24"/>
  <c r="A38" i="24"/>
  <c r="AI37" i="24"/>
  <c r="AF37" i="24"/>
  <c r="AC37" i="24"/>
  <c r="Z37" i="24"/>
  <c r="W37" i="24"/>
  <c r="T37" i="24"/>
  <c r="Q37" i="24"/>
  <c r="N37" i="24"/>
  <c r="K37" i="24"/>
  <c r="H37" i="24"/>
  <c r="E37" i="24"/>
  <c r="A37" i="24"/>
  <c r="AI36" i="24"/>
  <c r="AF36" i="24"/>
  <c r="AC36" i="24"/>
  <c r="Z36" i="24"/>
  <c r="W36" i="24"/>
  <c r="T36" i="24"/>
  <c r="Q36" i="24"/>
  <c r="N36" i="24"/>
  <c r="K36" i="24"/>
  <c r="H36" i="24"/>
  <c r="E36" i="24"/>
  <c r="A36" i="24"/>
  <c r="AI35" i="24"/>
  <c r="AF35" i="24"/>
  <c r="AC35" i="24"/>
  <c r="Z35" i="24"/>
  <c r="W35" i="24"/>
  <c r="T35" i="24"/>
  <c r="Q35" i="24"/>
  <c r="N35" i="24"/>
  <c r="K35" i="24"/>
  <c r="H35" i="24"/>
  <c r="E35" i="24"/>
  <c r="A35" i="24"/>
  <c r="AI34" i="24"/>
  <c r="AF34" i="24"/>
  <c r="AC34" i="24"/>
  <c r="Z34" i="24"/>
  <c r="W34" i="24"/>
  <c r="T34" i="24"/>
  <c r="Q34" i="24"/>
  <c r="N34" i="24"/>
  <c r="K34" i="24"/>
  <c r="H34" i="24"/>
  <c r="E34" i="24"/>
  <c r="A34" i="24"/>
  <c r="AI33" i="24"/>
  <c r="AF33" i="24"/>
  <c r="AC33" i="24"/>
  <c r="Z33" i="24"/>
  <c r="W33" i="24"/>
  <c r="T33" i="24"/>
  <c r="Q33" i="24"/>
  <c r="N33" i="24"/>
  <c r="K33" i="24"/>
  <c r="H33" i="24"/>
  <c r="E33" i="24"/>
  <c r="A33" i="24"/>
  <c r="AI32" i="24"/>
  <c r="AF32" i="24"/>
  <c r="AC32" i="24"/>
  <c r="Z32" i="24"/>
  <c r="W32" i="24"/>
  <c r="T32" i="24"/>
  <c r="Q32" i="24"/>
  <c r="N32" i="24"/>
  <c r="K32" i="24"/>
  <c r="H32" i="24"/>
  <c r="E32" i="24"/>
  <c r="A32" i="24"/>
  <c r="AI31" i="24"/>
  <c r="AF31" i="24"/>
  <c r="AC31" i="24"/>
  <c r="Z31" i="24"/>
  <c r="W31" i="24"/>
  <c r="T31" i="24"/>
  <c r="Q31" i="24"/>
  <c r="N31" i="24"/>
  <c r="K31" i="24"/>
  <c r="H31" i="24"/>
  <c r="E31" i="24"/>
  <c r="A31" i="24"/>
  <c r="AI30" i="24"/>
  <c r="AF30" i="24"/>
  <c r="AC30" i="24"/>
  <c r="Z30" i="24"/>
  <c r="W30" i="24"/>
  <c r="T30" i="24"/>
  <c r="Q30" i="24"/>
  <c r="N30" i="24"/>
  <c r="K30" i="24"/>
  <c r="H30" i="24"/>
  <c r="E30" i="24"/>
  <c r="A30" i="24"/>
  <c r="AI29" i="24"/>
  <c r="AF29" i="24"/>
  <c r="AC29" i="24"/>
  <c r="Z29" i="24"/>
  <c r="W29" i="24"/>
  <c r="T29" i="24"/>
  <c r="Q29" i="24"/>
  <c r="N29" i="24"/>
  <c r="K29" i="24"/>
  <c r="H29" i="24"/>
  <c r="E29" i="24"/>
  <c r="A29" i="24"/>
  <c r="AI28" i="24"/>
  <c r="AF28" i="24"/>
  <c r="AC28" i="24"/>
  <c r="Z28" i="24"/>
  <c r="W28" i="24"/>
  <c r="T28" i="24"/>
  <c r="Q28" i="24"/>
  <c r="N28" i="24"/>
  <c r="K28" i="24"/>
  <c r="H28" i="24"/>
  <c r="E28" i="24"/>
  <c r="A28" i="24"/>
  <c r="AI27" i="24"/>
  <c r="AF27" i="24"/>
  <c r="AC27" i="24"/>
  <c r="Z27" i="24"/>
  <c r="W27" i="24"/>
  <c r="T27" i="24"/>
  <c r="Q27" i="24"/>
  <c r="N27" i="24"/>
  <c r="K27" i="24"/>
  <c r="H27" i="24"/>
  <c r="E27" i="24"/>
  <c r="A27" i="24"/>
  <c r="AI26" i="24"/>
  <c r="AF26" i="24"/>
  <c r="AC26" i="24"/>
  <c r="Z26" i="24"/>
  <c r="W26" i="24"/>
  <c r="T26" i="24"/>
  <c r="Q26" i="24"/>
  <c r="N26" i="24"/>
  <c r="K26" i="24"/>
  <c r="H26" i="24"/>
  <c r="E26" i="24"/>
  <c r="A26" i="24"/>
  <c r="AI25" i="24"/>
  <c r="AF25" i="24"/>
  <c r="AC25" i="24"/>
  <c r="Z25" i="24"/>
  <c r="W25" i="24"/>
  <c r="T25" i="24"/>
  <c r="Q25" i="24"/>
  <c r="N25" i="24"/>
  <c r="K25" i="24"/>
  <c r="H25" i="24"/>
  <c r="E25" i="24"/>
  <c r="A25" i="24"/>
  <c r="AI24" i="24"/>
  <c r="AF24" i="24"/>
  <c r="AC24" i="24"/>
  <c r="Z24" i="24"/>
  <c r="W24" i="24"/>
  <c r="T24" i="24"/>
  <c r="Q24" i="24"/>
  <c r="N24" i="24"/>
  <c r="K24" i="24"/>
  <c r="H24" i="24"/>
  <c r="E24" i="24"/>
  <c r="A24" i="24"/>
  <c r="AI23" i="24"/>
  <c r="AF23" i="24"/>
  <c r="AC23" i="24"/>
  <c r="Z23" i="24"/>
  <c r="W23" i="24"/>
  <c r="T23" i="24"/>
  <c r="Q23" i="24"/>
  <c r="N23" i="24"/>
  <c r="K23" i="24"/>
  <c r="H23" i="24"/>
  <c r="E23" i="24"/>
  <c r="A23" i="24"/>
  <c r="AI22" i="24"/>
  <c r="AF22" i="24"/>
  <c r="AC22" i="24"/>
  <c r="Z22" i="24"/>
  <c r="W22" i="24"/>
  <c r="T22" i="24"/>
  <c r="Q22" i="24"/>
  <c r="N22" i="24"/>
  <c r="K22" i="24"/>
  <c r="H22" i="24"/>
  <c r="E22" i="24"/>
  <c r="A22" i="24"/>
  <c r="AI21" i="24"/>
  <c r="AF21" i="24"/>
  <c r="AC21" i="24"/>
  <c r="Z21" i="24"/>
  <c r="W21" i="24"/>
  <c r="T21" i="24"/>
  <c r="Q21" i="24"/>
  <c r="N21" i="24"/>
  <c r="K21" i="24"/>
  <c r="H21" i="24"/>
  <c r="E21" i="24"/>
  <c r="A21" i="24"/>
  <c r="AI20" i="24"/>
  <c r="AF20" i="24"/>
  <c r="AC20" i="24"/>
  <c r="Z20" i="24"/>
  <c r="W20" i="24"/>
  <c r="T20" i="24"/>
  <c r="Q20" i="24"/>
  <c r="N20" i="24"/>
  <c r="K20" i="24"/>
  <c r="H20" i="24"/>
  <c r="E20" i="24"/>
  <c r="A20" i="24"/>
  <c r="AI19" i="24"/>
  <c r="AF19" i="24"/>
  <c r="AC19" i="24"/>
  <c r="Z19" i="24"/>
  <c r="W19" i="24"/>
  <c r="T19" i="24"/>
  <c r="Q19" i="24"/>
  <c r="N19" i="24"/>
  <c r="K19" i="24"/>
  <c r="H19" i="24"/>
  <c r="E19" i="24"/>
  <c r="A19" i="24"/>
  <c r="AI18" i="24"/>
  <c r="AF18" i="24"/>
  <c r="AC18" i="24"/>
  <c r="Z18" i="24"/>
  <c r="W18" i="24"/>
  <c r="T18" i="24"/>
  <c r="Q18" i="24"/>
  <c r="N18" i="24"/>
  <c r="K18" i="24"/>
  <c r="H18" i="24"/>
  <c r="E18" i="24"/>
  <c r="A18" i="24"/>
  <c r="AI17" i="24"/>
  <c r="AF17" i="24"/>
  <c r="AC17" i="24"/>
  <c r="Z17" i="24"/>
  <c r="W17" i="24"/>
  <c r="T17" i="24"/>
  <c r="Q17" i="24"/>
  <c r="N17" i="24"/>
  <c r="K17" i="24"/>
  <c r="H17" i="24"/>
  <c r="E17" i="24"/>
  <c r="A17" i="24"/>
  <c r="AI16" i="24"/>
  <c r="AF16" i="24"/>
  <c r="AC16" i="24"/>
  <c r="Z16" i="24"/>
  <c r="W16" i="24"/>
  <c r="T16" i="24"/>
  <c r="Q16" i="24"/>
  <c r="N16" i="24"/>
  <c r="K16" i="24"/>
  <c r="H16" i="24"/>
  <c r="E16" i="24"/>
  <c r="A16" i="24"/>
  <c r="AI15" i="24"/>
  <c r="AF15" i="24"/>
  <c r="AC15" i="24"/>
  <c r="Z15" i="24"/>
  <c r="W15" i="24"/>
  <c r="T15" i="24"/>
  <c r="Q15" i="24"/>
  <c r="N15" i="24"/>
  <c r="K15" i="24"/>
  <c r="H15" i="24"/>
  <c r="E15" i="24"/>
  <c r="AG13" i="24"/>
  <c r="AD13" i="24"/>
  <c r="AA13" i="24"/>
  <c r="W11" i="24" s="1"/>
  <c r="X11" i="24" s="1"/>
  <c r="X13" i="24"/>
  <c r="U13" i="24"/>
  <c r="W9" i="24" s="1"/>
  <c r="X9" i="24" s="1"/>
  <c r="R13" i="24"/>
  <c r="O13" i="24"/>
  <c r="L13" i="24"/>
  <c r="I13" i="24"/>
  <c r="F13" i="24"/>
  <c r="C13" i="24"/>
  <c r="W12" i="24"/>
  <c r="X12" i="24" s="1"/>
  <c r="N12" i="24"/>
  <c r="O12" i="24" s="1"/>
  <c r="N11" i="24"/>
  <c r="O11" i="24" s="1"/>
  <c r="W10" i="24"/>
  <c r="X10" i="24" s="1"/>
  <c r="N10" i="24"/>
  <c r="O10" i="24" s="1"/>
  <c r="N9" i="24"/>
  <c r="O9" i="24" s="1"/>
  <c r="W8" i="24"/>
  <c r="X8" i="24" s="1"/>
  <c r="N8" i="24"/>
  <c r="O8" i="24" s="1"/>
  <c r="AF18" i="3"/>
  <c r="AF19" i="3"/>
  <c r="AF20" i="3"/>
  <c r="AF21" i="3"/>
  <c r="AF22" i="3"/>
  <c r="AF23" i="3"/>
  <c r="AF24" i="3"/>
  <c r="AF25" i="3"/>
  <c r="AF26" i="3"/>
  <c r="AF27" i="3"/>
  <c r="AF28" i="3"/>
  <c r="AF29" i="3"/>
  <c r="AF30" i="3"/>
  <c r="AF31" i="3"/>
  <c r="AF32" i="3"/>
  <c r="AF33" i="3"/>
  <c r="AF34" i="3"/>
  <c r="AF35" i="3"/>
  <c r="AF36" i="3"/>
  <c r="AF37" i="3"/>
  <c r="AF38" i="3"/>
  <c r="AF39" i="3"/>
  <c r="AF40" i="3"/>
  <c r="AF41" i="3"/>
  <c r="AF42" i="3"/>
  <c r="AF43" i="3"/>
  <c r="AF44" i="3"/>
  <c r="AF45" i="3"/>
  <c r="AF46" i="3"/>
  <c r="AF47" i="3"/>
  <c r="AF48" i="3"/>
  <c r="AF49" i="3"/>
  <c r="AF50" i="3"/>
  <c r="AF18" i="22"/>
  <c r="AF19" i="22"/>
  <c r="AF20" i="22"/>
  <c r="AF21" i="22"/>
  <c r="AF22" i="22"/>
  <c r="AF23" i="22"/>
  <c r="AF24" i="22"/>
  <c r="AF25" i="22"/>
  <c r="AF26" i="22"/>
  <c r="AF27" i="22"/>
  <c r="AF28" i="22"/>
  <c r="AF29" i="22"/>
  <c r="AF30" i="22"/>
  <c r="AF31" i="22"/>
  <c r="AF32" i="22"/>
  <c r="AF33" i="22"/>
  <c r="AF34" i="22"/>
  <c r="AF35" i="22"/>
  <c r="AF36" i="22"/>
  <c r="AF37" i="22"/>
  <c r="AF38" i="22"/>
  <c r="AF39" i="22"/>
  <c r="AF40" i="22"/>
  <c r="AF41" i="22"/>
  <c r="AF42" i="22"/>
  <c r="AF43" i="22"/>
  <c r="AF44" i="22"/>
  <c r="AF45" i="22"/>
  <c r="AF46" i="22"/>
  <c r="AF47" i="22"/>
  <c r="AF48" i="22"/>
  <c r="AF49" i="22"/>
  <c r="AF50" i="22"/>
  <c r="AC18" i="3"/>
  <c r="AC19" i="3"/>
  <c r="AC20" i="3"/>
  <c r="AC21" i="3"/>
  <c r="AC22" i="3"/>
  <c r="AC23" i="3"/>
  <c r="AC24" i="3"/>
  <c r="AC25" i="3"/>
  <c r="AC26" i="3"/>
  <c r="AC27" i="3"/>
  <c r="AC28" i="3"/>
  <c r="AC29" i="3"/>
  <c r="AC30" i="3"/>
  <c r="AC31" i="3"/>
  <c r="AC32" i="3"/>
  <c r="AC33" i="3"/>
  <c r="AC34" i="3"/>
  <c r="AC35" i="3"/>
  <c r="AC36" i="3"/>
  <c r="AC37" i="3"/>
  <c r="AC38" i="3"/>
  <c r="AC39" i="3"/>
  <c r="AC40" i="3"/>
  <c r="AC41" i="3"/>
  <c r="AC42" i="3"/>
  <c r="AC43" i="3"/>
  <c r="AC44" i="3"/>
  <c r="AC45" i="3"/>
  <c r="AC46" i="3"/>
  <c r="AC47" i="3"/>
  <c r="AC48" i="3"/>
  <c r="AC49" i="3"/>
  <c r="AC50" i="3"/>
  <c r="AC18" i="22"/>
  <c r="AC19" i="22"/>
  <c r="AC20" i="22"/>
  <c r="AC21" i="22"/>
  <c r="AC22" i="22"/>
  <c r="AC23" i="22"/>
  <c r="AC24" i="22"/>
  <c r="AC25" i="22"/>
  <c r="AC26" i="22"/>
  <c r="AC27" i="22"/>
  <c r="AC28" i="22"/>
  <c r="AC29" i="22"/>
  <c r="AC30" i="22"/>
  <c r="AC31" i="22"/>
  <c r="AC32" i="22"/>
  <c r="AC33" i="22"/>
  <c r="AC34" i="22"/>
  <c r="AC35" i="22"/>
  <c r="AC36" i="22"/>
  <c r="AC37" i="22"/>
  <c r="AC38" i="22"/>
  <c r="AC39" i="22"/>
  <c r="AC40" i="22"/>
  <c r="AC41" i="22"/>
  <c r="AC42" i="22"/>
  <c r="AC43" i="22"/>
  <c r="AC44" i="22"/>
  <c r="AC45" i="22"/>
  <c r="AC46" i="22"/>
  <c r="AC47" i="22"/>
  <c r="AC48" i="22"/>
  <c r="AC49" i="22"/>
  <c r="AC50" i="22"/>
  <c r="Z18" i="3"/>
  <c r="Z19" i="3"/>
  <c r="Z20" i="3"/>
  <c r="Z21" i="3"/>
  <c r="Z22" i="3"/>
  <c r="Z23" i="3"/>
  <c r="Z24" i="3"/>
  <c r="Z25" i="3"/>
  <c r="Z26" i="3"/>
  <c r="Z27" i="3"/>
  <c r="Z28" i="3"/>
  <c r="Z29" i="3"/>
  <c r="Z30" i="3"/>
  <c r="Z31" i="3"/>
  <c r="Z32" i="3"/>
  <c r="Z33" i="3"/>
  <c r="Z34" i="3"/>
  <c r="Z35" i="3"/>
  <c r="Z36" i="3"/>
  <c r="Z37" i="3"/>
  <c r="Z38" i="3"/>
  <c r="Z39" i="3"/>
  <c r="Z40" i="3"/>
  <c r="Z41" i="3"/>
  <c r="Z42" i="3"/>
  <c r="Z43" i="3"/>
  <c r="Z44" i="3"/>
  <c r="Z45" i="3"/>
  <c r="Z46" i="3"/>
  <c r="Z47" i="3"/>
  <c r="Z48" i="3"/>
  <c r="Z49" i="3"/>
  <c r="Z50" i="3"/>
  <c r="Z18" i="22"/>
  <c r="Z19" i="22"/>
  <c r="Z20" i="22"/>
  <c r="Z21" i="22"/>
  <c r="Z22" i="22"/>
  <c r="Z23" i="22"/>
  <c r="Z24" i="22"/>
  <c r="Z25" i="22"/>
  <c r="Z26" i="22"/>
  <c r="Z27" i="22"/>
  <c r="Z28" i="22"/>
  <c r="Z29" i="22"/>
  <c r="Z30" i="22"/>
  <c r="Z31" i="22"/>
  <c r="Z32" i="22"/>
  <c r="Z33" i="22"/>
  <c r="Z34" i="22"/>
  <c r="Z35" i="22"/>
  <c r="Z36" i="22"/>
  <c r="Z37" i="22"/>
  <c r="Z38" i="22"/>
  <c r="Z39" i="22"/>
  <c r="Z40" i="22"/>
  <c r="Z41" i="22"/>
  <c r="Z42" i="22"/>
  <c r="Z43" i="22"/>
  <c r="Z44" i="22"/>
  <c r="Z45" i="22"/>
  <c r="Z46" i="22"/>
  <c r="Z47" i="22"/>
  <c r="Z48" i="22"/>
  <c r="Z49" i="22"/>
  <c r="Z50" i="22"/>
  <c r="W18" i="3"/>
  <c r="W19" i="3"/>
  <c r="W20" i="3"/>
  <c r="W21" i="3"/>
  <c r="W22" i="3"/>
  <c r="W23" i="3"/>
  <c r="W24" i="3"/>
  <c r="W25" i="3"/>
  <c r="W26" i="3"/>
  <c r="W27" i="3"/>
  <c r="W28" i="3"/>
  <c r="W29" i="3"/>
  <c r="W30" i="3"/>
  <c r="W31" i="3"/>
  <c r="W32" i="3"/>
  <c r="W33" i="3"/>
  <c r="W34" i="3"/>
  <c r="W35" i="3"/>
  <c r="W36" i="3"/>
  <c r="W37" i="3"/>
  <c r="W38" i="3"/>
  <c r="W39" i="3"/>
  <c r="W40" i="3"/>
  <c r="W41" i="3"/>
  <c r="W42" i="3"/>
  <c r="W43" i="3"/>
  <c r="W44" i="3"/>
  <c r="W45" i="3"/>
  <c r="W46" i="3"/>
  <c r="W47" i="3"/>
  <c r="W48" i="3"/>
  <c r="W49" i="3"/>
  <c r="W50" i="3"/>
  <c r="W18" i="22"/>
  <c r="W19" i="22"/>
  <c r="W20" i="22"/>
  <c r="W21" i="22"/>
  <c r="W22" i="22"/>
  <c r="W23" i="22"/>
  <c r="W24" i="22"/>
  <c r="W25" i="22"/>
  <c r="W26" i="22"/>
  <c r="W27" i="22"/>
  <c r="W28" i="22"/>
  <c r="W29" i="22"/>
  <c r="W30" i="22"/>
  <c r="W31" i="22"/>
  <c r="W32" i="22"/>
  <c r="W33" i="22"/>
  <c r="W34" i="22"/>
  <c r="W35" i="22"/>
  <c r="W36" i="22"/>
  <c r="W37" i="22"/>
  <c r="W38" i="22"/>
  <c r="W39" i="22"/>
  <c r="W40" i="22"/>
  <c r="W41" i="22"/>
  <c r="W42" i="22"/>
  <c r="W43" i="22"/>
  <c r="W44" i="22"/>
  <c r="W45" i="22"/>
  <c r="W46" i="22"/>
  <c r="W47" i="22"/>
  <c r="W48" i="22"/>
  <c r="W49" i="22"/>
  <c r="W50" i="22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18" i="22"/>
  <c r="T19" i="22"/>
  <c r="T20" i="22"/>
  <c r="T21" i="22"/>
  <c r="T22" i="22"/>
  <c r="T23" i="22"/>
  <c r="T24" i="22"/>
  <c r="T25" i="22"/>
  <c r="T26" i="22"/>
  <c r="T27" i="22"/>
  <c r="T28" i="22"/>
  <c r="T29" i="22"/>
  <c r="T30" i="22"/>
  <c r="T31" i="22"/>
  <c r="T32" i="22"/>
  <c r="T33" i="22"/>
  <c r="T34" i="22"/>
  <c r="T35" i="22"/>
  <c r="T36" i="22"/>
  <c r="T37" i="22"/>
  <c r="T38" i="22"/>
  <c r="T39" i="22"/>
  <c r="T40" i="22"/>
  <c r="T41" i="22"/>
  <c r="T42" i="22"/>
  <c r="T43" i="22"/>
  <c r="T44" i="22"/>
  <c r="T45" i="22"/>
  <c r="T46" i="22"/>
  <c r="T47" i="22"/>
  <c r="T48" i="22"/>
  <c r="T49" i="22"/>
  <c r="T50" i="22"/>
  <c r="Q18" i="3"/>
  <c r="Q19" i="3"/>
  <c r="Q20" i="3"/>
  <c r="Q21" i="3"/>
  <c r="Q22" i="3"/>
  <c r="Q23" i="3"/>
  <c r="Q24" i="3"/>
  <c r="Q25" i="3"/>
  <c r="Q26" i="3"/>
  <c r="Q27" i="3"/>
  <c r="Q28" i="3"/>
  <c r="Q29" i="3"/>
  <c r="Q30" i="3"/>
  <c r="Q31" i="3"/>
  <c r="Q32" i="3"/>
  <c r="Q33" i="3"/>
  <c r="Q34" i="3"/>
  <c r="Q35" i="3"/>
  <c r="Q36" i="3"/>
  <c r="Q37" i="3"/>
  <c r="Q38" i="3"/>
  <c r="Q39" i="3"/>
  <c r="Q40" i="3"/>
  <c r="Q41" i="3"/>
  <c r="Q42" i="3"/>
  <c r="Q43" i="3"/>
  <c r="Q44" i="3"/>
  <c r="Q45" i="3"/>
  <c r="Q46" i="3"/>
  <c r="Q47" i="3"/>
  <c r="Q48" i="3"/>
  <c r="Q49" i="3"/>
  <c r="Q50" i="3"/>
  <c r="Q18" i="22"/>
  <c r="Q19" i="22"/>
  <c r="Q20" i="22"/>
  <c r="Q21" i="22"/>
  <c r="Q22" i="22"/>
  <c r="Q23" i="22"/>
  <c r="Q24" i="22"/>
  <c r="Q25" i="22"/>
  <c r="Q26" i="22"/>
  <c r="Q27" i="22"/>
  <c r="Q28" i="22"/>
  <c r="Q29" i="22"/>
  <c r="Q30" i="22"/>
  <c r="Q31" i="22"/>
  <c r="Q32" i="22"/>
  <c r="Q33" i="22"/>
  <c r="Q34" i="22"/>
  <c r="Q35" i="22"/>
  <c r="Q36" i="22"/>
  <c r="Q37" i="22"/>
  <c r="Q38" i="22"/>
  <c r="Q39" i="22"/>
  <c r="Q40" i="22"/>
  <c r="Q41" i="22"/>
  <c r="Q42" i="22"/>
  <c r="Q43" i="22"/>
  <c r="Q44" i="22"/>
  <c r="Q45" i="22"/>
  <c r="Q46" i="22"/>
  <c r="Q47" i="22"/>
  <c r="Q48" i="22"/>
  <c r="Q49" i="22"/>
  <c r="Q50" i="22"/>
  <c r="AI18" i="3"/>
  <c r="AI19" i="3"/>
  <c r="AI20" i="3"/>
  <c r="AI21" i="3"/>
  <c r="AI22" i="3"/>
  <c r="AI23" i="3"/>
  <c r="AI24" i="3"/>
  <c r="AI25" i="3"/>
  <c r="AI26" i="3"/>
  <c r="AI27" i="3"/>
  <c r="AI28" i="3"/>
  <c r="AI29" i="3"/>
  <c r="AI30" i="3"/>
  <c r="AI31" i="3"/>
  <c r="AI32" i="3"/>
  <c r="AI33" i="3"/>
  <c r="AI34" i="3"/>
  <c r="AI35" i="3"/>
  <c r="AI36" i="3"/>
  <c r="AI37" i="3"/>
  <c r="AI38" i="3"/>
  <c r="AI39" i="3"/>
  <c r="AI40" i="3"/>
  <c r="AI41" i="3"/>
  <c r="AI42" i="3"/>
  <c r="AI43" i="3"/>
  <c r="AI44" i="3"/>
  <c r="AI45" i="3"/>
  <c r="AI46" i="3"/>
  <c r="AI47" i="3"/>
  <c r="AI48" i="3"/>
  <c r="AI49" i="3"/>
  <c r="AI50" i="3"/>
  <c r="AI16" i="22"/>
  <c r="AI17" i="22"/>
  <c r="AI18" i="22"/>
  <c r="AI19" i="22"/>
  <c r="AI20" i="22"/>
  <c r="AI21" i="22"/>
  <c r="AI22" i="22"/>
  <c r="AI23" i="22"/>
  <c r="AI24" i="22"/>
  <c r="AI25" i="22"/>
  <c r="AI26" i="22"/>
  <c r="AI27" i="22"/>
  <c r="AI28" i="22"/>
  <c r="AI29" i="22"/>
  <c r="AI30" i="22"/>
  <c r="AI31" i="22"/>
  <c r="AI32" i="22"/>
  <c r="AI33" i="22"/>
  <c r="AI34" i="22"/>
  <c r="AI35" i="22"/>
  <c r="AI36" i="22"/>
  <c r="AI37" i="22"/>
  <c r="AI38" i="22"/>
  <c r="AI39" i="22"/>
  <c r="AI40" i="22"/>
  <c r="AI41" i="22"/>
  <c r="AI42" i="22"/>
  <c r="AI43" i="22"/>
  <c r="AI44" i="22"/>
  <c r="AI45" i="22"/>
  <c r="AI46" i="22"/>
  <c r="AI47" i="22"/>
  <c r="AI48" i="22"/>
  <c r="AI49" i="22"/>
  <c r="AI50" i="22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18" i="22"/>
  <c r="N19" i="22"/>
  <c r="N20" i="22"/>
  <c r="N21" i="22"/>
  <c r="N22" i="22"/>
  <c r="N23" i="22"/>
  <c r="N24" i="22"/>
  <c r="N25" i="22"/>
  <c r="N26" i="22"/>
  <c r="N27" i="22"/>
  <c r="N28" i="22"/>
  <c r="N29" i="22"/>
  <c r="N30" i="22"/>
  <c r="N31" i="22"/>
  <c r="N32" i="22"/>
  <c r="N33" i="22"/>
  <c r="N34" i="22"/>
  <c r="N35" i="22"/>
  <c r="N36" i="22"/>
  <c r="N37" i="22"/>
  <c r="N38" i="22"/>
  <c r="N39" i="22"/>
  <c r="N40" i="22"/>
  <c r="N41" i="22"/>
  <c r="N42" i="22"/>
  <c r="N43" i="22"/>
  <c r="N44" i="22"/>
  <c r="N45" i="22"/>
  <c r="N46" i="22"/>
  <c r="N47" i="22"/>
  <c r="N48" i="22"/>
  <c r="N49" i="22"/>
  <c r="N50" i="22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18" i="22"/>
  <c r="K19" i="22"/>
  <c r="K20" i="22"/>
  <c r="K21" i="22"/>
  <c r="K22" i="22"/>
  <c r="K23" i="22"/>
  <c r="K24" i="22"/>
  <c r="K25" i="22"/>
  <c r="K26" i="22"/>
  <c r="K27" i="22"/>
  <c r="K28" i="22"/>
  <c r="K29" i="22"/>
  <c r="K30" i="22"/>
  <c r="K31" i="22"/>
  <c r="K32" i="22"/>
  <c r="K33" i="22"/>
  <c r="K34" i="22"/>
  <c r="K35" i="22"/>
  <c r="K36" i="22"/>
  <c r="K37" i="22"/>
  <c r="K38" i="22"/>
  <c r="K39" i="22"/>
  <c r="K40" i="22"/>
  <c r="K41" i="22"/>
  <c r="K42" i="22"/>
  <c r="K43" i="22"/>
  <c r="K44" i="22"/>
  <c r="K45" i="22"/>
  <c r="K46" i="22"/>
  <c r="K47" i="22"/>
  <c r="K48" i="22"/>
  <c r="K49" i="22"/>
  <c r="K50" i="22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18" i="22"/>
  <c r="H19" i="22"/>
  <c r="H20" i="22"/>
  <c r="H21" i="22"/>
  <c r="H22" i="22"/>
  <c r="H23" i="22"/>
  <c r="H24" i="22"/>
  <c r="H25" i="22"/>
  <c r="H26" i="22"/>
  <c r="H27" i="22"/>
  <c r="H28" i="22"/>
  <c r="H29" i="22"/>
  <c r="H30" i="22"/>
  <c r="H31" i="22"/>
  <c r="H32" i="22"/>
  <c r="H33" i="22"/>
  <c r="H34" i="22"/>
  <c r="H35" i="22"/>
  <c r="H36" i="22"/>
  <c r="H37" i="22"/>
  <c r="H38" i="22"/>
  <c r="H39" i="22"/>
  <c r="H40" i="22"/>
  <c r="H41" i="22"/>
  <c r="H42" i="22"/>
  <c r="H43" i="22"/>
  <c r="H44" i="22"/>
  <c r="H45" i="22"/>
  <c r="H46" i="22"/>
  <c r="H47" i="22"/>
  <c r="H48" i="22"/>
  <c r="H49" i="22"/>
  <c r="H50" i="22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18" i="22"/>
  <c r="E19" i="22"/>
  <c r="E20" i="22"/>
  <c r="E21" i="22"/>
  <c r="E22" i="22"/>
  <c r="E23" i="22"/>
  <c r="E24" i="22"/>
  <c r="E25" i="22"/>
  <c r="E26" i="22"/>
  <c r="E27" i="22"/>
  <c r="E28" i="22"/>
  <c r="E29" i="22"/>
  <c r="E30" i="22"/>
  <c r="E31" i="22"/>
  <c r="E32" i="22"/>
  <c r="E33" i="22"/>
  <c r="E34" i="22"/>
  <c r="E35" i="22"/>
  <c r="E36" i="22"/>
  <c r="E37" i="22"/>
  <c r="E38" i="22"/>
  <c r="E39" i="22"/>
  <c r="E40" i="22"/>
  <c r="E41" i="22"/>
  <c r="E42" i="22"/>
  <c r="E43" i="22"/>
  <c r="E44" i="22"/>
  <c r="E45" i="22"/>
  <c r="E46" i="22"/>
  <c r="E47" i="22"/>
  <c r="E48" i="22"/>
  <c r="E49" i="22"/>
  <c r="E50" i="22"/>
  <c r="A18" i="3"/>
  <c r="A19" i="17" s="1"/>
  <c r="A19" i="3"/>
  <c r="A20" i="17" s="1"/>
  <c r="A20" i="3"/>
  <c r="A21" i="17" s="1"/>
  <c r="A21" i="3"/>
  <c r="A22" i="17" s="1"/>
  <c r="A22" i="3"/>
  <c r="A23" i="17" s="1"/>
  <c r="A23" i="3"/>
  <c r="A24" i="17" s="1"/>
  <c r="A24" i="3"/>
  <c r="A25" i="17" s="1"/>
  <c r="A25" i="3"/>
  <c r="A26" i="17" s="1"/>
  <c r="A26" i="3"/>
  <c r="A27" i="17" s="1"/>
  <c r="A27" i="3"/>
  <c r="A28" i="17" s="1"/>
  <c r="A28" i="3"/>
  <c r="A29" i="17" s="1"/>
  <c r="A29" i="3"/>
  <c r="A30" i="17" s="1"/>
  <c r="A30" i="3"/>
  <c r="A31" i="17" s="1"/>
  <c r="A31" i="3"/>
  <c r="A32" i="17" s="1"/>
  <c r="A32" i="3"/>
  <c r="A33" i="17" s="1"/>
  <c r="A33" i="3"/>
  <c r="A34" i="17" s="1"/>
  <c r="A34" i="3"/>
  <c r="A35" i="17" s="1"/>
  <c r="A35" i="3"/>
  <c r="A36" i="17" s="1"/>
  <c r="A36" i="3"/>
  <c r="A37" i="17" s="1"/>
  <c r="A37" i="3"/>
  <c r="A38" i="17" s="1"/>
  <c r="A38" i="3"/>
  <c r="A39" i="17" s="1"/>
  <c r="A39" i="3"/>
  <c r="A40" i="17" s="1"/>
  <c r="A40" i="3"/>
  <c r="A41" i="17" s="1"/>
  <c r="A41" i="3"/>
  <c r="A42" i="17" s="1"/>
  <c r="A42" i="3"/>
  <c r="A43" i="17" s="1"/>
  <c r="A43" i="3"/>
  <c r="A44" i="17" s="1"/>
  <c r="A44" i="3"/>
  <c r="A45" i="17" s="1"/>
  <c r="A45" i="3"/>
  <c r="A46" i="17" s="1"/>
  <c r="A46" i="3"/>
  <c r="A47" i="17" s="1"/>
  <c r="A47" i="3"/>
  <c r="A48" i="17" s="1"/>
  <c r="A48" i="3"/>
  <c r="A49" i="17" s="1"/>
  <c r="A49" i="3"/>
  <c r="A50" i="17" s="1"/>
  <c r="A50" i="3"/>
  <c r="A19" i="16"/>
  <c r="A20" i="16"/>
  <c r="A21" i="16"/>
  <c r="A22" i="16"/>
  <c r="A23" i="16"/>
  <c r="A24" i="16"/>
  <c r="A25" i="16"/>
  <c r="A26" i="16"/>
  <c r="A27" i="16"/>
  <c r="A28" i="16"/>
  <c r="A29" i="16"/>
  <c r="A30" i="16"/>
  <c r="A31" i="16"/>
  <c r="A32" i="16"/>
  <c r="A33" i="16"/>
  <c r="A34" i="16"/>
  <c r="A35" i="16"/>
  <c r="A36" i="16"/>
  <c r="A37" i="16"/>
  <c r="A38" i="16"/>
  <c r="A39" i="16"/>
  <c r="A40" i="16"/>
  <c r="A41" i="16"/>
  <c r="A42" i="16"/>
  <c r="A43" i="16"/>
  <c r="A44" i="16"/>
  <c r="A45" i="16"/>
  <c r="A46" i="16"/>
  <c r="A47" i="16"/>
  <c r="A48" i="16"/>
  <c r="A49" i="16"/>
  <c r="A50" i="16"/>
  <c r="AI15" i="22"/>
  <c r="AG13" i="22"/>
  <c r="AD13" i="22"/>
  <c r="W12" i="22" s="1"/>
  <c r="X12" i="22" s="1"/>
  <c r="AA13" i="22"/>
  <c r="X13" i="22"/>
  <c r="W10" i="22" s="1"/>
  <c r="X10" i="22" s="1"/>
  <c r="U13" i="22"/>
  <c r="R13" i="22"/>
  <c r="W8" i="22" s="1"/>
  <c r="X8" i="22" s="1"/>
  <c r="O13" i="22"/>
  <c r="L13" i="22"/>
  <c r="N11" i="22" s="1"/>
  <c r="O11" i="22" s="1"/>
  <c r="I13" i="22"/>
  <c r="F13" i="22"/>
  <c r="N9" i="22" s="1"/>
  <c r="O9" i="22" s="1"/>
  <c r="C13" i="22"/>
  <c r="N12" i="22"/>
  <c r="O12" i="22" s="1"/>
  <c r="W11" i="22"/>
  <c r="X11" i="22" s="1"/>
  <c r="N10" i="22"/>
  <c r="O10" i="22" s="1"/>
  <c r="W9" i="22"/>
  <c r="X9" i="22" s="1"/>
  <c r="N8" i="22"/>
  <c r="O8" i="22" s="1"/>
  <c r="AG13" i="3"/>
  <c r="AD13" i="3"/>
  <c r="W12" i="3" s="1"/>
  <c r="X12" i="3" s="1"/>
  <c r="AA13" i="3"/>
  <c r="W11" i="3" s="1"/>
  <c r="X11" i="3" s="1"/>
  <c r="X13" i="3"/>
  <c r="W10" i="3" s="1"/>
  <c r="X10" i="3" s="1"/>
  <c r="U13" i="3"/>
  <c r="W9" i="3" s="1"/>
  <c r="X9" i="3" s="1"/>
  <c r="R13" i="3"/>
  <c r="W8" i="3" s="1"/>
  <c r="X8" i="3" s="1"/>
  <c r="O13" i="3"/>
  <c r="N12" i="3" s="1"/>
  <c r="O12" i="3" s="1"/>
  <c r="L13" i="3"/>
  <c r="N11" i="3" s="1"/>
  <c r="O11" i="3" s="1"/>
  <c r="I13" i="3"/>
  <c r="N10" i="3" s="1"/>
  <c r="O10" i="3" s="1"/>
  <c r="F13" i="3"/>
  <c r="N9" i="3" s="1"/>
  <c r="O9" i="3" s="1"/>
  <c r="C13" i="3"/>
  <c r="N8" i="3" s="1"/>
  <c r="O8" i="3" s="1"/>
  <c r="A16" i="3"/>
  <c r="A17" i="17" s="1"/>
  <c r="A17" i="3" l="1"/>
  <c r="A18" i="17" s="1"/>
  <c r="U48" i="17"/>
  <c r="U39" i="17"/>
  <c r="U33" i="17"/>
  <c r="U30" i="17"/>
  <c r="U27" i="17"/>
  <c r="U24" i="17"/>
  <c r="U21" i="17"/>
  <c r="U45" i="17"/>
  <c r="U42" i="17"/>
  <c r="U36" i="17"/>
  <c r="U49" i="17"/>
  <c r="U44" i="17"/>
  <c r="U50" i="17"/>
  <c r="U47" i="17"/>
  <c r="U46" i="17"/>
  <c r="H16" i="17"/>
  <c r="G16" i="17"/>
  <c r="E16" i="17"/>
  <c r="B16" i="17"/>
  <c r="C16" i="17" s="1"/>
  <c r="A16" i="17"/>
  <c r="U22" i="17" l="1"/>
  <c r="U19" i="17"/>
  <c r="U25" i="17"/>
  <c r="U31" i="17"/>
  <c r="U37" i="17"/>
  <c r="U43" i="17"/>
  <c r="U23" i="17"/>
  <c r="U29" i="17"/>
  <c r="U28" i="17"/>
  <c r="U34" i="17"/>
  <c r="U40" i="17"/>
  <c r="U20" i="17"/>
  <c r="U26" i="17"/>
  <c r="U35" i="17"/>
  <c r="U32" i="17"/>
  <c r="U38" i="17"/>
  <c r="U41" i="17"/>
  <c r="D16" i="17"/>
  <c r="F16" i="17" l="1"/>
  <c r="D16" i="12" s="1"/>
  <c r="I16" i="17"/>
  <c r="E16" i="12" s="1"/>
  <c r="G15" i="12"/>
  <c r="Q15" i="17"/>
  <c r="P15" i="17"/>
  <c r="O15" i="17"/>
  <c r="N15" i="17"/>
  <c r="F15" i="12"/>
  <c r="L15" i="17"/>
  <c r="J15" i="17"/>
  <c r="H15" i="17"/>
  <c r="I15" i="17" s="1"/>
  <c r="E15" i="12" s="1"/>
  <c r="G15" i="17"/>
  <c r="D15" i="12"/>
  <c r="E15" i="17"/>
  <c r="D15" i="17"/>
  <c r="F14" i="16" l="1"/>
  <c r="G14" i="17"/>
  <c r="G14" i="16"/>
  <c r="H14" i="17"/>
  <c r="M16" i="17"/>
  <c r="F16" i="12" s="1"/>
  <c r="R16" i="17"/>
  <c r="S16" i="17"/>
  <c r="T20" i="17" l="1"/>
  <c r="T22" i="17"/>
  <c r="T24" i="17"/>
  <c r="T26" i="17"/>
  <c r="T28" i="17"/>
  <c r="T30" i="17"/>
  <c r="T32" i="17"/>
  <c r="T34" i="17"/>
  <c r="T36" i="17"/>
  <c r="T38" i="17"/>
  <c r="T40" i="17"/>
  <c r="T42" i="17"/>
  <c r="T44" i="17"/>
  <c r="T46" i="17"/>
  <c r="T48" i="17"/>
  <c r="T50" i="17"/>
  <c r="T19" i="17"/>
  <c r="T21" i="17"/>
  <c r="T23" i="17"/>
  <c r="T25" i="17"/>
  <c r="T27" i="17"/>
  <c r="T29" i="17"/>
  <c r="T31" i="17"/>
  <c r="T33" i="17"/>
  <c r="T35" i="17"/>
  <c r="T37" i="17"/>
  <c r="T39" i="17"/>
  <c r="T41" i="17"/>
  <c r="T43" i="17"/>
  <c r="T45" i="17"/>
  <c r="T47" i="17"/>
  <c r="T49" i="17"/>
  <c r="T17" i="17"/>
  <c r="T18" i="17"/>
  <c r="G16" i="12"/>
  <c r="U18" i="17" l="1"/>
  <c r="U17" i="17"/>
  <c r="U16" i="17"/>
  <c r="L17" i="12"/>
  <c r="L16" i="12" l="1"/>
  <c r="L18" i="12"/>
  <c r="T16" i="17" l="1"/>
</calcChain>
</file>

<file path=xl/sharedStrings.xml><?xml version="1.0" encoding="utf-8"?>
<sst xmlns="http://schemas.openxmlformats.org/spreadsheetml/2006/main" count="343" uniqueCount="99">
  <si>
    <t>NOMS ET PRENOMS</t>
  </si>
  <si>
    <t>CC</t>
  </si>
  <si>
    <t>EE</t>
  </si>
  <si>
    <t>MOY</t>
  </si>
  <si>
    <t>N°</t>
  </si>
  <si>
    <t>MATRICULE</t>
  </si>
  <si>
    <t>DECISION</t>
  </si>
  <si>
    <t>PROCES VERBAL DE SYNTHESE SEMESTRE 1</t>
  </si>
  <si>
    <t>PROCES VERBAL DE SYNTHESE SEMESTRE 2</t>
  </si>
  <si>
    <t>PROCES VERBAL DE SYNTHESE ANNUELLE</t>
  </si>
  <si>
    <t>RANG</t>
  </si>
  <si>
    <t>MOY /20</t>
  </si>
  <si>
    <t>ANNEE ACADEMIQUE 2022/2023</t>
  </si>
  <si>
    <t>NIVEAU 3  LICENCE GENIE CIVIL OPTION TOPOGRAPHIE GEOMATIQUE (GCI_TGE3)</t>
  </si>
  <si>
    <t>ANNEE ACADEMIQUE 2023/2024</t>
  </si>
  <si>
    <t>NIVEAU 3  LICENCE GENIE MECANIQUE OPTION CHAUDRONNERIE ET SOUDURE (GME_CHS3)</t>
  </si>
  <si>
    <t>Analyse de fabrication</t>
  </si>
  <si>
    <t>DAO/CAO</t>
  </si>
  <si>
    <t>DAO/CAO 3D</t>
  </si>
  <si>
    <t>Tuyauterie approfondie</t>
  </si>
  <si>
    <t>Code UE</t>
  </si>
  <si>
    <t>Type</t>
  </si>
  <si>
    <t>Intitulé Elément Constitutif (EC)</t>
  </si>
  <si>
    <t>Crédits</t>
  </si>
  <si>
    <t>Mathématiques appliquées et outils</t>
  </si>
  <si>
    <t>Entreprise et Langue</t>
  </si>
  <si>
    <t>Entreprenariat et création d’entreprise</t>
  </si>
  <si>
    <t>Mécanique des fluides</t>
  </si>
  <si>
    <t>Instrumentation</t>
  </si>
  <si>
    <t>Analyse fonctionnelle</t>
  </si>
  <si>
    <t>Contrôle non destructif</t>
  </si>
  <si>
    <t>Projet tutoré</t>
  </si>
  <si>
    <t>MO311</t>
  </si>
  <si>
    <t>MO312</t>
  </si>
  <si>
    <t>EC311</t>
  </si>
  <si>
    <t>EC312</t>
  </si>
  <si>
    <t>SP311</t>
  </si>
  <si>
    <t>SP312</t>
  </si>
  <si>
    <t>SP313</t>
  </si>
  <si>
    <t>SP314</t>
  </si>
  <si>
    <t>DA311</t>
  </si>
  <si>
    <t>DA312</t>
  </si>
  <si>
    <t>Méthodologie de rédaction d'un rapport de stage</t>
  </si>
  <si>
    <t>PP321</t>
  </si>
  <si>
    <t>PP322</t>
  </si>
  <si>
    <t>Stage Professionnel</t>
  </si>
  <si>
    <t>Soutenance de rapport de stage</t>
  </si>
  <si>
    <t>MT321</t>
  </si>
  <si>
    <t>MT322</t>
  </si>
  <si>
    <t>MT323</t>
  </si>
  <si>
    <t>MT324</t>
  </si>
  <si>
    <t>MT325</t>
  </si>
  <si>
    <t>MT326</t>
  </si>
  <si>
    <t>PP323</t>
  </si>
  <si>
    <t>PP324</t>
  </si>
  <si>
    <t>EC313</t>
  </si>
  <si>
    <t>Technique d'expression et de communication</t>
  </si>
  <si>
    <t>CHS3</t>
  </si>
  <si>
    <t xml:space="preserve">AZAZILE </t>
  </si>
  <si>
    <t>AURELIEN JOEL</t>
  </si>
  <si>
    <t>JACQUE ROSTANT</t>
  </si>
  <si>
    <t>23SED104S</t>
  </si>
  <si>
    <t>23SED105S</t>
  </si>
  <si>
    <t>22SED056S</t>
  </si>
  <si>
    <t>UE Metiers</t>
  </si>
  <si>
    <t>PSP32</t>
  </si>
  <si>
    <t>MET32</t>
  </si>
  <si>
    <t>ELA31</t>
  </si>
  <si>
    <t>SPE31</t>
  </si>
  <si>
    <t>OMA31</t>
  </si>
  <si>
    <t>LCA31</t>
  </si>
  <si>
    <t>Conception assisté par Ordinateur</t>
  </si>
  <si>
    <t>NIVEAU 1</t>
  </si>
  <si>
    <t>NIVEAU 2</t>
  </si>
  <si>
    <t>NIVEAU 3</t>
  </si>
  <si>
    <t>NIVEAU</t>
  </si>
  <si>
    <t>semestre</t>
  </si>
  <si>
    <t>OPTION</t>
  </si>
  <si>
    <t>Classe</t>
  </si>
  <si>
    <t>Intitulé UE</t>
  </si>
  <si>
    <t>Annéé</t>
  </si>
  <si>
    <t>SEMESTRE</t>
  </si>
  <si>
    <t>Code EC</t>
  </si>
  <si>
    <t>2023-2024</t>
  </si>
  <si>
    <t>chaudronnerie et soudure</t>
  </si>
  <si>
    <t>Outils mathématiques</t>
  </si>
  <si>
    <t>O</t>
  </si>
  <si>
    <t>Analyse numérique / MATLAB</t>
  </si>
  <si>
    <t>Anglais</t>
  </si>
  <si>
    <t>UE Fondamentale</t>
  </si>
  <si>
    <t>Traçage et construction</t>
  </si>
  <si>
    <t>Métrologie</t>
  </si>
  <si>
    <t>Analyse des systèmes</t>
  </si>
  <si>
    <t>Calculs des structures</t>
  </si>
  <si>
    <t>Projets et Stage Professionnel</t>
  </si>
  <si>
    <t>sem1</t>
  </si>
  <si>
    <t>sem2</t>
  </si>
  <si>
    <t>Semestre:</t>
  </si>
  <si>
    <t xml:space="preserve">PROCES VERBAL DES EXAMENS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</si>
</sst>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Arial"/>
      <family val="2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  <font>
      <b/>
      <sz val="10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9"/>
      <name val="Arial"/>
      <family val="2"/>
    </font>
    <font>
      <b/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C00000"/>
      <name val="Arial"/>
      <family val="2"/>
    </font>
    <font>
      <sz val="9"/>
      <name val="Arial"/>
      <family val="2"/>
    </font>
    <font>
      <b/>
      <sz val="16"/>
      <color rgb="FFC00000"/>
      <name val="Arial"/>
      <family val="2"/>
    </font>
    <font>
      <sz val="11"/>
      <name val="Arial"/>
      <family val="2"/>
    </font>
    <font>
      <sz val="8"/>
      <name val="Calibri"/>
      <family val="2"/>
      <scheme val="minor"/>
    </font>
    <font>
      <sz val="8"/>
      <name val="Arial"/>
      <family val="2"/>
    </font>
    <font>
      <b/>
      <sz val="10"/>
      <name val="Arial"/>
      <family val="2"/>
    </font>
    <font>
      <b/>
      <sz val="10"/>
      <color rgb="FFC00000"/>
      <name val="Arial"/>
      <family val="2"/>
    </font>
    <font>
      <b/>
      <sz val="12"/>
      <color rgb="FF00B050"/>
      <name val="Arial"/>
      <family val="2"/>
    </font>
    <font>
      <sz val="12"/>
      <color theme="1"/>
      <name val="Times New Roman"/>
      <family val="1"/>
    </font>
    <font>
      <sz val="12"/>
      <color rgb="FF000000"/>
      <name val="Calibri"/>
      <family val="2"/>
      <scheme val="minor"/>
    </font>
    <font>
      <sz val="11"/>
      <color theme="1"/>
      <name val="Calibri"/>
      <family val="2"/>
    </font>
    <font>
      <sz val="10"/>
      <color rgb="FF34373A"/>
      <name val="Arial"/>
      <family val="2"/>
    </font>
    <font>
      <sz val="10"/>
      <color theme="0"/>
      <name val="Arial"/>
      <family val="2"/>
    </font>
    <font>
      <b/>
      <sz val="11"/>
      <color indexed="6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7" fillId="0" borderId="0"/>
    <xf numFmtId="0" fontId="7" fillId="0" borderId="0"/>
    <xf numFmtId="0" fontId="7" fillId="0" borderId="0"/>
    <xf numFmtId="0" fontId="7" fillId="0" borderId="0"/>
  </cellStyleXfs>
  <cellXfs count="143">
    <xf numFmtId="0" fontId="0" fillId="0" borderId="0" xfId="0"/>
    <xf numFmtId="0" fontId="1" fillId="0" borderId="0" xfId="0" applyFont="1"/>
    <xf numFmtId="0" fontId="4" fillId="0" borderId="0" xfId="0" applyFont="1"/>
    <xf numFmtId="0" fontId="6" fillId="0" borderId="0" xfId="0" applyFont="1"/>
    <xf numFmtId="0" fontId="8" fillId="0" borderId="0" xfId="0" applyFont="1"/>
    <xf numFmtId="0" fontId="0" fillId="0" borderId="0" xfId="0" applyAlignment="1">
      <alignment horizontal="center"/>
    </xf>
    <xf numFmtId="0" fontId="19" fillId="0" borderId="0" xfId="0" applyFont="1"/>
    <xf numFmtId="164" fontId="27" fillId="2" borderId="1" xfId="0" applyNumberFormat="1" applyFont="1" applyFill="1" applyBorder="1" applyAlignment="1">
      <alignment horizontal="center"/>
    </xf>
    <xf numFmtId="164" fontId="28" fillId="2" borderId="1" xfId="0" applyNumberFormat="1" applyFont="1" applyFill="1" applyBorder="1" applyAlignment="1">
      <alignment horizontal="center"/>
    </xf>
    <xf numFmtId="164" fontId="28" fillId="0" borderId="1" xfId="0" applyNumberFormat="1" applyFont="1" applyBorder="1" applyAlignment="1">
      <alignment horizontal="center"/>
    </xf>
    <xf numFmtId="2" fontId="28" fillId="3" borderId="1" xfId="0" applyNumberFormat="1" applyFont="1" applyFill="1" applyBorder="1" applyAlignment="1">
      <alignment horizontal="center" shrinkToFit="1"/>
    </xf>
    <xf numFmtId="0" fontId="29" fillId="0" borderId="0" xfId="0" applyFont="1"/>
    <xf numFmtId="0" fontId="0" fillId="0" borderId="3" xfId="0" applyBorder="1"/>
    <xf numFmtId="0" fontId="0" fillId="0" borderId="2" xfId="0" applyBorder="1"/>
    <xf numFmtId="0" fontId="0" fillId="0" borderId="5" xfId="0" applyBorder="1"/>
    <xf numFmtId="0" fontId="1" fillId="4" borderId="6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2" fontId="0" fillId="5" borderId="6" xfId="0" applyNumberFormat="1" applyFill="1" applyBorder="1"/>
    <xf numFmtId="2" fontId="0" fillId="4" borderId="6" xfId="0" applyNumberFormat="1" applyFill="1" applyBorder="1"/>
    <xf numFmtId="0" fontId="3" fillId="0" borderId="0" xfId="0" applyFont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3" fillId="0" borderId="0" xfId="0" applyFont="1" applyBorder="1"/>
    <xf numFmtId="2" fontId="27" fillId="2" borderId="1" xfId="0" applyNumberFormat="1" applyFont="1" applyFill="1" applyBorder="1" applyAlignment="1" applyProtection="1">
      <alignment horizontal="center" shrinkToFit="1"/>
      <protection locked="0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vertical="center"/>
    </xf>
    <xf numFmtId="0" fontId="3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 applyProtection="1">
      <alignment vertical="center"/>
      <protection locked="0"/>
    </xf>
    <xf numFmtId="0" fontId="5" fillId="0" borderId="1" xfId="0" applyFont="1" applyBorder="1" applyAlignment="1">
      <alignment horizontal="center"/>
    </xf>
    <xf numFmtId="2" fontId="27" fillId="0" borderId="1" xfId="0" applyNumberFormat="1" applyFont="1" applyBorder="1" applyAlignment="1" applyProtection="1">
      <alignment horizontal="center" shrinkToFit="1"/>
      <protection locked="0"/>
    </xf>
    <xf numFmtId="2" fontId="0" fillId="5" borderId="6" xfId="0" applyNumberFormat="1" applyFill="1" applyBorder="1" applyAlignment="1">
      <alignment horizontal="center"/>
    </xf>
    <xf numFmtId="0" fontId="33" fillId="0" borderId="11" xfId="0" applyFont="1" applyFill="1" applyBorder="1" applyAlignment="1">
      <alignment vertical="top" wrapText="1"/>
    </xf>
    <xf numFmtId="0" fontId="33" fillId="0" borderId="11" xfId="0" applyFont="1" applyFill="1" applyBorder="1" applyAlignment="1">
      <alignment horizontal="center" vertical="top" wrapText="1"/>
    </xf>
    <xf numFmtId="0" fontId="0" fillId="0" borderId="0" xfId="0" applyFill="1"/>
    <xf numFmtId="0" fontId="0" fillId="0" borderId="0" xfId="0" applyFill="1" applyAlignment="1">
      <alignment horizontal="center"/>
    </xf>
    <xf numFmtId="0" fontId="31" fillId="0" borderId="0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vertical="center" wrapText="1"/>
    </xf>
    <xf numFmtId="0" fontId="30" fillId="0" borderId="0" xfId="0" applyFont="1" applyFill="1" applyBorder="1" applyAlignment="1">
      <alignment vertical="center" wrapText="1"/>
    </xf>
    <xf numFmtId="0" fontId="33" fillId="6" borderId="11" xfId="0" applyFont="1" applyFill="1" applyBorder="1" applyAlignment="1">
      <alignment horizontal="center" vertical="top" wrapText="1"/>
    </xf>
    <xf numFmtId="0" fontId="33" fillId="7" borderId="11" xfId="0" applyFont="1" applyFill="1" applyBorder="1" applyAlignment="1">
      <alignment horizontal="center" vertical="top" wrapText="1"/>
    </xf>
    <xf numFmtId="0" fontId="34" fillId="0" borderId="1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31" fillId="0" borderId="0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30" fillId="0" borderId="0" xfId="0" applyFont="1" applyFill="1" applyBorder="1" applyAlignment="1">
      <alignment horizontal="center" vertical="center" wrapText="1"/>
    </xf>
    <xf numFmtId="0" fontId="33" fillId="6" borderId="12" xfId="0" applyFont="1" applyFill="1" applyBorder="1" applyAlignment="1">
      <alignment horizontal="center" vertical="top" wrapText="1"/>
    </xf>
    <xf numFmtId="0" fontId="3" fillId="0" borderId="2" xfId="0" applyFont="1" applyBorder="1" applyAlignment="1">
      <alignment horizontal="center"/>
    </xf>
    <xf numFmtId="0" fontId="11" fillId="0" borderId="3" xfId="0" applyFont="1" applyBorder="1" applyAlignment="1">
      <alignment horizontal="center"/>
    </xf>
    <xf numFmtId="0" fontId="3" fillId="0" borderId="4" xfId="0" applyFont="1" applyBorder="1"/>
    <xf numFmtId="0" fontId="0" fillId="0" borderId="1" xfId="0" applyBorder="1"/>
    <xf numFmtId="0" fontId="14" fillId="2" borderId="1" xfId="0" applyFont="1" applyFill="1" applyBorder="1"/>
    <xf numFmtId="0" fontId="19" fillId="0" borderId="1" xfId="0" applyFont="1" applyBorder="1"/>
    <xf numFmtId="0" fontId="25" fillId="2" borderId="1" xfId="0" applyFont="1" applyFill="1" applyBorder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vertical="center"/>
    </xf>
    <xf numFmtId="0" fontId="14" fillId="0" borderId="1" xfId="0" applyFont="1" applyBorder="1"/>
    <xf numFmtId="0" fontId="0" fillId="0" borderId="1" xfId="0" applyBorder="1" applyAlignment="1">
      <alignment horizontal="left" vertical="center"/>
    </xf>
    <xf numFmtId="0" fontId="13" fillId="0" borderId="1" xfId="0" applyFont="1" applyBorder="1"/>
    <xf numFmtId="0" fontId="14" fillId="2" borderId="1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13" fillId="0" borderId="1" xfId="0" applyFont="1" applyBorder="1" applyAlignment="1">
      <alignment horizontal="left" vertical="center"/>
    </xf>
    <xf numFmtId="0" fontId="19" fillId="0" borderId="1" xfId="0" applyFont="1" applyBorder="1" applyAlignment="1">
      <alignment horizontal="left" vertical="center"/>
    </xf>
    <xf numFmtId="0" fontId="12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25" fillId="2" borderId="1" xfId="0" applyFont="1" applyFill="1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14" fillId="2" borderId="0" xfId="0" applyFont="1" applyFill="1" applyBorder="1"/>
    <xf numFmtId="0" fontId="19" fillId="0" borderId="0" xfId="0" applyFont="1" applyBorder="1"/>
    <xf numFmtId="0" fontId="25" fillId="2" borderId="0" xfId="0" applyFont="1" applyFill="1" applyBorder="1"/>
    <xf numFmtId="0" fontId="20" fillId="0" borderId="0" xfId="0" applyFont="1" applyBorder="1"/>
    <xf numFmtId="0" fontId="18" fillId="2" borderId="0" xfId="0" applyFont="1" applyFill="1" applyBorder="1"/>
    <xf numFmtId="0" fontId="14" fillId="0" borderId="0" xfId="0" applyFont="1" applyBorder="1"/>
    <xf numFmtId="0" fontId="0" fillId="0" borderId="0" xfId="0" applyBorder="1" applyAlignment="1">
      <alignment horizontal="left" vertical="center"/>
    </xf>
    <xf numFmtId="0" fontId="4" fillId="0" borderId="0" xfId="0" applyFont="1" applyBorder="1"/>
    <xf numFmtId="0" fontId="22" fillId="2" borderId="0" xfId="0" applyFont="1" applyFill="1" applyBorder="1"/>
    <xf numFmtId="0" fontId="15" fillId="2" borderId="0" xfId="0" applyFont="1" applyFill="1" applyBorder="1"/>
    <xf numFmtId="0" fontId="23" fillId="0" borderId="0" xfId="0" applyFont="1" applyBorder="1"/>
    <xf numFmtId="0" fontId="35" fillId="0" borderId="0" xfId="0" applyFont="1" applyBorder="1" applyAlignment="1">
      <alignment horizontal="center"/>
    </xf>
    <xf numFmtId="0" fontId="17" fillId="2" borderId="0" xfId="0" applyFont="1" applyFill="1" applyBorder="1"/>
    <xf numFmtId="0" fontId="16" fillId="2" borderId="0" xfId="0" applyFont="1" applyFill="1" applyBorder="1"/>
    <xf numFmtId="0" fontId="4" fillId="0" borderId="0" xfId="0" applyFont="1" applyBorder="1" applyAlignment="1">
      <alignment horizontal="right"/>
    </xf>
    <xf numFmtId="0" fontId="4" fillId="0" borderId="0" xfId="0" applyFont="1" applyBorder="1" applyAlignment="1">
      <alignment horizontal="left"/>
    </xf>
    <xf numFmtId="0" fontId="29" fillId="0" borderId="0" xfId="0" applyFont="1" applyBorder="1"/>
    <xf numFmtId="0" fontId="21" fillId="0" borderId="0" xfId="0" applyFont="1" applyBorder="1"/>
    <xf numFmtId="0" fontId="26" fillId="2" borderId="0" xfId="0" applyFont="1" applyFill="1" applyBorder="1"/>
    <xf numFmtId="0" fontId="24" fillId="2" borderId="0" xfId="0" applyFont="1" applyFill="1" applyBorder="1"/>
    <xf numFmtId="0" fontId="0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20" fillId="0" borderId="0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1" fillId="0" borderId="1" xfId="0" applyFont="1" applyBorder="1"/>
    <xf numFmtId="0" fontId="9" fillId="0" borderId="1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" fillId="0" borderId="0" xfId="0" applyFont="1" applyBorder="1"/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2" fontId="11" fillId="3" borderId="1" xfId="0" applyNumberFormat="1" applyFont="1" applyFill="1" applyBorder="1" applyAlignment="1">
      <alignment shrinkToFit="1"/>
    </xf>
    <xf numFmtId="0" fontId="36" fillId="0" borderId="0" xfId="0" applyFont="1" applyAlignment="1">
      <alignment horizontal="right"/>
    </xf>
    <xf numFmtId="2" fontId="0" fillId="0" borderId="1" xfId="0" applyNumberFormat="1" applyBorder="1" applyAlignment="1">
      <alignment horizontal="center"/>
    </xf>
    <xf numFmtId="2" fontId="0" fillId="4" borderId="1" xfId="0" quotePrefix="1" applyNumberFormat="1" applyFill="1" applyBorder="1" applyAlignment="1">
      <alignment horizontal="center"/>
    </xf>
    <xf numFmtId="2" fontId="0" fillId="4" borderId="1" xfId="0" applyNumberFormat="1" applyFill="1" applyBorder="1" applyAlignment="1">
      <alignment horizontal="center"/>
    </xf>
    <xf numFmtId="2" fontId="0" fillId="5" borderId="1" xfId="0" applyNumberFormat="1" applyFill="1" applyBorder="1" applyAlignment="1">
      <alignment horizontal="center"/>
    </xf>
    <xf numFmtId="2" fontId="11" fillId="3" borderId="10" xfId="0" applyNumberFormat="1" applyFont="1" applyFill="1" applyBorder="1" applyAlignment="1">
      <alignment shrinkToFit="1"/>
    </xf>
    <xf numFmtId="0" fontId="1" fillId="4" borderId="10" xfId="0" applyFont="1" applyFill="1" applyBorder="1" applyAlignment="1">
      <alignment horizontal="center"/>
    </xf>
    <xf numFmtId="2" fontId="0" fillId="5" borderId="10" xfId="0" applyNumberFormat="1" applyFill="1" applyBorder="1" applyAlignment="1">
      <alignment horizontal="center"/>
    </xf>
    <xf numFmtId="2" fontId="0" fillId="4" borderId="10" xfId="0" applyNumberFormat="1" applyFill="1" applyBorder="1" applyAlignment="1">
      <alignment horizontal="center"/>
    </xf>
    <xf numFmtId="0" fontId="0" fillId="0" borderId="13" xfId="0" applyBorder="1" applyAlignment="1">
      <alignment horizontal="center"/>
    </xf>
    <xf numFmtId="2" fontId="0" fillId="0" borderId="10" xfId="0" applyNumberFormat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3" fillId="0" borderId="14" xfId="0" applyFont="1" applyBorder="1" applyAlignment="1"/>
    <xf numFmtId="0" fontId="0" fillId="0" borderId="15" xfId="0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3" fillId="0" borderId="2" xfId="0" applyFont="1" applyBorder="1" applyAlignment="1"/>
    <xf numFmtId="0" fontId="11" fillId="0" borderId="3" xfId="0" applyFont="1" applyBorder="1" applyAlignment="1"/>
    <xf numFmtId="2" fontId="0" fillId="4" borderId="6" xfId="0" applyNumberFormat="1" applyFill="1" applyBorder="1" applyAlignment="1">
      <alignment horizontal="center"/>
    </xf>
    <xf numFmtId="0" fontId="0" fillId="0" borderId="1" xfId="0" applyBorder="1" applyProtection="1">
      <protection locked="0"/>
    </xf>
    <xf numFmtId="0" fontId="14" fillId="2" borderId="1" xfId="0" applyFont="1" applyFill="1" applyBorder="1" applyProtection="1">
      <protection locked="0"/>
    </xf>
    <xf numFmtId="0" fontId="0" fillId="0" borderId="1" xfId="0" applyFill="1" applyBorder="1" applyAlignment="1" applyProtection="1">
      <alignment vertical="center"/>
      <protection locked="0"/>
    </xf>
    <xf numFmtId="0" fontId="13" fillId="0" borderId="1" xfId="0" applyFont="1" applyBorder="1" applyProtection="1">
      <protection locked="0"/>
    </xf>
    <xf numFmtId="0" fontId="14" fillId="2" borderId="1" xfId="0" applyFont="1" applyFill="1" applyBorder="1" applyAlignment="1" applyProtection="1">
      <alignment horizontal="left" vertical="center"/>
      <protection locked="0"/>
    </xf>
    <xf numFmtId="0" fontId="13" fillId="0" borderId="1" xfId="0" applyFont="1" applyBorder="1" applyAlignment="1" applyProtection="1">
      <alignment horizontal="left" vertical="center"/>
      <protection locked="0"/>
    </xf>
    <xf numFmtId="0" fontId="25" fillId="2" borderId="1" xfId="0" applyFont="1" applyFill="1" applyBorder="1" applyProtection="1">
      <protection locked="0"/>
    </xf>
    <xf numFmtId="0" fontId="1" fillId="0" borderId="1" xfId="0" applyFont="1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8" fillId="0" borderId="1" xfId="0" applyFont="1" applyBorder="1" applyAlignment="1" applyProtection="1">
      <alignment horizontal="left" vertical="center"/>
      <protection locked="0"/>
    </xf>
    <xf numFmtId="0" fontId="12" fillId="0" borderId="1" xfId="0" applyFont="1" applyBorder="1" applyAlignment="1" applyProtection="1">
      <alignment horizontal="left" vertical="center"/>
      <protection locked="0"/>
    </xf>
    <xf numFmtId="0" fontId="25" fillId="2" borderId="1" xfId="0" applyFont="1" applyFill="1" applyBorder="1" applyAlignment="1" applyProtection="1">
      <alignment horizontal="left" vertical="center"/>
      <protection locked="0"/>
    </xf>
    <xf numFmtId="0" fontId="19" fillId="0" borderId="1" xfId="0" applyFont="1" applyBorder="1" applyProtection="1">
      <protection locked="0"/>
    </xf>
    <xf numFmtId="0" fontId="14" fillId="0" borderId="1" xfId="0" applyFont="1" applyBorder="1" applyProtection="1">
      <protection locked="0"/>
    </xf>
    <xf numFmtId="0" fontId="19" fillId="0" borderId="1" xfId="0" applyFont="1" applyBorder="1" applyAlignment="1" applyProtection="1">
      <alignment horizontal="left" vertical="center"/>
      <protection locked="0"/>
    </xf>
    <xf numFmtId="0" fontId="6" fillId="0" borderId="1" xfId="0" applyFont="1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2" fontId="27" fillId="2" borderId="17" xfId="0" applyNumberFormat="1" applyFont="1" applyFill="1" applyBorder="1" applyAlignment="1" applyProtection="1">
      <alignment horizontal="center" shrinkToFit="1"/>
      <protection locked="0"/>
    </xf>
    <xf numFmtId="0" fontId="0" fillId="0" borderId="17" xfId="0" applyBorder="1"/>
    <xf numFmtId="0" fontId="0" fillId="0" borderId="8" xfId="0" applyBorder="1" applyAlignment="1">
      <alignment horizontal="center"/>
    </xf>
    <xf numFmtId="2" fontId="0" fillId="0" borderId="1" xfId="0" applyNumberFormat="1" applyBorder="1" applyAlignment="1">
      <alignment vertical="center"/>
    </xf>
    <xf numFmtId="2" fontId="11" fillId="3" borderId="1" xfId="0" applyNumberFormat="1" applyFont="1" applyFill="1" applyBorder="1" applyAlignment="1">
      <alignment horizontal="center" shrinkToFit="1"/>
    </xf>
  </cellXfs>
  <cellStyles count="5">
    <cellStyle name="Normal" xfId="0" builtinId="0"/>
    <cellStyle name="Normal 2" xfId="2" xr:uid="{00000000-0005-0000-0000-000001000000}"/>
    <cellStyle name="Normal 3" xfId="1" xr:uid="{00000000-0005-0000-0000-000002000000}"/>
    <cellStyle name="Normal 4" xfId="3" xr:uid="{00000000-0005-0000-0000-000003000000}"/>
    <cellStyle name="Normal 5" xfId="4" xr:uid="{00000000-0005-0000-0000-000004000000}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4373A"/>
        <name val="Arial"/>
        <family val="2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top" textRotation="0" wrapText="1" indent="0" justifyLastLine="0" shrinkToFit="0" readingOrder="0"/>
      <border diagonalUp="0" diagonalDown="0">
        <left style="medium">
          <color rgb="FFD9D9D9"/>
        </left>
        <right style="medium">
          <color rgb="FFD9D9D9"/>
        </right>
        <top style="medium">
          <color rgb="FFD9D9D9"/>
        </top>
        <bottom style="medium">
          <color rgb="FFD9D9D9"/>
        </bottom>
        <vertical/>
        <horizontal/>
      </border>
    </dxf>
    <dxf>
      <border outline="0">
        <bottom style="medium">
          <color rgb="FFD9D9D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4373A"/>
        <name val="Arial"/>
        <family val="2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top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4373A"/>
        <name val="Arial"/>
        <family val="2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top" textRotation="0" wrapText="1" indent="0" justifyLastLine="0" shrinkToFit="0" readingOrder="0"/>
      <border diagonalUp="0" diagonalDown="0">
        <left style="medium">
          <color rgb="FFD9D9D9"/>
        </left>
        <right style="medium">
          <color rgb="FFD9D9D9"/>
        </right>
        <top style="medium">
          <color rgb="FFD9D9D9"/>
        </top>
        <bottom style="medium">
          <color rgb="FFD9D9D9"/>
        </bottom>
        <vertical/>
        <horizontal/>
      </border>
    </dxf>
    <dxf>
      <border outline="0">
        <bottom style="medium">
          <color rgb="FFD9D9D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4373A"/>
        <name val="Arial"/>
        <family val="2"/>
        <scheme val="none"/>
      </font>
      <fill>
        <patternFill patternType="solid">
          <fgColor theme="4" tint="0.59999389629810485"/>
          <bgColor theme="4" tint="0.59999389629810485"/>
        </patternFill>
      </fill>
      <alignment horizontal="center" vertical="top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textRotation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0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medium">
          <color indexed="64"/>
        </left>
        <top style="medium">
          <color indexed="64"/>
        </top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145144</xdr:colOff>
      <xdr:row>0</xdr:row>
      <xdr:rowOff>63500</xdr:rowOff>
    </xdr:from>
    <xdr:to>
      <xdr:col>24</xdr:col>
      <xdr:colOff>131629</xdr:colOff>
      <xdr:row>6</xdr:row>
      <xdr:rowOff>163286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E038B80-7881-49E0-9C1D-B07343023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5715" y="63500"/>
          <a:ext cx="8758557" cy="118835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145144</xdr:colOff>
      <xdr:row>0</xdr:row>
      <xdr:rowOff>63500</xdr:rowOff>
    </xdr:from>
    <xdr:to>
      <xdr:col>24</xdr:col>
      <xdr:colOff>131629</xdr:colOff>
      <xdr:row>6</xdr:row>
      <xdr:rowOff>163286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58DCDEF3-138C-4D5F-A1F3-62182B50D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9344" y="63500"/>
          <a:ext cx="8766902" cy="11970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9</xdr:col>
      <xdr:colOff>685967</xdr:colOff>
      <xdr:row>7</xdr:row>
      <xdr:rowOff>152400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BD89BC3C-CC1A-455F-96AC-6BA0314A4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"/>
          <a:ext cx="8921917" cy="139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9</xdr:col>
      <xdr:colOff>685967</xdr:colOff>
      <xdr:row>7</xdr:row>
      <xdr:rowOff>152400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A735137-FB78-4EA7-8F78-AC02CBBD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"/>
          <a:ext cx="8833017" cy="139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12</xdr:col>
      <xdr:colOff>54777</xdr:colOff>
      <xdr:row>7</xdr:row>
      <xdr:rowOff>152400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05125"/>
          <a:ext cx="8512342" cy="14382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145144</xdr:colOff>
      <xdr:row>0</xdr:row>
      <xdr:rowOff>63500</xdr:rowOff>
    </xdr:from>
    <xdr:to>
      <xdr:col>24</xdr:col>
      <xdr:colOff>131629</xdr:colOff>
      <xdr:row>6</xdr:row>
      <xdr:rowOff>163286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286B5208-38D5-4FCC-B631-A939E358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9344" y="63500"/>
          <a:ext cx="8749485" cy="11970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C1671A5-729D-43C7-A094-E0C0CEF3D409}" name="T_eleves" displayName="T_eleves" ref="A1:D4" totalsRowShown="0" tableBorderDxfId="26">
  <tableColumns count="4">
    <tableColumn id="1" xr3:uid="{B33B4E2E-1A6C-4F95-842E-145D0EC006A5}" name="N°" dataDxfId="25"/>
    <tableColumn id="2" xr3:uid="{1BB632D9-7B82-43B7-8329-D6BE49C5750D}" name="NOMS ET PRENOMS" dataDxfId="24"/>
    <tableColumn id="3" xr3:uid="{187888A9-5187-4835-8257-3AD756F4FC00}" name="MATRICULE" dataDxfId="23"/>
    <tableColumn id="4" xr3:uid="{5044BF05-1080-41D8-B849-3A60A2350A6F}" name="Classe" dataDxfId="2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31281E0-CFAC-4B6F-98AD-6A3F42DB3B7C}" name="T_matiere" displayName="T_matiere" ref="F1:N22" totalsRowShown="0" headerRowDxfId="21" dataDxfId="20">
  <tableColumns count="9">
    <tableColumn id="1" xr3:uid="{B98766F3-FD7D-4D97-87D9-C72CE6FE450A}" name="Annéé" dataDxfId="19"/>
    <tableColumn id="6" xr3:uid="{B79D6813-E450-4955-AC49-C10FA49D162A}" name="OPTION" dataDxfId="18"/>
    <tableColumn id="10" xr3:uid="{8C6A862F-C479-4E29-9A7F-9D4A44BA5B4B}" name="SEMESTRE" dataDxfId="17"/>
    <tableColumn id="9" xr3:uid="{C566FF07-31C0-446E-BF17-B0994B6382DA}" name="Code UE" dataDxfId="16"/>
    <tableColumn id="8" xr3:uid="{53DE94E5-F872-4C49-8256-BC358F278F9E}" name="Intitulé UE" dataDxfId="15"/>
    <tableColumn id="7" xr3:uid="{ED020B3A-31EE-4C16-ACA5-08A33DC61800}" name="Type" dataDxfId="14"/>
    <tableColumn id="2" xr3:uid="{AB31FE54-7617-4FD0-A6B7-B14A0AD185D6}" name="Code EC" dataDxfId="13"/>
    <tableColumn id="3" xr3:uid="{BDCBE3EB-6C9F-4D91-9984-ED3238C7EFFD}" name="Intitulé Elément Constitutif (EC)" dataDxfId="12"/>
    <tableColumn id="4" xr3:uid="{BC3EB8D7-9615-4677-886F-0F94EF4FDA8A}" name="Crédits" dataDxfId="11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BA6339B-D683-4C8E-9050-F5E989EDF4A8}" name="T_semestre" displayName="T_semestre" ref="P1:P3" totalsRowShown="0" headerRowDxfId="10" dataDxfId="9">
  <tableColumns count="1">
    <tableColumn id="1" xr3:uid="{FA89C362-F17E-494E-BB28-4240ED0AE75A}" name="semestre" dataDxfId="8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F96EC00-EB24-4D55-8E4A-CFE746B3969D}" name="T_niveau" displayName="T_niveau" ref="R1:R4" totalsRowShown="0">
  <autoFilter ref="R1:R4" xr:uid="{91EC06BE-8350-4B61-8EC2-B05524BDB1A4}"/>
  <tableColumns count="1">
    <tableColumn id="1" xr3:uid="{9CC19731-35DC-4F9A-B05A-2C4A003E8B8D}" name="NIVEAU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8558FC0-E019-4ED2-9EA8-F7645E406270}" name="T_sem1" displayName="T_sem1" ref="T1:T12" totalsRowShown="0" headerRowDxfId="7" dataDxfId="6" tableBorderDxfId="5">
  <tableColumns count="1">
    <tableColumn id="1" xr3:uid="{2F8840C6-10F0-4458-9402-5756E8B01135}" name="sem1" dataDxfId="4"/>
  </tableColumns>
  <tableStyleInfo name="TableStyleMedium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E8F1AC04-CC75-4039-B072-7953845D863A}" name="T_sem2" displayName="T_sem2" ref="V1:V11" totalsRowShown="0" headerRowDxfId="3" dataDxfId="2" tableBorderDxfId="1">
  <tableColumns count="1">
    <tableColumn id="1" xr3:uid="{229A048F-27F8-48A4-A606-0C3DBD71781B}" name="sem2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C000"/>
    <pageSetUpPr fitToPage="1"/>
  </sheetPr>
  <dimension ref="A2:AJ50"/>
  <sheetViews>
    <sheetView showGridLines="0" showZeros="0" tabSelected="1" topLeftCell="A7" zoomScale="84" zoomScaleNormal="84" zoomScaleSheetLayoutView="84" workbookViewId="0">
      <selection activeCell="B21" sqref="B21"/>
    </sheetView>
  </sheetViews>
  <sheetFormatPr baseColWidth="10" defaultColWidth="11.44140625" defaultRowHeight="14.4" x14ac:dyDescent="0.3"/>
  <cols>
    <col min="1" max="1" width="6.44140625" style="66" customWidth="1"/>
    <col min="2" max="2" width="33.77734375" style="67" customWidth="1"/>
    <col min="3" max="4" width="5.33203125" style="68" bestFit="1" customWidth="1"/>
    <col min="5" max="5" width="5.77734375" style="69" customWidth="1"/>
    <col min="6" max="6" width="5.33203125" style="70" bestFit="1" customWidth="1"/>
    <col min="7" max="7" width="4.44140625" style="68" bestFit="1" customWidth="1"/>
    <col min="8" max="8" width="5.77734375" style="69" customWidth="1"/>
    <col min="9" max="10" width="8.5546875" style="69" customWidth="1"/>
    <col min="11" max="11" width="5.77734375" style="69" customWidth="1"/>
    <col min="12" max="13" width="8.5546875" style="69" customWidth="1"/>
    <col min="14" max="14" width="5.77734375" style="69" customWidth="1"/>
    <col min="15" max="15" width="5.33203125" style="68" bestFit="1" customWidth="1"/>
    <col min="16" max="16" width="6" style="68" customWidth="1"/>
    <col min="17" max="17" width="5.77734375" style="69" customWidth="1"/>
    <col min="18" max="19" width="5.33203125" style="68" bestFit="1" customWidth="1"/>
    <col min="20" max="20" width="5.77734375" style="69" customWidth="1"/>
    <col min="21" max="22" width="5.33203125" style="69" bestFit="1" customWidth="1"/>
    <col min="23" max="23" width="5.77734375" style="66" customWidth="1"/>
    <col min="24" max="24" width="5.33203125" style="69" bestFit="1" customWidth="1"/>
    <col min="25" max="25" width="5.33203125" style="69" customWidth="1"/>
    <col min="26" max="26" width="5.77734375" style="66" customWidth="1"/>
    <col min="27" max="28" width="5.6640625" style="66" customWidth="1"/>
    <col min="29" max="29" width="5.77734375" style="66" customWidth="1"/>
    <col min="30" max="31" width="5.6640625" style="66" customWidth="1"/>
    <col min="32" max="32" width="5.77734375" style="66" customWidth="1"/>
    <col min="33" max="34" width="5.33203125" style="67" customWidth="1"/>
    <col min="35" max="35" width="5.77734375" style="67" customWidth="1"/>
    <col min="36" max="38" width="5.33203125" style="67" bestFit="1" customWidth="1"/>
    <col min="39" max="16384" width="11.44140625" style="67"/>
  </cols>
  <sheetData>
    <row r="2" spans="1:36" x14ac:dyDescent="0.3">
      <c r="H2" s="71"/>
      <c r="I2" s="71"/>
      <c r="J2" s="71"/>
      <c r="K2" s="71"/>
      <c r="L2" s="71"/>
      <c r="M2" s="71"/>
      <c r="N2" s="71"/>
      <c r="O2" s="72"/>
      <c r="R2" s="72"/>
      <c r="S2" s="72"/>
    </row>
    <row r="3" spans="1:36" x14ac:dyDescent="0.3">
      <c r="H3" s="71"/>
      <c r="I3" s="71"/>
      <c r="J3" s="71"/>
      <c r="K3" s="71"/>
      <c r="L3" s="71"/>
      <c r="M3" s="71"/>
      <c r="N3" s="71"/>
      <c r="O3" s="72"/>
      <c r="R3" s="72"/>
      <c r="S3" s="72"/>
    </row>
    <row r="4" spans="1:36" x14ac:dyDescent="0.3">
      <c r="H4" s="71"/>
      <c r="I4" s="71"/>
      <c r="J4" s="71"/>
      <c r="K4" s="71"/>
      <c r="L4" s="71"/>
      <c r="M4" s="71"/>
      <c r="N4" s="71"/>
      <c r="O4" s="72"/>
      <c r="R4" s="72"/>
      <c r="S4" s="72"/>
    </row>
    <row r="5" spans="1:36" x14ac:dyDescent="0.3">
      <c r="H5" s="71"/>
      <c r="I5" s="71"/>
      <c r="J5" s="71"/>
      <c r="K5" s="71"/>
      <c r="L5" s="71"/>
      <c r="M5" s="71"/>
      <c r="N5" s="71"/>
      <c r="O5" s="72"/>
      <c r="R5" s="72"/>
      <c r="S5" s="72"/>
    </row>
    <row r="6" spans="1:36" x14ac:dyDescent="0.3">
      <c r="H6" s="71"/>
      <c r="I6" s="71"/>
      <c r="J6" s="71"/>
      <c r="K6" s="71"/>
      <c r="L6" s="71"/>
      <c r="M6" s="71"/>
      <c r="N6" s="71"/>
      <c r="O6" s="72"/>
      <c r="R6" s="72"/>
      <c r="S6" s="72"/>
    </row>
    <row r="7" spans="1:36" x14ac:dyDescent="0.3">
      <c r="H7" s="71"/>
      <c r="I7" s="71"/>
      <c r="J7" s="71"/>
      <c r="K7" s="71"/>
      <c r="L7" s="71"/>
      <c r="M7" s="71"/>
      <c r="N7" s="73"/>
      <c r="P7" s="69"/>
      <c r="Q7" s="72"/>
      <c r="R7" s="72"/>
      <c r="S7" s="69"/>
      <c r="V7" s="73"/>
      <c r="W7" s="68"/>
      <c r="AE7" s="74"/>
      <c r="AF7" s="74"/>
      <c r="AG7" s="74"/>
      <c r="AJ7" s="74"/>
    </row>
    <row r="8" spans="1:36" ht="21" x14ac:dyDescent="0.4">
      <c r="B8" s="75"/>
      <c r="C8" s="76"/>
      <c r="D8" s="77"/>
      <c r="H8" s="78"/>
      <c r="I8" s="78"/>
      <c r="J8" s="78"/>
      <c r="K8" s="78"/>
      <c r="L8" s="78"/>
      <c r="M8" s="78"/>
      <c r="N8" s="91" t="str">
        <f>C13</f>
        <v>MO311</v>
      </c>
      <c r="O8" s="68" t="str">
        <f>INDEX(T_matiere[],MATCH(CHS3_SEM1!N8,T_matiere[Code EC],0),8)</f>
        <v>Mathématiques appliquées et outils</v>
      </c>
      <c r="P8" s="69"/>
      <c r="Q8" s="72"/>
      <c r="R8" s="72"/>
      <c r="S8" s="69"/>
      <c r="V8" s="73"/>
      <c r="W8" s="91" t="str">
        <f>R13</f>
        <v>EC312</v>
      </c>
      <c r="X8" s="68" t="str">
        <f>INDEX(T_matiere[],MATCH(CHS3_SEM1!W8,T_matiere[Code EC],0),8)</f>
        <v>Anglais</v>
      </c>
      <c r="AE8" s="74"/>
      <c r="AF8" s="74"/>
      <c r="AG8" s="74"/>
      <c r="AJ8" s="74"/>
    </row>
    <row r="9" spans="1:36" ht="17.399999999999999" x14ac:dyDescent="0.3">
      <c r="B9" s="75" t="s">
        <v>98</v>
      </c>
      <c r="C9" s="80"/>
      <c r="D9" s="81"/>
      <c r="E9" s="71"/>
      <c r="H9" s="82" t="s">
        <v>97</v>
      </c>
      <c r="I9" s="83">
        <v>1</v>
      </c>
      <c r="J9" s="71"/>
      <c r="K9" s="71"/>
      <c r="L9" s="71"/>
      <c r="M9" s="71"/>
      <c r="N9" s="91" t="str">
        <f>F13</f>
        <v>MO312</v>
      </c>
      <c r="O9" s="68" t="str">
        <f>INDEX(T_matiere[],MATCH(CHS3_SEM1!N9,T_matiere[Code EC],0),8)</f>
        <v>Analyse numérique / MATLAB</v>
      </c>
      <c r="P9" s="69"/>
      <c r="Q9" s="68"/>
      <c r="S9" s="69"/>
      <c r="V9" s="74"/>
      <c r="W9" s="91" t="str">
        <f>U13</f>
        <v>EC313</v>
      </c>
      <c r="X9" s="68" t="str">
        <f>INDEX(T_matiere[],MATCH(CHS3_SEM1!W9,T_matiere[Code EC],0),8)</f>
        <v>Technique d'expression et de communication</v>
      </c>
      <c r="AE9" s="74"/>
      <c r="AF9" s="74"/>
      <c r="AG9" s="74"/>
      <c r="AJ9" s="74"/>
    </row>
    <row r="10" spans="1:36" ht="17.399999999999999" x14ac:dyDescent="0.3">
      <c r="B10" s="75" t="s">
        <v>14</v>
      </c>
      <c r="C10" s="80"/>
      <c r="D10" s="81"/>
      <c r="E10" s="71"/>
      <c r="H10" s="71"/>
      <c r="I10" s="71"/>
      <c r="J10" s="71"/>
      <c r="K10" s="71"/>
      <c r="L10" s="71"/>
      <c r="M10" s="71"/>
      <c r="N10" s="91" t="str">
        <f>I13</f>
        <v>DA311</v>
      </c>
      <c r="O10" s="68" t="str">
        <f>INDEX(T_matiere[],MATCH(CHS3_SEM1!N10,T_matiere[Code EC],0),8)</f>
        <v>DAO/CAO</v>
      </c>
      <c r="P10" s="74"/>
      <c r="Q10" s="72"/>
      <c r="R10" s="72"/>
      <c r="S10" s="69"/>
      <c r="V10" s="74"/>
      <c r="W10" s="91" t="str">
        <f>X13</f>
        <v>SP311</v>
      </c>
      <c r="X10" s="68" t="str">
        <f>INDEX(T_matiere[],MATCH(CHS3_SEM1!W10,T_matiere[Code EC],0),8)</f>
        <v>Traçage et construction</v>
      </c>
      <c r="AE10" s="74"/>
      <c r="AF10" s="74"/>
      <c r="AG10" s="74"/>
      <c r="AJ10" s="74"/>
    </row>
    <row r="11" spans="1:36" ht="15.6" x14ac:dyDescent="0.3">
      <c r="B11" s="84" t="s">
        <v>15</v>
      </c>
      <c r="C11" s="80"/>
      <c r="D11" s="80"/>
      <c r="E11" s="85"/>
      <c r="F11" s="86"/>
      <c r="G11" s="87"/>
      <c r="H11" s="85"/>
      <c r="I11" s="85"/>
      <c r="J11" s="85"/>
      <c r="K11" s="85"/>
      <c r="L11" s="85"/>
      <c r="M11" s="85"/>
      <c r="N11" s="91" t="str">
        <f>L13</f>
        <v>DA312</v>
      </c>
      <c r="O11" s="68" t="str">
        <f>INDEX(T_matiere[],MATCH(CHS3_SEM1!N11,T_matiere[Code EC],0),8)</f>
        <v>DAO/CAO 3D</v>
      </c>
      <c r="P11" s="88"/>
      <c r="Q11" s="72"/>
      <c r="R11" s="72"/>
      <c r="S11" s="69"/>
      <c r="V11" s="66"/>
      <c r="W11" s="91" t="str">
        <f>AA13</f>
        <v>SP312</v>
      </c>
      <c r="X11" s="68" t="str">
        <f>INDEX(T_matiere[],MATCH(CHS3_SEM1!W11,T_matiere[Code EC],0),8)</f>
        <v>Tuyauterie approfondie</v>
      </c>
    </row>
    <row r="12" spans="1:36" ht="17.399999999999999" x14ac:dyDescent="0.3">
      <c r="B12" s="75"/>
      <c r="C12" s="80"/>
      <c r="D12" s="80"/>
      <c r="E12" s="85"/>
      <c r="F12" s="86"/>
      <c r="G12" s="87"/>
      <c r="H12" s="85"/>
      <c r="I12" s="85"/>
      <c r="J12" s="85"/>
      <c r="K12" s="85"/>
      <c r="L12" s="85"/>
      <c r="M12" s="85"/>
      <c r="N12" s="91" t="str">
        <f>O13</f>
        <v>EC311</v>
      </c>
      <c r="O12" s="68" t="str">
        <f>INDEX(T_matiere[],MATCH(CHS3_SEM1!N12,T_matiere[Code EC],0),8)</f>
        <v>Entreprenariat et création d’entreprise</v>
      </c>
      <c r="P12" s="87"/>
      <c r="R12" s="72"/>
      <c r="S12" s="72"/>
      <c r="W12" s="91" t="str">
        <f>AD13</f>
        <v>SP313</v>
      </c>
      <c r="X12" s="68" t="str">
        <f>INDEX(T_matiere[],MATCH(CHS3_SEM1!W12,T_matiere[Code EC],0),8)</f>
        <v>Métrologie</v>
      </c>
    </row>
    <row r="13" spans="1:36" x14ac:dyDescent="0.3">
      <c r="A13" s="89"/>
      <c r="B13" s="90"/>
      <c r="C13" s="94" t="str">
        <f>IF($I$9=1,Données!$L2,Données!$L13)</f>
        <v>MO311</v>
      </c>
      <c r="D13" s="94"/>
      <c r="E13" s="94"/>
      <c r="F13" s="94" t="str">
        <f>IF($I$9=1,Données!$L3,Données!$L14)</f>
        <v>MO312</v>
      </c>
      <c r="G13" s="94"/>
      <c r="H13" s="94"/>
      <c r="I13" s="94" t="str">
        <f>IF($I$9=1,Données!$L4,Données!$L15)</f>
        <v>DA311</v>
      </c>
      <c r="J13" s="94"/>
      <c r="K13" s="94"/>
      <c r="L13" s="94" t="str">
        <f>IF($I$9=1,Données!$L5,Données!$L16)</f>
        <v>DA312</v>
      </c>
      <c r="M13" s="94"/>
      <c r="N13" s="94"/>
      <c r="O13" s="94" t="str">
        <f>IF($I$9=1,Données!$L6,Données!$L17)</f>
        <v>EC311</v>
      </c>
      <c r="P13" s="94"/>
      <c r="Q13" s="94"/>
      <c r="R13" s="94" t="str">
        <f>IF($I$9=1,Données!$L7,Données!$L18)</f>
        <v>EC312</v>
      </c>
      <c r="S13" s="94"/>
      <c r="T13" s="94"/>
      <c r="U13" s="94" t="str">
        <f>IF($I$9=1,Données!$L8,Données!$L19)</f>
        <v>EC313</v>
      </c>
      <c r="V13" s="94"/>
      <c r="W13" s="94"/>
      <c r="X13" s="94" t="str">
        <f>IF($I$9=1,Données!$L9,Données!$L20)</f>
        <v>SP311</v>
      </c>
      <c r="Y13" s="94"/>
      <c r="Z13" s="94"/>
      <c r="AA13" s="94" t="str">
        <f>IF($I$9=1,Données!$L10,Données!$L21)</f>
        <v>SP312</v>
      </c>
      <c r="AB13" s="94"/>
      <c r="AC13" s="94"/>
      <c r="AD13" s="94" t="str">
        <f>IF($I$9=1,Données!$L11,Données!$L22)</f>
        <v>SP313</v>
      </c>
      <c r="AE13" s="94"/>
      <c r="AF13" s="94"/>
      <c r="AG13" s="94" t="str">
        <f>IF($I$9=1,Données!$L12,Données!$L23)</f>
        <v>SP314</v>
      </c>
      <c r="AH13" s="94"/>
      <c r="AI13" s="94"/>
    </row>
    <row r="14" spans="1:36" ht="15.6" x14ac:dyDescent="0.3">
      <c r="A14" s="92" t="s">
        <v>4</v>
      </c>
      <c r="B14" s="93" t="s">
        <v>0</v>
      </c>
      <c r="C14" s="7" t="s">
        <v>1</v>
      </c>
      <c r="D14" s="7" t="s">
        <v>2</v>
      </c>
      <c r="E14" s="8" t="s">
        <v>3</v>
      </c>
      <c r="F14" s="7" t="s">
        <v>1</v>
      </c>
      <c r="G14" s="7" t="s">
        <v>2</v>
      </c>
      <c r="H14" s="9" t="s">
        <v>3</v>
      </c>
      <c r="I14" s="7" t="s">
        <v>1</v>
      </c>
      <c r="J14" s="7" t="s">
        <v>2</v>
      </c>
      <c r="K14" s="9" t="s">
        <v>3</v>
      </c>
      <c r="L14" s="7" t="s">
        <v>1</v>
      </c>
      <c r="M14" s="7" t="s">
        <v>2</v>
      </c>
      <c r="N14" s="9" t="s">
        <v>3</v>
      </c>
      <c r="O14" s="7" t="s">
        <v>1</v>
      </c>
      <c r="P14" s="7" t="s">
        <v>2</v>
      </c>
      <c r="Q14" s="9" t="s">
        <v>3</v>
      </c>
      <c r="R14" s="7" t="s">
        <v>1</v>
      </c>
      <c r="S14" s="7" t="s">
        <v>2</v>
      </c>
      <c r="T14" s="9" t="s">
        <v>3</v>
      </c>
      <c r="U14" s="7" t="s">
        <v>1</v>
      </c>
      <c r="V14" s="7" t="s">
        <v>2</v>
      </c>
      <c r="W14" s="9" t="s">
        <v>3</v>
      </c>
      <c r="X14" s="7" t="s">
        <v>1</v>
      </c>
      <c r="Y14" s="7" t="s">
        <v>2</v>
      </c>
      <c r="Z14" s="9" t="s">
        <v>3</v>
      </c>
      <c r="AA14" s="7" t="s">
        <v>1</v>
      </c>
      <c r="AB14" s="7" t="s">
        <v>2</v>
      </c>
      <c r="AC14" s="9" t="s">
        <v>3</v>
      </c>
      <c r="AD14" s="7" t="s">
        <v>1</v>
      </c>
      <c r="AE14" s="7" t="s">
        <v>2</v>
      </c>
      <c r="AF14" s="9" t="s">
        <v>3</v>
      </c>
      <c r="AG14" s="7" t="s">
        <v>1</v>
      </c>
      <c r="AH14" s="7" t="s">
        <v>2</v>
      </c>
      <c r="AI14" s="9" t="s">
        <v>3</v>
      </c>
    </row>
    <row r="15" spans="1:36" x14ac:dyDescent="0.3">
      <c r="A15" s="28">
        <v>1</v>
      </c>
      <c r="B15" s="27"/>
      <c r="C15" s="22"/>
      <c r="D15" s="22"/>
      <c r="E15" s="10" t="str">
        <f t="shared" ref="E15:E17" si="0">IF(C15&lt;&gt;0,C15*0.3+D15*0.7,"")</f>
        <v/>
      </c>
      <c r="F15" s="22"/>
      <c r="G15" s="22"/>
      <c r="H15" s="10" t="str">
        <f t="shared" ref="H15:H17" si="1">IF(F15&lt;&gt;0,F15*0.3+G15*0.7,"")</f>
        <v/>
      </c>
      <c r="I15" s="22"/>
      <c r="J15" s="22"/>
      <c r="K15" s="10" t="str">
        <f t="shared" ref="K15:K17" si="2">IF(I15&lt;&gt;0,I15*0.3+J15*0.7,"")</f>
        <v/>
      </c>
      <c r="L15" s="22"/>
      <c r="M15" s="22"/>
      <c r="N15" s="10" t="str">
        <f t="shared" ref="N15:N17" si="3">IF(L15&lt;&gt;0,L15*0.3+M15*0.7,"")</f>
        <v/>
      </c>
      <c r="O15" s="22"/>
      <c r="P15" s="22"/>
      <c r="Q15" s="10" t="str">
        <f t="shared" ref="Q15:Q17" si="4">IF(O15&lt;&gt;0,O15*0.3+P15*0.7,"")</f>
        <v/>
      </c>
      <c r="R15" s="22"/>
      <c r="S15" s="22"/>
      <c r="T15" s="10" t="str">
        <f t="shared" ref="T15:T17" si="5">IF(R15&lt;&gt;0,R15*0.3+S15*0.7,"")</f>
        <v/>
      </c>
      <c r="U15" s="22"/>
      <c r="V15" s="22"/>
      <c r="W15" s="10" t="str">
        <f t="shared" ref="W15:W17" si="6">IF(U15&lt;&gt;0,U15*0.3+V15*0.7,"")</f>
        <v/>
      </c>
      <c r="X15" s="22"/>
      <c r="Y15" s="22"/>
      <c r="Z15" s="10" t="str">
        <f>IF(X15&lt;&gt;0,X15*0.3+Y15*0.7,"")</f>
        <v/>
      </c>
      <c r="AA15" s="22"/>
      <c r="AB15" s="22"/>
      <c r="AC15" s="10" t="str">
        <f>IF(AA15&lt;&gt;0,AA15*0.3+AB15*0.7,"")</f>
        <v/>
      </c>
      <c r="AD15" s="22"/>
      <c r="AE15" s="22"/>
      <c r="AF15" s="10" t="str">
        <f t="shared" ref="AF15:AF17" si="7">IF(AD15&lt;&gt;0,AD15*0.3+AE15*0.7,"")</f>
        <v/>
      </c>
      <c r="AG15" s="22"/>
      <c r="AH15" s="22"/>
      <c r="AI15" s="10" t="str">
        <f t="shared" ref="AI15:AI17" si="8">IF(AG15&lt;&gt;0,AG15*0.3+AH15*0.7,"")</f>
        <v/>
      </c>
    </row>
    <row r="16" spans="1:36" x14ac:dyDescent="0.3">
      <c r="A16" s="28" t="str">
        <f>IF(B16&lt;&gt;"",A15+1,"")</f>
        <v/>
      </c>
      <c r="B16" s="27"/>
      <c r="C16" s="22"/>
      <c r="D16" s="29"/>
      <c r="E16" s="10" t="str">
        <f t="shared" si="0"/>
        <v/>
      </c>
      <c r="F16" s="22"/>
      <c r="G16" s="22"/>
      <c r="H16" s="10" t="str">
        <f t="shared" si="1"/>
        <v/>
      </c>
      <c r="I16" s="22"/>
      <c r="J16" s="22"/>
      <c r="K16" s="10" t="str">
        <f t="shared" si="2"/>
        <v/>
      </c>
      <c r="L16" s="22"/>
      <c r="M16" s="22"/>
      <c r="N16" s="10" t="str">
        <f t="shared" si="3"/>
        <v/>
      </c>
      <c r="O16" s="22"/>
      <c r="P16" s="22"/>
      <c r="Q16" s="10" t="str">
        <f t="shared" si="4"/>
        <v/>
      </c>
      <c r="R16" s="22"/>
      <c r="S16" s="22"/>
      <c r="T16" s="10" t="str">
        <f t="shared" si="5"/>
        <v/>
      </c>
      <c r="U16" s="22"/>
      <c r="V16" s="22"/>
      <c r="W16" s="10" t="str">
        <f t="shared" si="6"/>
        <v/>
      </c>
      <c r="X16" s="22"/>
      <c r="Y16" s="22"/>
      <c r="Z16" s="10" t="str">
        <f>IF(X16&lt;&gt;0,X16*0.3+Y16*0.7,"")</f>
        <v/>
      </c>
      <c r="AA16" s="22"/>
      <c r="AB16" s="22"/>
      <c r="AC16" s="10" t="str">
        <f>IF(AA16&lt;&gt;0,AA16*0.3+AB16*0.7,"")</f>
        <v/>
      </c>
      <c r="AD16" s="22"/>
      <c r="AE16" s="22"/>
      <c r="AF16" s="10" t="str">
        <f t="shared" si="7"/>
        <v/>
      </c>
      <c r="AG16" s="22"/>
      <c r="AH16" s="22"/>
      <c r="AI16" s="10" t="str">
        <f t="shared" si="8"/>
        <v/>
      </c>
    </row>
    <row r="17" spans="1:35" x14ac:dyDescent="0.3">
      <c r="A17" s="28" t="str">
        <f t="shared" ref="A17:A50" si="9">IF(B17&lt;&gt;"",A16+1,"")</f>
        <v/>
      </c>
      <c r="B17" s="27"/>
      <c r="C17" s="22"/>
      <c r="D17" s="29"/>
      <c r="E17" s="10" t="str">
        <f t="shared" si="0"/>
        <v/>
      </c>
      <c r="F17" s="22"/>
      <c r="G17" s="22"/>
      <c r="H17" s="10" t="str">
        <f t="shared" si="1"/>
        <v/>
      </c>
      <c r="I17" s="22"/>
      <c r="J17" s="22"/>
      <c r="K17" s="10" t="str">
        <f t="shared" si="2"/>
        <v/>
      </c>
      <c r="L17" s="22"/>
      <c r="M17" s="22"/>
      <c r="N17" s="10" t="str">
        <f t="shared" si="3"/>
        <v/>
      </c>
      <c r="O17" s="22"/>
      <c r="P17" s="22"/>
      <c r="Q17" s="10" t="str">
        <f t="shared" si="4"/>
        <v/>
      </c>
      <c r="R17" s="22"/>
      <c r="S17" s="22"/>
      <c r="T17" s="10" t="str">
        <f t="shared" si="5"/>
        <v/>
      </c>
      <c r="U17" s="22"/>
      <c r="V17" s="22"/>
      <c r="W17" s="10" t="str">
        <f t="shared" si="6"/>
        <v/>
      </c>
      <c r="X17" s="22"/>
      <c r="Y17" s="22"/>
      <c r="Z17" s="10" t="str">
        <f>IF(X17&lt;&gt;0,X17*0.3+Y17*0.7,"")</f>
        <v/>
      </c>
      <c r="AA17" s="22"/>
      <c r="AB17" s="22"/>
      <c r="AC17" s="10" t="str">
        <f>IF(AA17&lt;&gt;0,AA17*0.3+AB17*0.7,"")</f>
        <v/>
      </c>
      <c r="AD17" s="22"/>
      <c r="AE17" s="22"/>
      <c r="AF17" s="10" t="str">
        <f t="shared" si="7"/>
        <v/>
      </c>
      <c r="AG17" s="22"/>
      <c r="AH17" s="22"/>
      <c r="AI17" s="10" t="str">
        <f t="shared" si="8"/>
        <v/>
      </c>
    </row>
    <row r="18" spans="1:35" x14ac:dyDescent="0.3">
      <c r="A18" s="28" t="str">
        <f t="shared" si="9"/>
        <v/>
      </c>
      <c r="B18" s="121"/>
      <c r="C18" s="122"/>
      <c r="D18" s="122"/>
      <c r="E18" s="10" t="str">
        <f t="shared" ref="E15:E50" si="10">IF(C18&lt;&gt;0,C18*0.3+D18*0.7,"")</f>
        <v/>
      </c>
      <c r="F18" s="127"/>
      <c r="G18" s="122"/>
      <c r="H18" s="10" t="str">
        <f t="shared" ref="H15:H50" si="11">IF(F18&lt;&gt;0,F18*0.3+G18*0.7,"")</f>
        <v/>
      </c>
      <c r="I18" s="133"/>
      <c r="J18" s="133"/>
      <c r="K18" s="10" t="str">
        <f t="shared" ref="K15:K50" si="12">IF(I18&lt;&gt;0,I18*0.3+J18*0.7,"")</f>
        <v/>
      </c>
      <c r="L18" s="133"/>
      <c r="M18" s="133"/>
      <c r="N18" s="10" t="str">
        <f t="shared" ref="N15:N50" si="13">IF(L18&lt;&gt;0,L18*0.3+M18*0.7,"")</f>
        <v/>
      </c>
      <c r="O18" s="122"/>
      <c r="P18" s="122"/>
      <c r="Q18" s="10" t="str">
        <f t="shared" ref="Q15:Q50" si="14">IF(O18&lt;&gt;0,O18*0.3+P18*0.7,"")</f>
        <v/>
      </c>
      <c r="R18" s="122"/>
      <c r="S18" s="122"/>
      <c r="T18" s="10" t="str">
        <f t="shared" ref="T15:T50" si="15">IF(R18&lt;&gt;0,R18*0.3+S18*0.7,"")</f>
        <v/>
      </c>
      <c r="U18" s="133"/>
      <c r="V18" s="133"/>
      <c r="W18" s="10" t="str">
        <f t="shared" ref="W15:W50" si="16">IF(U18&lt;&gt;0,U18*0.3+V18*0.7,"")</f>
        <v/>
      </c>
      <c r="X18" s="133"/>
      <c r="Y18" s="133"/>
      <c r="Z18" s="10" t="str">
        <f t="shared" ref="Z16:Z50" si="17">IF(X18&lt;&gt;0,X18*0.3+Y18*0.7,"")</f>
        <v/>
      </c>
      <c r="AA18" s="137"/>
      <c r="AB18" s="137"/>
      <c r="AC18" s="10" t="str">
        <f t="shared" ref="AC16:AC50" si="18">IF(AA18&lt;&gt;0,AA18*0.3+AB18*0.7,"")</f>
        <v/>
      </c>
      <c r="AD18" s="137"/>
      <c r="AE18" s="137"/>
      <c r="AF18" s="10" t="str">
        <f t="shared" ref="AF15:AF50" si="19">IF(AD18&lt;&gt;0,AD18*0.3+AE18*0.7,"")</f>
        <v/>
      </c>
      <c r="AG18" s="121"/>
      <c r="AH18" s="121"/>
      <c r="AI18" s="10" t="str">
        <f t="shared" ref="AI15:AI50" si="20">IF(AG18&lt;&gt;0,AG18*0.3+AH18*0.7,"")</f>
        <v/>
      </c>
    </row>
    <row r="19" spans="1:35" x14ac:dyDescent="0.3">
      <c r="A19" s="28" t="str">
        <f t="shared" si="9"/>
        <v/>
      </c>
      <c r="B19" s="121"/>
      <c r="C19" s="122"/>
      <c r="D19" s="122"/>
      <c r="E19" s="10" t="str">
        <f t="shared" si="10"/>
        <v/>
      </c>
      <c r="F19" s="127"/>
      <c r="G19" s="122"/>
      <c r="H19" s="10" t="str">
        <f t="shared" si="11"/>
        <v/>
      </c>
      <c r="I19" s="133"/>
      <c r="J19" s="133"/>
      <c r="K19" s="10" t="str">
        <f t="shared" si="12"/>
        <v/>
      </c>
      <c r="L19" s="133"/>
      <c r="M19" s="133"/>
      <c r="N19" s="10" t="str">
        <f t="shared" si="13"/>
        <v/>
      </c>
      <c r="O19" s="122"/>
      <c r="P19" s="122"/>
      <c r="Q19" s="10" t="str">
        <f t="shared" si="14"/>
        <v/>
      </c>
      <c r="R19" s="122"/>
      <c r="S19" s="122"/>
      <c r="T19" s="10" t="str">
        <f t="shared" si="15"/>
        <v/>
      </c>
      <c r="U19" s="133"/>
      <c r="V19" s="133"/>
      <c r="W19" s="10" t="str">
        <f t="shared" si="16"/>
        <v/>
      </c>
      <c r="X19" s="133"/>
      <c r="Y19" s="133"/>
      <c r="Z19" s="10" t="str">
        <f t="shared" si="17"/>
        <v/>
      </c>
      <c r="AA19" s="137"/>
      <c r="AB19" s="137"/>
      <c r="AC19" s="10" t="str">
        <f t="shared" si="18"/>
        <v/>
      </c>
      <c r="AD19" s="137"/>
      <c r="AE19" s="137"/>
      <c r="AF19" s="10" t="str">
        <f t="shared" si="19"/>
        <v/>
      </c>
      <c r="AG19" s="121"/>
      <c r="AH19" s="121"/>
      <c r="AI19" s="10" t="str">
        <f t="shared" si="20"/>
        <v/>
      </c>
    </row>
    <row r="20" spans="1:35" x14ac:dyDescent="0.3">
      <c r="A20" s="28" t="str">
        <f t="shared" si="9"/>
        <v/>
      </c>
      <c r="B20" s="123"/>
      <c r="C20" s="122"/>
      <c r="D20" s="122"/>
      <c r="E20" s="10" t="str">
        <f t="shared" si="10"/>
        <v/>
      </c>
      <c r="F20" s="127"/>
      <c r="G20" s="122"/>
      <c r="H20" s="10" t="str">
        <f t="shared" si="11"/>
        <v/>
      </c>
      <c r="I20" s="133"/>
      <c r="J20" s="134"/>
      <c r="K20" s="10" t="str">
        <f t="shared" si="12"/>
        <v/>
      </c>
      <c r="L20" s="134"/>
      <c r="M20" s="134"/>
      <c r="N20" s="10" t="str">
        <f t="shared" si="13"/>
        <v/>
      </c>
      <c r="O20" s="122"/>
      <c r="P20" s="122"/>
      <c r="Q20" s="10" t="str">
        <f t="shared" si="14"/>
        <v/>
      </c>
      <c r="R20" s="122"/>
      <c r="S20" s="122"/>
      <c r="T20" s="10" t="str">
        <f t="shared" si="15"/>
        <v/>
      </c>
      <c r="U20" s="133"/>
      <c r="V20" s="133"/>
      <c r="W20" s="10" t="str">
        <f t="shared" si="16"/>
        <v/>
      </c>
      <c r="X20" s="129"/>
      <c r="Y20" s="129"/>
      <c r="Z20" s="10" t="str">
        <f t="shared" si="17"/>
        <v/>
      </c>
      <c r="AA20" s="137"/>
      <c r="AB20" s="137"/>
      <c r="AC20" s="10" t="str">
        <f t="shared" si="18"/>
        <v/>
      </c>
      <c r="AD20" s="137"/>
      <c r="AE20" s="137"/>
      <c r="AF20" s="10" t="str">
        <f t="shared" si="19"/>
        <v/>
      </c>
      <c r="AG20" s="121"/>
      <c r="AH20" s="121"/>
      <c r="AI20" s="10" t="str">
        <f t="shared" si="20"/>
        <v/>
      </c>
    </row>
    <row r="21" spans="1:35" x14ac:dyDescent="0.3">
      <c r="A21" s="28" t="str">
        <f t="shared" si="9"/>
        <v/>
      </c>
      <c r="B21" s="123"/>
      <c r="C21" s="122"/>
      <c r="D21" s="122"/>
      <c r="E21" s="10" t="str">
        <f t="shared" si="10"/>
        <v/>
      </c>
      <c r="F21" s="127"/>
      <c r="G21" s="122"/>
      <c r="H21" s="10" t="str">
        <f t="shared" si="11"/>
        <v/>
      </c>
      <c r="I21" s="133"/>
      <c r="J21" s="134"/>
      <c r="K21" s="10" t="str">
        <f t="shared" si="12"/>
        <v/>
      </c>
      <c r="L21" s="134"/>
      <c r="M21" s="134"/>
      <c r="N21" s="10" t="str">
        <f t="shared" si="13"/>
        <v/>
      </c>
      <c r="O21" s="122"/>
      <c r="P21" s="122"/>
      <c r="Q21" s="10" t="str">
        <f t="shared" si="14"/>
        <v/>
      </c>
      <c r="R21" s="122"/>
      <c r="S21" s="122"/>
      <c r="T21" s="10" t="str">
        <f t="shared" si="15"/>
        <v/>
      </c>
      <c r="U21" s="133"/>
      <c r="V21" s="133"/>
      <c r="W21" s="10" t="str">
        <f t="shared" si="16"/>
        <v/>
      </c>
      <c r="X21" s="129"/>
      <c r="Y21" s="129"/>
      <c r="Z21" s="10" t="str">
        <f t="shared" si="17"/>
        <v/>
      </c>
      <c r="AA21" s="137"/>
      <c r="AB21" s="137"/>
      <c r="AC21" s="10" t="str">
        <f t="shared" si="18"/>
        <v/>
      </c>
      <c r="AD21" s="137"/>
      <c r="AE21" s="137"/>
      <c r="AF21" s="10" t="str">
        <f t="shared" si="19"/>
        <v/>
      </c>
      <c r="AG21" s="121"/>
      <c r="AH21" s="121"/>
      <c r="AI21" s="10" t="str">
        <f t="shared" si="20"/>
        <v/>
      </c>
    </row>
    <row r="22" spans="1:35" x14ac:dyDescent="0.3">
      <c r="A22" s="28" t="str">
        <f t="shared" si="9"/>
        <v/>
      </c>
      <c r="B22" s="123"/>
      <c r="C22" s="122"/>
      <c r="D22" s="122"/>
      <c r="E22" s="10" t="str">
        <f t="shared" si="10"/>
        <v/>
      </c>
      <c r="F22" s="127"/>
      <c r="G22" s="122"/>
      <c r="H22" s="10" t="str">
        <f t="shared" si="11"/>
        <v/>
      </c>
      <c r="I22" s="122"/>
      <c r="J22" s="134"/>
      <c r="K22" s="10" t="str">
        <f t="shared" si="12"/>
        <v/>
      </c>
      <c r="L22" s="134"/>
      <c r="M22" s="134"/>
      <c r="N22" s="10" t="str">
        <f t="shared" si="13"/>
        <v/>
      </c>
      <c r="O22" s="134"/>
      <c r="P22" s="122"/>
      <c r="Q22" s="10" t="str">
        <f t="shared" si="14"/>
        <v/>
      </c>
      <c r="R22" s="122"/>
      <c r="S22" s="122"/>
      <c r="T22" s="10" t="str">
        <f t="shared" si="15"/>
        <v/>
      </c>
      <c r="U22" s="133"/>
      <c r="V22" s="133"/>
      <c r="W22" s="10" t="str">
        <f t="shared" si="16"/>
        <v/>
      </c>
      <c r="X22" s="129"/>
      <c r="Y22" s="129"/>
      <c r="Z22" s="10" t="str">
        <f t="shared" si="17"/>
        <v/>
      </c>
      <c r="AA22" s="137"/>
      <c r="AB22" s="137"/>
      <c r="AC22" s="10" t="str">
        <f t="shared" si="18"/>
        <v/>
      </c>
      <c r="AD22" s="137"/>
      <c r="AE22" s="137"/>
      <c r="AF22" s="10" t="str">
        <f t="shared" si="19"/>
        <v/>
      </c>
      <c r="AG22" s="121"/>
      <c r="AH22" s="121"/>
      <c r="AI22" s="10" t="str">
        <f t="shared" si="20"/>
        <v/>
      </c>
    </row>
    <row r="23" spans="1:35" x14ac:dyDescent="0.3">
      <c r="A23" s="28" t="str">
        <f t="shared" si="9"/>
        <v/>
      </c>
      <c r="B23" s="123"/>
      <c r="C23" s="122"/>
      <c r="D23" s="122"/>
      <c r="E23" s="10" t="str">
        <f t="shared" si="10"/>
        <v/>
      </c>
      <c r="F23" s="127"/>
      <c r="G23" s="122"/>
      <c r="H23" s="10" t="str">
        <f t="shared" si="11"/>
        <v/>
      </c>
      <c r="I23" s="133"/>
      <c r="J23" s="134"/>
      <c r="K23" s="10" t="str">
        <f t="shared" si="12"/>
        <v/>
      </c>
      <c r="L23" s="134"/>
      <c r="M23" s="134"/>
      <c r="N23" s="10" t="str">
        <f t="shared" si="13"/>
        <v/>
      </c>
      <c r="O23" s="122"/>
      <c r="P23" s="122"/>
      <c r="Q23" s="10" t="str">
        <f t="shared" si="14"/>
        <v/>
      </c>
      <c r="R23" s="122"/>
      <c r="S23" s="122"/>
      <c r="T23" s="10" t="str">
        <f t="shared" si="15"/>
        <v/>
      </c>
      <c r="U23" s="133"/>
      <c r="V23" s="133"/>
      <c r="W23" s="10" t="str">
        <f t="shared" si="16"/>
        <v/>
      </c>
      <c r="X23" s="129"/>
      <c r="Y23" s="129"/>
      <c r="Z23" s="10" t="str">
        <f t="shared" si="17"/>
        <v/>
      </c>
      <c r="AA23" s="137"/>
      <c r="AB23" s="137"/>
      <c r="AC23" s="10" t="str">
        <f t="shared" si="18"/>
        <v/>
      </c>
      <c r="AD23" s="137"/>
      <c r="AE23" s="137"/>
      <c r="AF23" s="10" t="str">
        <f t="shared" si="19"/>
        <v/>
      </c>
      <c r="AG23" s="121"/>
      <c r="AH23" s="121"/>
      <c r="AI23" s="10" t="str">
        <f t="shared" si="20"/>
        <v/>
      </c>
    </row>
    <row r="24" spans="1:35" x14ac:dyDescent="0.3">
      <c r="A24" s="28" t="str">
        <f t="shared" si="9"/>
        <v/>
      </c>
      <c r="B24" s="121"/>
      <c r="C24" s="122"/>
      <c r="D24" s="122"/>
      <c r="E24" s="10" t="str">
        <f t="shared" si="10"/>
        <v/>
      </c>
      <c r="F24" s="127"/>
      <c r="G24" s="122"/>
      <c r="H24" s="10" t="str">
        <f t="shared" si="11"/>
        <v/>
      </c>
      <c r="I24" s="133"/>
      <c r="J24" s="134"/>
      <c r="K24" s="10" t="str">
        <f t="shared" si="12"/>
        <v/>
      </c>
      <c r="L24" s="134"/>
      <c r="M24" s="134"/>
      <c r="N24" s="10" t="str">
        <f t="shared" si="13"/>
        <v/>
      </c>
      <c r="O24" s="122"/>
      <c r="P24" s="122"/>
      <c r="Q24" s="10" t="str">
        <f t="shared" si="14"/>
        <v/>
      </c>
      <c r="R24" s="122"/>
      <c r="S24" s="122"/>
      <c r="T24" s="10" t="str">
        <f t="shared" si="15"/>
        <v/>
      </c>
      <c r="U24" s="133"/>
      <c r="V24" s="133"/>
      <c r="W24" s="10" t="str">
        <f t="shared" si="16"/>
        <v/>
      </c>
      <c r="X24" s="129"/>
      <c r="Y24" s="129"/>
      <c r="Z24" s="10" t="str">
        <f t="shared" si="17"/>
        <v/>
      </c>
      <c r="AA24" s="137"/>
      <c r="AB24" s="137"/>
      <c r="AC24" s="10" t="str">
        <f t="shared" si="18"/>
        <v/>
      </c>
      <c r="AD24" s="137"/>
      <c r="AE24" s="137"/>
      <c r="AF24" s="10" t="str">
        <f t="shared" si="19"/>
        <v/>
      </c>
      <c r="AG24" s="121"/>
      <c r="AH24" s="121"/>
      <c r="AI24" s="10" t="str">
        <f t="shared" si="20"/>
        <v/>
      </c>
    </row>
    <row r="25" spans="1:35" ht="15.6" x14ac:dyDescent="0.3">
      <c r="A25" s="28" t="str">
        <f t="shared" si="9"/>
        <v/>
      </c>
      <c r="B25" s="124"/>
      <c r="C25" s="125"/>
      <c r="D25" s="125"/>
      <c r="E25" s="10" t="str">
        <f t="shared" si="10"/>
        <v/>
      </c>
      <c r="F25" s="128"/>
      <c r="G25" s="129"/>
      <c r="H25" s="10" t="str">
        <f t="shared" si="11"/>
        <v/>
      </c>
      <c r="I25" s="133"/>
      <c r="J25" s="133"/>
      <c r="K25" s="10" t="str">
        <f t="shared" si="12"/>
        <v/>
      </c>
      <c r="L25" s="133"/>
      <c r="M25" s="133"/>
      <c r="N25" s="10" t="str">
        <f t="shared" si="13"/>
        <v/>
      </c>
      <c r="O25" s="122"/>
      <c r="P25" s="122"/>
      <c r="Q25" s="10" t="str">
        <f t="shared" si="14"/>
        <v/>
      </c>
      <c r="R25" s="129"/>
      <c r="S25" s="129"/>
      <c r="T25" s="10" t="str">
        <f t="shared" si="15"/>
        <v/>
      </c>
      <c r="U25" s="126"/>
      <c r="V25" s="130"/>
      <c r="W25" s="10" t="str">
        <f t="shared" si="16"/>
        <v/>
      </c>
      <c r="X25" s="135"/>
      <c r="Y25" s="135"/>
      <c r="Z25" s="10" t="str">
        <f t="shared" si="17"/>
        <v/>
      </c>
      <c r="AA25" s="129"/>
      <c r="AB25" s="129"/>
      <c r="AC25" s="10" t="str">
        <f t="shared" si="18"/>
        <v/>
      </c>
      <c r="AD25" s="129"/>
      <c r="AE25" s="129"/>
      <c r="AF25" s="10" t="str">
        <f t="shared" si="19"/>
        <v/>
      </c>
      <c r="AG25" s="121"/>
      <c r="AH25" s="121"/>
      <c r="AI25" s="10" t="str">
        <f t="shared" si="20"/>
        <v/>
      </c>
    </row>
    <row r="26" spans="1:35" ht="15.45" customHeight="1" x14ac:dyDescent="0.3">
      <c r="A26" s="28" t="str">
        <f t="shared" si="9"/>
        <v/>
      </c>
      <c r="B26" s="126"/>
      <c r="C26" s="125"/>
      <c r="D26" s="125"/>
      <c r="E26" s="10" t="str">
        <f t="shared" si="10"/>
        <v/>
      </c>
      <c r="F26" s="130"/>
      <c r="G26" s="129"/>
      <c r="H26" s="10" t="str">
        <f t="shared" si="11"/>
        <v/>
      </c>
      <c r="I26" s="133"/>
      <c r="J26" s="133"/>
      <c r="K26" s="10" t="str">
        <f t="shared" si="12"/>
        <v/>
      </c>
      <c r="L26" s="133"/>
      <c r="M26" s="133"/>
      <c r="N26" s="10" t="str">
        <f t="shared" si="13"/>
        <v/>
      </c>
      <c r="O26" s="122"/>
      <c r="P26" s="122"/>
      <c r="Q26" s="10" t="str">
        <f t="shared" si="14"/>
        <v/>
      </c>
      <c r="R26" s="129"/>
      <c r="S26" s="129"/>
      <c r="T26" s="10" t="str">
        <f t="shared" si="15"/>
        <v/>
      </c>
      <c r="U26" s="126"/>
      <c r="V26" s="128"/>
      <c r="W26" s="10" t="str">
        <f t="shared" si="16"/>
        <v/>
      </c>
      <c r="X26" s="135"/>
      <c r="Y26" s="135"/>
      <c r="Z26" s="10" t="str">
        <f t="shared" si="17"/>
        <v/>
      </c>
      <c r="AA26" s="129"/>
      <c r="AB26" s="129"/>
      <c r="AC26" s="10" t="str">
        <f t="shared" si="18"/>
        <v/>
      </c>
      <c r="AD26" s="129"/>
      <c r="AE26" s="129"/>
      <c r="AF26" s="10" t="str">
        <f t="shared" si="19"/>
        <v/>
      </c>
      <c r="AG26" s="121"/>
      <c r="AH26" s="121"/>
      <c r="AI26" s="10" t="str">
        <f t="shared" si="20"/>
        <v/>
      </c>
    </row>
    <row r="27" spans="1:35" ht="15.6" x14ac:dyDescent="0.3">
      <c r="A27" s="28" t="str">
        <f t="shared" si="9"/>
        <v/>
      </c>
      <c r="B27" s="126"/>
      <c r="C27" s="125"/>
      <c r="D27" s="125"/>
      <c r="E27" s="10" t="str">
        <f t="shared" si="10"/>
        <v/>
      </c>
      <c r="F27" s="131"/>
      <c r="G27" s="129"/>
      <c r="H27" s="10" t="str">
        <f t="shared" si="11"/>
        <v/>
      </c>
      <c r="I27" s="129"/>
      <c r="J27" s="129"/>
      <c r="K27" s="10" t="str">
        <f t="shared" si="12"/>
        <v/>
      </c>
      <c r="L27" s="129"/>
      <c r="M27" s="129"/>
      <c r="N27" s="10" t="str">
        <f t="shared" si="13"/>
        <v/>
      </c>
      <c r="O27" s="129"/>
      <c r="P27" s="129"/>
      <c r="Q27" s="10" t="str">
        <f t="shared" si="14"/>
        <v/>
      </c>
      <c r="R27" s="129"/>
      <c r="S27" s="129"/>
      <c r="T27" s="10" t="str">
        <f t="shared" si="15"/>
        <v/>
      </c>
      <c r="U27" s="126"/>
      <c r="V27" s="129"/>
      <c r="W27" s="10" t="str">
        <f t="shared" si="16"/>
        <v/>
      </c>
      <c r="X27" s="135"/>
      <c r="Y27" s="135"/>
      <c r="Z27" s="10" t="str">
        <f t="shared" si="17"/>
        <v/>
      </c>
      <c r="AA27" s="129"/>
      <c r="AB27" s="129"/>
      <c r="AC27" s="10" t="str">
        <f t="shared" si="18"/>
        <v/>
      </c>
      <c r="AD27" s="129"/>
      <c r="AE27" s="129"/>
      <c r="AF27" s="10" t="str">
        <f t="shared" si="19"/>
        <v/>
      </c>
      <c r="AG27" s="121"/>
      <c r="AH27" s="121"/>
      <c r="AI27" s="10" t="str">
        <f t="shared" si="20"/>
        <v/>
      </c>
    </row>
    <row r="28" spans="1:35" ht="15.6" x14ac:dyDescent="0.3">
      <c r="A28" s="28" t="str">
        <f t="shared" si="9"/>
        <v/>
      </c>
      <c r="B28" s="121"/>
      <c r="C28" s="125"/>
      <c r="D28" s="125"/>
      <c r="E28" s="10" t="str">
        <f t="shared" si="10"/>
        <v/>
      </c>
      <c r="F28" s="126"/>
      <c r="G28" s="129"/>
      <c r="H28" s="10" t="str">
        <f t="shared" si="11"/>
        <v/>
      </c>
      <c r="I28" s="129"/>
      <c r="J28" s="129"/>
      <c r="K28" s="10" t="str">
        <f t="shared" si="12"/>
        <v/>
      </c>
      <c r="L28" s="129"/>
      <c r="M28" s="129"/>
      <c r="N28" s="10" t="str">
        <f t="shared" si="13"/>
        <v/>
      </c>
      <c r="O28" s="129"/>
      <c r="P28" s="129"/>
      <c r="Q28" s="10" t="str">
        <f t="shared" si="14"/>
        <v/>
      </c>
      <c r="R28" s="129"/>
      <c r="S28" s="129"/>
      <c r="T28" s="10" t="str">
        <f t="shared" si="15"/>
        <v/>
      </c>
      <c r="U28" s="126"/>
      <c r="V28" s="129"/>
      <c r="W28" s="10" t="str">
        <f t="shared" si="16"/>
        <v/>
      </c>
      <c r="X28" s="135"/>
      <c r="Y28" s="135"/>
      <c r="Z28" s="10" t="str">
        <f t="shared" si="17"/>
        <v/>
      </c>
      <c r="AA28" s="129"/>
      <c r="AB28" s="129"/>
      <c r="AC28" s="10" t="str">
        <f t="shared" si="18"/>
        <v/>
      </c>
      <c r="AD28" s="129"/>
      <c r="AE28" s="129"/>
      <c r="AF28" s="10" t="str">
        <f t="shared" si="19"/>
        <v/>
      </c>
      <c r="AG28" s="121"/>
      <c r="AH28" s="121"/>
      <c r="AI28" s="10" t="str">
        <f t="shared" si="20"/>
        <v/>
      </c>
    </row>
    <row r="29" spans="1:35" ht="15.6" x14ac:dyDescent="0.3">
      <c r="A29" s="28" t="str">
        <f t="shared" si="9"/>
        <v/>
      </c>
      <c r="B29" s="126"/>
      <c r="C29" s="125"/>
      <c r="D29" s="125"/>
      <c r="E29" s="10" t="str">
        <f t="shared" si="10"/>
        <v/>
      </c>
      <c r="F29" s="126"/>
      <c r="G29" s="129"/>
      <c r="H29" s="10" t="str">
        <f t="shared" si="11"/>
        <v/>
      </c>
      <c r="I29" s="129"/>
      <c r="J29" s="129"/>
      <c r="K29" s="10" t="str">
        <f t="shared" si="12"/>
        <v/>
      </c>
      <c r="L29" s="129"/>
      <c r="M29" s="129"/>
      <c r="N29" s="10" t="str">
        <f t="shared" si="13"/>
        <v/>
      </c>
      <c r="O29" s="129"/>
      <c r="P29" s="129"/>
      <c r="Q29" s="10" t="str">
        <f t="shared" si="14"/>
        <v/>
      </c>
      <c r="R29" s="129"/>
      <c r="S29" s="129"/>
      <c r="T29" s="10" t="str">
        <f t="shared" si="15"/>
        <v/>
      </c>
      <c r="U29" s="136"/>
      <c r="V29" s="136"/>
      <c r="W29" s="10" t="str">
        <f t="shared" si="16"/>
        <v/>
      </c>
      <c r="X29" s="135"/>
      <c r="Y29" s="135"/>
      <c r="Z29" s="10" t="str">
        <f t="shared" si="17"/>
        <v/>
      </c>
      <c r="AA29" s="129"/>
      <c r="AB29" s="129"/>
      <c r="AC29" s="10" t="str">
        <f t="shared" si="18"/>
        <v/>
      </c>
      <c r="AD29" s="129"/>
      <c r="AE29" s="129"/>
      <c r="AF29" s="10" t="str">
        <f t="shared" si="19"/>
        <v/>
      </c>
      <c r="AG29" s="121"/>
      <c r="AH29" s="121"/>
      <c r="AI29" s="10" t="str">
        <f t="shared" si="20"/>
        <v/>
      </c>
    </row>
    <row r="30" spans="1:35" ht="15.6" x14ac:dyDescent="0.3">
      <c r="A30" s="28" t="str">
        <f t="shared" si="9"/>
        <v/>
      </c>
      <c r="B30" s="126"/>
      <c r="C30" s="125"/>
      <c r="D30" s="125"/>
      <c r="E30" s="10" t="str">
        <f t="shared" si="10"/>
        <v/>
      </c>
      <c r="F30" s="132"/>
      <c r="G30" s="125"/>
      <c r="H30" s="10" t="str">
        <f t="shared" si="11"/>
        <v/>
      </c>
      <c r="I30" s="135"/>
      <c r="J30" s="135"/>
      <c r="K30" s="10" t="str">
        <f t="shared" si="12"/>
        <v/>
      </c>
      <c r="L30" s="135"/>
      <c r="M30" s="135"/>
      <c r="N30" s="10" t="str">
        <f t="shared" si="13"/>
        <v/>
      </c>
      <c r="O30" s="125"/>
      <c r="P30" s="125"/>
      <c r="Q30" s="10" t="str">
        <f t="shared" si="14"/>
        <v/>
      </c>
      <c r="R30" s="125"/>
      <c r="S30" s="125"/>
      <c r="T30" s="10" t="str">
        <f t="shared" si="15"/>
        <v/>
      </c>
      <c r="U30" s="135"/>
      <c r="V30" s="135"/>
      <c r="W30" s="10" t="str">
        <f t="shared" si="16"/>
        <v/>
      </c>
      <c r="X30" s="135"/>
      <c r="Y30" s="135"/>
      <c r="Z30" s="10" t="str">
        <f t="shared" si="17"/>
        <v/>
      </c>
      <c r="AA30" s="129"/>
      <c r="AB30" s="129"/>
      <c r="AC30" s="10" t="str">
        <f t="shared" si="18"/>
        <v/>
      </c>
      <c r="AD30" s="129"/>
      <c r="AE30" s="129"/>
      <c r="AF30" s="10" t="str">
        <f t="shared" si="19"/>
        <v/>
      </c>
      <c r="AG30" s="121"/>
      <c r="AH30" s="121"/>
      <c r="AI30" s="10" t="str">
        <f t="shared" si="20"/>
        <v/>
      </c>
    </row>
    <row r="31" spans="1:35" x14ac:dyDescent="0.3">
      <c r="A31" s="28" t="str">
        <f t="shared" si="9"/>
        <v/>
      </c>
      <c r="B31" s="121"/>
      <c r="C31" s="122"/>
      <c r="D31" s="122"/>
      <c r="E31" s="10" t="str">
        <f t="shared" si="10"/>
        <v/>
      </c>
      <c r="F31" s="127"/>
      <c r="G31" s="122"/>
      <c r="H31" s="10" t="str">
        <f t="shared" si="11"/>
        <v/>
      </c>
      <c r="I31" s="133"/>
      <c r="J31" s="133"/>
      <c r="K31" s="10" t="str">
        <f t="shared" si="12"/>
        <v/>
      </c>
      <c r="L31" s="133"/>
      <c r="M31" s="133"/>
      <c r="N31" s="10" t="str">
        <f t="shared" si="13"/>
        <v/>
      </c>
      <c r="O31" s="122"/>
      <c r="P31" s="122"/>
      <c r="Q31" s="10" t="str">
        <f t="shared" si="14"/>
        <v/>
      </c>
      <c r="R31" s="122"/>
      <c r="S31" s="122"/>
      <c r="T31" s="10" t="str">
        <f t="shared" si="15"/>
        <v/>
      </c>
      <c r="U31" s="133"/>
      <c r="V31" s="133"/>
      <c r="W31" s="10" t="str">
        <f t="shared" si="16"/>
        <v/>
      </c>
      <c r="X31" s="133"/>
      <c r="Y31" s="133"/>
      <c r="Z31" s="10" t="str">
        <f t="shared" si="17"/>
        <v/>
      </c>
      <c r="AA31" s="137"/>
      <c r="AB31" s="137"/>
      <c r="AC31" s="10" t="str">
        <f t="shared" si="18"/>
        <v/>
      </c>
      <c r="AD31" s="137"/>
      <c r="AE31" s="137"/>
      <c r="AF31" s="10" t="str">
        <f t="shared" si="19"/>
        <v/>
      </c>
      <c r="AG31" s="121"/>
      <c r="AH31" s="121"/>
      <c r="AI31" s="10" t="str">
        <f t="shared" si="20"/>
        <v/>
      </c>
    </row>
    <row r="32" spans="1:35" x14ac:dyDescent="0.3">
      <c r="A32" s="28" t="str">
        <f t="shared" si="9"/>
        <v/>
      </c>
      <c r="B32" s="121"/>
      <c r="C32" s="122"/>
      <c r="D32" s="122"/>
      <c r="E32" s="10" t="str">
        <f t="shared" si="10"/>
        <v/>
      </c>
      <c r="F32" s="127"/>
      <c r="G32" s="122"/>
      <c r="H32" s="10" t="str">
        <f t="shared" si="11"/>
        <v/>
      </c>
      <c r="I32" s="133"/>
      <c r="J32" s="133"/>
      <c r="K32" s="10" t="str">
        <f t="shared" si="12"/>
        <v/>
      </c>
      <c r="L32" s="133"/>
      <c r="M32" s="133"/>
      <c r="N32" s="10" t="str">
        <f t="shared" si="13"/>
        <v/>
      </c>
      <c r="O32" s="122"/>
      <c r="P32" s="122"/>
      <c r="Q32" s="10" t="str">
        <f t="shared" si="14"/>
        <v/>
      </c>
      <c r="R32" s="122"/>
      <c r="S32" s="122"/>
      <c r="T32" s="10" t="str">
        <f t="shared" si="15"/>
        <v/>
      </c>
      <c r="U32" s="133"/>
      <c r="V32" s="133"/>
      <c r="W32" s="10" t="str">
        <f t="shared" si="16"/>
        <v/>
      </c>
      <c r="X32" s="133"/>
      <c r="Y32" s="133"/>
      <c r="Z32" s="10" t="str">
        <f t="shared" si="17"/>
        <v/>
      </c>
      <c r="AA32" s="137"/>
      <c r="AB32" s="137"/>
      <c r="AC32" s="10" t="str">
        <f t="shared" si="18"/>
        <v/>
      </c>
      <c r="AD32" s="137"/>
      <c r="AE32" s="137"/>
      <c r="AF32" s="10" t="str">
        <f t="shared" si="19"/>
        <v/>
      </c>
      <c r="AG32" s="121"/>
      <c r="AH32" s="121"/>
      <c r="AI32" s="10" t="str">
        <f t="shared" si="20"/>
        <v/>
      </c>
    </row>
    <row r="33" spans="1:35" x14ac:dyDescent="0.3">
      <c r="A33" s="28" t="str">
        <f t="shared" si="9"/>
        <v/>
      </c>
      <c r="B33" s="121"/>
      <c r="C33" s="122"/>
      <c r="D33" s="122"/>
      <c r="E33" s="10" t="str">
        <f t="shared" si="10"/>
        <v/>
      </c>
      <c r="F33" s="127"/>
      <c r="G33" s="122"/>
      <c r="H33" s="10" t="str">
        <f t="shared" si="11"/>
        <v/>
      </c>
      <c r="I33" s="133"/>
      <c r="J33" s="133"/>
      <c r="K33" s="10" t="str">
        <f t="shared" si="12"/>
        <v/>
      </c>
      <c r="L33" s="133"/>
      <c r="M33" s="133"/>
      <c r="N33" s="10" t="str">
        <f t="shared" si="13"/>
        <v/>
      </c>
      <c r="O33" s="122"/>
      <c r="P33" s="122"/>
      <c r="Q33" s="10" t="str">
        <f t="shared" si="14"/>
        <v/>
      </c>
      <c r="R33" s="122"/>
      <c r="S33" s="122"/>
      <c r="T33" s="10" t="str">
        <f t="shared" si="15"/>
        <v/>
      </c>
      <c r="U33" s="133"/>
      <c r="V33" s="133"/>
      <c r="W33" s="10" t="str">
        <f t="shared" si="16"/>
        <v/>
      </c>
      <c r="X33" s="133"/>
      <c r="Y33" s="133"/>
      <c r="Z33" s="10" t="str">
        <f t="shared" si="17"/>
        <v/>
      </c>
      <c r="AA33" s="137"/>
      <c r="AB33" s="137"/>
      <c r="AC33" s="10" t="str">
        <f t="shared" si="18"/>
        <v/>
      </c>
      <c r="AD33" s="137"/>
      <c r="AE33" s="137"/>
      <c r="AF33" s="10" t="str">
        <f t="shared" si="19"/>
        <v/>
      </c>
      <c r="AG33" s="121"/>
      <c r="AH33" s="121"/>
      <c r="AI33" s="10" t="str">
        <f t="shared" si="20"/>
        <v/>
      </c>
    </row>
    <row r="34" spans="1:35" x14ac:dyDescent="0.3">
      <c r="A34" s="28" t="str">
        <f t="shared" si="9"/>
        <v/>
      </c>
      <c r="B34" s="121"/>
      <c r="C34" s="122"/>
      <c r="D34" s="122"/>
      <c r="E34" s="10" t="str">
        <f t="shared" si="10"/>
        <v/>
      </c>
      <c r="F34" s="127"/>
      <c r="G34" s="122"/>
      <c r="H34" s="10" t="str">
        <f t="shared" si="11"/>
        <v/>
      </c>
      <c r="I34" s="133"/>
      <c r="J34" s="133"/>
      <c r="K34" s="10" t="str">
        <f t="shared" si="12"/>
        <v/>
      </c>
      <c r="L34" s="133"/>
      <c r="M34" s="133"/>
      <c r="N34" s="10" t="str">
        <f t="shared" si="13"/>
        <v/>
      </c>
      <c r="O34" s="122"/>
      <c r="P34" s="122"/>
      <c r="Q34" s="10" t="str">
        <f t="shared" si="14"/>
        <v/>
      </c>
      <c r="R34" s="122"/>
      <c r="S34" s="122"/>
      <c r="T34" s="10" t="str">
        <f t="shared" si="15"/>
        <v/>
      </c>
      <c r="U34" s="133"/>
      <c r="V34" s="133"/>
      <c r="W34" s="10" t="str">
        <f t="shared" si="16"/>
        <v/>
      </c>
      <c r="X34" s="133"/>
      <c r="Y34" s="133"/>
      <c r="Z34" s="10" t="str">
        <f t="shared" si="17"/>
        <v/>
      </c>
      <c r="AA34" s="137"/>
      <c r="AB34" s="137"/>
      <c r="AC34" s="10" t="str">
        <f t="shared" si="18"/>
        <v/>
      </c>
      <c r="AD34" s="137"/>
      <c r="AE34" s="137"/>
      <c r="AF34" s="10" t="str">
        <f t="shared" si="19"/>
        <v/>
      </c>
      <c r="AG34" s="121"/>
      <c r="AH34" s="121"/>
      <c r="AI34" s="10" t="str">
        <f t="shared" si="20"/>
        <v/>
      </c>
    </row>
    <row r="35" spans="1:35" x14ac:dyDescent="0.3">
      <c r="A35" s="28" t="str">
        <f t="shared" si="9"/>
        <v/>
      </c>
      <c r="B35" s="121"/>
      <c r="C35" s="122"/>
      <c r="D35" s="122"/>
      <c r="E35" s="10" t="str">
        <f t="shared" si="10"/>
        <v/>
      </c>
      <c r="F35" s="127"/>
      <c r="G35" s="122"/>
      <c r="H35" s="10" t="str">
        <f t="shared" si="11"/>
        <v/>
      </c>
      <c r="I35" s="133"/>
      <c r="J35" s="133"/>
      <c r="K35" s="10" t="str">
        <f t="shared" si="12"/>
        <v/>
      </c>
      <c r="L35" s="133"/>
      <c r="M35" s="133"/>
      <c r="N35" s="10" t="str">
        <f t="shared" si="13"/>
        <v/>
      </c>
      <c r="O35" s="122"/>
      <c r="P35" s="122"/>
      <c r="Q35" s="10" t="str">
        <f t="shared" si="14"/>
        <v/>
      </c>
      <c r="R35" s="122"/>
      <c r="S35" s="122"/>
      <c r="T35" s="10" t="str">
        <f t="shared" si="15"/>
        <v/>
      </c>
      <c r="U35" s="133"/>
      <c r="V35" s="133"/>
      <c r="W35" s="10" t="str">
        <f t="shared" si="16"/>
        <v/>
      </c>
      <c r="X35" s="133"/>
      <c r="Y35" s="133"/>
      <c r="Z35" s="10" t="str">
        <f t="shared" si="17"/>
        <v/>
      </c>
      <c r="AA35" s="137"/>
      <c r="AB35" s="137"/>
      <c r="AC35" s="10" t="str">
        <f t="shared" si="18"/>
        <v/>
      </c>
      <c r="AD35" s="137"/>
      <c r="AE35" s="137"/>
      <c r="AF35" s="10" t="str">
        <f t="shared" si="19"/>
        <v/>
      </c>
      <c r="AG35" s="121"/>
      <c r="AH35" s="121"/>
      <c r="AI35" s="10" t="str">
        <f t="shared" si="20"/>
        <v/>
      </c>
    </row>
    <row r="36" spans="1:35" x14ac:dyDescent="0.3">
      <c r="A36" s="28" t="str">
        <f t="shared" si="9"/>
        <v/>
      </c>
      <c r="B36" s="121"/>
      <c r="C36" s="122"/>
      <c r="D36" s="122"/>
      <c r="E36" s="10" t="str">
        <f t="shared" si="10"/>
        <v/>
      </c>
      <c r="F36" s="127"/>
      <c r="G36" s="122"/>
      <c r="H36" s="10" t="str">
        <f t="shared" si="11"/>
        <v/>
      </c>
      <c r="I36" s="133"/>
      <c r="J36" s="133"/>
      <c r="K36" s="10" t="str">
        <f t="shared" si="12"/>
        <v/>
      </c>
      <c r="L36" s="133"/>
      <c r="M36" s="133"/>
      <c r="N36" s="10" t="str">
        <f t="shared" si="13"/>
        <v/>
      </c>
      <c r="O36" s="122"/>
      <c r="P36" s="122"/>
      <c r="Q36" s="10" t="str">
        <f t="shared" si="14"/>
        <v/>
      </c>
      <c r="R36" s="122"/>
      <c r="S36" s="122"/>
      <c r="T36" s="10" t="str">
        <f t="shared" si="15"/>
        <v/>
      </c>
      <c r="U36" s="133"/>
      <c r="V36" s="133"/>
      <c r="W36" s="10" t="str">
        <f t="shared" si="16"/>
        <v/>
      </c>
      <c r="X36" s="133"/>
      <c r="Y36" s="133"/>
      <c r="Z36" s="10" t="str">
        <f t="shared" si="17"/>
        <v/>
      </c>
      <c r="AA36" s="137"/>
      <c r="AB36" s="137"/>
      <c r="AC36" s="10" t="str">
        <f t="shared" si="18"/>
        <v/>
      </c>
      <c r="AD36" s="137"/>
      <c r="AE36" s="137"/>
      <c r="AF36" s="10" t="str">
        <f t="shared" si="19"/>
        <v/>
      </c>
      <c r="AG36" s="121"/>
      <c r="AH36" s="121"/>
      <c r="AI36" s="10" t="str">
        <f t="shared" si="20"/>
        <v/>
      </c>
    </row>
    <row r="37" spans="1:35" x14ac:dyDescent="0.3">
      <c r="A37" s="28" t="str">
        <f t="shared" si="9"/>
        <v/>
      </c>
      <c r="B37" s="121"/>
      <c r="C37" s="122"/>
      <c r="D37" s="122"/>
      <c r="E37" s="10" t="str">
        <f t="shared" si="10"/>
        <v/>
      </c>
      <c r="F37" s="127"/>
      <c r="G37" s="122"/>
      <c r="H37" s="10" t="str">
        <f t="shared" si="11"/>
        <v/>
      </c>
      <c r="I37" s="133"/>
      <c r="J37" s="133"/>
      <c r="K37" s="10" t="str">
        <f t="shared" si="12"/>
        <v/>
      </c>
      <c r="L37" s="133"/>
      <c r="M37" s="133"/>
      <c r="N37" s="10" t="str">
        <f t="shared" si="13"/>
        <v/>
      </c>
      <c r="O37" s="122"/>
      <c r="P37" s="122"/>
      <c r="Q37" s="10" t="str">
        <f t="shared" si="14"/>
        <v/>
      </c>
      <c r="R37" s="122"/>
      <c r="S37" s="122"/>
      <c r="T37" s="10" t="str">
        <f t="shared" si="15"/>
        <v/>
      </c>
      <c r="U37" s="133"/>
      <c r="V37" s="133"/>
      <c r="W37" s="10" t="str">
        <f t="shared" si="16"/>
        <v/>
      </c>
      <c r="X37" s="133"/>
      <c r="Y37" s="133"/>
      <c r="Z37" s="10" t="str">
        <f t="shared" si="17"/>
        <v/>
      </c>
      <c r="AA37" s="137"/>
      <c r="AB37" s="137"/>
      <c r="AC37" s="10" t="str">
        <f t="shared" si="18"/>
        <v/>
      </c>
      <c r="AD37" s="137"/>
      <c r="AE37" s="137"/>
      <c r="AF37" s="10" t="str">
        <f t="shared" si="19"/>
        <v/>
      </c>
      <c r="AG37" s="121"/>
      <c r="AH37" s="121"/>
      <c r="AI37" s="10" t="str">
        <f t="shared" si="20"/>
        <v/>
      </c>
    </row>
    <row r="38" spans="1:35" x14ac:dyDescent="0.3">
      <c r="A38" s="28" t="str">
        <f t="shared" si="9"/>
        <v/>
      </c>
      <c r="B38" s="121"/>
      <c r="C38" s="122"/>
      <c r="D38" s="122"/>
      <c r="E38" s="10" t="str">
        <f t="shared" si="10"/>
        <v/>
      </c>
      <c r="F38" s="127"/>
      <c r="G38" s="122"/>
      <c r="H38" s="10" t="str">
        <f t="shared" si="11"/>
        <v/>
      </c>
      <c r="I38" s="133"/>
      <c r="J38" s="133"/>
      <c r="K38" s="10" t="str">
        <f t="shared" si="12"/>
        <v/>
      </c>
      <c r="L38" s="133"/>
      <c r="M38" s="133"/>
      <c r="N38" s="10" t="str">
        <f t="shared" si="13"/>
        <v/>
      </c>
      <c r="O38" s="122"/>
      <c r="P38" s="122"/>
      <c r="Q38" s="10" t="str">
        <f t="shared" si="14"/>
        <v/>
      </c>
      <c r="R38" s="122"/>
      <c r="S38" s="122"/>
      <c r="T38" s="10" t="str">
        <f t="shared" si="15"/>
        <v/>
      </c>
      <c r="U38" s="133"/>
      <c r="V38" s="133"/>
      <c r="W38" s="10" t="str">
        <f t="shared" si="16"/>
        <v/>
      </c>
      <c r="X38" s="133"/>
      <c r="Y38" s="133"/>
      <c r="Z38" s="10" t="str">
        <f t="shared" si="17"/>
        <v/>
      </c>
      <c r="AA38" s="137"/>
      <c r="AB38" s="137"/>
      <c r="AC38" s="10" t="str">
        <f t="shared" si="18"/>
        <v/>
      </c>
      <c r="AD38" s="137"/>
      <c r="AE38" s="137"/>
      <c r="AF38" s="10" t="str">
        <f t="shared" si="19"/>
        <v/>
      </c>
      <c r="AG38" s="121"/>
      <c r="AH38" s="121"/>
      <c r="AI38" s="10" t="str">
        <f t="shared" si="20"/>
        <v/>
      </c>
    </row>
    <row r="39" spans="1:35" x14ac:dyDescent="0.3">
      <c r="A39" s="28" t="str">
        <f t="shared" si="9"/>
        <v/>
      </c>
      <c r="B39" s="121"/>
      <c r="C39" s="122"/>
      <c r="D39" s="122"/>
      <c r="E39" s="10" t="str">
        <f t="shared" si="10"/>
        <v/>
      </c>
      <c r="F39" s="127"/>
      <c r="G39" s="122"/>
      <c r="H39" s="10" t="str">
        <f t="shared" si="11"/>
        <v/>
      </c>
      <c r="I39" s="133"/>
      <c r="J39" s="133"/>
      <c r="K39" s="10" t="str">
        <f t="shared" si="12"/>
        <v/>
      </c>
      <c r="L39" s="133"/>
      <c r="M39" s="133"/>
      <c r="N39" s="10" t="str">
        <f t="shared" si="13"/>
        <v/>
      </c>
      <c r="O39" s="122"/>
      <c r="P39" s="122"/>
      <c r="Q39" s="10" t="str">
        <f t="shared" si="14"/>
        <v/>
      </c>
      <c r="R39" s="122"/>
      <c r="S39" s="122"/>
      <c r="T39" s="10" t="str">
        <f t="shared" si="15"/>
        <v/>
      </c>
      <c r="U39" s="133"/>
      <c r="V39" s="133"/>
      <c r="W39" s="10" t="str">
        <f t="shared" si="16"/>
        <v/>
      </c>
      <c r="X39" s="133"/>
      <c r="Y39" s="133"/>
      <c r="Z39" s="10" t="str">
        <f t="shared" si="17"/>
        <v/>
      </c>
      <c r="AA39" s="137"/>
      <c r="AB39" s="137"/>
      <c r="AC39" s="10" t="str">
        <f t="shared" si="18"/>
        <v/>
      </c>
      <c r="AD39" s="137"/>
      <c r="AE39" s="137"/>
      <c r="AF39" s="10" t="str">
        <f t="shared" si="19"/>
        <v/>
      </c>
      <c r="AG39" s="121"/>
      <c r="AH39" s="121"/>
      <c r="AI39" s="10" t="str">
        <f t="shared" si="20"/>
        <v/>
      </c>
    </row>
    <row r="40" spans="1:35" x14ac:dyDescent="0.3">
      <c r="A40" s="28" t="str">
        <f t="shared" si="9"/>
        <v/>
      </c>
      <c r="B40" s="121"/>
      <c r="C40" s="122"/>
      <c r="D40" s="122"/>
      <c r="E40" s="10" t="str">
        <f t="shared" si="10"/>
        <v/>
      </c>
      <c r="F40" s="127"/>
      <c r="G40" s="122"/>
      <c r="H40" s="10" t="str">
        <f t="shared" si="11"/>
        <v/>
      </c>
      <c r="I40" s="133"/>
      <c r="J40" s="133"/>
      <c r="K40" s="10" t="str">
        <f t="shared" si="12"/>
        <v/>
      </c>
      <c r="L40" s="133"/>
      <c r="M40" s="133"/>
      <c r="N40" s="10" t="str">
        <f t="shared" si="13"/>
        <v/>
      </c>
      <c r="O40" s="122"/>
      <c r="P40" s="122"/>
      <c r="Q40" s="10" t="str">
        <f t="shared" si="14"/>
        <v/>
      </c>
      <c r="R40" s="122"/>
      <c r="S40" s="122"/>
      <c r="T40" s="10" t="str">
        <f t="shared" si="15"/>
        <v/>
      </c>
      <c r="U40" s="133"/>
      <c r="V40" s="133"/>
      <c r="W40" s="10" t="str">
        <f t="shared" si="16"/>
        <v/>
      </c>
      <c r="X40" s="133"/>
      <c r="Y40" s="133"/>
      <c r="Z40" s="10" t="str">
        <f t="shared" si="17"/>
        <v/>
      </c>
      <c r="AA40" s="137"/>
      <c r="AB40" s="137"/>
      <c r="AC40" s="10" t="str">
        <f t="shared" si="18"/>
        <v/>
      </c>
      <c r="AD40" s="137"/>
      <c r="AE40" s="137"/>
      <c r="AF40" s="10" t="str">
        <f t="shared" si="19"/>
        <v/>
      </c>
      <c r="AG40" s="121"/>
      <c r="AH40" s="121"/>
      <c r="AI40" s="10" t="str">
        <f t="shared" si="20"/>
        <v/>
      </c>
    </row>
    <row r="41" spans="1:35" x14ac:dyDescent="0.3">
      <c r="A41" s="28" t="str">
        <f t="shared" si="9"/>
        <v/>
      </c>
      <c r="B41" s="121"/>
      <c r="C41" s="122"/>
      <c r="D41" s="122"/>
      <c r="E41" s="10" t="str">
        <f t="shared" si="10"/>
        <v/>
      </c>
      <c r="F41" s="127"/>
      <c r="G41" s="122"/>
      <c r="H41" s="10" t="str">
        <f t="shared" si="11"/>
        <v/>
      </c>
      <c r="I41" s="133"/>
      <c r="J41" s="133"/>
      <c r="K41" s="10" t="str">
        <f t="shared" si="12"/>
        <v/>
      </c>
      <c r="L41" s="133"/>
      <c r="M41" s="133"/>
      <c r="N41" s="10" t="str">
        <f t="shared" si="13"/>
        <v/>
      </c>
      <c r="O41" s="122"/>
      <c r="P41" s="122"/>
      <c r="Q41" s="10" t="str">
        <f t="shared" si="14"/>
        <v/>
      </c>
      <c r="R41" s="122"/>
      <c r="S41" s="122"/>
      <c r="T41" s="10" t="str">
        <f t="shared" si="15"/>
        <v/>
      </c>
      <c r="U41" s="133"/>
      <c r="V41" s="133"/>
      <c r="W41" s="10" t="str">
        <f t="shared" si="16"/>
        <v/>
      </c>
      <c r="X41" s="133"/>
      <c r="Y41" s="133"/>
      <c r="Z41" s="10" t="str">
        <f t="shared" si="17"/>
        <v/>
      </c>
      <c r="AA41" s="137"/>
      <c r="AB41" s="137"/>
      <c r="AC41" s="10" t="str">
        <f t="shared" si="18"/>
        <v/>
      </c>
      <c r="AD41" s="137"/>
      <c r="AE41" s="137"/>
      <c r="AF41" s="10" t="str">
        <f t="shared" si="19"/>
        <v/>
      </c>
      <c r="AG41" s="121"/>
      <c r="AH41" s="121"/>
      <c r="AI41" s="10" t="str">
        <f t="shared" si="20"/>
        <v/>
      </c>
    </row>
    <row r="42" spans="1:35" x14ac:dyDescent="0.3">
      <c r="A42" s="28" t="str">
        <f t="shared" si="9"/>
        <v/>
      </c>
      <c r="B42" s="121"/>
      <c r="C42" s="122"/>
      <c r="D42" s="122"/>
      <c r="E42" s="10" t="str">
        <f t="shared" si="10"/>
        <v/>
      </c>
      <c r="F42" s="127"/>
      <c r="G42" s="122"/>
      <c r="H42" s="10" t="str">
        <f t="shared" si="11"/>
        <v/>
      </c>
      <c r="I42" s="133"/>
      <c r="J42" s="133"/>
      <c r="K42" s="10" t="str">
        <f t="shared" si="12"/>
        <v/>
      </c>
      <c r="L42" s="133"/>
      <c r="M42" s="133"/>
      <c r="N42" s="10" t="str">
        <f t="shared" si="13"/>
        <v/>
      </c>
      <c r="O42" s="122"/>
      <c r="P42" s="122"/>
      <c r="Q42" s="10" t="str">
        <f t="shared" si="14"/>
        <v/>
      </c>
      <c r="R42" s="122"/>
      <c r="S42" s="122"/>
      <c r="T42" s="10" t="str">
        <f t="shared" si="15"/>
        <v/>
      </c>
      <c r="U42" s="133"/>
      <c r="V42" s="133"/>
      <c r="W42" s="10" t="str">
        <f t="shared" si="16"/>
        <v/>
      </c>
      <c r="X42" s="133"/>
      <c r="Y42" s="133"/>
      <c r="Z42" s="10" t="str">
        <f t="shared" si="17"/>
        <v/>
      </c>
      <c r="AA42" s="137"/>
      <c r="AB42" s="137"/>
      <c r="AC42" s="10" t="str">
        <f t="shared" si="18"/>
        <v/>
      </c>
      <c r="AD42" s="137"/>
      <c r="AE42" s="137"/>
      <c r="AF42" s="10" t="str">
        <f t="shared" si="19"/>
        <v/>
      </c>
      <c r="AG42" s="121"/>
      <c r="AH42" s="121"/>
      <c r="AI42" s="10" t="str">
        <f t="shared" si="20"/>
        <v/>
      </c>
    </row>
    <row r="43" spans="1:35" x14ac:dyDescent="0.3">
      <c r="A43" s="28" t="str">
        <f t="shared" si="9"/>
        <v/>
      </c>
      <c r="B43" s="121"/>
      <c r="C43" s="122"/>
      <c r="D43" s="122"/>
      <c r="E43" s="10" t="str">
        <f t="shared" si="10"/>
        <v/>
      </c>
      <c r="F43" s="127"/>
      <c r="G43" s="122"/>
      <c r="H43" s="10" t="str">
        <f t="shared" si="11"/>
        <v/>
      </c>
      <c r="I43" s="133"/>
      <c r="J43" s="133"/>
      <c r="K43" s="10" t="str">
        <f t="shared" si="12"/>
        <v/>
      </c>
      <c r="L43" s="133"/>
      <c r="M43" s="133"/>
      <c r="N43" s="10" t="str">
        <f t="shared" si="13"/>
        <v/>
      </c>
      <c r="O43" s="122"/>
      <c r="P43" s="122"/>
      <c r="Q43" s="10" t="str">
        <f t="shared" si="14"/>
        <v/>
      </c>
      <c r="R43" s="122"/>
      <c r="S43" s="122"/>
      <c r="T43" s="10" t="str">
        <f t="shared" si="15"/>
        <v/>
      </c>
      <c r="U43" s="133"/>
      <c r="V43" s="133"/>
      <c r="W43" s="10" t="str">
        <f t="shared" si="16"/>
        <v/>
      </c>
      <c r="X43" s="133"/>
      <c r="Y43" s="133"/>
      <c r="Z43" s="10" t="str">
        <f t="shared" si="17"/>
        <v/>
      </c>
      <c r="AA43" s="137"/>
      <c r="AB43" s="137"/>
      <c r="AC43" s="10" t="str">
        <f t="shared" si="18"/>
        <v/>
      </c>
      <c r="AD43" s="137"/>
      <c r="AE43" s="137"/>
      <c r="AF43" s="10" t="str">
        <f t="shared" si="19"/>
        <v/>
      </c>
      <c r="AG43" s="121"/>
      <c r="AH43" s="121"/>
      <c r="AI43" s="10" t="str">
        <f t="shared" si="20"/>
        <v/>
      </c>
    </row>
    <row r="44" spans="1:35" x14ac:dyDescent="0.3">
      <c r="A44" s="28" t="str">
        <f t="shared" si="9"/>
        <v/>
      </c>
      <c r="B44" s="121"/>
      <c r="C44" s="122"/>
      <c r="D44" s="122"/>
      <c r="E44" s="10" t="str">
        <f t="shared" si="10"/>
        <v/>
      </c>
      <c r="F44" s="127"/>
      <c r="G44" s="122"/>
      <c r="H44" s="10" t="str">
        <f t="shared" si="11"/>
        <v/>
      </c>
      <c r="I44" s="133"/>
      <c r="J44" s="133"/>
      <c r="K44" s="10" t="str">
        <f t="shared" si="12"/>
        <v/>
      </c>
      <c r="L44" s="133"/>
      <c r="M44" s="133"/>
      <c r="N44" s="10" t="str">
        <f t="shared" si="13"/>
        <v/>
      </c>
      <c r="O44" s="122"/>
      <c r="P44" s="122"/>
      <c r="Q44" s="10" t="str">
        <f t="shared" si="14"/>
        <v/>
      </c>
      <c r="R44" s="122"/>
      <c r="S44" s="122"/>
      <c r="T44" s="10" t="str">
        <f t="shared" si="15"/>
        <v/>
      </c>
      <c r="U44" s="133"/>
      <c r="V44" s="133"/>
      <c r="W44" s="10" t="str">
        <f t="shared" si="16"/>
        <v/>
      </c>
      <c r="X44" s="133"/>
      <c r="Y44" s="133"/>
      <c r="Z44" s="10" t="str">
        <f t="shared" si="17"/>
        <v/>
      </c>
      <c r="AA44" s="137"/>
      <c r="AB44" s="137"/>
      <c r="AC44" s="10" t="str">
        <f t="shared" si="18"/>
        <v/>
      </c>
      <c r="AD44" s="137"/>
      <c r="AE44" s="137"/>
      <c r="AF44" s="10" t="str">
        <f t="shared" si="19"/>
        <v/>
      </c>
      <c r="AG44" s="121"/>
      <c r="AH44" s="121"/>
      <c r="AI44" s="10" t="str">
        <f t="shared" si="20"/>
        <v/>
      </c>
    </row>
    <row r="45" spans="1:35" x14ac:dyDescent="0.3">
      <c r="A45" s="28" t="str">
        <f t="shared" si="9"/>
        <v/>
      </c>
      <c r="B45" s="121"/>
      <c r="C45" s="122"/>
      <c r="D45" s="122"/>
      <c r="E45" s="10" t="str">
        <f t="shared" si="10"/>
        <v/>
      </c>
      <c r="F45" s="127"/>
      <c r="G45" s="122"/>
      <c r="H45" s="10" t="str">
        <f t="shared" si="11"/>
        <v/>
      </c>
      <c r="I45" s="133"/>
      <c r="J45" s="133"/>
      <c r="K45" s="10" t="str">
        <f t="shared" si="12"/>
        <v/>
      </c>
      <c r="L45" s="133"/>
      <c r="M45" s="133"/>
      <c r="N45" s="10" t="str">
        <f t="shared" si="13"/>
        <v/>
      </c>
      <c r="O45" s="122"/>
      <c r="P45" s="122"/>
      <c r="Q45" s="10" t="str">
        <f t="shared" si="14"/>
        <v/>
      </c>
      <c r="R45" s="122"/>
      <c r="S45" s="122"/>
      <c r="T45" s="10" t="str">
        <f t="shared" si="15"/>
        <v/>
      </c>
      <c r="U45" s="133"/>
      <c r="V45" s="133"/>
      <c r="W45" s="10" t="str">
        <f t="shared" si="16"/>
        <v/>
      </c>
      <c r="X45" s="133"/>
      <c r="Y45" s="133"/>
      <c r="Z45" s="10" t="str">
        <f t="shared" si="17"/>
        <v/>
      </c>
      <c r="AA45" s="137"/>
      <c r="AB45" s="137"/>
      <c r="AC45" s="10" t="str">
        <f t="shared" si="18"/>
        <v/>
      </c>
      <c r="AD45" s="137"/>
      <c r="AE45" s="137"/>
      <c r="AF45" s="10" t="str">
        <f t="shared" si="19"/>
        <v/>
      </c>
      <c r="AG45" s="121"/>
      <c r="AH45" s="121"/>
      <c r="AI45" s="10" t="str">
        <f t="shared" si="20"/>
        <v/>
      </c>
    </row>
    <row r="46" spans="1:35" x14ac:dyDescent="0.3">
      <c r="A46" s="28" t="str">
        <f t="shared" si="9"/>
        <v/>
      </c>
      <c r="B46" s="121"/>
      <c r="C46" s="122"/>
      <c r="D46" s="122"/>
      <c r="E46" s="10" t="str">
        <f t="shared" si="10"/>
        <v/>
      </c>
      <c r="F46" s="127"/>
      <c r="G46" s="122"/>
      <c r="H46" s="10" t="str">
        <f t="shared" si="11"/>
        <v/>
      </c>
      <c r="I46" s="133"/>
      <c r="J46" s="133"/>
      <c r="K46" s="10" t="str">
        <f t="shared" si="12"/>
        <v/>
      </c>
      <c r="L46" s="133"/>
      <c r="M46" s="133"/>
      <c r="N46" s="10" t="str">
        <f t="shared" si="13"/>
        <v/>
      </c>
      <c r="O46" s="122"/>
      <c r="P46" s="122"/>
      <c r="Q46" s="10" t="str">
        <f t="shared" si="14"/>
        <v/>
      </c>
      <c r="R46" s="122"/>
      <c r="S46" s="122"/>
      <c r="T46" s="10" t="str">
        <f t="shared" si="15"/>
        <v/>
      </c>
      <c r="U46" s="133"/>
      <c r="V46" s="133"/>
      <c r="W46" s="10" t="str">
        <f t="shared" si="16"/>
        <v/>
      </c>
      <c r="X46" s="133"/>
      <c r="Y46" s="133"/>
      <c r="Z46" s="10" t="str">
        <f t="shared" si="17"/>
        <v/>
      </c>
      <c r="AA46" s="137"/>
      <c r="AB46" s="137"/>
      <c r="AC46" s="10" t="str">
        <f t="shared" si="18"/>
        <v/>
      </c>
      <c r="AD46" s="137"/>
      <c r="AE46" s="137"/>
      <c r="AF46" s="10" t="str">
        <f t="shared" si="19"/>
        <v/>
      </c>
      <c r="AG46" s="121"/>
      <c r="AH46" s="121"/>
      <c r="AI46" s="10" t="str">
        <f t="shared" si="20"/>
        <v/>
      </c>
    </row>
    <row r="47" spans="1:35" x14ac:dyDescent="0.3">
      <c r="A47" s="28" t="str">
        <f t="shared" si="9"/>
        <v/>
      </c>
      <c r="B47" s="121"/>
      <c r="C47" s="122"/>
      <c r="D47" s="122"/>
      <c r="E47" s="10" t="str">
        <f t="shared" si="10"/>
        <v/>
      </c>
      <c r="F47" s="127"/>
      <c r="G47" s="122"/>
      <c r="H47" s="10" t="str">
        <f t="shared" si="11"/>
        <v/>
      </c>
      <c r="I47" s="133"/>
      <c r="J47" s="133"/>
      <c r="K47" s="10" t="str">
        <f t="shared" si="12"/>
        <v/>
      </c>
      <c r="L47" s="133"/>
      <c r="M47" s="133"/>
      <c r="N47" s="10" t="str">
        <f t="shared" si="13"/>
        <v/>
      </c>
      <c r="O47" s="122"/>
      <c r="P47" s="122"/>
      <c r="Q47" s="10" t="str">
        <f t="shared" si="14"/>
        <v/>
      </c>
      <c r="R47" s="122"/>
      <c r="S47" s="122"/>
      <c r="T47" s="10" t="str">
        <f t="shared" si="15"/>
        <v/>
      </c>
      <c r="U47" s="133"/>
      <c r="V47" s="133"/>
      <c r="W47" s="10" t="str">
        <f t="shared" si="16"/>
        <v/>
      </c>
      <c r="X47" s="133"/>
      <c r="Y47" s="133"/>
      <c r="Z47" s="10" t="str">
        <f t="shared" si="17"/>
        <v/>
      </c>
      <c r="AA47" s="137"/>
      <c r="AB47" s="137"/>
      <c r="AC47" s="10" t="str">
        <f t="shared" si="18"/>
        <v/>
      </c>
      <c r="AD47" s="137"/>
      <c r="AE47" s="137"/>
      <c r="AF47" s="10" t="str">
        <f t="shared" si="19"/>
        <v/>
      </c>
      <c r="AG47" s="121"/>
      <c r="AH47" s="121"/>
      <c r="AI47" s="10" t="str">
        <f t="shared" si="20"/>
        <v/>
      </c>
    </row>
    <row r="48" spans="1:35" x14ac:dyDescent="0.3">
      <c r="A48" s="28" t="str">
        <f t="shared" si="9"/>
        <v/>
      </c>
      <c r="B48" s="121"/>
      <c r="C48" s="122"/>
      <c r="D48" s="122"/>
      <c r="E48" s="10" t="str">
        <f t="shared" si="10"/>
        <v/>
      </c>
      <c r="F48" s="127"/>
      <c r="G48" s="122"/>
      <c r="H48" s="10" t="str">
        <f t="shared" si="11"/>
        <v/>
      </c>
      <c r="I48" s="133"/>
      <c r="J48" s="133"/>
      <c r="K48" s="10" t="str">
        <f t="shared" si="12"/>
        <v/>
      </c>
      <c r="L48" s="133"/>
      <c r="M48" s="133"/>
      <c r="N48" s="10" t="str">
        <f t="shared" si="13"/>
        <v/>
      </c>
      <c r="O48" s="122"/>
      <c r="P48" s="122"/>
      <c r="Q48" s="10" t="str">
        <f t="shared" si="14"/>
        <v/>
      </c>
      <c r="R48" s="122"/>
      <c r="S48" s="122"/>
      <c r="T48" s="10" t="str">
        <f t="shared" si="15"/>
        <v/>
      </c>
      <c r="U48" s="133"/>
      <c r="V48" s="133"/>
      <c r="W48" s="10" t="str">
        <f t="shared" si="16"/>
        <v/>
      </c>
      <c r="X48" s="133"/>
      <c r="Y48" s="133"/>
      <c r="Z48" s="10" t="str">
        <f t="shared" si="17"/>
        <v/>
      </c>
      <c r="AA48" s="137"/>
      <c r="AB48" s="137"/>
      <c r="AC48" s="10" t="str">
        <f t="shared" si="18"/>
        <v/>
      </c>
      <c r="AD48" s="137"/>
      <c r="AE48" s="137"/>
      <c r="AF48" s="10" t="str">
        <f t="shared" si="19"/>
        <v/>
      </c>
      <c r="AG48" s="121"/>
      <c r="AH48" s="121"/>
      <c r="AI48" s="10" t="str">
        <f t="shared" si="20"/>
        <v/>
      </c>
    </row>
    <row r="49" spans="1:35" x14ac:dyDescent="0.3">
      <c r="A49" s="28" t="str">
        <f t="shared" si="9"/>
        <v/>
      </c>
      <c r="B49" s="121"/>
      <c r="C49" s="122"/>
      <c r="D49" s="122"/>
      <c r="E49" s="10" t="str">
        <f t="shared" si="10"/>
        <v/>
      </c>
      <c r="F49" s="127"/>
      <c r="G49" s="122"/>
      <c r="H49" s="10" t="str">
        <f t="shared" si="11"/>
        <v/>
      </c>
      <c r="I49" s="133"/>
      <c r="J49" s="133"/>
      <c r="K49" s="10" t="str">
        <f t="shared" si="12"/>
        <v/>
      </c>
      <c r="L49" s="133"/>
      <c r="M49" s="133"/>
      <c r="N49" s="10" t="str">
        <f t="shared" si="13"/>
        <v/>
      </c>
      <c r="O49" s="122"/>
      <c r="P49" s="122"/>
      <c r="Q49" s="10" t="str">
        <f t="shared" si="14"/>
        <v/>
      </c>
      <c r="R49" s="122"/>
      <c r="S49" s="122"/>
      <c r="T49" s="10" t="str">
        <f t="shared" si="15"/>
        <v/>
      </c>
      <c r="U49" s="133"/>
      <c r="V49" s="133"/>
      <c r="W49" s="10" t="str">
        <f t="shared" si="16"/>
        <v/>
      </c>
      <c r="X49" s="133"/>
      <c r="Y49" s="133"/>
      <c r="Z49" s="10" t="str">
        <f t="shared" si="17"/>
        <v/>
      </c>
      <c r="AA49" s="137"/>
      <c r="AB49" s="137"/>
      <c r="AC49" s="10" t="str">
        <f t="shared" si="18"/>
        <v/>
      </c>
      <c r="AD49" s="137"/>
      <c r="AE49" s="137"/>
      <c r="AF49" s="10" t="str">
        <f t="shared" si="19"/>
        <v/>
      </c>
      <c r="AG49" s="121"/>
      <c r="AH49" s="121"/>
      <c r="AI49" s="10" t="str">
        <f t="shared" si="20"/>
        <v/>
      </c>
    </row>
    <row r="50" spans="1:35" x14ac:dyDescent="0.3">
      <c r="A50" s="28" t="str">
        <f t="shared" si="9"/>
        <v/>
      </c>
      <c r="B50" s="121"/>
      <c r="C50" s="122"/>
      <c r="D50" s="122"/>
      <c r="E50" s="10" t="str">
        <f t="shared" si="10"/>
        <v/>
      </c>
      <c r="F50" s="127"/>
      <c r="G50" s="122"/>
      <c r="H50" s="10" t="str">
        <f t="shared" si="11"/>
        <v/>
      </c>
      <c r="I50" s="133"/>
      <c r="J50" s="133"/>
      <c r="K50" s="10" t="str">
        <f t="shared" si="12"/>
        <v/>
      </c>
      <c r="L50" s="133"/>
      <c r="M50" s="133"/>
      <c r="N50" s="10" t="str">
        <f t="shared" si="13"/>
        <v/>
      </c>
      <c r="O50" s="122"/>
      <c r="P50" s="122"/>
      <c r="Q50" s="10" t="str">
        <f t="shared" si="14"/>
        <v/>
      </c>
      <c r="R50" s="122"/>
      <c r="S50" s="122"/>
      <c r="T50" s="10" t="str">
        <f t="shared" si="15"/>
        <v/>
      </c>
      <c r="U50" s="133"/>
      <c r="V50" s="133"/>
      <c r="W50" s="10" t="str">
        <f t="shared" si="16"/>
        <v/>
      </c>
      <c r="X50" s="133"/>
      <c r="Y50" s="133"/>
      <c r="Z50" s="10" t="str">
        <f t="shared" si="17"/>
        <v/>
      </c>
      <c r="AA50" s="137"/>
      <c r="AB50" s="137"/>
      <c r="AC50" s="10" t="str">
        <f t="shared" si="18"/>
        <v/>
      </c>
      <c r="AD50" s="137"/>
      <c r="AE50" s="137"/>
      <c r="AF50" s="10" t="str">
        <f t="shared" si="19"/>
        <v/>
      </c>
      <c r="AG50" s="121"/>
      <c r="AH50" s="121"/>
      <c r="AI50" s="10" t="str">
        <f t="shared" si="20"/>
        <v/>
      </c>
    </row>
  </sheetData>
  <sheetProtection sheet="1" objects="1" scenarios="1"/>
  <sortState ref="B17:B57">
    <sortCondition ref="B16"/>
  </sortState>
  <mergeCells count="11">
    <mergeCell ref="C13:E13"/>
    <mergeCell ref="F13:H13"/>
    <mergeCell ref="O13:Q13"/>
    <mergeCell ref="R13:T13"/>
    <mergeCell ref="AG13:AI13"/>
    <mergeCell ref="AA13:AC13"/>
    <mergeCell ref="I13:K13"/>
    <mergeCell ref="L13:N13"/>
    <mergeCell ref="AD13:AF13"/>
    <mergeCell ref="U13:W13"/>
    <mergeCell ref="X13:Z13"/>
  </mergeCells>
  <dataValidations count="2">
    <dataValidation type="list" allowBlank="1" showInputMessage="1" showErrorMessage="1" sqref="B15:B50" xr:uid="{8D1E56E7-9822-404F-AFC3-C19B51C65E65}">
      <formula1>l_noms</formula1>
    </dataValidation>
    <dataValidation type="list" allowBlank="1" showInputMessage="1" showErrorMessage="1" sqref="I9" xr:uid="{DDE53118-27C9-4CC3-81E2-34FF8F85BB51}">
      <formula1>"1,2"</formula1>
    </dataValidation>
  </dataValidations>
  <printOptions horizontalCentered="1"/>
  <pageMargins left="0.19685039370078741" right="0.19685039370078741" top="0.39370078740157483" bottom="0.78740157480314965" header="0.31496062992125984" footer="0.31496062992125984"/>
  <pageSetup paperSize="9" scale="69" fitToHeight="0" orientation="landscape" errors="blank" r:id="rId1"/>
  <headerFooter>
    <oddFooter>Page &amp;P de 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4FF52B-4D7A-485F-A7F5-56270AC1463E}">
  <sheetPr codeName="Feuil4">
    <tabColor rgb="FFFFC000"/>
    <pageSetUpPr fitToPage="1"/>
  </sheetPr>
  <dimension ref="A2:AJ50"/>
  <sheetViews>
    <sheetView showGridLines="0" showZeros="0" topLeftCell="A2" zoomScale="84" zoomScaleNormal="84" zoomScaleSheetLayoutView="84" workbookViewId="0">
      <selection activeCell="AD8" sqref="AD8"/>
    </sheetView>
  </sheetViews>
  <sheetFormatPr baseColWidth="10" defaultColWidth="11.44140625" defaultRowHeight="14.4" x14ac:dyDescent="0.3"/>
  <cols>
    <col min="1" max="1" width="6.44140625" style="66" customWidth="1"/>
    <col min="2" max="2" width="33.77734375" style="67" customWidth="1"/>
    <col min="3" max="4" width="5.33203125" style="68" bestFit="1" customWidth="1"/>
    <col min="5" max="5" width="5.77734375" style="69" customWidth="1"/>
    <col min="6" max="6" width="5.33203125" style="70" bestFit="1" customWidth="1"/>
    <col min="7" max="7" width="4.44140625" style="68" bestFit="1" customWidth="1"/>
    <col min="8" max="8" width="5.77734375" style="69" customWidth="1"/>
    <col min="9" max="10" width="8.5546875" style="69" customWidth="1"/>
    <col min="11" max="11" width="5.77734375" style="69" customWidth="1"/>
    <col min="12" max="13" width="8.5546875" style="69" customWidth="1"/>
    <col min="14" max="14" width="5.77734375" style="69" customWidth="1"/>
    <col min="15" max="15" width="5.33203125" style="68" bestFit="1" customWidth="1"/>
    <col min="16" max="16" width="6" style="68" customWidth="1"/>
    <col min="17" max="17" width="5.77734375" style="69" customWidth="1"/>
    <col min="18" max="19" width="5.33203125" style="68" bestFit="1" customWidth="1"/>
    <col min="20" max="20" width="5.77734375" style="69" customWidth="1"/>
    <col min="21" max="22" width="5.33203125" style="69" bestFit="1" customWidth="1"/>
    <col min="23" max="23" width="5.77734375" style="66" customWidth="1"/>
    <col min="24" max="24" width="5.33203125" style="69" bestFit="1" customWidth="1"/>
    <col min="25" max="25" width="5.33203125" style="69" customWidth="1"/>
    <col min="26" max="26" width="5.77734375" style="66" customWidth="1"/>
    <col min="27" max="28" width="5.6640625" style="66" customWidth="1"/>
    <col min="29" max="29" width="5.77734375" style="66" customWidth="1"/>
    <col min="30" max="31" width="5.6640625" style="66" customWidth="1"/>
    <col min="32" max="32" width="5.77734375" style="66" customWidth="1"/>
    <col min="33" max="34" width="5.33203125" style="67" hidden="1" customWidth="1"/>
    <col min="35" max="35" width="5.77734375" style="67" hidden="1" customWidth="1"/>
    <col min="36" max="38" width="5.33203125" style="67" bestFit="1" customWidth="1"/>
    <col min="39" max="16384" width="11.44140625" style="67"/>
  </cols>
  <sheetData>
    <row r="2" spans="1:36" x14ac:dyDescent="0.3">
      <c r="H2" s="71"/>
      <c r="I2" s="71"/>
      <c r="J2" s="71"/>
      <c r="K2" s="71"/>
      <c r="L2" s="71"/>
      <c r="M2" s="71"/>
      <c r="N2" s="71"/>
      <c r="O2" s="72"/>
      <c r="R2" s="72"/>
      <c r="S2" s="72"/>
    </row>
    <row r="3" spans="1:36" x14ac:dyDescent="0.3">
      <c r="H3" s="71"/>
      <c r="I3" s="71"/>
      <c r="J3" s="71"/>
      <c r="K3" s="71"/>
      <c r="L3" s="71"/>
      <c r="M3" s="71"/>
      <c r="N3" s="71"/>
      <c r="O3" s="72"/>
      <c r="R3" s="72"/>
      <c r="S3" s="72"/>
    </row>
    <row r="4" spans="1:36" x14ac:dyDescent="0.3">
      <c r="H4" s="71"/>
      <c r="I4" s="71"/>
      <c r="J4" s="71"/>
      <c r="K4" s="71"/>
      <c r="L4" s="71"/>
      <c r="M4" s="71"/>
      <c r="N4" s="71"/>
      <c r="O4" s="72"/>
      <c r="R4" s="72"/>
      <c r="S4" s="72"/>
    </row>
    <row r="5" spans="1:36" x14ac:dyDescent="0.3">
      <c r="H5" s="71"/>
      <c r="I5" s="71"/>
      <c r="J5" s="71"/>
      <c r="K5" s="71"/>
      <c r="L5" s="71"/>
      <c r="M5" s="71"/>
      <c r="N5" s="71"/>
      <c r="O5" s="72"/>
      <c r="R5" s="72"/>
      <c r="S5" s="72"/>
    </row>
    <row r="6" spans="1:36" x14ac:dyDescent="0.3">
      <c r="H6" s="71"/>
      <c r="I6" s="71"/>
      <c r="J6" s="71"/>
      <c r="K6" s="71"/>
      <c r="L6" s="71"/>
      <c r="M6" s="71"/>
      <c r="N6" s="71"/>
      <c r="O6" s="72"/>
      <c r="R6" s="72"/>
      <c r="S6" s="72"/>
    </row>
    <row r="7" spans="1:36" x14ac:dyDescent="0.3">
      <c r="H7" s="71"/>
      <c r="I7" s="71"/>
      <c r="J7" s="71"/>
      <c r="K7" s="71"/>
      <c r="L7" s="71"/>
      <c r="M7" s="71"/>
      <c r="N7" s="73"/>
      <c r="P7" s="69"/>
      <c r="Q7" s="72"/>
      <c r="R7" s="72"/>
      <c r="S7" s="69"/>
      <c r="V7" s="73"/>
      <c r="W7" s="68"/>
      <c r="AE7" s="74"/>
      <c r="AF7" s="74"/>
      <c r="AG7" s="74"/>
      <c r="AJ7" s="74"/>
    </row>
    <row r="8" spans="1:36" ht="21" x14ac:dyDescent="0.4">
      <c r="B8" s="75"/>
      <c r="C8" s="76"/>
      <c r="D8" s="77"/>
      <c r="H8" s="78"/>
      <c r="I8" s="78"/>
      <c r="J8" s="78"/>
      <c r="K8" s="78"/>
      <c r="L8" s="78"/>
      <c r="M8" s="78"/>
      <c r="N8" s="79" t="str">
        <f>C13</f>
        <v>MT321</v>
      </c>
      <c r="O8" s="68" t="str">
        <f>INDEX(T_matiere[],MATCH(CHS3_SEM2!N8,T_matiere[Code EC],0),8)</f>
        <v>Mécanique des fluides</v>
      </c>
      <c r="P8" s="69"/>
      <c r="Q8" s="72"/>
      <c r="R8" s="72"/>
      <c r="S8" s="69"/>
      <c r="V8" s="73"/>
      <c r="W8" s="79" t="str">
        <f>R13</f>
        <v>MT326</v>
      </c>
      <c r="X8" s="68" t="str">
        <f>INDEX(T_matiere[],MATCH(CHS3_SEM2!W8,T_matiere[Code EC],0),8)</f>
        <v>Contrôle non destructif</v>
      </c>
      <c r="AE8" s="74"/>
      <c r="AF8" s="74"/>
      <c r="AG8" s="74"/>
      <c r="AJ8" s="74"/>
    </row>
    <row r="9" spans="1:36" ht="17.399999999999999" x14ac:dyDescent="0.3">
      <c r="B9" s="75" t="s">
        <v>98</v>
      </c>
      <c r="C9" s="80"/>
      <c r="D9" s="81"/>
      <c r="E9" s="71"/>
      <c r="H9" s="82" t="s">
        <v>97</v>
      </c>
      <c r="I9" s="83">
        <v>2</v>
      </c>
      <c r="J9" s="71"/>
      <c r="K9" s="71"/>
      <c r="L9" s="71"/>
      <c r="M9" s="71"/>
      <c r="N9" s="79" t="str">
        <f>F13</f>
        <v>MT322</v>
      </c>
      <c r="O9" s="68" t="str">
        <f>INDEX(T_matiere[],MATCH(CHS3_SEM2!N9,T_matiere[Code EC],0),8)</f>
        <v>Analyse des systèmes</v>
      </c>
      <c r="P9" s="69"/>
      <c r="Q9" s="68"/>
      <c r="S9" s="69"/>
      <c r="V9" s="74"/>
      <c r="W9" s="79" t="str">
        <f>U13</f>
        <v>PP321</v>
      </c>
      <c r="X9" s="68" t="str">
        <f>INDEX(T_matiere[],MATCH(CHS3_SEM2!W9,T_matiere[Code EC],0),8)</f>
        <v>Projet tutoré</v>
      </c>
      <c r="AE9" s="74"/>
      <c r="AF9" s="74"/>
      <c r="AG9" s="74"/>
      <c r="AJ9" s="74"/>
    </row>
    <row r="10" spans="1:36" ht="17.399999999999999" x14ac:dyDescent="0.3">
      <c r="B10" s="75" t="s">
        <v>14</v>
      </c>
      <c r="C10" s="80"/>
      <c r="D10" s="81"/>
      <c r="E10" s="71"/>
      <c r="H10" s="71"/>
      <c r="I10" s="71"/>
      <c r="J10" s="71"/>
      <c r="K10" s="71"/>
      <c r="L10" s="71"/>
      <c r="M10" s="71"/>
      <c r="N10" s="79" t="str">
        <f>I13</f>
        <v>MT323</v>
      </c>
      <c r="O10" s="68" t="str">
        <f>INDEX(T_matiere[],MATCH(CHS3_SEM2!N10,T_matiere[Code EC],0),8)</f>
        <v>Instrumentation</v>
      </c>
      <c r="P10" s="74"/>
      <c r="Q10" s="72"/>
      <c r="R10" s="72"/>
      <c r="S10" s="69"/>
      <c r="V10" s="74"/>
      <c r="W10" s="79" t="str">
        <f>X13</f>
        <v>PP322</v>
      </c>
      <c r="X10" s="68" t="str">
        <f>INDEX(T_matiere[],MATCH(CHS3_SEM2!W10,T_matiere[Code EC],0),8)</f>
        <v>Stage Professionnel</v>
      </c>
      <c r="AE10" s="74"/>
      <c r="AF10" s="74"/>
      <c r="AG10" s="74"/>
      <c r="AJ10" s="74"/>
    </row>
    <row r="11" spans="1:36" ht="15.6" x14ac:dyDescent="0.3">
      <c r="B11" s="84" t="s">
        <v>15</v>
      </c>
      <c r="C11" s="80"/>
      <c r="D11" s="80"/>
      <c r="E11" s="85"/>
      <c r="F11" s="86"/>
      <c r="G11" s="87"/>
      <c r="H11" s="85"/>
      <c r="I11" s="85"/>
      <c r="J11" s="85"/>
      <c r="K11" s="85"/>
      <c r="L11" s="85"/>
      <c r="M11" s="85"/>
      <c r="N11" s="79" t="str">
        <f>L13</f>
        <v>MT324</v>
      </c>
      <c r="O11" s="68" t="str">
        <f>INDEX(T_matiere[],MATCH(CHS3_SEM2!N11,T_matiere[Code EC],0),8)</f>
        <v>Analyse fonctionnelle</v>
      </c>
      <c r="P11" s="88"/>
      <c r="Q11" s="72"/>
      <c r="R11" s="72"/>
      <c r="S11" s="69"/>
      <c r="V11" s="66"/>
      <c r="W11" s="79" t="str">
        <f>AA13</f>
        <v>PP323</v>
      </c>
      <c r="X11" s="68" t="str">
        <f>INDEX(T_matiere[],MATCH(CHS3_SEM2!W11,T_matiere[Code EC],0),8)</f>
        <v>Soutenance de rapport de stage</v>
      </c>
    </row>
    <row r="12" spans="1:36" ht="17.399999999999999" x14ac:dyDescent="0.3">
      <c r="B12" s="75"/>
      <c r="C12" s="80"/>
      <c r="D12" s="80"/>
      <c r="E12" s="85"/>
      <c r="F12" s="86"/>
      <c r="G12" s="87"/>
      <c r="H12" s="85"/>
      <c r="I12" s="85"/>
      <c r="J12" s="85"/>
      <c r="K12" s="85"/>
      <c r="L12" s="85"/>
      <c r="M12" s="85"/>
      <c r="N12" s="79" t="str">
        <f>O13</f>
        <v>MT325</v>
      </c>
      <c r="O12" s="68" t="str">
        <f>INDEX(T_matiere[],MATCH(CHS3_SEM2!N12,T_matiere[Code EC],0),8)</f>
        <v>Calculs des structures</v>
      </c>
      <c r="P12" s="87"/>
      <c r="R12" s="72"/>
      <c r="S12" s="72"/>
      <c r="W12" s="79" t="str">
        <f>AD13</f>
        <v>PP324</v>
      </c>
      <c r="X12" s="68" t="str">
        <f>INDEX(T_matiere[],MATCH(CHS3_SEM2!W12,T_matiere[Code EC],0),8)</f>
        <v>Méthodologie de rédaction d'un rapport de stage</v>
      </c>
    </row>
    <row r="13" spans="1:36" x14ac:dyDescent="0.3">
      <c r="A13" s="89"/>
      <c r="B13" s="90"/>
      <c r="C13" s="94" t="str">
        <f>IF($I$9=1,Données!$L2,Données!$L13)</f>
        <v>MT321</v>
      </c>
      <c r="D13" s="94"/>
      <c r="E13" s="94"/>
      <c r="F13" s="94" t="str">
        <f>IF($I$9=1,Données!$L3,Données!$L14)</f>
        <v>MT322</v>
      </c>
      <c r="G13" s="94"/>
      <c r="H13" s="94"/>
      <c r="I13" s="94" t="str">
        <f>IF($I$9=1,Données!$L4,Données!$L15)</f>
        <v>MT323</v>
      </c>
      <c r="J13" s="94"/>
      <c r="K13" s="94"/>
      <c r="L13" s="94" t="str">
        <f>IF($I$9=1,Données!$L5,Données!$L16)</f>
        <v>MT324</v>
      </c>
      <c r="M13" s="94"/>
      <c r="N13" s="94"/>
      <c r="O13" s="94" t="str">
        <f>IF($I$9=1,Données!$L6,Données!$L17)</f>
        <v>MT325</v>
      </c>
      <c r="P13" s="94"/>
      <c r="Q13" s="94"/>
      <c r="R13" s="94" t="str">
        <f>IF($I$9=1,Données!$L7,Données!$L18)</f>
        <v>MT326</v>
      </c>
      <c r="S13" s="94"/>
      <c r="T13" s="94"/>
      <c r="U13" s="94" t="str">
        <f>IF($I$9=1,Données!$L8,Données!$L19)</f>
        <v>PP321</v>
      </c>
      <c r="V13" s="94"/>
      <c r="W13" s="94"/>
      <c r="X13" s="94" t="str">
        <f>IF($I$9=1,Données!$L9,Données!$L20)</f>
        <v>PP322</v>
      </c>
      <c r="Y13" s="94"/>
      <c r="Z13" s="94"/>
      <c r="AA13" s="94" t="str">
        <f>IF($I$9=1,Données!$L10,Données!$L21)</f>
        <v>PP323</v>
      </c>
      <c r="AB13" s="94"/>
      <c r="AC13" s="94"/>
      <c r="AD13" s="94" t="str">
        <f>IF($I$9=1,Données!$L11,Données!$L22)</f>
        <v>PP324</v>
      </c>
      <c r="AE13" s="94"/>
      <c r="AF13" s="94"/>
      <c r="AG13" s="94">
        <f>IF($I$9=1,Données!$L12,Données!$L23)</f>
        <v>0</v>
      </c>
      <c r="AH13" s="94"/>
      <c r="AI13" s="94"/>
    </row>
    <row r="14" spans="1:36" ht="15.6" x14ac:dyDescent="0.3">
      <c r="A14" s="92" t="s">
        <v>4</v>
      </c>
      <c r="B14" s="93" t="s">
        <v>0</v>
      </c>
      <c r="C14" s="7" t="s">
        <v>1</v>
      </c>
      <c r="D14" s="7" t="s">
        <v>2</v>
      </c>
      <c r="E14" s="8" t="s">
        <v>3</v>
      </c>
      <c r="F14" s="7" t="s">
        <v>1</v>
      </c>
      <c r="G14" s="7" t="s">
        <v>2</v>
      </c>
      <c r="H14" s="9" t="s">
        <v>3</v>
      </c>
      <c r="I14" s="7" t="s">
        <v>1</v>
      </c>
      <c r="J14" s="7" t="s">
        <v>2</v>
      </c>
      <c r="K14" s="9" t="s">
        <v>3</v>
      </c>
      <c r="L14" s="7" t="s">
        <v>1</v>
      </c>
      <c r="M14" s="7" t="s">
        <v>2</v>
      </c>
      <c r="N14" s="9" t="s">
        <v>3</v>
      </c>
      <c r="O14" s="7" t="s">
        <v>1</v>
      </c>
      <c r="P14" s="7" t="s">
        <v>2</v>
      </c>
      <c r="Q14" s="9" t="s">
        <v>3</v>
      </c>
      <c r="R14" s="7" t="s">
        <v>1</v>
      </c>
      <c r="S14" s="7" t="s">
        <v>2</v>
      </c>
      <c r="T14" s="9" t="s">
        <v>3</v>
      </c>
      <c r="U14" s="7" t="s">
        <v>1</v>
      </c>
      <c r="V14" s="7" t="s">
        <v>2</v>
      </c>
      <c r="W14" s="9" t="s">
        <v>3</v>
      </c>
      <c r="X14" s="7" t="s">
        <v>1</v>
      </c>
      <c r="Y14" s="7" t="s">
        <v>2</v>
      </c>
      <c r="Z14" s="9" t="s">
        <v>3</v>
      </c>
      <c r="AA14" s="7" t="s">
        <v>1</v>
      </c>
      <c r="AB14" s="7" t="s">
        <v>2</v>
      </c>
      <c r="AC14" s="9" t="s">
        <v>3</v>
      </c>
      <c r="AD14" s="7" t="s">
        <v>1</v>
      </c>
      <c r="AE14" s="7" t="s">
        <v>2</v>
      </c>
      <c r="AF14" s="9" t="s">
        <v>3</v>
      </c>
      <c r="AG14" s="7" t="s">
        <v>1</v>
      </c>
      <c r="AH14" s="7" t="s">
        <v>2</v>
      </c>
      <c r="AI14" s="9" t="s">
        <v>3</v>
      </c>
    </row>
    <row r="15" spans="1:36" x14ac:dyDescent="0.3">
      <c r="A15" s="28">
        <v>1</v>
      </c>
      <c r="B15" s="27"/>
      <c r="C15" s="22"/>
      <c r="D15" s="22"/>
      <c r="E15" s="10" t="str">
        <f t="shared" ref="E15:E17" si="0">IF(C15&lt;&gt;0,C15*0.3+D15*0.7,"")</f>
        <v/>
      </c>
      <c r="F15" s="22"/>
      <c r="G15" s="22"/>
      <c r="H15" s="10" t="str">
        <f t="shared" ref="H15:H17" si="1">IF(F15&lt;&gt;0,F15*0.3+G15*0.7,"")</f>
        <v/>
      </c>
      <c r="I15" s="22"/>
      <c r="J15" s="22"/>
      <c r="K15" s="10" t="str">
        <f t="shared" ref="K15:K17" si="2">IF(I15&lt;&gt;0,I15*0.3+J15*0.7,"")</f>
        <v/>
      </c>
      <c r="L15" s="22"/>
      <c r="M15" s="22"/>
      <c r="N15" s="10" t="str">
        <f t="shared" ref="N15:N17" si="3">IF(L15&lt;&gt;0,L15*0.3+M15*0.7,"")</f>
        <v/>
      </c>
      <c r="O15" s="22"/>
      <c r="P15" s="22"/>
      <c r="Q15" s="10" t="str">
        <f t="shared" ref="Q15:Q17" si="4">IF(O15&lt;&gt;0,O15*0.3+P15*0.7,"")</f>
        <v/>
      </c>
      <c r="R15" s="22"/>
      <c r="S15" s="22"/>
      <c r="T15" s="10" t="str">
        <f t="shared" ref="T15:T17" si="5">IF(R15&lt;&gt;0,R15*0.3+S15*0.7,"")</f>
        <v/>
      </c>
      <c r="U15" s="22"/>
      <c r="V15" s="22"/>
      <c r="W15" s="10" t="str">
        <f t="shared" ref="W15:W17" si="6">IF(U15&lt;&gt;0,U15*0.3+V15*0.7,"")</f>
        <v/>
      </c>
      <c r="X15" s="22"/>
      <c r="Y15" s="22"/>
      <c r="Z15" s="10" t="str">
        <f t="shared" ref="Z15:Z17" si="7">IF(X15&lt;&gt;0,X15*0.3+Y15*0.7,"")</f>
        <v/>
      </c>
      <c r="AA15" s="22"/>
      <c r="AB15" s="22"/>
      <c r="AC15" s="10" t="str">
        <f t="shared" ref="AC15:AC17" si="8">IF(AA15&lt;&gt;0,AA15*0.3+AB15*0.7,"")</f>
        <v/>
      </c>
      <c r="AD15" s="22"/>
      <c r="AE15" s="22"/>
      <c r="AF15" s="10" t="str">
        <f t="shared" ref="AF15:AF17" si="9">IF(AD15&lt;&gt;0,AD15*0.3+AE15*0.7,"")</f>
        <v/>
      </c>
      <c r="AG15" s="138"/>
      <c r="AH15" s="22"/>
      <c r="AI15" s="10" t="str">
        <f t="shared" ref="AI15:AI50" si="10">IF(AG15&lt;&gt;0,AG15*0.3+AH15*0.7,"")</f>
        <v/>
      </c>
    </row>
    <row r="16" spans="1:36" x14ac:dyDescent="0.3">
      <c r="A16" s="28" t="str">
        <f>+IF(B16&lt;&gt;"",A15+1,"")</f>
        <v/>
      </c>
      <c r="B16" s="27"/>
      <c r="C16" s="22"/>
      <c r="D16" s="29"/>
      <c r="E16" s="10" t="str">
        <f t="shared" si="0"/>
        <v/>
      </c>
      <c r="F16" s="22"/>
      <c r="G16" s="22"/>
      <c r="H16" s="10" t="str">
        <f t="shared" si="1"/>
        <v/>
      </c>
      <c r="I16" s="22"/>
      <c r="J16" s="22"/>
      <c r="K16" s="10" t="str">
        <f t="shared" si="2"/>
        <v/>
      </c>
      <c r="L16" s="22"/>
      <c r="M16" s="22"/>
      <c r="N16" s="10" t="str">
        <f t="shared" si="3"/>
        <v/>
      </c>
      <c r="O16" s="22"/>
      <c r="P16" s="22"/>
      <c r="Q16" s="10" t="str">
        <f t="shared" si="4"/>
        <v/>
      </c>
      <c r="R16" s="22"/>
      <c r="S16" s="22"/>
      <c r="T16" s="10" t="str">
        <f t="shared" si="5"/>
        <v/>
      </c>
      <c r="U16" s="22"/>
      <c r="V16" s="22"/>
      <c r="W16" s="10" t="str">
        <f t="shared" si="6"/>
        <v/>
      </c>
      <c r="X16" s="22"/>
      <c r="Y16" s="22"/>
      <c r="Z16" s="10" t="str">
        <f t="shared" si="7"/>
        <v/>
      </c>
      <c r="AA16" s="22"/>
      <c r="AB16" s="22"/>
      <c r="AC16" s="10" t="str">
        <f t="shared" si="8"/>
        <v/>
      </c>
      <c r="AD16" s="22"/>
      <c r="AE16" s="22"/>
      <c r="AF16" s="10" t="str">
        <f t="shared" si="9"/>
        <v/>
      </c>
      <c r="AG16" s="138"/>
      <c r="AH16" s="22"/>
      <c r="AI16" s="10" t="str">
        <f t="shared" si="10"/>
        <v/>
      </c>
    </row>
    <row r="17" spans="1:35" x14ac:dyDescent="0.3">
      <c r="A17" s="28" t="str">
        <f t="shared" ref="A17:A50" si="11">+IF(B17&lt;&gt;"",A16+1,"")</f>
        <v/>
      </c>
      <c r="B17" s="27"/>
      <c r="C17" s="22"/>
      <c r="D17" s="29"/>
      <c r="E17" s="10" t="str">
        <f t="shared" si="0"/>
        <v/>
      </c>
      <c r="F17" s="22"/>
      <c r="G17" s="22"/>
      <c r="H17" s="10" t="str">
        <f t="shared" si="1"/>
        <v/>
      </c>
      <c r="I17" s="22"/>
      <c r="J17" s="22"/>
      <c r="K17" s="10" t="str">
        <f t="shared" si="2"/>
        <v/>
      </c>
      <c r="L17" s="22"/>
      <c r="M17" s="22"/>
      <c r="N17" s="10" t="str">
        <f t="shared" si="3"/>
        <v/>
      </c>
      <c r="O17" s="22"/>
      <c r="P17" s="22"/>
      <c r="Q17" s="10" t="str">
        <f t="shared" si="4"/>
        <v/>
      </c>
      <c r="R17" s="22"/>
      <c r="S17" s="22"/>
      <c r="T17" s="10" t="str">
        <f t="shared" si="5"/>
        <v/>
      </c>
      <c r="U17" s="22"/>
      <c r="V17" s="22"/>
      <c r="W17" s="10" t="str">
        <f t="shared" si="6"/>
        <v/>
      </c>
      <c r="X17" s="22"/>
      <c r="Y17" s="22"/>
      <c r="Z17" s="10" t="str">
        <f t="shared" si="7"/>
        <v/>
      </c>
      <c r="AA17" s="22"/>
      <c r="AB17" s="22"/>
      <c r="AC17" s="10" t="str">
        <f t="shared" si="8"/>
        <v/>
      </c>
      <c r="AD17" s="22"/>
      <c r="AE17" s="22"/>
      <c r="AF17" s="10" t="str">
        <f t="shared" si="9"/>
        <v/>
      </c>
      <c r="AG17" s="138"/>
      <c r="AH17" s="22"/>
      <c r="AI17" s="10" t="str">
        <f t="shared" si="10"/>
        <v/>
      </c>
    </row>
    <row r="18" spans="1:35" x14ac:dyDescent="0.3">
      <c r="A18" s="28" t="str">
        <f t="shared" si="11"/>
        <v/>
      </c>
      <c r="B18" s="121"/>
      <c r="C18" s="122"/>
      <c r="D18" s="122"/>
      <c r="E18" s="10" t="str">
        <f t="shared" ref="E15:E50" si="12">IF(C18&lt;&gt;0,C18*0.3+D18*0.7,"")</f>
        <v/>
      </c>
      <c r="F18" s="127"/>
      <c r="G18" s="122"/>
      <c r="H18" s="10" t="str">
        <f t="shared" ref="H15:H50" si="13">IF(F18&lt;&gt;0,F18*0.3+G18*0.7,"")</f>
        <v/>
      </c>
      <c r="I18" s="133"/>
      <c r="J18" s="133"/>
      <c r="K18" s="10" t="str">
        <f t="shared" ref="K15:K50" si="14">IF(I18&lt;&gt;0,I18*0.3+J18*0.7,"")</f>
        <v/>
      </c>
      <c r="L18" s="133"/>
      <c r="M18" s="133"/>
      <c r="N18" s="10" t="str">
        <f t="shared" ref="N15:N50" si="15">IF(L18&lt;&gt;0,L18*0.3+M18*0.7,"")</f>
        <v/>
      </c>
      <c r="O18" s="122"/>
      <c r="P18" s="122"/>
      <c r="Q18" s="10" t="str">
        <f t="shared" ref="Q15:Q50" si="16">IF(O18&lt;&gt;0,O18*0.3+P18*0.7,"")</f>
        <v/>
      </c>
      <c r="R18" s="122"/>
      <c r="S18" s="122"/>
      <c r="T18" s="10" t="str">
        <f t="shared" ref="T15:T50" si="17">IF(R18&lt;&gt;0,R18*0.3+S18*0.7,"")</f>
        <v/>
      </c>
      <c r="U18" s="133"/>
      <c r="V18" s="133"/>
      <c r="W18" s="10" t="str">
        <f t="shared" ref="W15:W50" si="18">IF(U18&lt;&gt;0,U18*0.3+V18*0.7,"")</f>
        <v/>
      </c>
      <c r="X18" s="133"/>
      <c r="Y18" s="133"/>
      <c r="Z18" s="10" t="str">
        <f t="shared" ref="Z16:Z50" si="19">IF(X18&lt;&gt;0,X18*0.3+Y18*0.7,"")</f>
        <v/>
      </c>
      <c r="AA18" s="137"/>
      <c r="AB18" s="137"/>
      <c r="AC18" s="10" t="str">
        <f t="shared" ref="AC16:AC50" si="20">IF(AA18&lt;&gt;0,AA18*0.3+AB18*0.7,"")</f>
        <v/>
      </c>
      <c r="AD18" s="137"/>
      <c r="AE18" s="137"/>
      <c r="AF18" s="10" t="str">
        <f t="shared" ref="AF15:AF50" si="21">IF(AD18&lt;&gt;0,AD18*0.3+AE18*0.7,"")</f>
        <v/>
      </c>
      <c r="AG18" s="139"/>
      <c r="AH18" s="49"/>
      <c r="AI18" s="10" t="str">
        <f t="shared" si="10"/>
        <v/>
      </c>
    </row>
    <row r="19" spans="1:35" x14ac:dyDescent="0.3">
      <c r="A19" s="28" t="str">
        <f t="shared" si="11"/>
        <v/>
      </c>
      <c r="B19" s="121"/>
      <c r="C19" s="122"/>
      <c r="D19" s="122"/>
      <c r="E19" s="10" t="str">
        <f t="shared" si="12"/>
        <v/>
      </c>
      <c r="F19" s="127"/>
      <c r="G19" s="122"/>
      <c r="H19" s="10" t="str">
        <f t="shared" si="13"/>
        <v/>
      </c>
      <c r="I19" s="133"/>
      <c r="J19" s="133"/>
      <c r="K19" s="10" t="str">
        <f t="shared" si="14"/>
        <v/>
      </c>
      <c r="L19" s="133"/>
      <c r="M19" s="133"/>
      <c r="N19" s="10" t="str">
        <f t="shared" si="15"/>
        <v/>
      </c>
      <c r="O19" s="122"/>
      <c r="P19" s="122"/>
      <c r="Q19" s="10" t="str">
        <f t="shared" si="16"/>
        <v/>
      </c>
      <c r="R19" s="122"/>
      <c r="S19" s="122"/>
      <c r="T19" s="10" t="str">
        <f t="shared" si="17"/>
        <v/>
      </c>
      <c r="U19" s="133"/>
      <c r="V19" s="133"/>
      <c r="W19" s="10" t="str">
        <f t="shared" si="18"/>
        <v/>
      </c>
      <c r="X19" s="133"/>
      <c r="Y19" s="133"/>
      <c r="Z19" s="10" t="str">
        <f t="shared" si="19"/>
        <v/>
      </c>
      <c r="AA19" s="137"/>
      <c r="AB19" s="137"/>
      <c r="AC19" s="10" t="str">
        <f t="shared" si="20"/>
        <v/>
      </c>
      <c r="AD19" s="137"/>
      <c r="AE19" s="137"/>
      <c r="AF19" s="10" t="str">
        <f t="shared" si="21"/>
        <v/>
      </c>
      <c r="AG19" s="139"/>
      <c r="AH19" s="49"/>
      <c r="AI19" s="10" t="str">
        <f t="shared" si="10"/>
        <v/>
      </c>
    </row>
    <row r="20" spans="1:35" x14ac:dyDescent="0.3">
      <c r="A20" s="28" t="str">
        <f t="shared" si="11"/>
        <v/>
      </c>
      <c r="B20" s="123"/>
      <c r="C20" s="122"/>
      <c r="D20" s="122"/>
      <c r="E20" s="10" t="str">
        <f t="shared" si="12"/>
        <v/>
      </c>
      <c r="F20" s="127"/>
      <c r="G20" s="122"/>
      <c r="H20" s="10" t="str">
        <f t="shared" si="13"/>
        <v/>
      </c>
      <c r="I20" s="133"/>
      <c r="J20" s="134"/>
      <c r="K20" s="10" t="str">
        <f t="shared" si="14"/>
        <v/>
      </c>
      <c r="L20" s="134"/>
      <c r="M20" s="134"/>
      <c r="N20" s="10" t="str">
        <f t="shared" si="15"/>
        <v/>
      </c>
      <c r="O20" s="122"/>
      <c r="P20" s="122"/>
      <c r="Q20" s="10" t="str">
        <f t="shared" si="16"/>
        <v/>
      </c>
      <c r="R20" s="122"/>
      <c r="S20" s="122"/>
      <c r="T20" s="10" t="str">
        <f t="shared" si="17"/>
        <v/>
      </c>
      <c r="U20" s="133"/>
      <c r="V20" s="133"/>
      <c r="W20" s="10" t="str">
        <f t="shared" si="18"/>
        <v/>
      </c>
      <c r="X20" s="129"/>
      <c r="Y20" s="129"/>
      <c r="Z20" s="10" t="str">
        <f t="shared" si="19"/>
        <v/>
      </c>
      <c r="AA20" s="137"/>
      <c r="AB20" s="137"/>
      <c r="AC20" s="10" t="str">
        <f t="shared" si="20"/>
        <v/>
      </c>
      <c r="AD20" s="137"/>
      <c r="AE20" s="137"/>
      <c r="AF20" s="10" t="str">
        <f t="shared" si="21"/>
        <v/>
      </c>
      <c r="AG20" s="49"/>
      <c r="AH20" s="49"/>
      <c r="AI20" s="10" t="str">
        <f t="shared" si="10"/>
        <v/>
      </c>
    </row>
    <row r="21" spans="1:35" x14ac:dyDescent="0.3">
      <c r="A21" s="28" t="str">
        <f t="shared" si="11"/>
        <v/>
      </c>
      <c r="B21" s="123"/>
      <c r="C21" s="122"/>
      <c r="D21" s="122"/>
      <c r="E21" s="10" t="str">
        <f t="shared" si="12"/>
        <v/>
      </c>
      <c r="F21" s="127"/>
      <c r="G21" s="122"/>
      <c r="H21" s="10" t="str">
        <f t="shared" si="13"/>
        <v/>
      </c>
      <c r="I21" s="133"/>
      <c r="J21" s="134"/>
      <c r="K21" s="10" t="str">
        <f t="shared" si="14"/>
        <v/>
      </c>
      <c r="L21" s="134"/>
      <c r="M21" s="134"/>
      <c r="N21" s="10" t="str">
        <f t="shared" si="15"/>
        <v/>
      </c>
      <c r="O21" s="122"/>
      <c r="P21" s="122"/>
      <c r="Q21" s="10" t="str">
        <f t="shared" si="16"/>
        <v/>
      </c>
      <c r="R21" s="122"/>
      <c r="S21" s="122"/>
      <c r="T21" s="10" t="str">
        <f t="shared" si="17"/>
        <v/>
      </c>
      <c r="U21" s="133"/>
      <c r="V21" s="133"/>
      <c r="W21" s="10" t="str">
        <f t="shared" si="18"/>
        <v/>
      </c>
      <c r="X21" s="129"/>
      <c r="Y21" s="129"/>
      <c r="Z21" s="10" t="str">
        <f t="shared" si="19"/>
        <v/>
      </c>
      <c r="AA21" s="137"/>
      <c r="AB21" s="137"/>
      <c r="AC21" s="10" t="str">
        <f t="shared" si="20"/>
        <v/>
      </c>
      <c r="AD21" s="137"/>
      <c r="AE21" s="137"/>
      <c r="AF21" s="10" t="str">
        <f t="shared" si="21"/>
        <v/>
      </c>
      <c r="AG21" s="49"/>
      <c r="AH21" s="49"/>
      <c r="AI21" s="10" t="str">
        <f t="shared" si="10"/>
        <v/>
      </c>
    </row>
    <row r="22" spans="1:35" x14ac:dyDescent="0.3">
      <c r="A22" s="28" t="str">
        <f t="shared" si="11"/>
        <v/>
      </c>
      <c r="B22" s="123"/>
      <c r="C22" s="122"/>
      <c r="D22" s="122"/>
      <c r="E22" s="10" t="str">
        <f t="shared" si="12"/>
        <v/>
      </c>
      <c r="F22" s="127"/>
      <c r="G22" s="122"/>
      <c r="H22" s="10" t="str">
        <f t="shared" si="13"/>
        <v/>
      </c>
      <c r="I22" s="122"/>
      <c r="J22" s="134"/>
      <c r="K22" s="10" t="str">
        <f t="shared" si="14"/>
        <v/>
      </c>
      <c r="L22" s="134"/>
      <c r="M22" s="134"/>
      <c r="N22" s="10" t="str">
        <f t="shared" si="15"/>
        <v/>
      </c>
      <c r="O22" s="134"/>
      <c r="P22" s="122"/>
      <c r="Q22" s="10" t="str">
        <f t="shared" si="16"/>
        <v/>
      </c>
      <c r="R22" s="122"/>
      <c r="S22" s="122"/>
      <c r="T22" s="10" t="str">
        <f t="shared" si="17"/>
        <v/>
      </c>
      <c r="U22" s="133"/>
      <c r="V22" s="133"/>
      <c r="W22" s="10" t="str">
        <f t="shared" si="18"/>
        <v/>
      </c>
      <c r="X22" s="129"/>
      <c r="Y22" s="129"/>
      <c r="Z22" s="10" t="str">
        <f t="shared" si="19"/>
        <v/>
      </c>
      <c r="AA22" s="137"/>
      <c r="AB22" s="137"/>
      <c r="AC22" s="10" t="str">
        <f t="shared" si="20"/>
        <v/>
      </c>
      <c r="AD22" s="137"/>
      <c r="AE22" s="137"/>
      <c r="AF22" s="10" t="str">
        <f t="shared" si="21"/>
        <v/>
      </c>
      <c r="AG22" s="49"/>
      <c r="AH22" s="49"/>
      <c r="AI22" s="10" t="str">
        <f t="shared" si="10"/>
        <v/>
      </c>
    </row>
    <row r="23" spans="1:35" x14ac:dyDescent="0.3">
      <c r="A23" s="28" t="str">
        <f t="shared" si="11"/>
        <v/>
      </c>
      <c r="B23" s="123"/>
      <c r="C23" s="122"/>
      <c r="D23" s="122"/>
      <c r="E23" s="10" t="str">
        <f t="shared" si="12"/>
        <v/>
      </c>
      <c r="F23" s="127"/>
      <c r="G23" s="122"/>
      <c r="H23" s="10" t="str">
        <f t="shared" si="13"/>
        <v/>
      </c>
      <c r="I23" s="133"/>
      <c r="J23" s="134"/>
      <c r="K23" s="10" t="str">
        <f t="shared" si="14"/>
        <v/>
      </c>
      <c r="L23" s="134"/>
      <c r="M23" s="134"/>
      <c r="N23" s="10" t="str">
        <f t="shared" si="15"/>
        <v/>
      </c>
      <c r="O23" s="122"/>
      <c r="P23" s="122"/>
      <c r="Q23" s="10" t="str">
        <f t="shared" si="16"/>
        <v/>
      </c>
      <c r="R23" s="122"/>
      <c r="S23" s="122"/>
      <c r="T23" s="10" t="str">
        <f t="shared" si="17"/>
        <v/>
      </c>
      <c r="U23" s="133"/>
      <c r="V23" s="133"/>
      <c r="W23" s="10" t="str">
        <f t="shared" si="18"/>
        <v/>
      </c>
      <c r="X23" s="129"/>
      <c r="Y23" s="129"/>
      <c r="Z23" s="10" t="str">
        <f t="shared" si="19"/>
        <v/>
      </c>
      <c r="AA23" s="137"/>
      <c r="AB23" s="137"/>
      <c r="AC23" s="10" t="str">
        <f t="shared" si="20"/>
        <v/>
      </c>
      <c r="AD23" s="137"/>
      <c r="AE23" s="137"/>
      <c r="AF23" s="10" t="str">
        <f t="shared" si="21"/>
        <v/>
      </c>
      <c r="AG23" s="49"/>
      <c r="AH23" s="49"/>
      <c r="AI23" s="10" t="str">
        <f t="shared" si="10"/>
        <v/>
      </c>
    </row>
    <row r="24" spans="1:35" x14ac:dyDescent="0.3">
      <c r="A24" s="28" t="str">
        <f t="shared" si="11"/>
        <v/>
      </c>
      <c r="B24" s="121"/>
      <c r="C24" s="122"/>
      <c r="D24" s="122"/>
      <c r="E24" s="10" t="str">
        <f t="shared" si="12"/>
        <v/>
      </c>
      <c r="F24" s="127"/>
      <c r="G24" s="122"/>
      <c r="H24" s="10" t="str">
        <f t="shared" si="13"/>
        <v/>
      </c>
      <c r="I24" s="133"/>
      <c r="J24" s="134"/>
      <c r="K24" s="10" t="str">
        <f t="shared" si="14"/>
        <v/>
      </c>
      <c r="L24" s="134"/>
      <c r="M24" s="134"/>
      <c r="N24" s="10" t="str">
        <f t="shared" si="15"/>
        <v/>
      </c>
      <c r="O24" s="122"/>
      <c r="P24" s="122"/>
      <c r="Q24" s="10" t="str">
        <f t="shared" si="16"/>
        <v/>
      </c>
      <c r="R24" s="122"/>
      <c r="S24" s="122"/>
      <c r="T24" s="10" t="str">
        <f t="shared" si="17"/>
        <v/>
      </c>
      <c r="U24" s="133"/>
      <c r="V24" s="133"/>
      <c r="W24" s="10" t="str">
        <f t="shared" si="18"/>
        <v/>
      </c>
      <c r="X24" s="129"/>
      <c r="Y24" s="129"/>
      <c r="Z24" s="10" t="str">
        <f t="shared" si="19"/>
        <v/>
      </c>
      <c r="AA24" s="137"/>
      <c r="AB24" s="137"/>
      <c r="AC24" s="10" t="str">
        <f t="shared" si="20"/>
        <v/>
      </c>
      <c r="AD24" s="137"/>
      <c r="AE24" s="137"/>
      <c r="AF24" s="10" t="str">
        <f t="shared" si="21"/>
        <v/>
      </c>
      <c r="AG24" s="49"/>
      <c r="AH24" s="49"/>
      <c r="AI24" s="10" t="str">
        <f t="shared" si="10"/>
        <v/>
      </c>
    </row>
    <row r="25" spans="1:35" ht="15.6" x14ac:dyDescent="0.3">
      <c r="A25" s="28" t="str">
        <f t="shared" si="11"/>
        <v/>
      </c>
      <c r="B25" s="124"/>
      <c r="C25" s="125"/>
      <c r="D25" s="125"/>
      <c r="E25" s="10" t="str">
        <f t="shared" si="12"/>
        <v/>
      </c>
      <c r="F25" s="128"/>
      <c r="G25" s="129"/>
      <c r="H25" s="10" t="str">
        <f t="shared" si="13"/>
        <v/>
      </c>
      <c r="I25" s="133"/>
      <c r="J25" s="133"/>
      <c r="K25" s="10" t="str">
        <f t="shared" si="14"/>
        <v/>
      </c>
      <c r="L25" s="133"/>
      <c r="M25" s="133"/>
      <c r="N25" s="10" t="str">
        <f t="shared" si="15"/>
        <v/>
      </c>
      <c r="O25" s="122"/>
      <c r="P25" s="122"/>
      <c r="Q25" s="10" t="str">
        <f t="shared" si="16"/>
        <v/>
      </c>
      <c r="R25" s="129"/>
      <c r="S25" s="129"/>
      <c r="T25" s="10" t="str">
        <f t="shared" si="17"/>
        <v/>
      </c>
      <c r="U25" s="126"/>
      <c r="V25" s="130"/>
      <c r="W25" s="10" t="str">
        <f t="shared" si="18"/>
        <v/>
      </c>
      <c r="X25" s="135"/>
      <c r="Y25" s="135"/>
      <c r="Z25" s="10" t="str">
        <f t="shared" si="19"/>
        <v/>
      </c>
      <c r="AA25" s="129"/>
      <c r="AB25" s="129"/>
      <c r="AC25" s="10" t="str">
        <f t="shared" si="20"/>
        <v/>
      </c>
      <c r="AD25" s="129"/>
      <c r="AE25" s="129"/>
      <c r="AF25" s="10" t="str">
        <f t="shared" si="21"/>
        <v/>
      </c>
      <c r="AG25" s="49"/>
      <c r="AH25" s="49"/>
      <c r="AI25" s="10" t="str">
        <f t="shared" si="10"/>
        <v/>
      </c>
    </row>
    <row r="26" spans="1:35" ht="15.45" customHeight="1" x14ac:dyDescent="0.3">
      <c r="A26" s="28" t="str">
        <f t="shared" si="11"/>
        <v/>
      </c>
      <c r="B26" s="126"/>
      <c r="C26" s="125"/>
      <c r="D26" s="125"/>
      <c r="E26" s="10" t="str">
        <f t="shared" si="12"/>
        <v/>
      </c>
      <c r="F26" s="130"/>
      <c r="G26" s="129"/>
      <c r="H26" s="10" t="str">
        <f t="shared" si="13"/>
        <v/>
      </c>
      <c r="I26" s="133"/>
      <c r="J26" s="133"/>
      <c r="K26" s="10" t="str">
        <f t="shared" si="14"/>
        <v/>
      </c>
      <c r="L26" s="133"/>
      <c r="M26" s="133"/>
      <c r="N26" s="10" t="str">
        <f t="shared" si="15"/>
        <v/>
      </c>
      <c r="O26" s="122"/>
      <c r="P26" s="122"/>
      <c r="Q26" s="10" t="str">
        <f t="shared" si="16"/>
        <v/>
      </c>
      <c r="R26" s="129"/>
      <c r="S26" s="129"/>
      <c r="T26" s="10" t="str">
        <f t="shared" si="17"/>
        <v/>
      </c>
      <c r="U26" s="126"/>
      <c r="V26" s="128"/>
      <c r="W26" s="10" t="str">
        <f t="shared" si="18"/>
        <v/>
      </c>
      <c r="X26" s="135"/>
      <c r="Y26" s="135"/>
      <c r="Z26" s="10" t="str">
        <f t="shared" si="19"/>
        <v/>
      </c>
      <c r="AA26" s="129"/>
      <c r="AB26" s="129"/>
      <c r="AC26" s="10" t="str">
        <f t="shared" si="20"/>
        <v/>
      </c>
      <c r="AD26" s="129"/>
      <c r="AE26" s="129"/>
      <c r="AF26" s="10" t="str">
        <f t="shared" si="21"/>
        <v/>
      </c>
      <c r="AG26" s="49"/>
      <c r="AH26" s="49"/>
      <c r="AI26" s="10" t="str">
        <f t="shared" si="10"/>
        <v/>
      </c>
    </row>
    <row r="27" spans="1:35" ht="15.6" x14ac:dyDescent="0.3">
      <c r="A27" s="28" t="str">
        <f t="shared" si="11"/>
        <v/>
      </c>
      <c r="B27" s="126"/>
      <c r="C27" s="125"/>
      <c r="D27" s="125"/>
      <c r="E27" s="10" t="str">
        <f t="shared" si="12"/>
        <v/>
      </c>
      <c r="F27" s="131"/>
      <c r="G27" s="129"/>
      <c r="H27" s="10" t="str">
        <f t="shared" si="13"/>
        <v/>
      </c>
      <c r="I27" s="129"/>
      <c r="J27" s="129"/>
      <c r="K27" s="10" t="str">
        <f t="shared" si="14"/>
        <v/>
      </c>
      <c r="L27" s="129"/>
      <c r="M27" s="129"/>
      <c r="N27" s="10" t="str">
        <f t="shared" si="15"/>
        <v/>
      </c>
      <c r="O27" s="129"/>
      <c r="P27" s="129"/>
      <c r="Q27" s="10" t="str">
        <f t="shared" si="16"/>
        <v/>
      </c>
      <c r="R27" s="129"/>
      <c r="S27" s="129"/>
      <c r="T27" s="10" t="str">
        <f t="shared" si="17"/>
        <v/>
      </c>
      <c r="U27" s="126"/>
      <c r="V27" s="129"/>
      <c r="W27" s="10" t="str">
        <f t="shared" si="18"/>
        <v/>
      </c>
      <c r="X27" s="135"/>
      <c r="Y27" s="135"/>
      <c r="Z27" s="10" t="str">
        <f t="shared" si="19"/>
        <v/>
      </c>
      <c r="AA27" s="129"/>
      <c r="AB27" s="129"/>
      <c r="AC27" s="10" t="str">
        <f t="shared" si="20"/>
        <v/>
      </c>
      <c r="AD27" s="129"/>
      <c r="AE27" s="129"/>
      <c r="AF27" s="10" t="str">
        <f t="shared" si="21"/>
        <v/>
      </c>
      <c r="AG27" s="49"/>
      <c r="AH27" s="49"/>
      <c r="AI27" s="10" t="str">
        <f t="shared" si="10"/>
        <v/>
      </c>
    </row>
    <row r="28" spans="1:35" ht="15.6" x14ac:dyDescent="0.3">
      <c r="A28" s="28" t="str">
        <f t="shared" si="11"/>
        <v/>
      </c>
      <c r="B28" s="121"/>
      <c r="C28" s="125"/>
      <c r="D28" s="125"/>
      <c r="E28" s="10" t="str">
        <f t="shared" si="12"/>
        <v/>
      </c>
      <c r="F28" s="126"/>
      <c r="G28" s="129"/>
      <c r="H28" s="10" t="str">
        <f t="shared" si="13"/>
        <v/>
      </c>
      <c r="I28" s="129"/>
      <c r="J28" s="129"/>
      <c r="K28" s="10" t="str">
        <f t="shared" si="14"/>
        <v/>
      </c>
      <c r="L28" s="129"/>
      <c r="M28" s="129"/>
      <c r="N28" s="10" t="str">
        <f t="shared" si="15"/>
        <v/>
      </c>
      <c r="O28" s="129"/>
      <c r="P28" s="129"/>
      <c r="Q28" s="10" t="str">
        <f t="shared" si="16"/>
        <v/>
      </c>
      <c r="R28" s="129"/>
      <c r="S28" s="129"/>
      <c r="T28" s="10" t="str">
        <f t="shared" si="17"/>
        <v/>
      </c>
      <c r="U28" s="126"/>
      <c r="V28" s="129"/>
      <c r="W28" s="10" t="str">
        <f t="shared" si="18"/>
        <v/>
      </c>
      <c r="X28" s="135"/>
      <c r="Y28" s="135"/>
      <c r="Z28" s="10" t="str">
        <f t="shared" si="19"/>
        <v/>
      </c>
      <c r="AA28" s="129"/>
      <c r="AB28" s="129"/>
      <c r="AC28" s="10" t="str">
        <f t="shared" si="20"/>
        <v/>
      </c>
      <c r="AD28" s="129"/>
      <c r="AE28" s="129"/>
      <c r="AF28" s="10" t="str">
        <f t="shared" si="21"/>
        <v/>
      </c>
      <c r="AG28" s="49"/>
      <c r="AH28" s="49"/>
      <c r="AI28" s="10" t="str">
        <f t="shared" si="10"/>
        <v/>
      </c>
    </row>
    <row r="29" spans="1:35" ht="15.6" x14ac:dyDescent="0.3">
      <c r="A29" s="28" t="str">
        <f t="shared" si="11"/>
        <v/>
      </c>
      <c r="B29" s="126"/>
      <c r="C29" s="125"/>
      <c r="D29" s="125"/>
      <c r="E29" s="10" t="str">
        <f t="shared" si="12"/>
        <v/>
      </c>
      <c r="F29" s="126"/>
      <c r="G29" s="129"/>
      <c r="H29" s="10" t="str">
        <f t="shared" si="13"/>
        <v/>
      </c>
      <c r="I29" s="129"/>
      <c r="J29" s="129"/>
      <c r="K29" s="10" t="str">
        <f t="shared" si="14"/>
        <v/>
      </c>
      <c r="L29" s="129"/>
      <c r="M29" s="129"/>
      <c r="N29" s="10" t="str">
        <f t="shared" si="15"/>
        <v/>
      </c>
      <c r="O29" s="129"/>
      <c r="P29" s="129"/>
      <c r="Q29" s="10" t="str">
        <f t="shared" si="16"/>
        <v/>
      </c>
      <c r="R29" s="129"/>
      <c r="S29" s="129"/>
      <c r="T29" s="10" t="str">
        <f t="shared" si="17"/>
        <v/>
      </c>
      <c r="U29" s="136"/>
      <c r="V29" s="136"/>
      <c r="W29" s="10" t="str">
        <f t="shared" si="18"/>
        <v/>
      </c>
      <c r="X29" s="135"/>
      <c r="Y29" s="135"/>
      <c r="Z29" s="10" t="str">
        <f t="shared" si="19"/>
        <v/>
      </c>
      <c r="AA29" s="129"/>
      <c r="AB29" s="129"/>
      <c r="AC29" s="10" t="str">
        <f t="shared" si="20"/>
        <v/>
      </c>
      <c r="AD29" s="129"/>
      <c r="AE29" s="129"/>
      <c r="AF29" s="10" t="str">
        <f t="shared" si="21"/>
        <v/>
      </c>
      <c r="AG29" s="49"/>
      <c r="AH29" s="49"/>
      <c r="AI29" s="10" t="str">
        <f t="shared" si="10"/>
        <v/>
      </c>
    </row>
    <row r="30" spans="1:35" ht="15.6" x14ac:dyDescent="0.3">
      <c r="A30" s="28" t="str">
        <f t="shared" si="11"/>
        <v/>
      </c>
      <c r="B30" s="126"/>
      <c r="C30" s="125"/>
      <c r="D30" s="125"/>
      <c r="E30" s="10" t="str">
        <f t="shared" si="12"/>
        <v/>
      </c>
      <c r="F30" s="132"/>
      <c r="G30" s="125"/>
      <c r="H30" s="10" t="str">
        <f t="shared" si="13"/>
        <v/>
      </c>
      <c r="I30" s="135"/>
      <c r="J30" s="135"/>
      <c r="K30" s="10" t="str">
        <f t="shared" si="14"/>
        <v/>
      </c>
      <c r="L30" s="135"/>
      <c r="M30" s="135"/>
      <c r="N30" s="10" t="str">
        <f t="shared" si="15"/>
        <v/>
      </c>
      <c r="O30" s="125"/>
      <c r="P30" s="125"/>
      <c r="Q30" s="10" t="str">
        <f t="shared" si="16"/>
        <v/>
      </c>
      <c r="R30" s="125"/>
      <c r="S30" s="125"/>
      <c r="T30" s="10" t="str">
        <f t="shared" si="17"/>
        <v/>
      </c>
      <c r="U30" s="135"/>
      <c r="V30" s="135"/>
      <c r="W30" s="10" t="str">
        <f t="shared" si="18"/>
        <v/>
      </c>
      <c r="X30" s="135"/>
      <c r="Y30" s="135"/>
      <c r="Z30" s="10" t="str">
        <f t="shared" si="19"/>
        <v/>
      </c>
      <c r="AA30" s="129"/>
      <c r="AB30" s="129"/>
      <c r="AC30" s="10" t="str">
        <f t="shared" si="20"/>
        <v/>
      </c>
      <c r="AD30" s="129"/>
      <c r="AE30" s="129"/>
      <c r="AF30" s="10" t="str">
        <f t="shared" si="21"/>
        <v/>
      </c>
      <c r="AG30" s="49"/>
      <c r="AH30" s="49"/>
      <c r="AI30" s="10" t="str">
        <f t="shared" si="10"/>
        <v/>
      </c>
    </row>
    <row r="31" spans="1:35" x14ac:dyDescent="0.3">
      <c r="A31" s="28" t="str">
        <f t="shared" si="11"/>
        <v/>
      </c>
      <c r="B31" s="121"/>
      <c r="C31" s="122"/>
      <c r="D31" s="122"/>
      <c r="E31" s="10" t="str">
        <f t="shared" si="12"/>
        <v/>
      </c>
      <c r="F31" s="127"/>
      <c r="G31" s="122"/>
      <c r="H31" s="10" t="str">
        <f t="shared" si="13"/>
        <v/>
      </c>
      <c r="I31" s="133"/>
      <c r="J31" s="133"/>
      <c r="K31" s="10" t="str">
        <f t="shared" si="14"/>
        <v/>
      </c>
      <c r="L31" s="133"/>
      <c r="M31" s="133"/>
      <c r="N31" s="10" t="str">
        <f t="shared" si="15"/>
        <v/>
      </c>
      <c r="O31" s="122"/>
      <c r="P31" s="122"/>
      <c r="Q31" s="10" t="str">
        <f t="shared" si="16"/>
        <v/>
      </c>
      <c r="R31" s="122"/>
      <c r="S31" s="122"/>
      <c r="T31" s="10" t="str">
        <f t="shared" si="17"/>
        <v/>
      </c>
      <c r="U31" s="133"/>
      <c r="V31" s="133"/>
      <c r="W31" s="10" t="str">
        <f t="shared" si="18"/>
        <v/>
      </c>
      <c r="X31" s="133"/>
      <c r="Y31" s="133"/>
      <c r="Z31" s="10" t="str">
        <f t="shared" si="19"/>
        <v/>
      </c>
      <c r="AA31" s="137"/>
      <c r="AB31" s="137"/>
      <c r="AC31" s="10" t="str">
        <f t="shared" si="20"/>
        <v/>
      </c>
      <c r="AD31" s="137"/>
      <c r="AE31" s="137"/>
      <c r="AF31" s="10" t="str">
        <f t="shared" si="21"/>
        <v/>
      </c>
      <c r="AG31" s="49"/>
      <c r="AH31" s="49"/>
      <c r="AI31" s="10" t="str">
        <f t="shared" si="10"/>
        <v/>
      </c>
    </row>
    <row r="32" spans="1:35" x14ac:dyDescent="0.3">
      <c r="A32" s="28" t="str">
        <f t="shared" si="11"/>
        <v/>
      </c>
      <c r="B32" s="121"/>
      <c r="C32" s="122"/>
      <c r="D32" s="122"/>
      <c r="E32" s="10" t="str">
        <f t="shared" si="12"/>
        <v/>
      </c>
      <c r="F32" s="127"/>
      <c r="G32" s="122"/>
      <c r="H32" s="10" t="str">
        <f t="shared" si="13"/>
        <v/>
      </c>
      <c r="I32" s="133"/>
      <c r="J32" s="133"/>
      <c r="K32" s="10" t="str">
        <f t="shared" si="14"/>
        <v/>
      </c>
      <c r="L32" s="133"/>
      <c r="M32" s="133"/>
      <c r="N32" s="10" t="str">
        <f t="shared" si="15"/>
        <v/>
      </c>
      <c r="O32" s="122"/>
      <c r="P32" s="122"/>
      <c r="Q32" s="10" t="str">
        <f t="shared" si="16"/>
        <v/>
      </c>
      <c r="R32" s="122"/>
      <c r="S32" s="122"/>
      <c r="T32" s="10" t="str">
        <f t="shared" si="17"/>
        <v/>
      </c>
      <c r="U32" s="133"/>
      <c r="V32" s="133"/>
      <c r="W32" s="10" t="str">
        <f t="shared" si="18"/>
        <v/>
      </c>
      <c r="X32" s="133"/>
      <c r="Y32" s="133"/>
      <c r="Z32" s="10" t="str">
        <f t="shared" si="19"/>
        <v/>
      </c>
      <c r="AA32" s="137"/>
      <c r="AB32" s="137"/>
      <c r="AC32" s="10" t="str">
        <f t="shared" si="20"/>
        <v/>
      </c>
      <c r="AD32" s="137"/>
      <c r="AE32" s="137"/>
      <c r="AF32" s="10" t="str">
        <f t="shared" si="21"/>
        <v/>
      </c>
      <c r="AG32" s="49"/>
      <c r="AH32" s="49"/>
      <c r="AI32" s="10" t="str">
        <f t="shared" si="10"/>
        <v/>
      </c>
    </row>
    <row r="33" spans="1:35" x14ac:dyDescent="0.3">
      <c r="A33" s="28" t="str">
        <f t="shared" si="11"/>
        <v/>
      </c>
      <c r="B33" s="121"/>
      <c r="C33" s="122"/>
      <c r="D33" s="122"/>
      <c r="E33" s="10" t="str">
        <f t="shared" si="12"/>
        <v/>
      </c>
      <c r="F33" s="127"/>
      <c r="G33" s="122"/>
      <c r="H33" s="10" t="str">
        <f t="shared" si="13"/>
        <v/>
      </c>
      <c r="I33" s="133"/>
      <c r="J33" s="133"/>
      <c r="K33" s="10" t="str">
        <f t="shared" si="14"/>
        <v/>
      </c>
      <c r="L33" s="133"/>
      <c r="M33" s="133"/>
      <c r="N33" s="10" t="str">
        <f t="shared" si="15"/>
        <v/>
      </c>
      <c r="O33" s="122"/>
      <c r="P33" s="122"/>
      <c r="Q33" s="10" t="str">
        <f t="shared" si="16"/>
        <v/>
      </c>
      <c r="R33" s="122"/>
      <c r="S33" s="122"/>
      <c r="T33" s="10" t="str">
        <f t="shared" si="17"/>
        <v/>
      </c>
      <c r="U33" s="133"/>
      <c r="V33" s="133"/>
      <c r="W33" s="10" t="str">
        <f t="shared" si="18"/>
        <v/>
      </c>
      <c r="X33" s="133"/>
      <c r="Y33" s="133"/>
      <c r="Z33" s="10" t="str">
        <f t="shared" si="19"/>
        <v/>
      </c>
      <c r="AA33" s="137"/>
      <c r="AB33" s="137"/>
      <c r="AC33" s="10" t="str">
        <f t="shared" si="20"/>
        <v/>
      </c>
      <c r="AD33" s="137"/>
      <c r="AE33" s="137"/>
      <c r="AF33" s="10" t="str">
        <f t="shared" si="21"/>
        <v/>
      </c>
      <c r="AG33" s="49"/>
      <c r="AH33" s="49"/>
      <c r="AI33" s="10" t="str">
        <f t="shared" si="10"/>
        <v/>
      </c>
    </row>
    <row r="34" spans="1:35" x14ac:dyDescent="0.3">
      <c r="A34" s="28" t="str">
        <f t="shared" si="11"/>
        <v/>
      </c>
      <c r="B34" s="121"/>
      <c r="C34" s="122"/>
      <c r="D34" s="122"/>
      <c r="E34" s="10" t="str">
        <f t="shared" si="12"/>
        <v/>
      </c>
      <c r="F34" s="127"/>
      <c r="G34" s="122"/>
      <c r="H34" s="10" t="str">
        <f t="shared" si="13"/>
        <v/>
      </c>
      <c r="I34" s="133"/>
      <c r="J34" s="133"/>
      <c r="K34" s="10" t="str">
        <f t="shared" si="14"/>
        <v/>
      </c>
      <c r="L34" s="133"/>
      <c r="M34" s="133"/>
      <c r="N34" s="10" t="str">
        <f t="shared" si="15"/>
        <v/>
      </c>
      <c r="O34" s="122"/>
      <c r="P34" s="122"/>
      <c r="Q34" s="10" t="str">
        <f t="shared" si="16"/>
        <v/>
      </c>
      <c r="R34" s="122"/>
      <c r="S34" s="122"/>
      <c r="T34" s="10" t="str">
        <f t="shared" si="17"/>
        <v/>
      </c>
      <c r="U34" s="133"/>
      <c r="V34" s="133"/>
      <c r="W34" s="10" t="str">
        <f t="shared" si="18"/>
        <v/>
      </c>
      <c r="X34" s="133"/>
      <c r="Y34" s="133"/>
      <c r="Z34" s="10" t="str">
        <f t="shared" si="19"/>
        <v/>
      </c>
      <c r="AA34" s="137"/>
      <c r="AB34" s="137"/>
      <c r="AC34" s="10" t="str">
        <f t="shared" si="20"/>
        <v/>
      </c>
      <c r="AD34" s="137"/>
      <c r="AE34" s="137"/>
      <c r="AF34" s="10" t="str">
        <f t="shared" si="21"/>
        <v/>
      </c>
      <c r="AG34" s="49"/>
      <c r="AH34" s="49"/>
      <c r="AI34" s="10" t="str">
        <f t="shared" si="10"/>
        <v/>
      </c>
    </row>
    <row r="35" spans="1:35" x14ac:dyDescent="0.3">
      <c r="A35" s="28" t="str">
        <f t="shared" si="11"/>
        <v/>
      </c>
      <c r="B35" s="121"/>
      <c r="C35" s="122"/>
      <c r="D35" s="122"/>
      <c r="E35" s="10" t="str">
        <f t="shared" si="12"/>
        <v/>
      </c>
      <c r="F35" s="127"/>
      <c r="G35" s="122"/>
      <c r="H35" s="10" t="str">
        <f t="shared" si="13"/>
        <v/>
      </c>
      <c r="I35" s="133"/>
      <c r="J35" s="133"/>
      <c r="K35" s="10" t="str">
        <f t="shared" si="14"/>
        <v/>
      </c>
      <c r="L35" s="133"/>
      <c r="M35" s="133"/>
      <c r="N35" s="10" t="str">
        <f t="shared" si="15"/>
        <v/>
      </c>
      <c r="O35" s="122"/>
      <c r="P35" s="122"/>
      <c r="Q35" s="10" t="str">
        <f t="shared" si="16"/>
        <v/>
      </c>
      <c r="R35" s="122"/>
      <c r="S35" s="122"/>
      <c r="T35" s="10" t="str">
        <f t="shared" si="17"/>
        <v/>
      </c>
      <c r="U35" s="133"/>
      <c r="V35" s="133"/>
      <c r="W35" s="10" t="str">
        <f t="shared" si="18"/>
        <v/>
      </c>
      <c r="X35" s="133"/>
      <c r="Y35" s="133"/>
      <c r="Z35" s="10" t="str">
        <f t="shared" si="19"/>
        <v/>
      </c>
      <c r="AA35" s="137"/>
      <c r="AB35" s="137"/>
      <c r="AC35" s="10" t="str">
        <f t="shared" si="20"/>
        <v/>
      </c>
      <c r="AD35" s="137"/>
      <c r="AE35" s="137"/>
      <c r="AF35" s="10" t="str">
        <f t="shared" si="21"/>
        <v/>
      </c>
      <c r="AG35" s="49"/>
      <c r="AH35" s="49"/>
      <c r="AI35" s="10" t="str">
        <f t="shared" si="10"/>
        <v/>
      </c>
    </row>
    <row r="36" spans="1:35" x14ac:dyDescent="0.3">
      <c r="A36" s="28" t="str">
        <f t="shared" si="11"/>
        <v/>
      </c>
      <c r="B36" s="121"/>
      <c r="C36" s="122"/>
      <c r="D36" s="122"/>
      <c r="E36" s="10" t="str">
        <f t="shared" si="12"/>
        <v/>
      </c>
      <c r="F36" s="127"/>
      <c r="G36" s="122"/>
      <c r="H36" s="10" t="str">
        <f t="shared" si="13"/>
        <v/>
      </c>
      <c r="I36" s="133"/>
      <c r="J36" s="133"/>
      <c r="K36" s="10" t="str">
        <f t="shared" si="14"/>
        <v/>
      </c>
      <c r="L36" s="133"/>
      <c r="M36" s="133"/>
      <c r="N36" s="10" t="str">
        <f t="shared" si="15"/>
        <v/>
      </c>
      <c r="O36" s="122"/>
      <c r="P36" s="122"/>
      <c r="Q36" s="10" t="str">
        <f t="shared" si="16"/>
        <v/>
      </c>
      <c r="R36" s="122"/>
      <c r="S36" s="122"/>
      <c r="T36" s="10" t="str">
        <f t="shared" si="17"/>
        <v/>
      </c>
      <c r="U36" s="133"/>
      <c r="V36" s="133"/>
      <c r="W36" s="10" t="str">
        <f t="shared" si="18"/>
        <v/>
      </c>
      <c r="X36" s="133"/>
      <c r="Y36" s="133"/>
      <c r="Z36" s="10" t="str">
        <f t="shared" si="19"/>
        <v/>
      </c>
      <c r="AA36" s="137"/>
      <c r="AB36" s="137"/>
      <c r="AC36" s="10" t="str">
        <f t="shared" si="20"/>
        <v/>
      </c>
      <c r="AD36" s="137"/>
      <c r="AE36" s="137"/>
      <c r="AF36" s="10" t="str">
        <f t="shared" si="21"/>
        <v/>
      </c>
      <c r="AG36" s="49"/>
      <c r="AH36" s="49"/>
      <c r="AI36" s="10" t="str">
        <f t="shared" si="10"/>
        <v/>
      </c>
    </row>
    <row r="37" spans="1:35" x14ac:dyDescent="0.3">
      <c r="A37" s="28" t="str">
        <f t="shared" si="11"/>
        <v/>
      </c>
      <c r="B37" s="121"/>
      <c r="C37" s="122"/>
      <c r="D37" s="122"/>
      <c r="E37" s="10" t="str">
        <f t="shared" si="12"/>
        <v/>
      </c>
      <c r="F37" s="127"/>
      <c r="G37" s="122"/>
      <c r="H37" s="10" t="str">
        <f t="shared" si="13"/>
        <v/>
      </c>
      <c r="I37" s="133"/>
      <c r="J37" s="133"/>
      <c r="K37" s="10" t="str">
        <f t="shared" si="14"/>
        <v/>
      </c>
      <c r="L37" s="133"/>
      <c r="M37" s="133"/>
      <c r="N37" s="10" t="str">
        <f t="shared" si="15"/>
        <v/>
      </c>
      <c r="O37" s="122"/>
      <c r="P37" s="122"/>
      <c r="Q37" s="10" t="str">
        <f t="shared" si="16"/>
        <v/>
      </c>
      <c r="R37" s="122"/>
      <c r="S37" s="122"/>
      <c r="T37" s="10" t="str">
        <f t="shared" si="17"/>
        <v/>
      </c>
      <c r="U37" s="133"/>
      <c r="V37" s="133"/>
      <c r="W37" s="10" t="str">
        <f t="shared" si="18"/>
        <v/>
      </c>
      <c r="X37" s="133"/>
      <c r="Y37" s="133"/>
      <c r="Z37" s="10" t="str">
        <f t="shared" si="19"/>
        <v/>
      </c>
      <c r="AA37" s="137"/>
      <c r="AB37" s="137"/>
      <c r="AC37" s="10" t="str">
        <f t="shared" si="20"/>
        <v/>
      </c>
      <c r="AD37" s="137"/>
      <c r="AE37" s="137"/>
      <c r="AF37" s="10" t="str">
        <f t="shared" si="21"/>
        <v/>
      </c>
      <c r="AG37" s="49"/>
      <c r="AH37" s="49"/>
      <c r="AI37" s="10" t="str">
        <f t="shared" si="10"/>
        <v/>
      </c>
    </row>
    <row r="38" spans="1:35" x14ac:dyDescent="0.3">
      <c r="A38" s="28" t="str">
        <f t="shared" si="11"/>
        <v/>
      </c>
      <c r="B38" s="121"/>
      <c r="C38" s="122"/>
      <c r="D38" s="122"/>
      <c r="E38" s="10" t="str">
        <f t="shared" si="12"/>
        <v/>
      </c>
      <c r="F38" s="127"/>
      <c r="G38" s="122"/>
      <c r="H38" s="10" t="str">
        <f t="shared" si="13"/>
        <v/>
      </c>
      <c r="I38" s="133"/>
      <c r="J38" s="133"/>
      <c r="K38" s="10" t="str">
        <f t="shared" si="14"/>
        <v/>
      </c>
      <c r="L38" s="133"/>
      <c r="M38" s="133"/>
      <c r="N38" s="10" t="str">
        <f t="shared" si="15"/>
        <v/>
      </c>
      <c r="O38" s="122"/>
      <c r="P38" s="122"/>
      <c r="Q38" s="10" t="str">
        <f t="shared" si="16"/>
        <v/>
      </c>
      <c r="R38" s="122"/>
      <c r="S38" s="122"/>
      <c r="T38" s="10" t="str">
        <f t="shared" si="17"/>
        <v/>
      </c>
      <c r="U38" s="133"/>
      <c r="V38" s="133"/>
      <c r="W38" s="10" t="str">
        <f t="shared" si="18"/>
        <v/>
      </c>
      <c r="X38" s="133"/>
      <c r="Y38" s="133"/>
      <c r="Z38" s="10" t="str">
        <f t="shared" si="19"/>
        <v/>
      </c>
      <c r="AA38" s="137"/>
      <c r="AB38" s="137"/>
      <c r="AC38" s="10" t="str">
        <f t="shared" si="20"/>
        <v/>
      </c>
      <c r="AD38" s="137"/>
      <c r="AE38" s="137"/>
      <c r="AF38" s="10" t="str">
        <f t="shared" si="21"/>
        <v/>
      </c>
      <c r="AG38" s="49"/>
      <c r="AH38" s="49"/>
      <c r="AI38" s="10" t="str">
        <f t="shared" si="10"/>
        <v/>
      </c>
    </row>
    <row r="39" spans="1:35" x14ac:dyDescent="0.3">
      <c r="A39" s="28" t="str">
        <f t="shared" si="11"/>
        <v/>
      </c>
      <c r="B39" s="121"/>
      <c r="C39" s="122"/>
      <c r="D39" s="122"/>
      <c r="E39" s="10" t="str">
        <f t="shared" si="12"/>
        <v/>
      </c>
      <c r="F39" s="127"/>
      <c r="G39" s="122"/>
      <c r="H39" s="10" t="str">
        <f t="shared" si="13"/>
        <v/>
      </c>
      <c r="I39" s="133"/>
      <c r="J39" s="133"/>
      <c r="K39" s="10" t="str">
        <f t="shared" si="14"/>
        <v/>
      </c>
      <c r="L39" s="133"/>
      <c r="M39" s="133"/>
      <c r="N39" s="10" t="str">
        <f t="shared" si="15"/>
        <v/>
      </c>
      <c r="O39" s="122"/>
      <c r="P39" s="122"/>
      <c r="Q39" s="10" t="str">
        <f t="shared" si="16"/>
        <v/>
      </c>
      <c r="R39" s="122"/>
      <c r="S39" s="122"/>
      <c r="T39" s="10" t="str">
        <f t="shared" si="17"/>
        <v/>
      </c>
      <c r="U39" s="133"/>
      <c r="V39" s="133"/>
      <c r="W39" s="10" t="str">
        <f t="shared" si="18"/>
        <v/>
      </c>
      <c r="X39" s="133"/>
      <c r="Y39" s="133"/>
      <c r="Z39" s="10" t="str">
        <f t="shared" si="19"/>
        <v/>
      </c>
      <c r="AA39" s="137"/>
      <c r="AB39" s="137"/>
      <c r="AC39" s="10" t="str">
        <f t="shared" si="20"/>
        <v/>
      </c>
      <c r="AD39" s="137"/>
      <c r="AE39" s="137"/>
      <c r="AF39" s="10" t="str">
        <f t="shared" si="21"/>
        <v/>
      </c>
      <c r="AG39" s="49"/>
      <c r="AH39" s="49"/>
      <c r="AI39" s="10" t="str">
        <f t="shared" si="10"/>
        <v/>
      </c>
    </row>
    <row r="40" spans="1:35" x14ac:dyDescent="0.3">
      <c r="A40" s="28" t="str">
        <f t="shared" si="11"/>
        <v/>
      </c>
      <c r="B40" s="121"/>
      <c r="C40" s="122"/>
      <c r="D40" s="122"/>
      <c r="E40" s="10" t="str">
        <f t="shared" si="12"/>
        <v/>
      </c>
      <c r="F40" s="127"/>
      <c r="G40" s="122"/>
      <c r="H40" s="10" t="str">
        <f t="shared" si="13"/>
        <v/>
      </c>
      <c r="I40" s="133"/>
      <c r="J40" s="133"/>
      <c r="K40" s="10" t="str">
        <f t="shared" si="14"/>
        <v/>
      </c>
      <c r="L40" s="133"/>
      <c r="M40" s="133"/>
      <c r="N40" s="10" t="str">
        <f t="shared" si="15"/>
        <v/>
      </c>
      <c r="O40" s="122"/>
      <c r="P40" s="122"/>
      <c r="Q40" s="10" t="str">
        <f t="shared" si="16"/>
        <v/>
      </c>
      <c r="R40" s="122"/>
      <c r="S40" s="122"/>
      <c r="T40" s="10" t="str">
        <f t="shared" si="17"/>
        <v/>
      </c>
      <c r="U40" s="133"/>
      <c r="V40" s="133"/>
      <c r="W40" s="10" t="str">
        <f t="shared" si="18"/>
        <v/>
      </c>
      <c r="X40" s="133"/>
      <c r="Y40" s="133"/>
      <c r="Z40" s="10" t="str">
        <f t="shared" si="19"/>
        <v/>
      </c>
      <c r="AA40" s="137"/>
      <c r="AB40" s="137"/>
      <c r="AC40" s="10" t="str">
        <f t="shared" si="20"/>
        <v/>
      </c>
      <c r="AD40" s="137"/>
      <c r="AE40" s="137"/>
      <c r="AF40" s="10" t="str">
        <f t="shared" si="21"/>
        <v/>
      </c>
      <c r="AG40" s="49"/>
      <c r="AH40" s="49"/>
      <c r="AI40" s="10" t="str">
        <f t="shared" si="10"/>
        <v/>
      </c>
    </row>
    <row r="41" spans="1:35" x14ac:dyDescent="0.3">
      <c r="A41" s="28" t="str">
        <f t="shared" si="11"/>
        <v/>
      </c>
      <c r="B41" s="121"/>
      <c r="C41" s="122"/>
      <c r="D41" s="122"/>
      <c r="E41" s="10" t="str">
        <f t="shared" si="12"/>
        <v/>
      </c>
      <c r="F41" s="127"/>
      <c r="G41" s="122"/>
      <c r="H41" s="10" t="str">
        <f t="shared" si="13"/>
        <v/>
      </c>
      <c r="I41" s="133"/>
      <c r="J41" s="133"/>
      <c r="K41" s="10" t="str">
        <f t="shared" si="14"/>
        <v/>
      </c>
      <c r="L41" s="133"/>
      <c r="M41" s="133"/>
      <c r="N41" s="10" t="str">
        <f t="shared" si="15"/>
        <v/>
      </c>
      <c r="O41" s="122"/>
      <c r="P41" s="122"/>
      <c r="Q41" s="10" t="str">
        <f t="shared" si="16"/>
        <v/>
      </c>
      <c r="R41" s="122"/>
      <c r="S41" s="122"/>
      <c r="T41" s="10" t="str">
        <f t="shared" si="17"/>
        <v/>
      </c>
      <c r="U41" s="133"/>
      <c r="V41" s="133"/>
      <c r="W41" s="10" t="str">
        <f t="shared" si="18"/>
        <v/>
      </c>
      <c r="X41" s="133"/>
      <c r="Y41" s="133"/>
      <c r="Z41" s="10" t="str">
        <f t="shared" si="19"/>
        <v/>
      </c>
      <c r="AA41" s="137"/>
      <c r="AB41" s="137"/>
      <c r="AC41" s="10" t="str">
        <f t="shared" si="20"/>
        <v/>
      </c>
      <c r="AD41" s="137"/>
      <c r="AE41" s="137"/>
      <c r="AF41" s="10" t="str">
        <f t="shared" si="21"/>
        <v/>
      </c>
      <c r="AG41" s="49"/>
      <c r="AH41" s="49"/>
      <c r="AI41" s="10" t="str">
        <f t="shared" si="10"/>
        <v/>
      </c>
    </row>
    <row r="42" spans="1:35" x14ac:dyDescent="0.3">
      <c r="A42" s="28" t="str">
        <f t="shared" si="11"/>
        <v/>
      </c>
      <c r="B42" s="121"/>
      <c r="C42" s="122"/>
      <c r="D42" s="122"/>
      <c r="E42" s="10" t="str">
        <f t="shared" si="12"/>
        <v/>
      </c>
      <c r="F42" s="127"/>
      <c r="G42" s="122"/>
      <c r="H42" s="10" t="str">
        <f t="shared" si="13"/>
        <v/>
      </c>
      <c r="I42" s="133"/>
      <c r="J42" s="133"/>
      <c r="K42" s="10" t="str">
        <f t="shared" si="14"/>
        <v/>
      </c>
      <c r="L42" s="133"/>
      <c r="M42" s="133"/>
      <c r="N42" s="10" t="str">
        <f t="shared" si="15"/>
        <v/>
      </c>
      <c r="O42" s="122"/>
      <c r="P42" s="122"/>
      <c r="Q42" s="10" t="str">
        <f t="shared" si="16"/>
        <v/>
      </c>
      <c r="R42" s="122"/>
      <c r="S42" s="122"/>
      <c r="T42" s="10" t="str">
        <f t="shared" si="17"/>
        <v/>
      </c>
      <c r="U42" s="133"/>
      <c r="V42" s="133"/>
      <c r="W42" s="10" t="str">
        <f t="shared" si="18"/>
        <v/>
      </c>
      <c r="X42" s="133"/>
      <c r="Y42" s="133"/>
      <c r="Z42" s="10" t="str">
        <f t="shared" si="19"/>
        <v/>
      </c>
      <c r="AA42" s="137"/>
      <c r="AB42" s="137"/>
      <c r="AC42" s="10" t="str">
        <f t="shared" si="20"/>
        <v/>
      </c>
      <c r="AD42" s="137"/>
      <c r="AE42" s="137"/>
      <c r="AF42" s="10" t="str">
        <f t="shared" si="21"/>
        <v/>
      </c>
      <c r="AG42" s="49"/>
      <c r="AH42" s="49"/>
      <c r="AI42" s="10" t="str">
        <f t="shared" si="10"/>
        <v/>
      </c>
    </row>
    <row r="43" spans="1:35" x14ac:dyDescent="0.3">
      <c r="A43" s="28" t="str">
        <f t="shared" si="11"/>
        <v/>
      </c>
      <c r="B43" s="121"/>
      <c r="C43" s="122"/>
      <c r="D43" s="122"/>
      <c r="E43" s="10" t="str">
        <f t="shared" si="12"/>
        <v/>
      </c>
      <c r="F43" s="127"/>
      <c r="G43" s="122"/>
      <c r="H43" s="10" t="str">
        <f t="shared" si="13"/>
        <v/>
      </c>
      <c r="I43" s="133"/>
      <c r="J43" s="133"/>
      <c r="K43" s="10" t="str">
        <f t="shared" si="14"/>
        <v/>
      </c>
      <c r="L43" s="133"/>
      <c r="M43" s="133"/>
      <c r="N43" s="10" t="str">
        <f t="shared" si="15"/>
        <v/>
      </c>
      <c r="O43" s="122"/>
      <c r="P43" s="122"/>
      <c r="Q43" s="10" t="str">
        <f t="shared" si="16"/>
        <v/>
      </c>
      <c r="R43" s="122"/>
      <c r="S43" s="122"/>
      <c r="T43" s="10" t="str">
        <f t="shared" si="17"/>
        <v/>
      </c>
      <c r="U43" s="133"/>
      <c r="V43" s="133"/>
      <c r="W43" s="10" t="str">
        <f t="shared" si="18"/>
        <v/>
      </c>
      <c r="X43" s="133"/>
      <c r="Y43" s="133"/>
      <c r="Z43" s="10" t="str">
        <f t="shared" si="19"/>
        <v/>
      </c>
      <c r="AA43" s="137"/>
      <c r="AB43" s="137"/>
      <c r="AC43" s="10" t="str">
        <f t="shared" si="20"/>
        <v/>
      </c>
      <c r="AD43" s="137"/>
      <c r="AE43" s="137"/>
      <c r="AF43" s="10" t="str">
        <f t="shared" si="21"/>
        <v/>
      </c>
      <c r="AG43" s="49"/>
      <c r="AH43" s="49"/>
      <c r="AI43" s="10" t="str">
        <f t="shared" si="10"/>
        <v/>
      </c>
    </row>
    <row r="44" spans="1:35" x14ac:dyDescent="0.3">
      <c r="A44" s="28" t="str">
        <f t="shared" si="11"/>
        <v/>
      </c>
      <c r="B44" s="121"/>
      <c r="C44" s="122"/>
      <c r="D44" s="122"/>
      <c r="E44" s="10" t="str">
        <f t="shared" si="12"/>
        <v/>
      </c>
      <c r="F44" s="127"/>
      <c r="G44" s="122"/>
      <c r="H44" s="10" t="str">
        <f t="shared" si="13"/>
        <v/>
      </c>
      <c r="I44" s="133"/>
      <c r="J44" s="133"/>
      <c r="K44" s="10" t="str">
        <f t="shared" si="14"/>
        <v/>
      </c>
      <c r="L44" s="133"/>
      <c r="M44" s="133"/>
      <c r="N44" s="10" t="str">
        <f t="shared" si="15"/>
        <v/>
      </c>
      <c r="O44" s="122"/>
      <c r="P44" s="122"/>
      <c r="Q44" s="10" t="str">
        <f t="shared" si="16"/>
        <v/>
      </c>
      <c r="R44" s="122"/>
      <c r="S44" s="122"/>
      <c r="T44" s="10" t="str">
        <f t="shared" si="17"/>
        <v/>
      </c>
      <c r="U44" s="133"/>
      <c r="V44" s="133"/>
      <c r="W44" s="10" t="str">
        <f t="shared" si="18"/>
        <v/>
      </c>
      <c r="X44" s="133"/>
      <c r="Y44" s="133"/>
      <c r="Z44" s="10" t="str">
        <f t="shared" si="19"/>
        <v/>
      </c>
      <c r="AA44" s="137"/>
      <c r="AB44" s="137"/>
      <c r="AC44" s="10" t="str">
        <f t="shared" si="20"/>
        <v/>
      </c>
      <c r="AD44" s="137"/>
      <c r="AE44" s="137"/>
      <c r="AF44" s="10" t="str">
        <f t="shared" si="21"/>
        <v/>
      </c>
      <c r="AG44" s="49"/>
      <c r="AH44" s="49"/>
      <c r="AI44" s="10" t="str">
        <f t="shared" si="10"/>
        <v/>
      </c>
    </row>
    <row r="45" spans="1:35" x14ac:dyDescent="0.3">
      <c r="A45" s="28" t="str">
        <f t="shared" si="11"/>
        <v/>
      </c>
      <c r="B45" s="121"/>
      <c r="C45" s="122"/>
      <c r="D45" s="122"/>
      <c r="E45" s="10" t="str">
        <f t="shared" si="12"/>
        <v/>
      </c>
      <c r="F45" s="127"/>
      <c r="G45" s="122"/>
      <c r="H45" s="10" t="str">
        <f t="shared" si="13"/>
        <v/>
      </c>
      <c r="I45" s="133"/>
      <c r="J45" s="133"/>
      <c r="K45" s="10" t="str">
        <f t="shared" si="14"/>
        <v/>
      </c>
      <c r="L45" s="133"/>
      <c r="M45" s="133"/>
      <c r="N45" s="10" t="str">
        <f t="shared" si="15"/>
        <v/>
      </c>
      <c r="O45" s="122"/>
      <c r="P45" s="122"/>
      <c r="Q45" s="10" t="str">
        <f t="shared" si="16"/>
        <v/>
      </c>
      <c r="R45" s="122"/>
      <c r="S45" s="122"/>
      <c r="T45" s="10" t="str">
        <f t="shared" si="17"/>
        <v/>
      </c>
      <c r="U45" s="133"/>
      <c r="V45" s="133"/>
      <c r="W45" s="10" t="str">
        <f t="shared" si="18"/>
        <v/>
      </c>
      <c r="X45" s="133"/>
      <c r="Y45" s="133"/>
      <c r="Z45" s="10" t="str">
        <f t="shared" si="19"/>
        <v/>
      </c>
      <c r="AA45" s="137"/>
      <c r="AB45" s="137"/>
      <c r="AC45" s="10" t="str">
        <f t="shared" si="20"/>
        <v/>
      </c>
      <c r="AD45" s="137"/>
      <c r="AE45" s="137"/>
      <c r="AF45" s="10" t="str">
        <f t="shared" si="21"/>
        <v/>
      </c>
      <c r="AG45" s="49"/>
      <c r="AH45" s="49"/>
      <c r="AI45" s="10" t="str">
        <f t="shared" si="10"/>
        <v/>
      </c>
    </row>
    <row r="46" spans="1:35" x14ac:dyDescent="0.3">
      <c r="A46" s="28" t="str">
        <f t="shared" si="11"/>
        <v/>
      </c>
      <c r="B46" s="121"/>
      <c r="C46" s="122"/>
      <c r="D46" s="122"/>
      <c r="E46" s="10" t="str">
        <f t="shared" si="12"/>
        <v/>
      </c>
      <c r="F46" s="127"/>
      <c r="G46" s="122"/>
      <c r="H46" s="10" t="str">
        <f t="shared" si="13"/>
        <v/>
      </c>
      <c r="I46" s="133"/>
      <c r="J46" s="133"/>
      <c r="K46" s="10" t="str">
        <f t="shared" si="14"/>
        <v/>
      </c>
      <c r="L46" s="133"/>
      <c r="M46" s="133"/>
      <c r="N46" s="10" t="str">
        <f t="shared" si="15"/>
        <v/>
      </c>
      <c r="O46" s="122"/>
      <c r="P46" s="122"/>
      <c r="Q46" s="10" t="str">
        <f t="shared" si="16"/>
        <v/>
      </c>
      <c r="R46" s="122"/>
      <c r="S46" s="122"/>
      <c r="T46" s="10" t="str">
        <f t="shared" si="17"/>
        <v/>
      </c>
      <c r="U46" s="133"/>
      <c r="V46" s="133"/>
      <c r="W46" s="10" t="str">
        <f t="shared" si="18"/>
        <v/>
      </c>
      <c r="X46" s="133"/>
      <c r="Y46" s="133"/>
      <c r="Z46" s="10" t="str">
        <f t="shared" si="19"/>
        <v/>
      </c>
      <c r="AA46" s="137"/>
      <c r="AB46" s="137"/>
      <c r="AC46" s="10" t="str">
        <f t="shared" si="20"/>
        <v/>
      </c>
      <c r="AD46" s="137"/>
      <c r="AE46" s="137"/>
      <c r="AF46" s="10" t="str">
        <f t="shared" si="21"/>
        <v/>
      </c>
      <c r="AG46" s="49"/>
      <c r="AH46" s="49"/>
      <c r="AI46" s="10" t="str">
        <f t="shared" si="10"/>
        <v/>
      </c>
    </row>
    <row r="47" spans="1:35" x14ac:dyDescent="0.3">
      <c r="A47" s="28" t="str">
        <f t="shared" si="11"/>
        <v/>
      </c>
      <c r="B47" s="121"/>
      <c r="C47" s="122"/>
      <c r="D47" s="122"/>
      <c r="E47" s="10" t="str">
        <f t="shared" si="12"/>
        <v/>
      </c>
      <c r="F47" s="127"/>
      <c r="G47" s="122"/>
      <c r="H47" s="10" t="str">
        <f t="shared" si="13"/>
        <v/>
      </c>
      <c r="I47" s="133"/>
      <c r="J47" s="133"/>
      <c r="K47" s="10" t="str">
        <f t="shared" si="14"/>
        <v/>
      </c>
      <c r="L47" s="133"/>
      <c r="M47" s="133"/>
      <c r="N47" s="10" t="str">
        <f t="shared" si="15"/>
        <v/>
      </c>
      <c r="O47" s="122"/>
      <c r="P47" s="122"/>
      <c r="Q47" s="10" t="str">
        <f t="shared" si="16"/>
        <v/>
      </c>
      <c r="R47" s="122"/>
      <c r="S47" s="122"/>
      <c r="T47" s="10" t="str">
        <f t="shared" si="17"/>
        <v/>
      </c>
      <c r="U47" s="133"/>
      <c r="V47" s="133"/>
      <c r="W47" s="10" t="str">
        <f t="shared" si="18"/>
        <v/>
      </c>
      <c r="X47" s="133"/>
      <c r="Y47" s="133"/>
      <c r="Z47" s="10" t="str">
        <f t="shared" si="19"/>
        <v/>
      </c>
      <c r="AA47" s="137"/>
      <c r="AB47" s="137"/>
      <c r="AC47" s="10" t="str">
        <f t="shared" si="20"/>
        <v/>
      </c>
      <c r="AD47" s="137"/>
      <c r="AE47" s="137"/>
      <c r="AF47" s="10" t="str">
        <f t="shared" si="21"/>
        <v/>
      </c>
      <c r="AG47" s="49"/>
      <c r="AH47" s="49"/>
      <c r="AI47" s="10" t="str">
        <f t="shared" si="10"/>
        <v/>
      </c>
    </row>
    <row r="48" spans="1:35" x14ac:dyDescent="0.3">
      <c r="A48" s="28" t="str">
        <f t="shared" si="11"/>
        <v/>
      </c>
      <c r="B48" s="121"/>
      <c r="C48" s="122"/>
      <c r="D48" s="122"/>
      <c r="E48" s="10" t="str">
        <f t="shared" si="12"/>
        <v/>
      </c>
      <c r="F48" s="127"/>
      <c r="G48" s="122"/>
      <c r="H48" s="10" t="str">
        <f t="shared" si="13"/>
        <v/>
      </c>
      <c r="I48" s="133"/>
      <c r="J48" s="133"/>
      <c r="K48" s="10" t="str">
        <f t="shared" si="14"/>
        <v/>
      </c>
      <c r="L48" s="133"/>
      <c r="M48" s="133"/>
      <c r="N48" s="10" t="str">
        <f t="shared" si="15"/>
        <v/>
      </c>
      <c r="O48" s="122"/>
      <c r="P48" s="122"/>
      <c r="Q48" s="10" t="str">
        <f t="shared" si="16"/>
        <v/>
      </c>
      <c r="R48" s="122"/>
      <c r="S48" s="122"/>
      <c r="T48" s="10" t="str">
        <f t="shared" si="17"/>
        <v/>
      </c>
      <c r="U48" s="133"/>
      <c r="V48" s="133"/>
      <c r="W48" s="10" t="str">
        <f t="shared" si="18"/>
        <v/>
      </c>
      <c r="X48" s="133"/>
      <c r="Y48" s="133"/>
      <c r="Z48" s="10" t="str">
        <f t="shared" si="19"/>
        <v/>
      </c>
      <c r="AA48" s="137"/>
      <c r="AB48" s="137"/>
      <c r="AC48" s="10" t="str">
        <f t="shared" si="20"/>
        <v/>
      </c>
      <c r="AD48" s="137"/>
      <c r="AE48" s="137"/>
      <c r="AF48" s="10" t="str">
        <f t="shared" si="21"/>
        <v/>
      </c>
      <c r="AG48" s="49"/>
      <c r="AH48" s="49"/>
      <c r="AI48" s="10" t="str">
        <f t="shared" si="10"/>
        <v/>
      </c>
    </row>
    <row r="49" spans="1:35" x14ac:dyDescent="0.3">
      <c r="A49" s="28" t="str">
        <f t="shared" si="11"/>
        <v/>
      </c>
      <c r="B49" s="121"/>
      <c r="C49" s="122"/>
      <c r="D49" s="122"/>
      <c r="E49" s="10" t="str">
        <f t="shared" si="12"/>
        <v/>
      </c>
      <c r="F49" s="127"/>
      <c r="G49" s="122"/>
      <c r="H49" s="10" t="str">
        <f t="shared" si="13"/>
        <v/>
      </c>
      <c r="I49" s="133"/>
      <c r="J49" s="133"/>
      <c r="K49" s="10" t="str">
        <f t="shared" si="14"/>
        <v/>
      </c>
      <c r="L49" s="133"/>
      <c r="M49" s="133"/>
      <c r="N49" s="10" t="str">
        <f t="shared" si="15"/>
        <v/>
      </c>
      <c r="O49" s="122"/>
      <c r="P49" s="122"/>
      <c r="Q49" s="10" t="str">
        <f t="shared" si="16"/>
        <v/>
      </c>
      <c r="R49" s="122"/>
      <c r="S49" s="122"/>
      <c r="T49" s="10" t="str">
        <f t="shared" si="17"/>
        <v/>
      </c>
      <c r="U49" s="133"/>
      <c r="V49" s="133"/>
      <c r="W49" s="10" t="str">
        <f t="shared" si="18"/>
        <v/>
      </c>
      <c r="X49" s="133"/>
      <c r="Y49" s="133"/>
      <c r="Z49" s="10" t="str">
        <f t="shared" si="19"/>
        <v/>
      </c>
      <c r="AA49" s="137"/>
      <c r="AB49" s="137"/>
      <c r="AC49" s="10" t="str">
        <f t="shared" si="20"/>
        <v/>
      </c>
      <c r="AD49" s="137"/>
      <c r="AE49" s="137"/>
      <c r="AF49" s="10" t="str">
        <f t="shared" si="21"/>
        <v/>
      </c>
      <c r="AG49" s="49"/>
      <c r="AH49" s="49"/>
      <c r="AI49" s="10" t="str">
        <f t="shared" si="10"/>
        <v/>
      </c>
    </row>
    <row r="50" spans="1:35" x14ac:dyDescent="0.3">
      <c r="A50" s="28" t="str">
        <f t="shared" si="11"/>
        <v/>
      </c>
      <c r="B50" s="121"/>
      <c r="C50" s="122"/>
      <c r="D50" s="122"/>
      <c r="E50" s="10" t="str">
        <f t="shared" si="12"/>
        <v/>
      </c>
      <c r="F50" s="127"/>
      <c r="G50" s="122"/>
      <c r="H50" s="10" t="str">
        <f t="shared" si="13"/>
        <v/>
      </c>
      <c r="I50" s="133"/>
      <c r="J50" s="133"/>
      <c r="K50" s="10" t="str">
        <f t="shared" si="14"/>
        <v/>
      </c>
      <c r="L50" s="133"/>
      <c r="M50" s="133"/>
      <c r="N50" s="10" t="str">
        <f t="shared" si="15"/>
        <v/>
      </c>
      <c r="O50" s="122"/>
      <c r="P50" s="122"/>
      <c r="Q50" s="10" t="str">
        <f t="shared" si="16"/>
        <v/>
      </c>
      <c r="R50" s="122"/>
      <c r="S50" s="122"/>
      <c r="T50" s="10" t="str">
        <f t="shared" si="17"/>
        <v/>
      </c>
      <c r="U50" s="133"/>
      <c r="V50" s="133"/>
      <c r="W50" s="10" t="str">
        <f t="shared" si="18"/>
        <v/>
      </c>
      <c r="X50" s="133"/>
      <c r="Y50" s="133"/>
      <c r="Z50" s="10" t="str">
        <f t="shared" si="19"/>
        <v/>
      </c>
      <c r="AA50" s="137"/>
      <c r="AB50" s="137"/>
      <c r="AC50" s="10" t="str">
        <f t="shared" si="20"/>
        <v/>
      </c>
      <c r="AD50" s="137"/>
      <c r="AE50" s="137"/>
      <c r="AF50" s="10" t="str">
        <f t="shared" si="21"/>
        <v/>
      </c>
      <c r="AG50" s="49"/>
      <c r="AH50" s="49"/>
      <c r="AI50" s="10" t="str">
        <f t="shared" si="10"/>
        <v/>
      </c>
    </row>
  </sheetData>
  <sheetProtection sheet="1" objects="1" scenarios="1"/>
  <mergeCells count="11">
    <mergeCell ref="U13:W13"/>
    <mergeCell ref="X13:Z13"/>
    <mergeCell ref="AA13:AC13"/>
    <mergeCell ref="AD13:AF13"/>
    <mergeCell ref="AG13:AI13"/>
    <mergeCell ref="C13:E13"/>
    <mergeCell ref="F13:H13"/>
    <mergeCell ref="I13:K13"/>
    <mergeCell ref="L13:N13"/>
    <mergeCell ref="O13:Q13"/>
    <mergeCell ref="R13:T13"/>
  </mergeCells>
  <dataValidations count="2">
    <dataValidation type="list" allowBlank="1" showInputMessage="1" showErrorMessage="1" sqref="I9" xr:uid="{C6443733-A170-4365-A69E-DC3DC22183BE}">
      <formula1>"1,2"</formula1>
    </dataValidation>
    <dataValidation type="list" allowBlank="1" showInputMessage="1" showErrorMessage="1" sqref="B15:B50" xr:uid="{FF27DCAB-3618-4703-8DC3-AFFC966958CC}">
      <formula1>l_noms</formula1>
    </dataValidation>
  </dataValidations>
  <printOptions horizontalCentered="1"/>
  <pageMargins left="0.19685039370078741" right="0.19685039370078741" top="0.39370078740157483" bottom="0.78740157480314965" header="0.31496062992125984" footer="0.31496062992125984"/>
  <pageSetup paperSize="9" scale="69" fitToHeight="0" orientation="landscape" errors="blank" r:id="rId1"/>
  <headerFooter>
    <oddFooter>Page &amp;P de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7EAC99-E16B-4159-B210-7E096BA17C65}">
  <sheetPr codeName="Feuil5">
    <pageSetUpPr fitToPage="1"/>
  </sheetPr>
  <dimension ref="A10:V50"/>
  <sheetViews>
    <sheetView showZeros="0" workbookViewId="0">
      <selection activeCell="F16" sqref="F16"/>
    </sheetView>
  </sheetViews>
  <sheetFormatPr baseColWidth="10" defaultColWidth="11.44140625" defaultRowHeight="14.4" x14ac:dyDescent="0.3"/>
  <cols>
    <col min="1" max="1" width="7.5546875" customWidth="1"/>
    <col min="2" max="2" width="27.44140625" bestFit="1" customWidth="1"/>
    <col min="3" max="3" width="14.21875" bestFit="1" customWidth="1"/>
    <col min="20" max="20" width="6.21875" bestFit="1" customWidth="1"/>
  </cols>
  <sheetData>
    <row r="10" spans="1:21" ht="17.399999999999999" x14ac:dyDescent="0.3">
      <c r="A10" s="2" t="s">
        <v>7</v>
      </c>
    </row>
    <row r="11" spans="1:21" ht="17.399999999999999" x14ac:dyDescent="0.3">
      <c r="A11" s="2" t="s">
        <v>12</v>
      </c>
    </row>
    <row r="12" spans="1:21" ht="15.6" x14ac:dyDescent="0.3">
      <c r="A12" s="11" t="s">
        <v>13</v>
      </c>
    </row>
    <row r="14" spans="1:21" ht="15" customHeight="1" thickBot="1" x14ac:dyDescent="0.35">
      <c r="C14" s="101" t="s">
        <v>23</v>
      </c>
      <c r="D14" s="110">
        <f>INDEX(T_matiere[],MATCH(CHS3_SEM1_Synthèse!D15,T_matiere[Code EC],0),9)</f>
        <v>3</v>
      </c>
      <c r="E14" s="110">
        <f>INDEX(T_matiere[],MATCH(CHS3_SEM1_Synthèse!E15,T_matiere[Code EC],0),9)</f>
        <v>3</v>
      </c>
      <c r="F14" s="112"/>
      <c r="G14" s="110">
        <f>INDEX(T_matiere[],MATCH(CHS3_SEM1_Synthèse!G15,T_matiere[Code EC],0),9)</f>
        <v>2</v>
      </c>
      <c r="H14" s="110">
        <f>INDEX(T_matiere[],MATCH(CHS3_SEM1_Synthèse!G15,T_matiere[Code EC],0),9)</f>
        <v>2</v>
      </c>
      <c r="I14" s="112"/>
      <c r="J14" s="110">
        <f>INDEX(T_matiere[],MATCH(CHS3_SEM1_Synthèse!J15,T_matiere[Code EC],0),9)</f>
        <v>2</v>
      </c>
      <c r="K14" s="110">
        <f>INDEX(T_matiere[],MATCH(CHS3_SEM1_Synthèse!K15,T_matiere[Code EC],0),9)</f>
        <v>2</v>
      </c>
      <c r="L14" s="110">
        <f>INDEX(T_matiere[],MATCH(CHS3_SEM1_Synthèse!L15,T_matiere[Code EC],0),9)</f>
        <v>2</v>
      </c>
      <c r="M14" s="112"/>
      <c r="N14" s="110">
        <f>INDEX(T_matiere[],MATCH(CHS3_SEM1_Synthèse!N15,T_matiere[Code EC],0),9)</f>
        <v>4</v>
      </c>
      <c r="O14" s="110">
        <f>INDEX(T_matiere[],MATCH(CHS3_SEM1_Synthèse!O15,T_matiere[Code EC],0),9)</f>
        <v>3</v>
      </c>
      <c r="P14" s="110">
        <f>INDEX(T_matiere[],MATCH(CHS3_SEM1_Synthèse!P15,T_matiere[Code EC],0),9)</f>
        <v>4</v>
      </c>
      <c r="Q14" s="110">
        <f>INDEX(T_matiere[],MATCH(CHS3_SEM1_Synthèse!Q15,T_matiere[Code EC],0),9)</f>
        <v>3</v>
      </c>
    </row>
    <row r="15" spans="1:21" ht="15" customHeight="1" thickTop="1" x14ac:dyDescent="0.3">
      <c r="A15" s="118" t="s">
        <v>4</v>
      </c>
      <c r="B15" s="119" t="s">
        <v>0</v>
      </c>
      <c r="C15" s="113" t="s">
        <v>5</v>
      </c>
      <c r="D15" s="114" t="str">
        <f>CHS3_SEM1!C13</f>
        <v>MO311</v>
      </c>
      <c r="E15" s="114" t="str">
        <f>CHS3_SEM1!F13</f>
        <v>MO312</v>
      </c>
      <c r="F15" s="115" t="str">
        <f>INDEX(T_matiere[],MATCH(CHS3_SEM1_Synthèse!E15,T_matiere[Code EC],0),4)</f>
        <v>OMA31</v>
      </c>
      <c r="G15" s="114" t="str">
        <f>CHS3_SEM1!I13</f>
        <v>DA311</v>
      </c>
      <c r="H15" s="114" t="str">
        <f>CHS3_SEM1!L13</f>
        <v>DA312</v>
      </c>
      <c r="I15" s="115" t="str">
        <f>INDEX(T_matiere[],MATCH(CHS3_SEM1_Synthèse!H15,T_matiere[Code EC],0),4)</f>
        <v>LCA31</v>
      </c>
      <c r="J15" s="114" t="str">
        <f>CHS3_SEM1!O13</f>
        <v>EC311</v>
      </c>
      <c r="K15" s="114" t="str">
        <f>IFERROR(CHS3_SEM1!R13,"")</f>
        <v>EC312</v>
      </c>
      <c r="L15" s="114" t="str">
        <f>CHS3_SEM1!U13</f>
        <v>EC313</v>
      </c>
      <c r="M15" s="115" t="str">
        <f>INDEX(T_matiere[],MATCH(CHS3_SEM1_Synthèse!L15,T_matiere[Code EC],0),4)</f>
        <v>ELA31</v>
      </c>
      <c r="N15" s="114" t="str">
        <f>CHS3_SEM1!X13</f>
        <v>SP311</v>
      </c>
      <c r="O15" s="114" t="str">
        <f>CHS3_SEM1!AA13</f>
        <v>SP312</v>
      </c>
      <c r="P15" s="114" t="str">
        <f>CHS3_SEM1!AD13</f>
        <v>SP313</v>
      </c>
      <c r="Q15" s="114" t="str">
        <f>CHS3_SEM1!AG13</f>
        <v>SP314</v>
      </c>
      <c r="R15" s="115" t="str">
        <f>INDEX(T_matiere[],MATCH(CHS3_SEM1_Synthèse!Q15,T_matiere[Code EC],0),4)</f>
        <v>SPE31</v>
      </c>
      <c r="S15" s="114" t="s">
        <v>11</v>
      </c>
      <c r="T15" s="116" t="s">
        <v>10</v>
      </c>
      <c r="U15" s="117" t="s">
        <v>6</v>
      </c>
    </row>
    <row r="16" spans="1:21" ht="15.6" x14ac:dyDescent="0.3">
      <c r="A16" s="23">
        <f>CHS3_SEM1!A15</f>
        <v>1</v>
      </c>
      <c r="B16" s="23">
        <f>CHS3_SEM1!B15</f>
        <v>0</v>
      </c>
      <c r="C16" s="23" t="str">
        <f>IFERROR(INDEX(T_eleves[],MATCH(CHS3_SEM1_Synthèse!B16,T_eleves[NOMS ET PRENOMS],0),3),"")</f>
        <v/>
      </c>
      <c r="D16" s="102" t="str">
        <f>IFERROR(CHS3_SEM1!E15,"")</f>
        <v/>
      </c>
      <c r="E16" s="102" t="str">
        <f>IFERROR(CHS3_SEM1!H15,"")</f>
        <v/>
      </c>
      <c r="F16" s="103" t="str">
        <f>IFERROR((D16*$D$14+E16*$E$14)/SUM($D$14:$E$14),"")</f>
        <v/>
      </c>
      <c r="G16" s="102" t="str">
        <f>IFERROR(CHS3_SEM1!K15,"")</f>
        <v/>
      </c>
      <c r="H16" s="102" t="str">
        <f>IFERROR(CHS3_SEM1!N15,"")</f>
        <v/>
      </c>
      <c r="I16" s="104" t="str">
        <f>IFERROR((D16*$D$14+E16*$E$14)/SUM($D$14:$E$14),"")</f>
        <v/>
      </c>
      <c r="J16" s="102" t="str">
        <f>IFERROR(CHS3_SEM1!Q15,"")</f>
        <v/>
      </c>
      <c r="K16" s="102" t="str">
        <f>IFERROR(CHS3_SEM1!T15,"")</f>
        <v/>
      </c>
      <c r="L16" s="102" t="str">
        <f>IFERROR(CHS3_SEM1!W15,"")</f>
        <v/>
      </c>
      <c r="M16" s="104" t="str">
        <f>IFERROR((J16*2+K16*2+L16*2)/6,"")</f>
        <v/>
      </c>
      <c r="N16" s="102" t="str">
        <f>IFERROR(CHS3_SEM1!Z15,"")</f>
        <v/>
      </c>
      <c r="O16" s="102" t="str">
        <f>IFERROR(CHS3_SEM1!AC15,"")</f>
        <v/>
      </c>
      <c r="P16" s="111" t="str">
        <f>IFERROR(CHS3_SEM1!AF15,"")</f>
        <v/>
      </c>
      <c r="Q16" s="111" t="str">
        <f>IFERROR(CHS3_SEM1!AI15,"")</f>
        <v/>
      </c>
      <c r="R16" s="109" t="str">
        <f>IFERROR(IF(AND(N16&gt;=8,O16&gt;=8,P16&gt;=8,Q16&gt;=8),(N16*4+O16*3+P16*4+Q16*3)/14,0),"")</f>
        <v/>
      </c>
      <c r="S16" s="108" t="str">
        <f>IFERROR(IF(AND(D16&gt;=8,E16&gt;=8,G16&gt;=8,H16&gt;=8,J16&gt;=8,K16&gt;=8,L16&gt;=8,N16&gt;=8,O16&gt;=8,P16&gt;=8,Q16&gt;=8),((D16*3+E16*3+G16*2+H16*2+J16*2+K16*2+L16*2+N16*4+O16*3+P16*4+Q16*3))/30,""),"")</f>
        <v/>
      </c>
      <c r="T16" s="107" t="str">
        <f ca="1">IFERROR(RANK(S16,plagesem1,0),"")</f>
        <v/>
      </c>
      <c r="U16" s="106" t="str">
        <f>IF(NOT(ISERR(S16)),IF(S16&gt;=10,"ADD","AJ"),"AJ")</f>
        <v>ADD</v>
      </c>
    </row>
    <row r="17" spans="1:22" ht="15.6" x14ac:dyDescent="0.3">
      <c r="A17" s="23" t="str">
        <f>CHS3_SEM1!A16</f>
        <v/>
      </c>
      <c r="B17" s="23">
        <f>CHS3_SEM1!B16</f>
        <v>0</v>
      </c>
      <c r="C17" s="23" t="str">
        <f>IFERROR(INDEX(T_eleves[],MATCH(CHS3_SEM1_Synthèse!B17,T_eleves[NOMS ET PRENOMS],0),3),"")</f>
        <v/>
      </c>
      <c r="D17" s="102" t="str">
        <f>IFERROR(CHS3_SEM1!E16,"")</f>
        <v/>
      </c>
      <c r="E17" s="102" t="str">
        <f>IFERROR(CHS3_SEM1!H16,"")</f>
        <v/>
      </c>
      <c r="F17" s="103" t="str">
        <f t="shared" ref="F17:F50" si="0">IFERROR((D17*$D$14+E17*$E$14)/SUM($D$14:$E$14),"")</f>
        <v/>
      </c>
      <c r="G17" s="102" t="str">
        <f>IFERROR(CHS3_SEM1!K16,"")</f>
        <v/>
      </c>
      <c r="H17" s="102" t="str">
        <f>IFERROR(CHS3_SEM1!N16,"")</f>
        <v/>
      </c>
      <c r="I17" s="104" t="str">
        <f t="shared" ref="I17:I50" si="1">IFERROR((D17*$D$14+E17*$E$14)/SUM($D$14:$E$14),"")</f>
        <v/>
      </c>
      <c r="J17" s="102" t="str">
        <f>IFERROR(CHS3_SEM1!Q16,"")</f>
        <v/>
      </c>
      <c r="K17" s="102" t="str">
        <f>IFERROR(CHS3_SEM1!T16,"")</f>
        <v/>
      </c>
      <c r="L17" s="102" t="str">
        <f>IFERROR(CHS3_SEM1!W16,"")</f>
        <v/>
      </c>
      <c r="M17" s="104" t="str">
        <f t="shared" ref="M17:M50" si="2">IFERROR((J17*2+K17*2+L17*2)/6,"")</f>
        <v/>
      </c>
      <c r="N17" s="102" t="str">
        <f>IFERROR(CHS3_SEM1!Z16,"")</f>
        <v/>
      </c>
      <c r="O17" s="102" t="str">
        <f>IFERROR(CHS3_SEM1!AC16,"")</f>
        <v/>
      </c>
      <c r="P17" s="102" t="str">
        <f>IFERROR(CHS3_SEM1!AF16,"")</f>
        <v/>
      </c>
      <c r="Q17" s="102" t="str">
        <f>IFERROR(CHS3_SEM1!AI16,"")</f>
        <v/>
      </c>
      <c r="R17" s="104" t="str">
        <f t="shared" ref="R17:R50" si="3">IFERROR(IF(AND(N17&gt;=8,O17&gt;=8,P17&gt;=8,Q17&gt;=8),(N17*4+O17*3+P17*4+Q17*3)/14,0),"")</f>
        <v/>
      </c>
      <c r="S17" s="105" t="str">
        <f t="shared" ref="S17:S50" si="4">IFERROR(IF(AND(D17&gt;=8,E17&gt;=8,G17&gt;=8,H17&gt;=8,J17&gt;=8,K17&gt;=8,L17&gt;=8,N17&gt;=8,O17&gt;=8,P17&gt;=8,Q17&gt;=8),((D17*3+E17*3+G17*2+H17*2+J17*2+K17*2+L17*2+N17*4+O17*3+P17*4+Q17*3))/30,""),"")</f>
        <v/>
      </c>
      <c r="T17" s="107" t="str">
        <f ca="1">IFERROR(RANK(S17,plagesem1,0),"")</f>
        <v/>
      </c>
      <c r="U17" s="100" t="str">
        <f>IF(NOT(ISERR(S17)),IF(S17&gt;=10,"ADD","AJ"),"AJ")</f>
        <v>ADD</v>
      </c>
    </row>
    <row r="18" spans="1:22" ht="15.6" x14ac:dyDescent="0.3">
      <c r="A18" s="23" t="str">
        <f>CHS3_SEM1!A17</f>
        <v/>
      </c>
      <c r="B18" s="23">
        <f>CHS3_SEM1!B17</f>
        <v>0</v>
      </c>
      <c r="C18" s="23" t="str">
        <f>IFERROR(INDEX(T_eleves[],MATCH(CHS3_SEM1_Synthèse!B18,T_eleves[NOMS ET PRENOMS],0),3),"")</f>
        <v/>
      </c>
      <c r="D18" s="102" t="str">
        <f>IFERROR(CHS3_SEM1!E17,"")</f>
        <v/>
      </c>
      <c r="E18" s="102" t="str">
        <f>IFERROR(CHS3_SEM1!H17,"")</f>
        <v/>
      </c>
      <c r="F18" s="103" t="str">
        <f t="shared" si="0"/>
        <v/>
      </c>
      <c r="G18" s="102" t="str">
        <f>IFERROR(CHS3_SEM1!K17,"")</f>
        <v/>
      </c>
      <c r="H18" s="102" t="str">
        <f>IFERROR(CHS3_SEM1!N17,"")</f>
        <v/>
      </c>
      <c r="I18" s="104" t="str">
        <f t="shared" si="1"/>
        <v/>
      </c>
      <c r="J18" s="102" t="str">
        <f>IFERROR(CHS3_SEM1!Q17,"")</f>
        <v/>
      </c>
      <c r="K18" s="102" t="str">
        <f>IFERROR(CHS3_SEM1!T17,"")</f>
        <v/>
      </c>
      <c r="L18" s="102" t="str">
        <f>IFERROR(CHS3_SEM1!W17,"")</f>
        <v/>
      </c>
      <c r="M18" s="104" t="str">
        <f t="shared" si="2"/>
        <v/>
      </c>
      <c r="N18" s="102" t="str">
        <f>IFERROR(CHS3_SEM1!Z17,"")</f>
        <v/>
      </c>
      <c r="O18" s="102" t="str">
        <f>IFERROR(CHS3_SEM1!AC17,"")</f>
        <v/>
      </c>
      <c r="P18" s="102" t="str">
        <f>IFERROR(CHS3_SEM1!AF17,"")</f>
        <v/>
      </c>
      <c r="Q18" s="102" t="str">
        <f>IFERROR(CHS3_SEM1!AI17,"")</f>
        <v/>
      </c>
      <c r="R18" s="104" t="str">
        <f t="shared" si="3"/>
        <v/>
      </c>
      <c r="S18" s="105" t="str">
        <f t="shared" si="4"/>
        <v/>
      </c>
      <c r="T18" s="107" t="str">
        <f ca="1">IFERROR(RANK(S18,plagesem1,0),"")</f>
        <v/>
      </c>
      <c r="U18" s="100" t="str">
        <f t="shared" ref="U18:U20" si="5">IF(NOT(ISERR(S18)),IF(S18&gt;=10,"ADD","AJ"),"AJ")</f>
        <v>ADD</v>
      </c>
    </row>
    <row r="19" spans="1:22" ht="15.6" x14ac:dyDescent="0.3">
      <c r="A19" s="23" t="str">
        <f>CHS3_SEM1!A18</f>
        <v/>
      </c>
      <c r="B19" s="23">
        <f>CHS3_SEM1!B18</f>
        <v>0</v>
      </c>
      <c r="C19" s="23" t="str">
        <f>IFERROR(INDEX(T_eleves[],MATCH(CHS3_SEM1_Synthèse!B19,T_eleves[NOMS ET PRENOMS],0),3),"")</f>
        <v/>
      </c>
      <c r="D19" s="102" t="str">
        <f>IFERROR(CHS3_SEM1!E18,"")</f>
        <v/>
      </c>
      <c r="E19" s="102" t="str">
        <f>IFERROR(CHS3_SEM1!H18,"")</f>
        <v/>
      </c>
      <c r="F19" s="103" t="str">
        <f t="shared" si="0"/>
        <v/>
      </c>
      <c r="G19" s="102" t="str">
        <f>IFERROR(CHS3_SEM1!K18,"")</f>
        <v/>
      </c>
      <c r="H19" s="102" t="str">
        <f>IFERROR(CHS3_SEM1!N18,"")</f>
        <v/>
      </c>
      <c r="I19" s="104" t="str">
        <f t="shared" si="1"/>
        <v/>
      </c>
      <c r="J19" s="102" t="str">
        <f>IFERROR(CHS3_SEM1!Q18,"")</f>
        <v/>
      </c>
      <c r="K19" s="102" t="str">
        <f>IFERROR(CHS3_SEM1!T18,"")</f>
        <v/>
      </c>
      <c r="L19" s="102" t="str">
        <f>IFERROR(CHS3_SEM1!W18,"")</f>
        <v/>
      </c>
      <c r="M19" s="104" t="str">
        <f t="shared" si="2"/>
        <v/>
      </c>
      <c r="N19" s="102" t="str">
        <f>IFERROR(CHS3_SEM1!Z18,"")</f>
        <v/>
      </c>
      <c r="O19" s="102" t="str">
        <f>IFERROR(CHS3_SEM1!AC18,"")</f>
        <v/>
      </c>
      <c r="P19" s="102" t="str">
        <f>IFERROR(CHS3_SEM1!AF18,"")</f>
        <v/>
      </c>
      <c r="Q19" s="102" t="str">
        <f>IFERROR(CHS3_SEM1!AI18,"")</f>
        <v/>
      </c>
      <c r="R19" s="104" t="str">
        <f t="shared" si="3"/>
        <v/>
      </c>
      <c r="S19" s="105" t="str">
        <f t="shared" si="4"/>
        <v/>
      </c>
      <c r="T19" s="107" t="str">
        <f ca="1">IFERROR(RANK(S19,plagesem1,0),"")</f>
        <v/>
      </c>
      <c r="U19" s="100" t="str">
        <f t="shared" si="5"/>
        <v>ADD</v>
      </c>
    </row>
    <row r="20" spans="1:22" ht="15.6" x14ac:dyDescent="0.3">
      <c r="A20" s="23" t="str">
        <f>CHS3_SEM1!A19</f>
        <v/>
      </c>
      <c r="B20" s="23">
        <f>CHS3_SEM1!B19</f>
        <v>0</v>
      </c>
      <c r="C20" s="23" t="str">
        <f>IFERROR(INDEX(T_eleves[],MATCH(CHS3_SEM1_Synthèse!B20,T_eleves[NOMS ET PRENOMS],0),3),"")</f>
        <v/>
      </c>
      <c r="D20" s="102" t="str">
        <f>IFERROR(CHS3_SEM1!E19,"")</f>
        <v/>
      </c>
      <c r="E20" s="102" t="str">
        <f>IFERROR(CHS3_SEM1!H19,"")</f>
        <v/>
      </c>
      <c r="F20" s="103" t="str">
        <f t="shared" si="0"/>
        <v/>
      </c>
      <c r="G20" s="102" t="str">
        <f>IFERROR(CHS3_SEM1!K19,"")</f>
        <v/>
      </c>
      <c r="H20" s="102" t="str">
        <f>IFERROR(CHS3_SEM1!N19,"")</f>
        <v/>
      </c>
      <c r="I20" s="104" t="str">
        <f t="shared" si="1"/>
        <v/>
      </c>
      <c r="J20" s="102" t="str">
        <f>IFERROR(CHS3_SEM1!Q19,"")</f>
        <v/>
      </c>
      <c r="K20" s="102" t="str">
        <f>IFERROR(CHS3_SEM1!T19,"")</f>
        <v/>
      </c>
      <c r="L20" s="102" t="str">
        <f>IFERROR(CHS3_SEM1!W19,"")</f>
        <v/>
      </c>
      <c r="M20" s="104" t="str">
        <f t="shared" si="2"/>
        <v/>
      </c>
      <c r="N20" s="102" t="str">
        <f>IFERROR(CHS3_SEM1!Z19,"")</f>
        <v/>
      </c>
      <c r="O20" s="102" t="str">
        <f>IFERROR(CHS3_SEM1!AC19,"")</f>
        <v/>
      </c>
      <c r="P20" s="102" t="str">
        <f>IFERROR(CHS3_SEM1!AF19,"")</f>
        <v/>
      </c>
      <c r="Q20" s="102" t="str">
        <f>IFERROR(CHS3_SEM1!AI19,"")</f>
        <v/>
      </c>
      <c r="R20" s="104" t="str">
        <f t="shared" si="3"/>
        <v/>
      </c>
      <c r="S20" s="105" t="str">
        <f t="shared" si="4"/>
        <v/>
      </c>
      <c r="T20" s="107" t="str">
        <f ca="1">IFERROR(RANK(S20,plagesem1,0),"")</f>
        <v/>
      </c>
      <c r="U20" s="100" t="str">
        <f t="shared" si="5"/>
        <v>ADD</v>
      </c>
    </row>
    <row r="21" spans="1:22" ht="15.6" x14ac:dyDescent="0.3">
      <c r="A21" s="23" t="str">
        <f>CHS3_SEM1!A20</f>
        <v/>
      </c>
      <c r="B21" s="23">
        <f>CHS3_SEM1!B20</f>
        <v>0</v>
      </c>
      <c r="C21" s="23" t="str">
        <f>IFERROR(INDEX(T_eleves[],MATCH(CHS3_SEM1_Synthèse!B21,T_eleves[NOMS ET PRENOMS],0),3),"")</f>
        <v/>
      </c>
      <c r="D21" s="102" t="str">
        <f>IFERROR(CHS3_SEM1!E20,"")</f>
        <v/>
      </c>
      <c r="E21" s="102" t="str">
        <f>IFERROR(CHS3_SEM1!H20,"")</f>
        <v/>
      </c>
      <c r="F21" s="103" t="str">
        <f t="shared" si="0"/>
        <v/>
      </c>
      <c r="G21" s="102" t="str">
        <f>IFERROR(CHS3_SEM1!K20,"")</f>
        <v/>
      </c>
      <c r="H21" s="102" t="str">
        <f>IFERROR(CHS3_SEM1!N20,"")</f>
        <v/>
      </c>
      <c r="I21" s="104" t="str">
        <f t="shared" si="1"/>
        <v/>
      </c>
      <c r="J21" s="102" t="str">
        <f>IFERROR(CHS3_SEM1!Q20,"")</f>
        <v/>
      </c>
      <c r="K21" s="102" t="str">
        <f>IFERROR(CHS3_SEM1!T20,"")</f>
        <v/>
      </c>
      <c r="L21" s="102" t="str">
        <f>IFERROR(CHS3_SEM1!W20,"")</f>
        <v/>
      </c>
      <c r="M21" s="104" t="str">
        <f t="shared" si="2"/>
        <v/>
      </c>
      <c r="N21" s="102" t="str">
        <f>IFERROR(CHS3_SEM1!Z20,"")</f>
        <v/>
      </c>
      <c r="O21" s="102" t="str">
        <f>IFERROR(CHS3_SEM1!AC20,"")</f>
        <v/>
      </c>
      <c r="P21" s="102" t="str">
        <f>IFERROR(CHS3_SEM1!AF20,"")</f>
        <v/>
      </c>
      <c r="Q21" s="102" t="str">
        <f>IFERROR(CHS3_SEM1!AI20,"")</f>
        <v/>
      </c>
      <c r="R21" s="104" t="str">
        <f t="shared" si="3"/>
        <v/>
      </c>
      <c r="S21" s="105" t="str">
        <f t="shared" si="4"/>
        <v/>
      </c>
      <c r="T21" s="107" t="str">
        <f ca="1">IFERROR(RANK(S21,plagesem1,0),"")</f>
        <v/>
      </c>
      <c r="U21" s="100" t="str">
        <f t="shared" ref="U21:U50" si="6">IF(NOT(ISERR(S21)),IF(S21&gt;=10,"ADD","AJ"),"AJ")</f>
        <v>ADD</v>
      </c>
      <c r="V21" s="4"/>
    </row>
    <row r="22" spans="1:22" ht="15.6" x14ac:dyDescent="0.3">
      <c r="A22" s="23" t="str">
        <f>CHS3_SEM1!A21</f>
        <v/>
      </c>
      <c r="B22" s="23">
        <f>CHS3_SEM1!B21</f>
        <v>0</v>
      </c>
      <c r="C22" s="23" t="str">
        <f>IFERROR(INDEX(T_eleves[],MATCH(CHS3_SEM1_Synthèse!B22,T_eleves[NOMS ET PRENOMS],0),3),"")</f>
        <v/>
      </c>
      <c r="D22" s="102" t="str">
        <f>IFERROR(CHS3_SEM1!E21,"")</f>
        <v/>
      </c>
      <c r="E22" s="102" t="str">
        <f>IFERROR(CHS3_SEM1!H21,"")</f>
        <v/>
      </c>
      <c r="F22" s="103" t="str">
        <f t="shared" si="0"/>
        <v/>
      </c>
      <c r="G22" s="102" t="str">
        <f>IFERROR(CHS3_SEM1!K21,"")</f>
        <v/>
      </c>
      <c r="H22" s="102" t="str">
        <f>IFERROR(CHS3_SEM1!N21,"")</f>
        <v/>
      </c>
      <c r="I22" s="104" t="str">
        <f t="shared" si="1"/>
        <v/>
      </c>
      <c r="J22" s="102" t="str">
        <f>IFERROR(CHS3_SEM1!Q21,"")</f>
        <v/>
      </c>
      <c r="K22" s="102" t="str">
        <f>IFERROR(CHS3_SEM1!T21,"")</f>
        <v/>
      </c>
      <c r="L22" s="102" t="str">
        <f>IFERROR(CHS3_SEM1!W21,"")</f>
        <v/>
      </c>
      <c r="M22" s="104" t="str">
        <f t="shared" si="2"/>
        <v/>
      </c>
      <c r="N22" s="102" t="str">
        <f>IFERROR(CHS3_SEM1!Z21,"")</f>
        <v/>
      </c>
      <c r="O22" s="102" t="str">
        <f>IFERROR(CHS3_SEM1!AC21,"")</f>
        <v/>
      </c>
      <c r="P22" s="102" t="str">
        <f>IFERROR(CHS3_SEM1!AF21,"")</f>
        <v/>
      </c>
      <c r="Q22" s="102" t="str">
        <f>IFERROR(CHS3_SEM1!AI21,"")</f>
        <v/>
      </c>
      <c r="R22" s="104" t="str">
        <f t="shared" si="3"/>
        <v/>
      </c>
      <c r="S22" s="105" t="str">
        <f t="shared" si="4"/>
        <v/>
      </c>
      <c r="T22" s="107" t="str">
        <f ca="1">IFERROR(RANK(S22,plagesem1,0),"")</f>
        <v/>
      </c>
      <c r="U22" s="100" t="str">
        <f t="shared" si="6"/>
        <v>ADD</v>
      </c>
      <c r="V22" s="4"/>
    </row>
    <row r="23" spans="1:22" ht="15.6" x14ac:dyDescent="0.3">
      <c r="A23" s="23" t="str">
        <f>CHS3_SEM1!A22</f>
        <v/>
      </c>
      <c r="B23" s="23">
        <f>CHS3_SEM1!B22</f>
        <v>0</v>
      </c>
      <c r="C23" s="23" t="str">
        <f>IFERROR(INDEX(T_eleves[],MATCH(CHS3_SEM1_Synthèse!B23,T_eleves[NOMS ET PRENOMS],0),3),"")</f>
        <v/>
      </c>
      <c r="D23" s="102" t="str">
        <f>IFERROR(CHS3_SEM1!E22,"")</f>
        <v/>
      </c>
      <c r="E23" s="102" t="str">
        <f>IFERROR(CHS3_SEM1!H22,"")</f>
        <v/>
      </c>
      <c r="F23" s="103" t="str">
        <f t="shared" si="0"/>
        <v/>
      </c>
      <c r="G23" s="102" t="str">
        <f>IFERROR(CHS3_SEM1!K22,"")</f>
        <v/>
      </c>
      <c r="H23" s="102" t="str">
        <f>IFERROR(CHS3_SEM1!N22,"")</f>
        <v/>
      </c>
      <c r="I23" s="104" t="str">
        <f t="shared" si="1"/>
        <v/>
      </c>
      <c r="J23" s="102" t="str">
        <f>IFERROR(CHS3_SEM1!Q22,"")</f>
        <v/>
      </c>
      <c r="K23" s="102" t="str">
        <f>IFERROR(CHS3_SEM1!T22,"")</f>
        <v/>
      </c>
      <c r="L23" s="102" t="str">
        <f>IFERROR(CHS3_SEM1!W22,"")</f>
        <v/>
      </c>
      <c r="M23" s="104" t="str">
        <f t="shared" si="2"/>
        <v/>
      </c>
      <c r="N23" s="102" t="str">
        <f>IFERROR(CHS3_SEM1!Z22,"")</f>
        <v/>
      </c>
      <c r="O23" s="102" t="str">
        <f>IFERROR(CHS3_SEM1!AC22,"")</f>
        <v/>
      </c>
      <c r="P23" s="102" t="str">
        <f>IFERROR(CHS3_SEM1!AF22,"")</f>
        <v/>
      </c>
      <c r="Q23" s="102" t="str">
        <f>IFERROR(CHS3_SEM1!AI22,"")</f>
        <v/>
      </c>
      <c r="R23" s="104" t="str">
        <f t="shared" si="3"/>
        <v/>
      </c>
      <c r="S23" s="105" t="str">
        <f t="shared" si="4"/>
        <v/>
      </c>
      <c r="T23" s="107" t="str">
        <f ca="1">IFERROR(RANK(S23,plagesem1,0),"")</f>
        <v/>
      </c>
      <c r="U23" s="100" t="str">
        <f t="shared" si="6"/>
        <v>ADD</v>
      </c>
      <c r="V23" s="4"/>
    </row>
    <row r="24" spans="1:22" ht="15.6" x14ac:dyDescent="0.3">
      <c r="A24" s="23" t="str">
        <f>CHS3_SEM1!A23</f>
        <v/>
      </c>
      <c r="B24" s="23">
        <f>CHS3_SEM1!B23</f>
        <v>0</v>
      </c>
      <c r="C24" s="23" t="str">
        <f>IFERROR(INDEX(T_eleves[],MATCH(CHS3_SEM1_Synthèse!B24,T_eleves[NOMS ET PRENOMS],0),3),"")</f>
        <v/>
      </c>
      <c r="D24" s="102" t="str">
        <f>IFERROR(CHS3_SEM1!E23,"")</f>
        <v/>
      </c>
      <c r="E24" s="102" t="str">
        <f>IFERROR(CHS3_SEM1!H23,"")</f>
        <v/>
      </c>
      <c r="F24" s="103" t="str">
        <f t="shared" si="0"/>
        <v/>
      </c>
      <c r="G24" s="102" t="str">
        <f>IFERROR(CHS3_SEM1!K23,"")</f>
        <v/>
      </c>
      <c r="H24" s="102" t="str">
        <f>IFERROR(CHS3_SEM1!N23,"")</f>
        <v/>
      </c>
      <c r="I24" s="104" t="str">
        <f t="shared" si="1"/>
        <v/>
      </c>
      <c r="J24" s="102" t="str">
        <f>IFERROR(CHS3_SEM1!Q23,"")</f>
        <v/>
      </c>
      <c r="K24" s="102" t="str">
        <f>IFERROR(CHS3_SEM1!T23,"")</f>
        <v/>
      </c>
      <c r="L24" s="102" t="str">
        <f>IFERROR(CHS3_SEM1!W23,"")</f>
        <v/>
      </c>
      <c r="M24" s="104" t="str">
        <f t="shared" si="2"/>
        <v/>
      </c>
      <c r="N24" s="102" t="str">
        <f>IFERROR(CHS3_SEM1!Z23,"")</f>
        <v/>
      </c>
      <c r="O24" s="102" t="str">
        <f>IFERROR(CHS3_SEM1!AC23,"")</f>
        <v/>
      </c>
      <c r="P24" s="102" t="str">
        <f>IFERROR(CHS3_SEM1!AF23,"")</f>
        <v/>
      </c>
      <c r="Q24" s="102" t="str">
        <f>IFERROR(CHS3_SEM1!AI23,"")</f>
        <v/>
      </c>
      <c r="R24" s="104" t="str">
        <f t="shared" si="3"/>
        <v/>
      </c>
      <c r="S24" s="105" t="str">
        <f t="shared" si="4"/>
        <v/>
      </c>
      <c r="T24" s="107" t="str">
        <f ca="1">IFERROR(RANK(S24,plagesem1,0),"")</f>
        <v/>
      </c>
      <c r="U24" s="100" t="str">
        <f t="shared" si="6"/>
        <v>ADD</v>
      </c>
      <c r="V24" s="4"/>
    </row>
    <row r="25" spans="1:22" ht="15.6" x14ac:dyDescent="0.3">
      <c r="A25" s="23" t="str">
        <f>CHS3_SEM1!A24</f>
        <v/>
      </c>
      <c r="B25" s="23">
        <f>CHS3_SEM1!B24</f>
        <v>0</v>
      </c>
      <c r="C25" s="23" t="str">
        <f>IFERROR(INDEX(T_eleves[],MATCH(CHS3_SEM1_Synthèse!B25,T_eleves[NOMS ET PRENOMS],0),3),"")</f>
        <v/>
      </c>
      <c r="D25" s="102" t="str">
        <f>IFERROR(CHS3_SEM1!E24,"")</f>
        <v/>
      </c>
      <c r="E25" s="102" t="str">
        <f>IFERROR(CHS3_SEM1!H24,"")</f>
        <v/>
      </c>
      <c r="F25" s="103" t="str">
        <f t="shared" si="0"/>
        <v/>
      </c>
      <c r="G25" s="102" t="str">
        <f>IFERROR(CHS3_SEM1!K24,"")</f>
        <v/>
      </c>
      <c r="H25" s="102" t="str">
        <f>IFERROR(CHS3_SEM1!N24,"")</f>
        <v/>
      </c>
      <c r="I25" s="104" t="str">
        <f t="shared" si="1"/>
        <v/>
      </c>
      <c r="J25" s="102" t="str">
        <f>IFERROR(CHS3_SEM1!Q24,"")</f>
        <v/>
      </c>
      <c r="K25" s="102" t="str">
        <f>IFERROR(CHS3_SEM1!T24,"")</f>
        <v/>
      </c>
      <c r="L25" s="102" t="str">
        <f>IFERROR(CHS3_SEM1!W24,"")</f>
        <v/>
      </c>
      <c r="M25" s="104" t="str">
        <f t="shared" si="2"/>
        <v/>
      </c>
      <c r="N25" s="102" t="str">
        <f>IFERROR(CHS3_SEM1!Z24,"")</f>
        <v/>
      </c>
      <c r="O25" s="102" t="str">
        <f>IFERROR(CHS3_SEM1!AC24,"")</f>
        <v/>
      </c>
      <c r="P25" s="102" t="str">
        <f>IFERROR(CHS3_SEM1!AF24,"")</f>
        <v/>
      </c>
      <c r="Q25" s="102" t="str">
        <f>IFERROR(CHS3_SEM1!AI24,"")</f>
        <v/>
      </c>
      <c r="R25" s="104" t="str">
        <f t="shared" si="3"/>
        <v/>
      </c>
      <c r="S25" s="105" t="str">
        <f t="shared" si="4"/>
        <v/>
      </c>
      <c r="T25" s="107" t="str">
        <f ca="1">IFERROR(RANK(S25,plagesem1,0),"")</f>
        <v/>
      </c>
      <c r="U25" s="100" t="str">
        <f t="shared" si="6"/>
        <v>ADD</v>
      </c>
      <c r="V25" s="1"/>
    </row>
    <row r="26" spans="1:22" ht="15.6" x14ac:dyDescent="0.3">
      <c r="A26" s="23" t="str">
        <f>CHS3_SEM1!A25</f>
        <v/>
      </c>
      <c r="B26" s="23">
        <f>CHS3_SEM1!B25</f>
        <v>0</v>
      </c>
      <c r="C26" s="23" t="str">
        <f>IFERROR(INDEX(T_eleves[],MATCH(CHS3_SEM1_Synthèse!B26,T_eleves[NOMS ET PRENOMS],0),3),"")</f>
        <v/>
      </c>
      <c r="D26" s="102" t="str">
        <f>IFERROR(CHS3_SEM1!E25,"")</f>
        <v/>
      </c>
      <c r="E26" s="102" t="str">
        <f>IFERROR(CHS3_SEM1!H25,"")</f>
        <v/>
      </c>
      <c r="F26" s="103" t="str">
        <f t="shared" si="0"/>
        <v/>
      </c>
      <c r="G26" s="102" t="str">
        <f>IFERROR(CHS3_SEM1!K25,"")</f>
        <v/>
      </c>
      <c r="H26" s="102" t="str">
        <f>IFERROR(CHS3_SEM1!N25,"")</f>
        <v/>
      </c>
      <c r="I26" s="104" t="str">
        <f t="shared" si="1"/>
        <v/>
      </c>
      <c r="J26" s="102" t="str">
        <f>IFERROR(CHS3_SEM1!Q25,"")</f>
        <v/>
      </c>
      <c r="K26" s="102" t="str">
        <f>IFERROR(CHS3_SEM1!T25,"")</f>
        <v/>
      </c>
      <c r="L26" s="102" t="str">
        <f>IFERROR(CHS3_SEM1!W25,"")</f>
        <v/>
      </c>
      <c r="M26" s="104" t="str">
        <f t="shared" si="2"/>
        <v/>
      </c>
      <c r="N26" s="102" t="str">
        <f>IFERROR(CHS3_SEM1!Z25,"")</f>
        <v/>
      </c>
      <c r="O26" s="102" t="str">
        <f>IFERROR(CHS3_SEM1!AC25,"")</f>
        <v/>
      </c>
      <c r="P26" s="102" t="str">
        <f>IFERROR(CHS3_SEM1!AF25,"")</f>
        <v/>
      </c>
      <c r="Q26" s="102" t="str">
        <f>IFERROR(CHS3_SEM1!AI25,"")</f>
        <v/>
      </c>
      <c r="R26" s="104" t="str">
        <f t="shared" si="3"/>
        <v/>
      </c>
      <c r="S26" s="105" t="str">
        <f t="shared" si="4"/>
        <v/>
      </c>
      <c r="T26" s="107" t="str">
        <f ca="1">IFERROR(RANK(S26,plagesem1,0),"")</f>
        <v/>
      </c>
      <c r="U26" s="100" t="str">
        <f t="shared" si="6"/>
        <v>ADD</v>
      </c>
    </row>
    <row r="27" spans="1:22" ht="15.6" x14ac:dyDescent="0.3">
      <c r="A27" s="23" t="str">
        <f>CHS3_SEM1!A26</f>
        <v/>
      </c>
      <c r="B27" s="23">
        <f>CHS3_SEM1!B26</f>
        <v>0</v>
      </c>
      <c r="C27" s="23" t="str">
        <f>IFERROR(INDEX(T_eleves[],MATCH(CHS3_SEM1_Synthèse!B27,T_eleves[NOMS ET PRENOMS],0),3),"")</f>
        <v/>
      </c>
      <c r="D27" s="102" t="str">
        <f>IFERROR(CHS3_SEM1!E26,"")</f>
        <v/>
      </c>
      <c r="E27" s="102" t="str">
        <f>IFERROR(CHS3_SEM1!H26,"")</f>
        <v/>
      </c>
      <c r="F27" s="103" t="str">
        <f t="shared" si="0"/>
        <v/>
      </c>
      <c r="G27" s="102" t="str">
        <f>IFERROR(CHS3_SEM1!K26,"")</f>
        <v/>
      </c>
      <c r="H27" s="102" t="str">
        <f>IFERROR(CHS3_SEM1!N26,"")</f>
        <v/>
      </c>
      <c r="I27" s="104" t="str">
        <f t="shared" si="1"/>
        <v/>
      </c>
      <c r="J27" s="102" t="str">
        <f>IFERROR(CHS3_SEM1!Q26,"")</f>
        <v/>
      </c>
      <c r="K27" s="102" t="str">
        <f>IFERROR(CHS3_SEM1!T26,"")</f>
        <v/>
      </c>
      <c r="L27" s="102" t="str">
        <f>IFERROR(CHS3_SEM1!W26,"")</f>
        <v/>
      </c>
      <c r="M27" s="104" t="str">
        <f t="shared" si="2"/>
        <v/>
      </c>
      <c r="N27" s="102" t="str">
        <f>IFERROR(CHS3_SEM1!Z26,"")</f>
        <v/>
      </c>
      <c r="O27" s="102" t="str">
        <f>IFERROR(CHS3_SEM1!AC26,"")</f>
        <v/>
      </c>
      <c r="P27" s="102" t="str">
        <f>IFERROR(CHS3_SEM1!AF26,"")</f>
        <v/>
      </c>
      <c r="Q27" s="102" t="str">
        <f>IFERROR(CHS3_SEM1!AI26,"")</f>
        <v/>
      </c>
      <c r="R27" s="104" t="str">
        <f t="shared" si="3"/>
        <v/>
      </c>
      <c r="S27" s="105" t="str">
        <f t="shared" si="4"/>
        <v/>
      </c>
      <c r="T27" s="107" t="str">
        <f ca="1">IFERROR(RANK(S27,plagesem1,0),"")</f>
        <v/>
      </c>
      <c r="U27" s="100" t="str">
        <f t="shared" si="6"/>
        <v>ADD</v>
      </c>
    </row>
    <row r="28" spans="1:22" ht="15.6" x14ac:dyDescent="0.3">
      <c r="A28" s="23" t="str">
        <f>CHS3_SEM1!A27</f>
        <v/>
      </c>
      <c r="B28" s="23">
        <f>CHS3_SEM1!B27</f>
        <v>0</v>
      </c>
      <c r="C28" s="23" t="str">
        <f>IFERROR(INDEX(T_eleves[],MATCH(CHS3_SEM1_Synthèse!B28,T_eleves[NOMS ET PRENOMS],0),3),"")</f>
        <v/>
      </c>
      <c r="D28" s="102" t="str">
        <f>IFERROR(CHS3_SEM1!E27,"")</f>
        <v/>
      </c>
      <c r="E28" s="102" t="str">
        <f>IFERROR(CHS3_SEM1!H27,"")</f>
        <v/>
      </c>
      <c r="F28" s="103" t="str">
        <f t="shared" si="0"/>
        <v/>
      </c>
      <c r="G28" s="102" t="str">
        <f>IFERROR(CHS3_SEM1!K27,"")</f>
        <v/>
      </c>
      <c r="H28" s="102" t="str">
        <f>IFERROR(CHS3_SEM1!N27,"")</f>
        <v/>
      </c>
      <c r="I28" s="104" t="str">
        <f t="shared" si="1"/>
        <v/>
      </c>
      <c r="J28" s="102" t="str">
        <f>IFERROR(CHS3_SEM1!Q27,"")</f>
        <v/>
      </c>
      <c r="K28" s="102" t="str">
        <f>IFERROR(CHS3_SEM1!T27,"")</f>
        <v/>
      </c>
      <c r="L28" s="102" t="str">
        <f>IFERROR(CHS3_SEM1!W27,"")</f>
        <v/>
      </c>
      <c r="M28" s="104" t="str">
        <f t="shared" si="2"/>
        <v/>
      </c>
      <c r="N28" s="102" t="str">
        <f>IFERROR(CHS3_SEM1!Z27,"")</f>
        <v/>
      </c>
      <c r="O28" s="102" t="str">
        <f>IFERROR(CHS3_SEM1!AC27,"")</f>
        <v/>
      </c>
      <c r="P28" s="102" t="str">
        <f>IFERROR(CHS3_SEM1!AF27,"")</f>
        <v/>
      </c>
      <c r="Q28" s="102" t="str">
        <f>IFERROR(CHS3_SEM1!AI27,"")</f>
        <v/>
      </c>
      <c r="R28" s="104" t="str">
        <f t="shared" si="3"/>
        <v/>
      </c>
      <c r="S28" s="105" t="str">
        <f t="shared" si="4"/>
        <v/>
      </c>
      <c r="T28" s="107" t="str">
        <f ca="1">IFERROR(RANK(S28,plagesem1,0),"")</f>
        <v/>
      </c>
      <c r="U28" s="100" t="str">
        <f t="shared" si="6"/>
        <v>ADD</v>
      </c>
      <c r="V28" s="3"/>
    </row>
    <row r="29" spans="1:22" ht="15.6" x14ac:dyDescent="0.3">
      <c r="A29" s="23" t="str">
        <f>CHS3_SEM1!A28</f>
        <v/>
      </c>
      <c r="B29" s="23">
        <f>CHS3_SEM1!B28</f>
        <v>0</v>
      </c>
      <c r="C29" s="23" t="str">
        <f>IFERROR(INDEX(T_eleves[],MATCH(CHS3_SEM1_Synthèse!B29,T_eleves[NOMS ET PRENOMS],0),3),"")</f>
        <v/>
      </c>
      <c r="D29" s="102" t="str">
        <f>IFERROR(CHS3_SEM1!E28,"")</f>
        <v/>
      </c>
      <c r="E29" s="102" t="str">
        <f>IFERROR(CHS3_SEM1!H28,"")</f>
        <v/>
      </c>
      <c r="F29" s="103" t="str">
        <f t="shared" si="0"/>
        <v/>
      </c>
      <c r="G29" s="102" t="str">
        <f>IFERROR(CHS3_SEM1!K28,"")</f>
        <v/>
      </c>
      <c r="H29" s="102" t="str">
        <f>IFERROR(CHS3_SEM1!N28,"")</f>
        <v/>
      </c>
      <c r="I29" s="104" t="str">
        <f t="shared" si="1"/>
        <v/>
      </c>
      <c r="J29" s="102" t="str">
        <f>IFERROR(CHS3_SEM1!Q28,"")</f>
        <v/>
      </c>
      <c r="K29" s="102" t="str">
        <f>IFERROR(CHS3_SEM1!T28,"")</f>
        <v/>
      </c>
      <c r="L29" s="102" t="str">
        <f>IFERROR(CHS3_SEM1!W28,"")</f>
        <v/>
      </c>
      <c r="M29" s="104" t="str">
        <f t="shared" si="2"/>
        <v/>
      </c>
      <c r="N29" s="102" t="str">
        <f>IFERROR(CHS3_SEM1!Z28,"")</f>
        <v/>
      </c>
      <c r="O29" s="102" t="str">
        <f>IFERROR(CHS3_SEM1!AC28,"")</f>
        <v/>
      </c>
      <c r="P29" s="102" t="str">
        <f>IFERROR(CHS3_SEM1!AF28,"")</f>
        <v/>
      </c>
      <c r="Q29" s="102" t="str">
        <f>IFERROR(CHS3_SEM1!AI28,"")</f>
        <v/>
      </c>
      <c r="R29" s="104" t="str">
        <f t="shared" si="3"/>
        <v/>
      </c>
      <c r="S29" s="105" t="str">
        <f t="shared" si="4"/>
        <v/>
      </c>
      <c r="T29" s="107" t="str">
        <f ca="1">IFERROR(RANK(S29,plagesem1,0),"")</f>
        <v/>
      </c>
      <c r="U29" s="100" t="str">
        <f t="shared" si="6"/>
        <v>ADD</v>
      </c>
    </row>
    <row r="30" spans="1:22" ht="15.6" x14ac:dyDescent="0.3">
      <c r="A30" s="23" t="str">
        <f>CHS3_SEM1!A29</f>
        <v/>
      </c>
      <c r="B30" s="23">
        <f>CHS3_SEM1!B29</f>
        <v>0</v>
      </c>
      <c r="C30" s="23" t="str">
        <f>IFERROR(INDEX(T_eleves[],MATCH(CHS3_SEM1_Synthèse!B30,T_eleves[NOMS ET PRENOMS],0),3),"")</f>
        <v/>
      </c>
      <c r="D30" s="102" t="str">
        <f>IFERROR(CHS3_SEM1!E29,"")</f>
        <v/>
      </c>
      <c r="E30" s="102" t="str">
        <f>IFERROR(CHS3_SEM1!H29,"")</f>
        <v/>
      </c>
      <c r="F30" s="103" t="str">
        <f t="shared" si="0"/>
        <v/>
      </c>
      <c r="G30" s="102" t="str">
        <f>IFERROR(CHS3_SEM1!K29,"")</f>
        <v/>
      </c>
      <c r="H30" s="102" t="str">
        <f>IFERROR(CHS3_SEM1!N29,"")</f>
        <v/>
      </c>
      <c r="I30" s="104" t="str">
        <f t="shared" si="1"/>
        <v/>
      </c>
      <c r="J30" s="102" t="str">
        <f>IFERROR(CHS3_SEM1!Q29,"")</f>
        <v/>
      </c>
      <c r="K30" s="102" t="str">
        <f>IFERROR(CHS3_SEM1!T29,"")</f>
        <v/>
      </c>
      <c r="L30" s="102" t="str">
        <f>IFERROR(CHS3_SEM1!W29,"")</f>
        <v/>
      </c>
      <c r="M30" s="104" t="str">
        <f t="shared" si="2"/>
        <v/>
      </c>
      <c r="N30" s="102" t="str">
        <f>IFERROR(CHS3_SEM1!Z29,"")</f>
        <v/>
      </c>
      <c r="O30" s="102" t="str">
        <f>IFERROR(CHS3_SEM1!AC29,"")</f>
        <v/>
      </c>
      <c r="P30" s="102" t="str">
        <f>IFERROR(CHS3_SEM1!AF29,"")</f>
        <v/>
      </c>
      <c r="Q30" s="102" t="str">
        <f>IFERROR(CHS3_SEM1!AI29,"")</f>
        <v/>
      </c>
      <c r="R30" s="104" t="str">
        <f t="shared" si="3"/>
        <v/>
      </c>
      <c r="S30" s="105" t="str">
        <f t="shared" si="4"/>
        <v/>
      </c>
      <c r="T30" s="107" t="str">
        <f ca="1">IFERROR(RANK(S30,plagesem1,0),"")</f>
        <v/>
      </c>
      <c r="U30" s="100" t="str">
        <f t="shared" si="6"/>
        <v>ADD</v>
      </c>
    </row>
    <row r="31" spans="1:22" ht="15.6" x14ac:dyDescent="0.3">
      <c r="A31" s="23" t="str">
        <f>CHS3_SEM1!A30</f>
        <v/>
      </c>
      <c r="B31" s="23">
        <f>CHS3_SEM1!B30</f>
        <v>0</v>
      </c>
      <c r="C31" s="23" t="str">
        <f>IFERROR(INDEX(T_eleves[],MATCH(CHS3_SEM1_Synthèse!B31,T_eleves[NOMS ET PRENOMS],0),3),"")</f>
        <v/>
      </c>
      <c r="D31" s="102" t="str">
        <f>IFERROR(CHS3_SEM1!E30,"")</f>
        <v/>
      </c>
      <c r="E31" s="102" t="str">
        <f>IFERROR(CHS3_SEM1!H30,"")</f>
        <v/>
      </c>
      <c r="F31" s="103" t="str">
        <f t="shared" si="0"/>
        <v/>
      </c>
      <c r="G31" s="102" t="str">
        <f>IFERROR(CHS3_SEM1!K30,"")</f>
        <v/>
      </c>
      <c r="H31" s="102" t="str">
        <f>IFERROR(CHS3_SEM1!N30,"")</f>
        <v/>
      </c>
      <c r="I31" s="104" t="str">
        <f t="shared" si="1"/>
        <v/>
      </c>
      <c r="J31" s="102" t="str">
        <f>IFERROR(CHS3_SEM1!Q30,"")</f>
        <v/>
      </c>
      <c r="K31" s="102" t="str">
        <f>IFERROR(CHS3_SEM1!T30,"")</f>
        <v/>
      </c>
      <c r="L31" s="102" t="str">
        <f>IFERROR(CHS3_SEM1!W30,"")</f>
        <v/>
      </c>
      <c r="M31" s="104" t="str">
        <f t="shared" si="2"/>
        <v/>
      </c>
      <c r="N31" s="102" t="str">
        <f>IFERROR(CHS3_SEM1!Z30,"")</f>
        <v/>
      </c>
      <c r="O31" s="102" t="str">
        <f>IFERROR(CHS3_SEM1!AC30,"")</f>
        <v/>
      </c>
      <c r="P31" s="102" t="str">
        <f>IFERROR(CHS3_SEM1!AF30,"")</f>
        <v/>
      </c>
      <c r="Q31" s="102" t="str">
        <f>IFERROR(CHS3_SEM1!AI30,"")</f>
        <v/>
      </c>
      <c r="R31" s="104" t="str">
        <f t="shared" si="3"/>
        <v/>
      </c>
      <c r="S31" s="105" t="str">
        <f t="shared" si="4"/>
        <v/>
      </c>
      <c r="T31" s="107" t="str">
        <f ca="1">IFERROR(RANK(S31,plagesem1,0),"")</f>
        <v/>
      </c>
      <c r="U31" s="100" t="str">
        <f t="shared" si="6"/>
        <v>ADD</v>
      </c>
    </row>
    <row r="32" spans="1:22" ht="15.6" x14ac:dyDescent="0.3">
      <c r="A32" s="23" t="str">
        <f>CHS3_SEM1!A31</f>
        <v/>
      </c>
      <c r="B32" s="23">
        <f>CHS3_SEM1!B31</f>
        <v>0</v>
      </c>
      <c r="C32" s="23" t="str">
        <f>IFERROR(INDEX(T_eleves[],MATCH(CHS3_SEM1_Synthèse!B32,T_eleves[NOMS ET PRENOMS],0),3),"")</f>
        <v/>
      </c>
      <c r="D32" s="102" t="str">
        <f>IFERROR(CHS3_SEM1!E31,"")</f>
        <v/>
      </c>
      <c r="E32" s="102" t="str">
        <f>IFERROR(CHS3_SEM1!H31,"")</f>
        <v/>
      </c>
      <c r="F32" s="103" t="str">
        <f t="shared" si="0"/>
        <v/>
      </c>
      <c r="G32" s="102" t="str">
        <f>IFERROR(CHS3_SEM1!K31,"")</f>
        <v/>
      </c>
      <c r="H32" s="102" t="str">
        <f>IFERROR(CHS3_SEM1!N31,"")</f>
        <v/>
      </c>
      <c r="I32" s="104" t="str">
        <f t="shared" si="1"/>
        <v/>
      </c>
      <c r="J32" s="102" t="str">
        <f>IFERROR(CHS3_SEM1!Q31,"")</f>
        <v/>
      </c>
      <c r="K32" s="102" t="str">
        <f>IFERROR(CHS3_SEM1!T31,"")</f>
        <v/>
      </c>
      <c r="L32" s="102" t="str">
        <f>IFERROR(CHS3_SEM1!W31,"")</f>
        <v/>
      </c>
      <c r="M32" s="104" t="str">
        <f t="shared" si="2"/>
        <v/>
      </c>
      <c r="N32" s="102" t="str">
        <f>IFERROR(CHS3_SEM1!Z31,"")</f>
        <v/>
      </c>
      <c r="O32" s="102" t="str">
        <f>IFERROR(CHS3_SEM1!AC31,"")</f>
        <v/>
      </c>
      <c r="P32" s="102" t="str">
        <f>IFERROR(CHS3_SEM1!AF31,"")</f>
        <v/>
      </c>
      <c r="Q32" s="102" t="str">
        <f>IFERROR(CHS3_SEM1!AI31,"")</f>
        <v/>
      </c>
      <c r="R32" s="104" t="str">
        <f t="shared" si="3"/>
        <v/>
      </c>
      <c r="S32" s="105" t="str">
        <f t="shared" si="4"/>
        <v/>
      </c>
      <c r="T32" s="107" t="str">
        <f ca="1">IFERROR(RANK(S32,plagesem1,0),"")</f>
        <v/>
      </c>
      <c r="U32" s="100" t="str">
        <f t="shared" si="6"/>
        <v>ADD</v>
      </c>
    </row>
    <row r="33" spans="1:21" ht="15.6" x14ac:dyDescent="0.3">
      <c r="A33" s="23" t="str">
        <f>CHS3_SEM1!A32</f>
        <v/>
      </c>
      <c r="B33" s="23">
        <f>CHS3_SEM1!B32</f>
        <v>0</v>
      </c>
      <c r="C33" s="23" t="str">
        <f>IFERROR(INDEX(T_eleves[],MATCH(CHS3_SEM1_Synthèse!B33,T_eleves[NOMS ET PRENOMS],0),3),"")</f>
        <v/>
      </c>
      <c r="D33" s="102" t="str">
        <f>IFERROR(CHS3_SEM1!E32,"")</f>
        <v/>
      </c>
      <c r="E33" s="102" t="str">
        <f>IFERROR(CHS3_SEM1!H32,"")</f>
        <v/>
      </c>
      <c r="F33" s="103" t="str">
        <f t="shared" si="0"/>
        <v/>
      </c>
      <c r="G33" s="102" t="str">
        <f>IFERROR(CHS3_SEM1!K32,"")</f>
        <v/>
      </c>
      <c r="H33" s="102" t="str">
        <f>IFERROR(CHS3_SEM1!N32,"")</f>
        <v/>
      </c>
      <c r="I33" s="104" t="str">
        <f t="shared" si="1"/>
        <v/>
      </c>
      <c r="J33" s="102" t="str">
        <f>IFERROR(CHS3_SEM1!Q32,"")</f>
        <v/>
      </c>
      <c r="K33" s="102" t="str">
        <f>IFERROR(CHS3_SEM1!T32,"")</f>
        <v/>
      </c>
      <c r="L33" s="102" t="str">
        <f>IFERROR(CHS3_SEM1!W32,"")</f>
        <v/>
      </c>
      <c r="M33" s="104" t="str">
        <f t="shared" si="2"/>
        <v/>
      </c>
      <c r="N33" s="102" t="str">
        <f>IFERROR(CHS3_SEM1!Z32,"")</f>
        <v/>
      </c>
      <c r="O33" s="102" t="str">
        <f>IFERROR(CHS3_SEM1!AC32,"")</f>
        <v/>
      </c>
      <c r="P33" s="102" t="str">
        <f>IFERROR(CHS3_SEM1!AF32,"")</f>
        <v/>
      </c>
      <c r="Q33" s="102" t="str">
        <f>IFERROR(CHS3_SEM1!AI32,"")</f>
        <v/>
      </c>
      <c r="R33" s="104" t="str">
        <f t="shared" si="3"/>
        <v/>
      </c>
      <c r="S33" s="105" t="str">
        <f t="shared" si="4"/>
        <v/>
      </c>
      <c r="T33" s="107" t="str">
        <f ca="1">IFERROR(RANK(S33,plagesem1,0),"")</f>
        <v/>
      </c>
      <c r="U33" s="100" t="str">
        <f t="shared" si="6"/>
        <v>ADD</v>
      </c>
    </row>
    <row r="34" spans="1:21" ht="15.6" x14ac:dyDescent="0.3">
      <c r="A34" s="23" t="str">
        <f>CHS3_SEM1!A33</f>
        <v/>
      </c>
      <c r="B34" s="23">
        <f>CHS3_SEM1!B33</f>
        <v>0</v>
      </c>
      <c r="C34" s="23" t="str">
        <f>IFERROR(INDEX(T_eleves[],MATCH(CHS3_SEM1_Synthèse!B34,T_eleves[NOMS ET PRENOMS],0),3),"")</f>
        <v/>
      </c>
      <c r="D34" s="102" t="str">
        <f>IFERROR(CHS3_SEM1!E33,"")</f>
        <v/>
      </c>
      <c r="E34" s="102" t="str">
        <f>IFERROR(CHS3_SEM1!H33,"")</f>
        <v/>
      </c>
      <c r="F34" s="103" t="str">
        <f t="shared" si="0"/>
        <v/>
      </c>
      <c r="G34" s="102" t="str">
        <f>IFERROR(CHS3_SEM1!K33,"")</f>
        <v/>
      </c>
      <c r="H34" s="102" t="str">
        <f>IFERROR(CHS3_SEM1!N33,"")</f>
        <v/>
      </c>
      <c r="I34" s="104" t="str">
        <f t="shared" si="1"/>
        <v/>
      </c>
      <c r="J34" s="102" t="str">
        <f>IFERROR(CHS3_SEM1!Q33,"")</f>
        <v/>
      </c>
      <c r="K34" s="102" t="str">
        <f>IFERROR(CHS3_SEM1!T33,"")</f>
        <v/>
      </c>
      <c r="L34" s="102" t="str">
        <f>IFERROR(CHS3_SEM1!W33,"")</f>
        <v/>
      </c>
      <c r="M34" s="104" t="str">
        <f t="shared" si="2"/>
        <v/>
      </c>
      <c r="N34" s="102" t="str">
        <f>IFERROR(CHS3_SEM1!Z33,"")</f>
        <v/>
      </c>
      <c r="O34" s="102" t="str">
        <f>IFERROR(CHS3_SEM1!AC33,"")</f>
        <v/>
      </c>
      <c r="P34" s="102" t="str">
        <f>IFERROR(CHS3_SEM1!AF33,"")</f>
        <v/>
      </c>
      <c r="Q34" s="102" t="str">
        <f>IFERROR(CHS3_SEM1!AI33,"")</f>
        <v/>
      </c>
      <c r="R34" s="104" t="str">
        <f t="shared" si="3"/>
        <v/>
      </c>
      <c r="S34" s="105" t="str">
        <f t="shared" si="4"/>
        <v/>
      </c>
      <c r="T34" s="107" t="str">
        <f ca="1">IFERROR(RANK(S34,plagesem1,0),"")</f>
        <v/>
      </c>
      <c r="U34" s="100" t="str">
        <f t="shared" si="6"/>
        <v>ADD</v>
      </c>
    </row>
    <row r="35" spans="1:21" ht="15.6" x14ac:dyDescent="0.3">
      <c r="A35" s="23" t="str">
        <f>CHS3_SEM1!A34</f>
        <v/>
      </c>
      <c r="B35" s="23">
        <f>CHS3_SEM1!B34</f>
        <v>0</v>
      </c>
      <c r="C35" s="23" t="str">
        <f>IFERROR(INDEX(T_eleves[],MATCH(CHS3_SEM1_Synthèse!B35,T_eleves[NOMS ET PRENOMS],0),3),"")</f>
        <v/>
      </c>
      <c r="D35" s="102" t="str">
        <f>IFERROR(CHS3_SEM1!E34,"")</f>
        <v/>
      </c>
      <c r="E35" s="102" t="str">
        <f>IFERROR(CHS3_SEM1!H34,"")</f>
        <v/>
      </c>
      <c r="F35" s="103" t="str">
        <f t="shared" si="0"/>
        <v/>
      </c>
      <c r="G35" s="102" t="str">
        <f>IFERROR(CHS3_SEM1!K34,"")</f>
        <v/>
      </c>
      <c r="H35" s="102" t="str">
        <f>IFERROR(CHS3_SEM1!N34,"")</f>
        <v/>
      </c>
      <c r="I35" s="104" t="str">
        <f t="shared" si="1"/>
        <v/>
      </c>
      <c r="J35" s="102" t="str">
        <f>IFERROR(CHS3_SEM1!Q34,"")</f>
        <v/>
      </c>
      <c r="K35" s="102" t="str">
        <f>IFERROR(CHS3_SEM1!T34,"")</f>
        <v/>
      </c>
      <c r="L35" s="102" t="str">
        <f>IFERROR(CHS3_SEM1!W34,"")</f>
        <v/>
      </c>
      <c r="M35" s="104" t="str">
        <f t="shared" si="2"/>
        <v/>
      </c>
      <c r="N35" s="102" t="str">
        <f>IFERROR(CHS3_SEM1!Z34,"")</f>
        <v/>
      </c>
      <c r="O35" s="102" t="str">
        <f>IFERROR(CHS3_SEM1!AC34,"")</f>
        <v/>
      </c>
      <c r="P35" s="102" t="str">
        <f>IFERROR(CHS3_SEM1!AF34,"")</f>
        <v/>
      </c>
      <c r="Q35" s="102" t="str">
        <f>IFERROR(CHS3_SEM1!AI34,"")</f>
        <v/>
      </c>
      <c r="R35" s="104" t="str">
        <f t="shared" si="3"/>
        <v/>
      </c>
      <c r="S35" s="105" t="str">
        <f t="shared" si="4"/>
        <v/>
      </c>
      <c r="T35" s="107" t="str">
        <f ca="1">IFERROR(RANK(S35,plagesem1,0),"")</f>
        <v/>
      </c>
      <c r="U35" s="100" t="str">
        <f t="shared" si="6"/>
        <v>ADD</v>
      </c>
    </row>
    <row r="36" spans="1:21" ht="15.6" x14ac:dyDescent="0.3">
      <c r="A36" s="23" t="str">
        <f>CHS3_SEM1!A35</f>
        <v/>
      </c>
      <c r="B36" s="23">
        <f>CHS3_SEM1!B35</f>
        <v>0</v>
      </c>
      <c r="C36" s="23" t="str">
        <f>IFERROR(INDEX(T_eleves[],MATCH(CHS3_SEM1_Synthèse!B36,T_eleves[NOMS ET PRENOMS],0),3),"")</f>
        <v/>
      </c>
      <c r="D36" s="102" t="str">
        <f>IFERROR(CHS3_SEM1!E35,"")</f>
        <v/>
      </c>
      <c r="E36" s="102" t="str">
        <f>IFERROR(CHS3_SEM1!H35,"")</f>
        <v/>
      </c>
      <c r="F36" s="103" t="str">
        <f t="shared" si="0"/>
        <v/>
      </c>
      <c r="G36" s="102" t="str">
        <f>IFERROR(CHS3_SEM1!K35,"")</f>
        <v/>
      </c>
      <c r="H36" s="102" t="str">
        <f>IFERROR(CHS3_SEM1!N35,"")</f>
        <v/>
      </c>
      <c r="I36" s="104" t="str">
        <f t="shared" si="1"/>
        <v/>
      </c>
      <c r="J36" s="102" t="str">
        <f>IFERROR(CHS3_SEM1!Q35,"")</f>
        <v/>
      </c>
      <c r="K36" s="102" t="str">
        <f>IFERROR(CHS3_SEM1!T35,"")</f>
        <v/>
      </c>
      <c r="L36" s="102" t="str">
        <f>IFERROR(CHS3_SEM1!W35,"")</f>
        <v/>
      </c>
      <c r="M36" s="104" t="str">
        <f t="shared" si="2"/>
        <v/>
      </c>
      <c r="N36" s="102" t="str">
        <f>IFERROR(CHS3_SEM1!Z35,"")</f>
        <v/>
      </c>
      <c r="O36" s="102" t="str">
        <f>IFERROR(CHS3_SEM1!AC35,"")</f>
        <v/>
      </c>
      <c r="P36" s="102" t="str">
        <f>IFERROR(CHS3_SEM1!AF35,"")</f>
        <v/>
      </c>
      <c r="Q36" s="102" t="str">
        <f>IFERROR(CHS3_SEM1!AI35,"")</f>
        <v/>
      </c>
      <c r="R36" s="104" t="str">
        <f t="shared" si="3"/>
        <v/>
      </c>
      <c r="S36" s="105" t="str">
        <f t="shared" si="4"/>
        <v/>
      </c>
      <c r="T36" s="107" t="str">
        <f ca="1">IFERROR(RANK(S36,plagesem1,0),"")</f>
        <v/>
      </c>
      <c r="U36" s="100" t="str">
        <f t="shared" si="6"/>
        <v>ADD</v>
      </c>
    </row>
    <row r="37" spans="1:21" ht="15.6" x14ac:dyDescent="0.3">
      <c r="A37" s="23" t="str">
        <f>CHS3_SEM1!A36</f>
        <v/>
      </c>
      <c r="B37" s="23">
        <f>CHS3_SEM1!B36</f>
        <v>0</v>
      </c>
      <c r="C37" s="23" t="str">
        <f>IFERROR(INDEX(T_eleves[],MATCH(CHS3_SEM1_Synthèse!B37,T_eleves[NOMS ET PRENOMS],0),3),"")</f>
        <v/>
      </c>
      <c r="D37" s="102" t="str">
        <f>IFERROR(CHS3_SEM1!E36,"")</f>
        <v/>
      </c>
      <c r="E37" s="102" t="str">
        <f>IFERROR(CHS3_SEM1!H36,"")</f>
        <v/>
      </c>
      <c r="F37" s="103" t="str">
        <f t="shared" si="0"/>
        <v/>
      </c>
      <c r="G37" s="102" t="str">
        <f>IFERROR(CHS3_SEM1!K36,"")</f>
        <v/>
      </c>
      <c r="H37" s="102" t="str">
        <f>IFERROR(CHS3_SEM1!N36,"")</f>
        <v/>
      </c>
      <c r="I37" s="104" t="str">
        <f t="shared" si="1"/>
        <v/>
      </c>
      <c r="J37" s="102" t="str">
        <f>IFERROR(CHS3_SEM1!Q36,"")</f>
        <v/>
      </c>
      <c r="K37" s="102" t="str">
        <f>IFERROR(CHS3_SEM1!T36,"")</f>
        <v/>
      </c>
      <c r="L37" s="102" t="str">
        <f>IFERROR(CHS3_SEM1!W36,"")</f>
        <v/>
      </c>
      <c r="M37" s="104" t="str">
        <f t="shared" si="2"/>
        <v/>
      </c>
      <c r="N37" s="102" t="str">
        <f>IFERROR(CHS3_SEM1!Z36,"")</f>
        <v/>
      </c>
      <c r="O37" s="102" t="str">
        <f>IFERROR(CHS3_SEM1!AC36,"")</f>
        <v/>
      </c>
      <c r="P37" s="102" t="str">
        <f>IFERROR(CHS3_SEM1!AF36,"")</f>
        <v/>
      </c>
      <c r="Q37" s="102" t="str">
        <f>IFERROR(CHS3_SEM1!AI36,"")</f>
        <v/>
      </c>
      <c r="R37" s="104" t="str">
        <f t="shared" si="3"/>
        <v/>
      </c>
      <c r="S37" s="105" t="str">
        <f t="shared" si="4"/>
        <v/>
      </c>
      <c r="T37" s="107" t="str">
        <f ca="1">IFERROR(RANK(S37,plagesem1,0),"")</f>
        <v/>
      </c>
      <c r="U37" s="100" t="str">
        <f t="shared" si="6"/>
        <v>ADD</v>
      </c>
    </row>
    <row r="38" spans="1:21" ht="15.6" x14ac:dyDescent="0.3">
      <c r="A38" s="23" t="str">
        <f>CHS3_SEM1!A37</f>
        <v/>
      </c>
      <c r="B38" s="23">
        <f>CHS3_SEM1!B37</f>
        <v>0</v>
      </c>
      <c r="C38" s="23" t="str">
        <f>IFERROR(INDEX(T_eleves[],MATCH(CHS3_SEM1_Synthèse!B38,T_eleves[NOMS ET PRENOMS],0),3),"")</f>
        <v/>
      </c>
      <c r="D38" s="102" t="str">
        <f>IFERROR(CHS3_SEM1!E37,"")</f>
        <v/>
      </c>
      <c r="E38" s="102" t="str">
        <f>IFERROR(CHS3_SEM1!H37,"")</f>
        <v/>
      </c>
      <c r="F38" s="103" t="str">
        <f t="shared" si="0"/>
        <v/>
      </c>
      <c r="G38" s="102" t="str">
        <f>IFERROR(CHS3_SEM1!K37,"")</f>
        <v/>
      </c>
      <c r="H38" s="102" t="str">
        <f>IFERROR(CHS3_SEM1!N37,"")</f>
        <v/>
      </c>
      <c r="I38" s="104" t="str">
        <f t="shared" si="1"/>
        <v/>
      </c>
      <c r="J38" s="102" t="str">
        <f>IFERROR(CHS3_SEM1!Q37,"")</f>
        <v/>
      </c>
      <c r="K38" s="102" t="str">
        <f>IFERROR(CHS3_SEM1!T37,"")</f>
        <v/>
      </c>
      <c r="L38" s="102" t="str">
        <f>IFERROR(CHS3_SEM1!W37,"")</f>
        <v/>
      </c>
      <c r="M38" s="104" t="str">
        <f t="shared" si="2"/>
        <v/>
      </c>
      <c r="N38" s="102" t="str">
        <f>IFERROR(CHS3_SEM1!Z37,"")</f>
        <v/>
      </c>
      <c r="O38" s="102" t="str">
        <f>IFERROR(CHS3_SEM1!AC37,"")</f>
        <v/>
      </c>
      <c r="P38" s="102" t="str">
        <f>IFERROR(CHS3_SEM1!AF37,"")</f>
        <v/>
      </c>
      <c r="Q38" s="102" t="str">
        <f>IFERROR(CHS3_SEM1!AI37,"")</f>
        <v/>
      </c>
      <c r="R38" s="104" t="str">
        <f t="shared" si="3"/>
        <v/>
      </c>
      <c r="S38" s="105" t="str">
        <f t="shared" si="4"/>
        <v/>
      </c>
      <c r="T38" s="107" t="str">
        <f ca="1">IFERROR(RANK(S38,plagesem1,0),"")</f>
        <v/>
      </c>
      <c r="U38" s="100" t="str">
        <f t="shared" si="6"/>
        <v>ADD</v>
      </c>
    </row>
    <row r="39" spans="1:21" ht="15.6" x14ac:dyDescent="0.3">
      <c r="A39" s="23" t="str">
        <f>CHS3_SEM1!A38</f>
        <v/>
      </c>
      <c r="B39" s="23">
        <f>CHS3_SEM1!B38</f>
        <v>0</v>
      </c>
      <c r="C39" s="23" t="str">
        <f>IFERROR(INDEX(T_eleves[],MATCH(CHS3_SEM1_Synthèse!B39,T_eleves[NOMS ET PRENOMS],0),3),"")</f>
        <v/>
      </c>
      <c r="D39" s="102" t="str">
        <f>IFERROR(CHS3_SEM1!E38,"")</f>
        <v/>
      </c>
      <c r="E39" s="102" t="str">
        <f>IFERROR(CHS3_SEM1!H38,"")</f>
        <v/>
      </c>
      <c r="F39" s="103" t="str">
        <f t="shared" si="0"/>
        <v/>
      </c>
      <c r="G39" s="102" t="str">
        <f>IFERROR(CHS3_SEM1!K38,"")</f>
        <v/>
      </c>
      <c r="H39" s="102" t="str">
        <f>IFERROR(CHS3_SEM1!N38,"")</f>
        <v/>
      </c>
      <c r="I39" s="104" t="str">
        <f t="shared" si="1"/>
        <v/>
      </c>
      <c r="J39" s="102" t="str">
        <f>IFERROR(CHS3_SEM1!Q38,"")</f>
        <v/>
      </c>
      <c r="K39" s="102" t="str">
        <f>IFERROR(CHS3_SEM1!T38,"")</f>
        <v/>
      </c>
      <c r="L39" s="102" t="str">
        <f>IFERROR(CHS3_SEM1!W38,"")</f>
        <v/>
      </c>
      <c r="M39" s="104" t="str">
        <f t="shared" si="2"/>
        <v/>
      </c>
      <c r="N39" s="102" t="str">
        <f>IFERROR(CHS3_SEM1!Z38,"")</f>
        <v/>
      </c>
      <c r="O39" s="102" t="str">
        <f>IFERROR(CHS3_SEM1!AC38,"")</f>
        <v/>
      </c>
      <c r="P39" s="102" t="str">
        <f>IFERROR(CHS3_SEM1!AF38,"")</f>
        <v/>
      </c>
      <c r="Q39" s="102" t="str">
        <f>IFERROR(CHS3_SEM1!AI38,"")</f>
        <v/>
      </c>
      <c r="R39" s="104" t="str">
        <f t="shared" si="3"/>
        <v/>
      </c>
      <c r="S39" s="105" t="str">
        <f t="shared" si="4"/>
        <v/>
      </c>
      <c r="T39" s="107" t="str">
        <f ca="1">IFERROR(RANK(S39,plagesem1,0),"")</f>
        <v/>
      </c>
      <c r="U39" s="100" t="str">
        <f t="shared" si="6"/>
        <v>ADD</v>
      </c>
    </row>
    <row r="40" spans="1:21" ht="15.6" x14ac:dyDescent="0.3">
      <c r="A40" s="23" t="str">
        <f>CHS3_SEM1!A39</f>
        <v/>
      </c>
      <c r="B40" s="23">
        <f>CHS3_SEM1!B39</f>
        <v>0</v>
      </c>
      <c r="C40" s="23" t="str">
        <f>IFERROR(INDEX(T_eleves[],MATCH(CHS3_SEM1_Synthèse!B40,T_eleves[NOMS ET PRENOMS],0),3),"")</f>
        <v/>
      </c>
      <c r="D40" s="102" t="str">
        <f>IFERROR(CHS3_SEM1!E39,"")</f>
        <v/>
      </c>
      <c r="E40" s="102" t="str">
        <f>IFERROR(CHS3_SEM1!H39,"")</f>
        <v/>
      </c>
      <c r="F40" s="103" t="str">
        <f t="shared" si="0"/>
        <v/>
      </c>
      <c r="G40" s="102" t="str">
        <f>IFERROR(CHS3_SEM1!K39,"")</f>
        <v/>
      </c>
      <c r="H40" s="102" t="str">
        <f>IFERROR(CHS3_SEM1!N39,"")</f>
        <v/>
      </c>
      <c r="I40" s="104" t="str">
        <f t="shared" si="1"/>
        <v/>
      </c>
      <c r="J40" s="102" t="str">
        <f>IFERROR(CHS3_SEM1!Q39,"")</f>
        <v/>
      </c>
      <c r="K40" s="102" t="str">
        <f>IFERROR(CHS3_SEM1!T39,"")</f>
        <v/>
      </c>
      <c r="L40" s="102" t="str">
        <f>IFERROR(CHS3_SEM1!W39,"")</f>
        <v/>
      </c>
      <c r="M40" s="104" t="str">
        <f t="shared" si="2"/>
        <v/>
      </c>
      <c r="N40" s="102" t="str">
        <f>IFERROR(CHS3_SEM1!Z39,"")</f>
        <v/>
      </c>
      <c r="O40" s="102" t="str">
        <f>IFERROR(CHS3_SEM1!AC39,"")</f>
        <v/>
      </c>
      <c r="P40" s="102" t="str">
        <f>IFERROR(CHS3_SEM1!AF39,"")</f>
        <v/>
      </c>
      <c r="Q40" s="102" t="str">
        <f>IFERROR(CHS3_SEM1!AI39,"")</f>
        <v/>
      </c>
      <c r="R40" s="104" t="str">
        <f t="shared" si="3"/>
        <v/>
      </c>
      <c r="S40" s="105" t="str">
        <f t="shared" si="4"/>
        <v/>
      </c>
      <c r="T40" s="107" t="str">
        <f ca="1">IFERROR(RANK(S40,plagesem1,0),"")</f>
        <v/>
      </c>
      <c r="U40" s="100" t="str">
        <f t="shared" si="6"/>
        <v>ADD</v>
      </c>
    </row>
    <row r="41" spans="1:21" ht="15.6" x14ac:dyDescent="0.3">
      <c r="A41" s="23" t="str">
        <f>CHS3_SEM1!A40</f>
        <v/>
      </c>
      <c r="B41" s="23">
        <f>CHS3_SEM1!B40</f>
        <v>0</v>
      </c>
      <c r="C41" s="23" t="str">
        <f>IFERROR(INDEX(T_eleves[],MATCH(CHS3_SEM1_Synthèse!B41,T_eleves[NOMS ET PRENOMS],0),3),"")</f>
        <v/>
      </c>
      <c r="D41" s="102" t="str">
        <f>IFERROR(CHS3_SEM1!E40,"")</f>
        <v/>
      </c>
      <c r="E41" s="102" t="str">
        <f>IFERROR(CHS3_SEM1!H40,"")</f>
        <v/>
      </c>
      <c r="F41" s="103" t="str">
        <f t="shared" si="0"/>
        <v/>
      </c>
      <c r="G41" s="102" t="str">
        <f>IFERROR(CHS3_SEM1!K40,"")</f>
        <v/>
      </c>
      <c r="H41" s="102" t="str">
        <f>IFERROR(CHS3_SEM1!N40,"")</f>
        <v/>
      </c>
      <c r="I41" s="104" t="str">
        <f t="shared" si="1"/>
        <v/>
      </c>
      <c r="J41" s="102" t="str">
        <f>IFERROR(CHS3_SEM1!Q40,"")</f>
        <v/>
      </c>
      <c r="K41" s="102" t="str">
        <f>IFERROR(CHS3_SEM1!T40,"")</f>
        <v/>
      </c>
      <c r="L41" s="102" t="str">
        <f>IFERROR(CHS3_SEM1!W40,"")</f>
        <v/>
      </c>
      <c r="M41" s="104" t="str">
        <f t="shared" si="2"/>
        <v/>
      </c>
      <c r="N41" s="102" t="str">
        <f>IFERROR(CHS3_SEM1!Z40,"")</f>
        <v/>
      </c>
      <c r="O41" s="102" t="str">
        <f>IFERROR(CHS3_SEM1!AC40,"")</f>
        <v/>
      </c>
      <c r="P41" s="102" t="str">
        <f>IFERROR(CHS3_SEM1!AF40,"")</f>
        <v/>
      </c>
      <c r="Q41" s="102" t="str">
        <f>IFERROR(CHS3_SEM1!AI40,"")</f>
        <v/>
      </c>
      <c r="R41" s="104" t="str">
        <f t="shared" si="3"/>
        <v/>
      </c>
      <c r="S41" s="105" t="str">
        <f t="shared" si="4"/>
        <v/>
      </c>
      <c r="T41" s="107" t="str">
        <f ca="1">IFERROR(RANK(S41,plagesem1,0),"")</f>
        <v/>
      </c>
      <c r="U41" s="100" t="str">
        <f t="shared" si="6"/>
        <v>ADD</v>
      </c>
    </row>
    <row r="42" spans="1:21" ht="15.6" x14ac:dyDescent="0.3">
      <c r="A42" s="23" t="str">
        <f>CHS3_SEM1!A41</f>
        <v/>
      </c>
      <c r="B42" s="23">
        <f>CHS3_SEM1!B41</f>
        <v>0</v>
      </c>
      <c r="C42" s="23" t="str">
        <f>IFERROR(INDEX(T_eleves[],MATCH(CHS3_SEM1_Synthèse!B42,T_eleves[NOMS ET PRENOMS],0),3),"")</f>
        <v/>
      </c>
      <c r="D42" s="102" t="str">
        <f>IFERROR(CHS3_SEM1!E41,"")</f>
        <v/>
      </c>
      <c r="E42" s="102" t="str">
        <f>IFERROR(CHS3_SEM1!H41,"")</f>
        <v/>
      </c>
      <c r="F42" s="103" t="str">
        <f t="shared" si="0"/>
        <v/>
      </c>
      <c r="G42" s="102" t="str">
        <f>IFERROR(CHS3_SEM1!K41,"")</f>
        <v/>
      </c>
      <c r="H42" s="102" t="str">
        <f>IFERROR(CHS3_SEM1!N41,"")</f>
        <v/>
      </c>
      <c r="I42" s="104" t="str">
        <f t="shared" si="1"/>
        <v/>
      </c>
      <c r="J42" s="102" t="str">
        <f>IFERROR(CHS3_SEM1!Q41,"")</f>
        <v/>
      </c>
      <c r="K42" s="102" t="str">
        <f>IFERROR(CHS3_SEM1!T41,"")</f>
        <v/>
      </c>
      <c r="L42" s="102" t="str">
        <f>IFERROR(CHS3_SEM1!W41,"")</f>
        <v/>
      </c>
      <c r="M42" s="104" t="str">
        <f t="shared" si="2"/>
        <v/>
      </c>
      <c r="N42" s="102" t="str">
        <f>IFERROR(CHS3_SEM1!Z41,"")</f>
        <v/>
      </c>
      <c r="O42" s="102" t="str">
        <f>IFERROR(CHS3_SEM1!AC41,"")</f>
        <v/>
      </c>
      <c r="P42" s="102" t="str">
        <f>IFERROR(CHS3_SEM1!AF41,"")</f>
        <v/>
      </c>
      <c r="Q42" s="102" t="str">
        <f>IFERROR(CHS3_SEM1!AI41,"")</f>
        <v/>
      </c>
      <c r="R42" s="104" t="str">
        <f t="shared" si="3"/>
        <v/>
      </c>
      <c r="S42" s="105" t="str">
        <f t="shared" si="4"/>
        <v/>
      </c>
      <c r="T42" s="107" t="str">
        <f ca="1">IFERROR(RANK(S42,plagesem1,0),"")</f>
        <v/>
      </c>
      <c r="U42" s="100" t="str">
        <f t="shared" si="6"/>
        <v>ADD</v>
      </c>
    </row>
    <row r="43" spans="1:21" ht="15.6" x14ac:dyDescent="0.3">
      <c r="A43" s="23" t="str">
        <f>CHS3_SEM1!A42</f>
        <v/>
      </c>
      <c r="B43" s="23">
        <f>CHS3_SEM1!B42</f>
        <v>0</v>
      </c>
      <c r="C43" s="23" t="str">
        <f>IFERROR(INDEX(T_eleves[],MATCH(CHS3_SEM1_Synthèse!B43,T_eleves[NOMS ET PRENOMS],0),3),"")</f>
        <v/>
      </c>
      <c r="D43" s="102" t="str">
        <f>IFERROR(CHS3_SEM1!E42,"")</f>
        <v/>
      </c>
      <c r="E43" s="102" t="str">
        <f>IFERROR(CHS3_SEM1!H42,"")</f>
        <v/>
      </c>
      <c r="F43" s="103" t="str">
        <f t="shared" si="0"/>
        <v/>
      </c>
      <c r="G43" s="102" t="str">
        <f>IFERROR(CHS3_SEM1!K42,"")</f>
        <v/>
      </c>
      <c r="H43" s="102" t="str">
        <f>IFERROR(CHS3_SEM1!N42,"")</f>
        <v/>
      </c>
      <c r="I43" s="104" t="str">
        <f t="shared" si="1"/>
        <v/>
      </c>
      <c r="J43" s="102" t="str">
        <f>IFERROR(CHS3_SEM1!Q42,"")</f>
        <v/>
      </c>
      <c r="K43" s="102" t="str">
        <f>IFERROR(CHS3_SEM1!T42,"")</f>
        <v/>
      </c>
      <c r="L43" s="102" t="str">
        <f>IFERROR(CHS3_SEM1!W42,"")</f>
        <v/>
      </c>
      <c r="M43" s="104" t="str">
        <f t="shared" si="2"/>
        <v/>
      </c>
      <c r="N43" s="102" t="str">
        <f>IFERROR(CHS3_SEM1!Z42,"")</f>
        <v/>
      </c>
      <c r="O43" s="102" t="str">
        <f>IFERROR(CHS3_SEM1!AC42,"")</f>
        <v/>
      </c>
      <c r="P43" s="102" t="str">
        <f>IFERROR(CHS3_SEM1!AF42,"")</f>
        <v/>
      </c>
      <c r="Q43" s="102" t="str">
        <f>IFERROR(CHS3_SEM1!AI42,"")</f>
        <v/>
      </c>
      <c r="R43" s="104" t="str">
        <f t="shared" si="3"/>
        <v/>
      </c>
      <c r="S43" s="105" t="str">
        <f t="shared" si="4"/>
        <v/>
      </c>
      <c r="T43" s="107" t="str">
        <f ca="1">IFERROR(RANK(S43,plagesem1,0),"")</f>
        <v/>
      </c>
      <c r="U43" s="100" t="str">
        <f t="shared" si="6"/>
        <v>ADD</v>
      </c>
    </row>
    <row r="44" spans="1:21" ht="15.6" x14ac:dyDescent="0.3">
      <c r="A44" s="23" t="str">
        <f>CHS3_SEM1!A43</f>
        <v/>
      </c>
      <c r="B44" s="23">
        <f>CHS3_SEM1!B43</f>
        <v>0</v>
      </c>
      <c r="C44" s="23" t="str">
        <f>IFERROR(INDEX(T_eleves[],MATCH(CHS3_SEM1_Synthèse!B44,T_eleves[NOMS ET PRENOMS],0),3),"")</f>
        <v/>
      </c>
      <c r="D44" s="102" t="str">
        <f>IFERROR(CHS3_SEM1!E43,"")</f>
        <v/>
      </c>
      <c r="E44" s="102" t="str">
        <f>IFERROR(CHS3_SEM1!H43,"")</f>
        <v/>
      </c>
      <c r="F44" s="103" t="str">
        <f t="shared" si="0"/>
        <v/>
      </c>
      <c r="G44" s="102" t="str">
        <f>IFERROR(CHS3_SEM1!K43,"")</f>
        <v/>
      </c>
      <c r="H44" s="102" t="str">
        <f>IFERROR(CHS3_SEM1!N43,"")</f>
        <v/>
      </c>
      <c r="I44" s="104" t="str">
        <f t="shared" si="1"/>
        <v/>
      </c>
      <c r="J44" s="102" t="str">
        <f>IFERROR(CHS3_SEM1!Q43,"")</f>
        <v/>
      </c>
      <c r="K44" s="102" t="str">
        <f>IFERROR(CHS3_SEM1!T43,"")</f>
        <v/>
      </c>
      <c r="L44" s="102" t="str">
        <f>IFERROR(CHS3_SEM1!W43,"")</f>
        <v/>
      </c>
      <c r="M44" s="104" t="str">
        <f t="shared" si="2"/>
        <v/>
      </c>
      <c r="N44" s="102" t="str">
        <f>IFERROR(CHS3_SEM1!Z43,"")</f>
        <v/>
      </c>
      <c r="O44" s="102" t="str">
        <f>IFERROR(CHS3_SEM1!AC43,"")</f>
        <v/>
      </c>
      <c r="P44" s="102" t="str">
        <f>IFERROR(CHS3_SEM1!AF43,"")</f>
        <v/>
      </c>
      <c r="Q44" s="102" t="str">
        <f>IFERROR(CHS3_SEM1!AI43,"")</f>
        <v/>
      </c>
      <c r="R44" s="104" t="str">
        <f t="shared" si="3"/>
        <v/>
      </c>
      <c r="S44" s="105" t="str">
        <f t="shared" si="4"/>
        <v/>
      </c>
      <c r="T44" s="107" t="str">
        <f ca="1">IFERROR(RANK(S44,plagesem1,0),"")</f>
        <v/>
      </c>
      <c r="U44" s="100" t="str">
        <f t="shared" si="6"/>
        <v>ADD</v>
      </c>
    </row>
    <row r="45" spans="1:21" ht="15.6" x14ac:dyDescent="0.3">
      <c r="A45" s="23" t="str">
        <f>CHS3_SEM1!A44</f>
        <v/>
      </c>
      <c r="B45" s="23">
        <f>CHS3_SEM1!B44</f>
        <v>0</v>
      </c>
      <c r="C45" s="23" t="str">
        <f>IFERROR(INDEX(T_eleves[],MATCH(CHS3_SEM1_Synthèse!B45,T_eleves[NOMS ET PRENOMS],0),3),"")</f>
        <v/>
      </c>
      <c r="D45" s="102" t="str">
        <f>IFERROR(CHS3_SEM1!E44,"")</f>
        <v/>
      </c>
      <c r="E45" s="102" t="str">
        <f>IFERROR(CHS3_SEM1!H44,"")</f>
        <v/>
      </c>
      <c r="F45" s="103" t="str">
        <f t="shared" si="0"/>
        <v/>
      </c>
      <c r="G45" s="102" t="str">
        <f>IFERROR(CHS3_SEM1!K44,"")</f>
        <v/>
      </c>
      <c r="H45" s="102" t="str">
        <f>IFERROR(CHS3_SEM1!N44,"")</f>
        <v/>
      </c>
      <c r="I45" s="104" t="str">
        <f t="shared" si="1"/>
        <v/>
      </c>
      <c r="J45" s="102" t="str">
        <f>IFERROR(CHS3_SEM1!Q44,"")</f>
        <v/>
      </c>
      <c r="K45" s="102" t="str">
        <f>IFERROR(CHS3_SEM1!T44,"")</f>
        <v/>
      </c>
      <c r="L45" s="102" t="str">
        <f>IFERROR(CHS3_SEM1!W44,"")</f>
        <v/>
      </c>
      <c r="M45" s="104" t="str">
        <f t="shared" si="2"/>
        <v/>
      </c>
      <c r="N45" s="102" t="str">
        <f>IFERROR(CHS3_SEM1!Z44,"")</f>
        <v/>
      </c>
      <c r="O45" s="102" t="str">
        <f>IFERROR(CHS3_SEM1!AC44,"")</f>
        <v/>
      </c>
      <c r="P45" s="102" t="str">
        <f>IFERROR(CHS3_SEM1!AF44,"")</f>
        <v/>
      </c>
      <c r="Q45" s="102" t="str">
        <f>IFERROR(CHS3_SEM1!AI44,"")</f>
        <v/>
      </c>
      <c r="R45" s="104" t="str">
        <f t="shared" si="3"/>
        <v/>
      </c>
      <c r="S45" s="105" t="str">
        <f t="shared" si="4"/>
        <v/>
      </c>
      <c r="T45" s="107" t="str">
        <f ca="1">IFERROR(RANK(S45,plagesem1,0),"")</f>
        <v/>
      </c>
      <c r="U45" s="100" t="str">
        <f t="shared" si="6"/>
        <v>ADD</v>
      </c>
    </row>
    <row r="46" spans="1:21" ht="15.6" x14ac:dyDescent="0.3">
      <c r="A46" s="23" t="str">
        <f>CHS3_SEM1!A45</f>
        <v/>
      </c>
      <c r="B46" s="23">
        <f>CHS3_SEM1!B45</f>
        <v>0</v>
      </c>
      <c r="C46" s="23" t="str">
        <f>IFERROR(INDEX(T_eleves[],MATCH(CHS3_SEM1_Synthèse!B46,T_eleves[NOMS ET PRENOMS],0),3),"")</f>
        <v/>
      </c>
      <c r="D46" s="102" t="str">
        <f>IFERROR(CHS3_SEM1!E45,"")</f>
        <v/>
      </c>
      <c r="E46" s="102" t="str">
        <f>IFERROR(CHS3_SEM1!H45,"")</f>
        <v/>
      </c>
      <c r="F46" s="103" t="str">
        <f t="shared" si="0"/>
        <v/>
      </c>
      <c r="G46" s="102" t="str">
        <f>IFERROR(CHS3_SEM1!K45,"")</f>
        <v/>
      </c>
      <c r="H46" s="102" t="str">
        <f>IFERROR(CHS3_SEM1!N45,"")</f>
        <v/>
      </c>
      <c r="I46" s="104" t="str">
        <f t="shared" si="1"/>
        <v/>
      </c>
      <c r="J46" s="102" t="str">
        <f>IFERROR(CHS3_SEM1!Q45,"")</f>
        <v/>
      </c>
      <c r="K46" s="102" t="str">
        <f>IFERROR(CHS3_SEM1!T45,"")</f>
        <v/>
      </c>
      <c r="L46" s="102" t="str">
        <f>IFERROR(CHS3_SEM1!W45,"")</f>
        <v/>
      </c>
      <c r="M46" s="104" t="str">
        <f t="shared" si="2"/>
        <v/>
      </c>
      <c r="N46" s="102" t="str">
        <f>IFERROR(CHS3_SEM1!Z45,"")</f>
        <v/>
      </c>
      <c r="O46" s="102" t="str">
        <f>IFERROR(CHS3_SEM1!AC45,"")</f>
        <v/>
      </c>
      <c r="P46" s="102" t="str">
        <f>IFERROR(CHS3_SEM1!AF45,"")</f>
        <v/>
      </c>
      <c r="Q46" s="102" t="str">
        <f>IFERROR(CHS3_SEM1!AI45,"")</f>
        <v/>
      </c>
      <c r="R46" s="104" t="str">
        <f t="shared" si="3"/>
        <v/>
      </c>
      <c r="S46" s="105" t="str">
        <f t="shared" si="4"/>
        <v/>
      </c>
      <c r="T46" s="107" t="str">
        <f ca="1">IFERROR(RANK(S46,plagesem1,0),"")</f>
        <v/>
      </c>
      <c r="U46" s="100" t="str">
        <f t="shared" si="6"/>
        <v>ADD</v>
      </c>
    </row>
    <row r="47" spans="1:21" ht="15.6" x14ac:dyDescent="0.3">
      <c r="A47" s="23" t="str">
        <f>CHS3_SEM1!A46</f>
        <v/>
      </c>
      <c r="B47" s="23">
        <f>CHS3_SEM1!B46</f>
        <v>0</v>
      </c>
      <c r="C47" s="23" t="str">
        <f>IFERROR(INDEX(T_eleves[],MATCH(CHS3_SEM1_Synthèse!B47,T_eleves[NOMS ET PRENOMS],0),3),"")</f>
        <v/>
      </c>
      <c r="D47" s="102" t="str">
        <f>IFERROR(CHS3_SEM1!E46,"")</f>
        <v/>
      </c>
      <c r="E47" s="102" t="str">
        <f>IFERROR(CHS3_SEM1!H46,"")</f>
        <v/>
      </c>
      <c r="F47" s="103" t="str">
        <f t="shared" si="0"/>
        <v/>
      </c>
      <c r="G47" s="102" t="str">
        <f>IFERROR(CHS3_SEM1!K46,"")</f>
        <v/>
      </c>
      <c r="H47" s="102" t="str">
        <f>IFERROR(CHS3_SEM1!N46,"")</f>
        <v/>
      </c>
      <c r="I47" s="104" t="str">
        <f t="shared" si="1"/>
        <v/>
      </c>
      <c r="J47" s="102" t="str">
        <f>IFERROR(CHS3_SEM1!Q46,"")</f>
        <v/>
      </c>
      <c r="K47" s="102" t="str">
        <f>IFERROR(CHS3_SEM1!T46,"")</f>
        <v/>
      </c>
      <c r="L47" s="102" t="str">
        <f>IFERROR(CHS3_SEM1!W46,"")</f>
        <v/>
      </c>
      <c r="M47" s="104" t="str">
        <f t="shared" si="2"/>
        <v/>
      </c>
      <c r="N47" s="102" t="str">
        <f>IFERROR(CHS3_SEM1!Z46,"")</f>
        <v/>
      </c>
      <c r="O47" s="102" t="str">
        <f>IFERROR(CHS3_SEM1!AC46,"")</f>
        <v/>
      </c>
      <c r="P47" s="102" t="str">
        <f>IFERROR(CHS3_SEM1!AF46,"")</f>
        <v/>
      </c>
      <c r="Q47" s="102" t="str">
        <f>IFERROR(CHS3_SEM1!AI46,"")</f>
        <v/>
      </c>
      <c r="R47" s="104" t="str">
        <f t="shared" si="3"/>
        <v/>
      </c>
      <c r="S47" s="105" t="str">
        <f t="shared" si="4"/>
        <v/>
      </c>
      <c r="T47" s="107" t="str">
        <f ca="1">IFERROR(RANK(S47,plagesem1,0),"")</f>
        <v/>
      </c>
      <c r="U47" s="100" t="str">
        <f t="shared" si="6"/>
        <v>ADD</v>
      </c>
    </row>
    <row r="48" spans="1:21" ht="15.6" x14ac:dyDescent="0.3">
      <c r="A48" s="23" t="str">
        <f>CHS3_SEM1!A47</f>
        <v/>
      </c>
      <c r="B48" s="23">
        <f>CHS3_SEM1!B47</f>
        <v>0</v>
      </c>
      <c r="C48" s="23" t="str">
        <f>IFERROR(INDEX(T_eleves[],MATCH(CHS3_SEM1_Synthèse!B48,T_eleves[NOMS ET PRENOMS],0),3),"")</f>
        <v/>
      </c>
      <c r="D48" s="102" t="str">
        <f>IFERROR(CHS3_SEM1!E47,"")</f>
        <v/>
      </c>
      <c r="E48" s="102" t="str">
        <f>IFERROR(CHS3_SEM1!H47,"")</f>
        <v/>
      </c>
      <c r="F48" s="103" t="str">
        <f t="shared" si="0"/>
        <v/>
      </c>
      <c r="G48" s="102" t="str">
        <f>IFERROR(CHS3_SEM1!K47,"")</f>
        <v/>
      </c>
      <c r="H48" s="102" t="str">
        <f>IFERROR(CHS3_SEM1!N47,"")</f>
        <v/>
      </c>
      <c r="I48" s="104" t="str">
        <f t="shared" si="1"/>
        <v/>
      </c>
      <c r="J48" s="102" t="str">
        <f>IFERROR(CHS3_SEM1!Q47,"")</f>
        <v/>
      </c>
      <c r="K48" s="102" t="str">
        <f>IFERROR(CHS3_SEM1!T47,"")</f>
        <v/>
      </c>
      <c r="L48" s="102" t="str">
        <f>IFERROR(CHS3_SEM1!W47,"")</f>
        <v/>
      </c>
      <c r="M48" s="104" t="str">
        <f t="shared" si="2"/>
        <v/>
      </c>
      <c r="N48" s="102" t="str">
        <f>IFERROR(CHS3_SEM1!Z47,"")</f>
        <v/>
      </c>
      <c r="O48" s="102" t="str">
        <f>IFERROR(CHS3_SEM1!AC47,"")</f>
        <v/>
      </c>
      <c r="P48" s="102" t="str">
        <f>IFERROR(CHS3_SEM1!AF47,"")</f>
        <v/>
      </c>
      <c r="Q48" s="102" t="str">
        <f>IFERROR(CHS3_SEM1!AI47,"")</f>
        <v/>
      </c>
      <c r="R48" s="104" t="str">
        <f t="shared" si="3"/>
        <v/>
      </c>
      <c r="S48" s="105" t="str">
        <f t="shared" si="4"/>
        <v/>
      </c>
      <c r="T48" s="107" t="str">
        <f ca="1">IFERROR(RANK(S48,plagesem1,0),"")</f>
        <v/>
      </c>
      <c r="U48" s="100" t="str">
        <f t="shared" si="6"/>
        <v>ADD</v>
      </c>
    </row>
    <row r="49" spans="1:21" ht="15.6" x14ac:dyDescent="0.3">
      <c r="A49" s="23" t="str">
        <f>CHS3_SEM1!A48</f>
        <v/>
      </c>
      <c r="B49" s="23">
        <f>CHS3_SEM1!B48</f>
        <v>0</v>
      </c>
      <c r="C49" s="23" t="str">
        <f>IFERROR(INDEX(T_eleves[],MATCH(CHS3_SEM1_Synthèse!B49,T_eleves[NOMS ET PRENOMS],0),3),"")</f>
        <v/>
      </c>
      <c r="D49" s="102" t="str">
        <f>IFERROR(CHS3_SEM1!E48,"")</f>
        <v/>
      </c>
      <c r="E49" s="102" t="str">
        <f>IFERROR(CHS3_SEM1!H48,"")</f>
        <v/>
      </c>
      <c r="F49" s="103" t="str">
        <f t="shared" si="0"/>
        <v/>
      </c>
      <c r="G49" s="102" t="str">
        <f>IFERROR(CHS3_SEM1!K48,"")</f>
        <v/>
      </c>
      <c r="H49" s="102" t="str">
        <f>IFERROR(CHS3_SEM1!N48,"")</f>
        <v/>
      </c>
      <c r="I49" s="104" t="str">
        <f t="shared" si="1"/>
        <v/>
      </c>
      <c r="J49" s="102" t="str">
        <f>IFERROR(CHS3_SEM1!Q48,"")</f>
        <v/>
      </c>
      <c r="K49" s="102" t="str">
        <f>IFERROR(CHS3_SEM1!T48,"")</f>
        <v/>
      </c>
      <c r="L49" s="102" t="str">
        <f>IFERROR(CHS3_SEM1!W48,"")</f>
        <v/>
      </c>
      <c r="M49" s="104" t="str">
        <f t="shared" si="2"/>
        <v/>
      </c>
      <c r="N49" s="102" t="str">
        <f>IFERROR(CHS3_SEM1!Z48,"")</f>
        <v/>
      </c>
      <c r="O49" s="102" t="str">
        <f>IFERROR(CHS3_SEM1!AC48,"")</f>
        <v/>
      </c>
      <c r="P49" s="102" t="str">
        <f>IFERROR(CHS3_SEM1!AF48,"")</f>
        <v/>
      </c>
      <c r="Q49" s="102" t="str">
        <f>IFERROR(CHS3_SEM1!AI48,"")</f>
        <v/>
      </c>
      <c r="R49" s="104" t="str">
        <f t="shared" si="3"/>
        <v/>
      </c>
      <c r="S49" s="105" t="str">
        <f t="shared" si="4"/>
        <v/>
      </c>
      <c r="T49" s="107" t="str">
        <f ca="1">IFERROR(RANK(S49,plagesem1,0),"")</f>
        <v/>
      </c>
      <c r="U49" s="100" t="str">
        <f t="shared" si="6"/>
        <v>ADD</v>
      </c>
    </row>
    <row r="50" spans="1:21" ht="15.6" x14ac:dyDescent="0.3">
      <c r="A50" s="23" t="str">
        <f>CHS3_SEM1!A49</f>
        <v/>
      </c>
      <c r="B50" s="23">
        <f>CHS3_SEM1!B49</f>
        <v>0</v>
      </c>
      <c r="C50" s="23" t="str">
        <f>IFERROR(INDEX(T_eleves[],MATCH(CHS3_SEM1_Synthèse!B50,T_eleves[NOMS ET PRENOMS],0),3),"")</f>
        <v/>
      </c>
      <c r="D50" s="102" t="str">
        <f>IFERROR(CHS3_SEM1!E49,"")</f>
        <v/>
      </c>
      <c r="E50" s="102" t="str">
        <f>IFERROR(CHS3_SEM1!H49,"")</f>
        <v/>
      </c>
      <c r="F50" s="103" t="str">
        <f t="shared" si="0"/>
        <v/>
      </c>
      <c r="G50" s="102" t="str">
        <f>IFERROR(CHS3_SEM1!K49,"")</f>
        <v/>
      </c>
      <c r="H50" s="102" t="str">
        <f>IFERROR(CHS3_SEM1!N49,"")</f>
        <v/>
      </c>
      <c r="I50" s="104" t="str">
        <f t="shared" si="1"/>
        <v/>
      </c>
      <c r="J50" s="102" t="str">
        <f>IFERROR(CHS3_SEM1!Q49,"")</f>
        <v/>
      </c>
      <c r="K50" s="102" t="str">
        <f>IFERROR(CHS3_SEM1!T49,"")</f>
        <v/>
      </c>
      <c r="L50" s="102" t="str">
        <f>IFERROR(CHS3_SEM1!W49,"")</f>
        <v/>
      </c>
      <c r="M50" s="104" t="str">
        <f t="shared" si="2"/>
        <v/>
      </c>
      <c r="N50" s="102" t="str">
        <f>IFERROR(CHS3_SEM1!Z49,"")</f>
        <v/>
      </c>
      <c r="O50" s="102" t="str">
        <f>IFERROR(CHS3_SEM1!AC49,"")</f>
        <v/>
      </c>
      <c r="P50" s="102" t="str">
        <f>IFERROR(CHS3_SEM1!AF49,"")</f>
        <v/>
      </c>
      <c r="Q50" s="102" t="str">
        <f>IFERROR(CHS3_SEM1!AI49,"")</f>
        <v/>
      </c>
      <c r="R50" s="104" t="str">
        <f t="shared" si="3"/>
        <v/>
      </c>
      <c r="S50" s="105" t="str">
        <f t="shared" si="4"/>
        <v/>
      </c>
      <c r="T50" s="107" t="str">
        <f ca="1">IFERROR(RANK(S50,plagesem1,0),"")</f>
        <v/>
      </c>
      <c r="U50" s="100" t="str">
        <f t="shared" si="6"/>
        <v>ADD</v>
      </c>
    </row>
  </sheetData>
  <pageMargins left="0.70866141732283472" right="0.70866141732283472" top="0.74803149606299213" bottom="0.74803149606299213" header="0.31496062992125984" footer="0.31496062992125984"/>
  <pageSetup paperSize="9" scale="91" fitToHeight="0" orientation="landscape" r:id="rId1"/>
  <headerFooter>
    <oddFooter>&amp;L&amp;D&amp;C&amp;P/&amp;N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33697A-12E0-45E3-A539-5D60A775BC49}">
  <sheetPr codeName="Feuil6">
    <pageSetUpPr fitToPage="1"/>
  </sheetPr>
  <dimension ref="A10:S50"/>
  <sheetViews>
    <sheetView showZeros="0" workbookViewId="0">
      <selection activeCell="C16" sqref="C16"/>
    </sheetView>
  </sheetViews>
  <sheetFormatPr baseColWidth="10" defaultColWidth="11.44140625" defaultRowHeight="14.4" x14ac:dyDescent="0.3"/>
  <cols>
    <col min="1" max="1" width="7.5546875" customWidth="1"/>
    <col min="2" max="2" width="27.44140625" bestFit="1" customWidth="1"/>
    <col min="3" max="3" width="14.21875" bestFit="1" customWidth="1"/>
    <col min="16" max="16" width="8.21875" bestFit="1" customWidth="1"/>
    <col min="17" max="17" width="6.21875" bestFit="1" customWidth="1"/>
  </cols>
  <sheetData>
    <row r="10" spans="1:18" ht="17.399999999999999" x14ac:dyDescent="0.3">
      <c r="A10" s="2" t="s">
        <v>8</v>
      </c>
    </row>
    <row r="11" spans="1:18" ht="17.399999999999999" x14ac:dyDescent="0.3">
      <c r="A11" s="2" t="s">
        <v>14</v>
      </c>
    </row>
    <row r="12" spans="1:18" ht="15.6" x14ac:dyDescent="0.3">
      <c r="A12" s="11" t="s">
        <v>13</v>
      </c>
    </row>
    <row r="14" spans="1:18" ht="15" customHeight="1" thickBot="1" x14ac:dyDescent="0.35">
      <c r="C14" s="101" t="s">
        <v>23</v>
      </c>
      <c r="D14" s="110">
        <f>INDEX(T_matiere[],MATCH(CHS3_SEM1_Synthèse!D15,T_matiere[Code EC],0),9)</f>
        <v>3</v>
      </c>
      <c r="E14" s="110">
        <f>INDEX(T_matiere[],MATCH(CHS3_SEM1_Synthèse!E15,T_matiere[Code EC],0),9)</f>
        <v>3</v>
      </c>
      <c r="F14" s="110">
        <f>INDEX(T_matiere[],MATCH(CHS3_SEM1_Synthèse!G15,T_matiere[Code EC],0),9)</f>
        <v>2</v>
      </c>
      <c r="G14" s="110">
        <f>INDEX(T_matiere[],MATCH(CHS3_SEM1_Synthèse!G15,T_matiere[Code EC],0),9)</f>
        <v>2</v>
      </c>
      <c r="H14" s="110">
        <f>INDEX(T_matiere[],MATCH(CHS3_SEM1_Synthèse!J15,T_matiere[Code EC],0),9)</f>
        <v>2</v>
      </c>
      <c r="I14" s="110">
        <f>INDEX(T_matiere[],MATCH(CHS3_SEM1_Synthèse!K15,T_matiere[Code EC],0),9)</f>
        <v>2</v>
      </c>
      <c r="J14" s="112"/>
      <c r="K14" s="110">
        <f>INDEX(T_matiere[],MATCH(CHS3_SEM1_Synthèse!L15,T_matiere[Code EC],0),9)</f>
        <v>2</v>
      </c>
      <c r="L14" s="110">
        <f>INDEX(T_matiere[],MATCH(CHS3_SEM1_Synthèse!N15,T_matiere[Code EC],0),9)</f>
        <v>4</v>
      </c>
      <c r="M14" s="110">
        <f>INDEX(T_matiere[],MATCH(CHS3_SEM1_Synthèse!O15,T_matiere[Code EC],0),9)</f>
        <v>3</v>
      </c>
      <c r="N14" s="110">
        <f>INDEX(T_matiere[],MATCH(CHS3_SEM1_Synthèse!P15,T_matiere[Code EC],0),9)</f>
        <v>4</v>
      </c>
      <c r="O14" s="112"/>
    </row>
    <row r="15" spans="1:18" ht="15" customHeight="1" thickTop="1" thickBot="1" x14ac:dyDescent="0.35">
      <c r="A15" s="118" t="s">
        <v>4</v>
      </c>
      <c r="B15" s="119" t="s">
        <v>0</v>
      </c>
      <c r="C15" s="113" t="s">
        <v>5</v>
      </c>
      <c r="D15" s="114" t="str">
        <f>CHS3_SEM2!C13</f>
        <v>MT321</v>
      </c>
      <c r="E15" s="114" t="str">
        <f>CHS3_SEM2!F13</f>
        <v>MT322</v>
      </c>
      <c r="F15" s="114" t="str">
        <f>CHS3_SEM2!I13</f>
        <v>MT323</v>
      </c>
      <c r="G15" s="114" t="str">
        <f>CHS3_SEM2!L13</f>
        <v>MT324</v>
      </c>
      <c r="H15" s="114" t="str">
        <f>CHS3_SEM2!O13</f>
        <v>MT325</v>
      </c>
      <c r="I15" s="114" t="str">
        <f>IFERROR(CHS3_SEM2!R13,"")</f>
        <v>MT326</v>
      </c>
      <c r="J15" s="115" t="str">
        <f>INDEX(T_matiere[],MATCH(CHS3_SEM2_Synthèse!I15,T_matiere[Code EC],0),4)</f>
        <v>MET32</v>
      </c>
      <c r="K15" s="114" t="str">
        <f>CHS3_SEM2!U13</f>
        <v>PP321</v>
      </c>
      <c r="L15" s="114" t="str">
        <f>CHS3_SEM2!X13</f>
        <v>PP322</v>
      </c>
      <c r="M15" s="114" t="str">
        <f>CHS3_SEM2!AA13</f>
        <v>PP323</v>
      </c>
      <c r="N15" s="114" t="str">
        <f>CHS3_SEM2!AD13</f>
        <v>PP324</v>
      </c>
      <c r="O15" s="115" t="str">
        <f>INDEX(T_matiere[],MATCH(CHS3_SEM2_Synthèse!N15,T_matiere[Code EC],0),4)</f>
        <v>PSP32</v>
      </c>
      <c r="P15" s="114" t="s">
        <v>11</v>
      </c>
      <c r="Q15" s="116" t="s">
        <v>10</v>
      </c>
      <c r="R15" s="117" t="s">
        <v>6</v>
      </c>
    </row>
    <row r="16" spans="1:18" ht="16.2" thickBot="1" x14ac:dyDescent="0.35">
      <c r="A16" s="23">
        <f>CHS3_SEM2!A15</f>
        <v>1</v>
      </c>
      <c r="B16" s="23">
        <f>CHS3_SEM2!B15</f>
        <v>0</v>
      </c>
      <c r="C16" s="23" t="str">
        <f>IFERROR(INDEX(T_eleves[],MATCH(CHS3_SEM2_Synthèse!B16,T_eleves[NOMS ET PRENOMS],0),3),"")</f>
        <v/>
      </c>
      <c r="D16" s="102" t="str">
        <f>IFERROR(CHS3_SEM2!E15,"")</f>
        <v/>
      </c>
      <c r="E16" s="102" t="str">
        <f>IFERROR(CHS3_SEM2!H15,"")</f>
        <v/>
      </c>
      <c r="F16" s="102" t="str">
        <f>IFERROR(CHS3_SEM2!K15,"")</f>
        <v/>
      </c>
      <c r="G16" s="102" t="str">
        <f>IFERROR(CHS3_SEM2!N15,"")</f>
        <v/>
      </c>
      <c r="H16" s="102" t="str">
        <f>IFERROR(CHS3_SEM2!Q15,"")</f>
        <v/>
      </c>
      <c r="I16" s="102" t="str">
        <f>IFERROR(CHS3_SEM2!T15,"")</f>
        <v/>
      </c>
      <c r="J16" s="104" t="str">
        <f>IFERROR(IF(AND(D16&gt;=8,E16&gt;=8,F16&gt;=8,G16&gt;=8,H16&gt;=8,I16&gt;=8),(D16*2+E16*3+F16*2+G16*3+H16*3+I16*2)/15,""),"")</f>
        <v/>
      </c>
      <c r="K16" s="102" t="str">
        <f>IFERROR(CHS3_SEM2!W15,"")</f>
        <v/>
      </c>
      <c r="L16" s="102" t="str">
        <f>IFERROR(CHS3_SEM2!Z15,"")</f>
        <v/>
      </c>
      <c r="M16" s="102" t="str">
        <f>IFERROR(CHS3_SEM2!AC15,"")</f>
        <v/>
      </c>
      <c r="N16" s="111" t="str">
        <f>IFERROR(CHS3_SEM2!AF15,"")</f>
        <v/>
      </c>
      <c r="O16" s="120" t="str">
        <f>IFERROR(IF(AND(K16&gt;=8,L16&gt;=8,M16&gt;=8,N16&gt;=8),(K16*4+L16*4+M16*6+N16*1)/15,""),"")</f>
        <v/>
      </c>
      <c r="P16" s="30" t="str">
        <f>IFERROR(IF(AND(D16&gt;=8,E16&gt;=8,F16&gt;=8,G16&gt;=8,H16&gt;=8,I16&gt;=8,K16&gt;=8,L16&gt;=8,M16&gt;=8,N16&gt;=8),((D16*3+E16*3+F16*2+G16*2+H16*2+I16*2+K16*4+L16*4+M16*6+N16*1))/30,""),"")</f>
        <v/>
      </c>
      <c r="Q16" s="15" t="str">
        <f ca="1">IFERROR(RANK(P16,maplage,0),"")</f>
        <v/>
      </c>
      <c r="R16" s="106" t="str">
        <f>IF(NOT(ISERR(P16)),IF(P16&gt;=10,"ADD","AJ"),"AJ")</f>
        <v>ADD</v>
      </c>
    </row>
    <row r="17" spans="1:19" ht="16.2" thickBot="1" x14ac:dyDescent="0.35">
      <c r="A17" s="23" t="str">
        <f>CHS3_SEM2!A16</f>
        <v/>
      </c>
      <c r="B17" s="23">
        <f>CHS3_SEM2!B16</f>
        <v>0</v>
      </c>
      <c r="C17" s="23" t="str">
        <f>IFERROR(INDEX(T_eleves[],MATCH(CHS3_SEM2_Synthèse!B17,T_eleves[NOMS ET PRENOMS],0),3),"")</f>
        <v/>
      </c>
      <c r="D17" s="102">
        <f>IFERROR(CHS3_SEM2!C16,"")</f>
        <v>0</v>
      </c>
      <c r="E17" s="102">
        <f>IFERROR(CHS3_SEM2!F16,"")</f>
        <v>0</v>
      </c>
      <c r="F17" s="102">
        <f>IFERROR(CHS3_SEM2!I16,"")</f>
        <v>0</v>
      </c>
      <c r="G17" s="102">
        <f>IFERROR(CHS3_SEM2!L16,"")</f>
        <v>0</v>
      </c>
      <c r="H17" s="102">
        <f>IFERROR(CHS3_SEM2!O16,"")</f>
        <v>0</v>
      </c>
      <c r="I17" s="102">
        <f>IFERROR(CHS3_SEM2!R16,"")</f>
        <v>0</v>
      </c>
      <c r="J17" s="104" t="str">
        <f t="shared" ref="J17:J50" si="0">IFERROR(IF(AND(D17&gt;=8,E17&gt;=8,F17&gt;=8,G17&gt;=8,H17&gt;=8,I17&gt;=8),(D17*2+E17*3+F17*2+G17*3+H17*3+I17*2)/15,""),"")</f>
        <v/>
      </c>
      <c r="K17" s="102">
        <f>IFERROR(CHS3_SEM2!U16,"")</f>
        <v>0</v>
      </c>
      <c r="L17" s="102">
        <f>IFERROR(CHS3_SEM2!X16,"")</f>
        <v>0</v>
      </c>
      <c r="M17" s="102">
        <f>IFERROR(CHS3_SEM2!AA16,"")</f>
        <v>0</v>
      </c>
      <c r="N17" s="111">
        <f>IFERROR(CHS3_SEM2!AD16,"")</f>
        <v>0</v>
      </c>
      <c r="O17" s="120" t="str">
        <f t="shared" ref="O17:O50" si="1">IFERROR(IF(AND(K17&gt;=8,L17&gt;=8,M17&gt;=8,N17&gt;=8),(K17*4+L17*4+M17*6+N17*1)/15,""),"")</f>
        <v/>
      </c>
      <c r="P17" s="30" t="str">
        <f t="shared" ref="P17:P50" si="2">IFERROR(IF(AND(D17&gt;=8,E17&gt;=8,F17&gt;=8,G17&gt;=8,H17&gt;=8,I17&gt;=8,K17&gt;=8,L17&gt;=8,M17&gt;=8,N17&gt;=8),((D17*3+E17*3+F17*2+G17*2+H17*2+I17*2+K17*4+L17*4+M17*6+N17*1))/30,""),"")</f>
        <v/>
      </c>
      <c r="Q17" s="15" t="str">
        <f ca="1">IFERROR(RANK(P17,maplage,0),"")</f>
        <v/>
      </c>
      <c r="R17" s="100" t="str">
        <f>IF(NOT(ISERR(P17)),IF(P17&gt;=10,"ADD","AJ"),"AJ")</f>
        <v>ADD</v>
      </c>
    </row>
    <row r="18" spans="1:19" ht="16.2" thickBot="1" x14ac:dyDescent="0.35">
      <c r="A18" s="23" t="str">
        <f>CHS3_SEM2!A17</f>
        <v/>
      </c>
      <c r="B18" s="23">
        <f>CHS3_SEM2!B17</f>
        <v>0</v>
      </c>
      <c r="C18" s="23" t="str">
        <f>IFERROR(INDEX(T_eleves[],MATCH(CHS3_SEM2_Synthèse!B18,T_eleves[NOMS ET PRENOMS],0),3),"")</f>
        <v/>
      </c>
      <c r="D18" s="102">
        <f>IFERROR(CHS3_SEM2!C17,"")</f>
        <v>0</v>
      </c>
      <c r="E18" s="102">
        <f>IFERROR(CHS3_SEM2!F17,"")</f>
        <v>0</v>
      </c>
      <c r="F18" s="102">
        <f>IFERROR(CHS3_SEM2!I17,"")</f>
        <v>0</v>
      </c>
      <c r="G18" s="102">
        <f>IFERROR(CHS3_SEM2!L17,"")</f>
        <v>0</v>
      </c>
      <c r="H18" s="102">
        <f>IFERROR(CHS3_SEM2!O17,"")</f>
        <v>0</v>
      </c>
      <c r="I18" s="102">
        <f>IFERROR(CHS3_SEM2!R17,"")</f>
        <v>0</v>
      </c>
      <c r="J18" s="104" t="str">
        <f t="shared" si="0"/>
        <v/>
      </c>
      <c r="K18" s="102">
        <f>IFERROR(CHS3_SEM2!U17,"")</f>
        <v>0</v>
      </c>
      <c r="L18" s="102">
        <f>IFERROR(CHS3_SEM2!X17,"")</f>
        <v>0</v>
      </c>
      <c r="M18" s="102">
        <f>IFERROR(CHS3_SEM2!AA17,"")</f>
        <v>0</v>
      </c>
      <c r="N18" s="111">
        <f>IFERROR(CHS3_SEM2!AD17,"")</f>
        <v>0</v>
      </c>
      <c r="O18" s="120" t="str">
        <f t="shared" si="1"/>
        <v/>
      </c>
      <c r="P18" s="30" t="str">
        <f t="shared" si="2"/>
        <v/>
      </c>
      <c r="Q18" s="15" t="str">
        <f ca="1">IFERROR(RANK(P18,maplage,0),"")</f>
        <v/>
      </c>
      <c r="R18" s="100" t="str">
        <f t="shared" ref="R18:R50" si="3">IF(NOT(ISERR(P18)),IF(P18&gt;=10,"ADD","AJ"),"AJ")</f>
        <v>ADD</v>
      </c>
    </row>
    <row r="19" spans="1:19" ht="16.2" thickBot="1" x14ac:dyDescent="0.35">
      <c r="A19" s="23" t="str">
        <f>CHS3_SEM2!A18</f>
        <v/>
      </c>
      <c r="B19" s="23">
        <f>CHS3_SEM2!B18</f>
        <v>0</v>
      </c>
      <c r="C19" s="23" t="str">
        <f>IFERROR(INDEX(T_eleves[],MATCH(CHS3_SEM2_Synthèse!B19,T_eleves[NOMS ET PRENOMS],0),3),"")</f>
        <v/>
      </c>
      <c r="D19" s="102">
        <f>IFERROR(CHS3_SEM2!C18,"")</f>
        <v>0</v>
      </c>
      <c r="E19" s="102">
        <f>IFERROR(CHS3_SEM2!F18,"")</f>
        <v>0</v>
      </c>
      <c r="F19" s="102">
        <f>IFERROR(CHS3_SEM2!I18,"")</f>
        <v>0</v>
      </c>
      <c r="G19" s="102">
        <f>IFERROR(CHS3_SEM2!L18,"")</f>
        <v>0</v>
      </c>
      <c r="H19" s="102">
        <f>IFERROR(CHS3_SEM2!O18,"")</f>
        <v>0</v>
      </c>
      <c r="I19" s="102">
        <f>IFERROR(CHS3_SEM2!R18,"")</f>
        <v>0</v>
      </c>
      <c r="J19" s="104" t="str">
        <f t="shared" si="0"/>
        <v/>
      </c>
      <c r="K19" s="102">
        <f>IFERROR(CHS3_SEM2!U18,"")</f>
        <v>0</v>
      </c>
      <c r="L19" s="102">
        <f>IFERROR(CHS3_SEM2!X18,"")</f>
        <v>0</v>
      </c>
      <c r="M19" s="102">
        <f>IFERROR(CHS3_SEM2!AA18,"")</f>
        <v>0</v>
      </c>
      <c r="N19" s="111">
        <f>IFERROR(CHS3_SEM2!AD18,"")</f>
        <v>0</v>
      </c>
      <c r="O19" s="18" t="str">
        <f t="shared" si="1"/>
        <v/>
      </c>
      <c r="P19" s="17" t="str">
        <f t="shared" si="2"/>
        <v/>
      </c>
      <c r="Q19" s="15" t="str">
        <f ca="1">IFERROR(RANK(P19,maplage,0),"")</f>
        <v/>
      </c>
      <c r="R19" s="100" t="str">
        <f t="shared" si="3"/>
        <v>ADD</v>
      </c>
    </row>
    <row r="20" spans="1:19" ht="16.2" thickBot="1" x14ac:dyDescent="0.35">
      <c r="A20" s="23" t="str">
        <f>CHS3_SEM2!A19</f>
        <v/>
      </c>
      <c r="B20" s="23">
        <f>CHS3_SEM2!B19</f>
        <v>0</v>
      </c>
      <c r="C20" s="23" t="str">
        <f>IFERROR(INDEX(T_eleves[],MATCH(CHS3_SEM2_Synthèse!B20,T_eleves[NOMS ET PRENOMS],0),3),"")</f>
        <v/>
      </c>
      <c r="D20" s="102">
        <f>IFERROR(CHS3_SEM2!C19,"")</f>
        <v>0</v>
      </c>
      <c r="E20" s="102">
        <f>IFERROR(CHS3_SEM2!F19,"")</f>
        <v>0</v>
      </c>
      <c r="F20" s="102">
        <f>IFERROR(CHS3_SEM2!I19,"")</f>
        <v>0</v>
      </c>
      <c r="G20" s="102">
        <f>IFERROR(CHS3_SEM2!L19,"")</f>
        <v>0</v>
      </c>
      <c r="H20" s="102">
        <f>IFERROR(CHS3_SEM2!O19,"")</f>
        <v>0</v>
      </c>
      <c r="I20" s="102">
        <f>IFERROR(CHS3_SEM2!R19,"")</f>
        <v>0</v>
      </c>
      <c r="J20" s="104" t="str">
        <f t="shared" si="0"/>
        <v/>
      </c>
      <c r="K20" s="102">
        <f>IFERROR(CHS3_SEM2!U19,"")</f>
        <v>0</v>
      </c>
      <c r="L20" s="102">
        <f>IFERROR(CHS3_SEM2!X19,"")</f>
        <v>0</v>
      </c>
      <c r="M20" s="102">
        <f>IFERROR(CHS3_SEM2!AA19,"")</f>
        <v>0</v>
      </c>
      <c r="N20" s="111">
        <f>IFERROR(CHS3_SEM2!AD19,"")</f>
        <v>0</v>
      </c>
      <c r="O20" s="18" t="str">
        <f t="shared" si="1"/>
        <v/>
      </c>
      <c r="P20" s="17" t="str">
        <f t="shared" si="2"/>
        <v/>
      </c>
      <c r="Q20" s="15" t="str">
        <f ca="1">IFERROR(RANK(P20,maplage,0),"")</f>
        <v/>
      </c>
      <c r="R20" s="100" t="str">
        <f t="shared" si="3"/>
        <v>ADD</v>
      </c>
    </row>
    <row r="21" spans="1:19" ht="16.2" thickBot="1" x14ac:dyDescent="0.35">
      <c r="A21" s="23" t="str">
        <f>CHS3_SEM2!A20</f>
        <v/>
      </c>
      <c r="B21" s="23">
        <f>CHS3_SEM2!B20</f>
        <v>0</v>
      </c>
      <c r="C21" s="23" t="str">
        <f>IFERROR(INDEX(T_eleves[],MATCH(CHS3_SEM2_Synthèse!B21,T_eleves[NOMS ET PRENOMS],0),3),"")</f>
        <v/>
      </c>
      <c r="D21" s="102">
        <f>IFERROR(CHS3_SEM2!C20,"")</f>
        <v>0</v>
      </c>
      <c r="E21" s="102">
        <f>IFERROR(CHS3_SEM2!F20,"")</f>
        <v>0</v>
      </c>
      <c r="F21" s="102">
        <f>IFERROR(CHS3_SEM2!I20,"")</f>
        <v>0</v>
      </c>
      <c r="G21" s="102">
        <f>IFERROR(CHS3_SEM2!L20,"")</f>
        <v>0</v>
      </c>
      <c r="H21" s="102">
        <f>IFERROR(CHS3_SEM2!O20,"")</f>
        <v>0</v>
      </c>
      <c r="I21" s="102">
        <f>IFERROR(CHS3_SEM2!R20,"")</f>
        <v>0</v>
      </c>
      <c r="J21" s="104" t="str">
        <f t="shared" si="0"/>
        <v/>
      </c>
      <c r="K21" s="102">
        <f>IFERROR(CHS3_SEM2!U20,"")</f>
        <v>0</v>
      </c>
      <c r="L21" s="102">
        <f>IFERROR(CHS3_SEM2!X20,"")</f>
        <v>0</v>
      </c>
      <c r="M21" s="102">
        <f>IFERROR(CHS3_SEM2!AA20,"")</f>
        <v>0</v>
      </c>
      <c r="N21" s="111">
        <f>IFERROR(CHS3_SEM2!AD20,"")</f>
        <v>0</v>
      </c>
      <c r="O21" s="18" t="str">
        <f t="shared" si="1"/>
        <v/>
      </c>
      <c r="P21" s="17" t="str">
        <f t="shared" si="2"/>
        <v/>
      </c>
      <c r="Q21" s="15" t="str">
        <f ca="1">IFERROR(RANK(P21,maplage,0),"")</f>
        <v/>
      </c>
      <c r="R21" s="100" t="str">
        <f t="shared" si="3"/>
        <v>ADD</v>
      </c>
      <c r="S21" s="4"/>
    </row>
    <row r="22" spans="1:19" ht="16.2" thickBot="1" x14ac:dyDescent="0.35">
      <c r="A22" s="23" t="str">
        <f>CHS3_SEM2!A21</f>
        <v/>
      </c>
      <c r="B22" s="23">
        <f>CHS3_SEM2!B21</f>
        <v>0</v>
      </c>
      <c r="C22" s="23" t="str">
        <f>IFERROR(INDEX(T_eleves[],MATCH(CHS3_SEM2_Synthèse!B22,T_eleves[NOMS ET PRENOMS],0),3),"")</f>
        <v/>
      </c>
      <c r="D22" s="102">
        <f>IFERROR(CHS3_SEM2!C21,"")</f>
        <v>0</v>
      </c>
      <c r="E22" s="102">
        <f>IFERROR(CHS3_SEM2!F21,"")</f>
        <v>0</v>
      </c>
      <c r="F22" s="102">
        <f>IFERROR(CHS3_SEM2!I21,"")</f>
        <v>0</v>
      </c>
      <c r="G22" s="102">
        <f>IFERROR(CHS3_SEM2!L21,"")</f>
        <v>0</v>
      </c>
      <c r="H22" s="102">
        <f>IFERROR(CHS3_SEM2!O21,"")</f>
        <v>0</v>
      </c>
      <c r="I22" s="102">
        <f>IFERROR(CHS3_SEM2!R21,"")</f>
        <v>0</v>
      </c>
      <c r="J22" s="104" t="str">
        <f t="shared" si="0"/>
        <v/>
      </c>
      <c r="K22" s="102">
        <f>IFERROR(CHS3_SEM2!U21,"")</f>
        <v>0</v>
      </c>
      <c r="L22" s="102">
        <f>IFERROR(CHS3_SEM2!X21,"")</f>
        <v>0</v>
      </c>
      <c r="M22" s="102">
        <f>IFERROR(CHS3_SEM2!AA21,"")</f>
        <v>0</v>
      </c>
      <c r="N22" s="111">
        <f>IFERROR(CHS3_SEM2!AD21,"")</f>
        <v>0</v>
      </c>
      <c r="O22" s="18" t="str">
        <f t="shared" si="1"/>
        <v/>
      </c>
      <c r="P22" s="17" t="str">
        <f t="shared" si="2"/>
        <v/>
      </c>
      <c r="Q22" s="15" t="str">
        <f ca="1">IFERROR(RANK(P22,maplage,0),"")</f>
        <v/>
      </c>
      <c r="R22" s="100" t="str">
        <f t="shared" si="3"/>
        <v>ADD</v>
      </c>
      <c r="S22" s="4"/>
    </row>
    <row r="23" spans="1:19" ht="16.2" thickBot="1" x14ac:dyDescent="0.35">
      <c r="A23" s="23" t="str">
        <f>CHS3_SEM2!A22</f>
        <v/>
      </c>
      <c r="B23" s="23">
        <f>CHS3_SEM2!B22</f>
        <v>0</v>
      </c>
      <c r="C23" s="23" t="str">
        <f>IFERROR(INDEX(T_eleves[],MATCH(CHS3_SEM2_Synthèse!B23,T_eleves[NOMS ET PRENOMS],0),3),"")</f>
        <v/>
      </c>
      <c r="D23" s="102">
        <f>IFERROR(CHS3_SEM2!C22,"")</f>
        <v>0</v>
      </c>
      <c r="E23" s="102">
        <f>IFERROR(CHS3_SEM2!F22,"")</f>
        <v>0</v>
      </c>
      <c r="F23" s="102">
        <f>IFERROR(CHS3_SEM2!I22,"")</f>
        <v>0</v>
      </c>
      <c r="G23" s="102">
        <f>IFERROR(CHS3_SEM2!L22,"")</f>
        <v>0</v>
      </c>
      <c r="H23" s="102">
        <f>IFERROR(CHS3_SEM2!O22,"")</f>
        <v>0</v>
      </c>
      <c r="I23" s="102">
        <f>IFERROR(CHS3_SEM2!R22,"")</f>
        <v>0</v>
      </c>
      <c r="J23" s="104" t="str">
        <f t="shared" si="0"/>
        <v/>
      </c>
      <c r="K23" s="102">
        <f>IFERROR(CHS3_SEM2!U22,"")</f>
        <v>0</v>
      </c>
      <c r="L23" s="102">
        <f>IFERROR(CHS3_SEM2!X22,"")</f>
        <v>0</v>
      </c>
      <c r="M23" s="102">
        <f>IFERROR(CHS3_SEM2!AA22,"")</f>
        <v>0</v>
      </c>
      <c r="N23" s="111">
        <f>IFERROR(CHS3_SEM2!AD22,"")</f>
        <v>0</v>
      </c>
      <c r="O23" s="18" t="str">
        <f t="shared" si="1"/>
        <v/>
      </c>
      <c r="P23" s="17" t="str">
        <f t="shared" si="2"/>
        <v/>
      </c>
      <c r="Q23" s="15" t="str">
        <f ca="1">IFERROR(RANK(P23,maplage,0),"")</f>
        <v/>
      </c>
      <c r="R23" s="100" t="str">
        <f t="shared" si="3"/>
        <v>ADD</v>
      </c>
      <c r="S23" s="4"/>
    </row>
    <row r="24" spans="1:19" ht="16.2" thickBot="1" x14ac:dyDescent="0.35">
      <c r="A24" s="23" t="str">
        <f>CHS3_SEM2!A23</f>
        <v/>
      </c>
      <c r="B24" s="23">
        <f>CHS3_SEM2!B23</f>
        <v>0</v>
      </c>
      <c r="C24" s="23" t="str">
        <f>IFERROR(INDEX(T_eleves[],MATCH(CHS3_SEM2_Synthèse!B24,T_eleves[NOMS ET PRENOMS],0),3),"")</f>
        <v/>
      </c>
      <c r="D24" s="102">
        <f>IFERROR(CHS3_SEM2!C23,"")</f>
        <v>0</v>
      </c>
      <c r="E24" s="102">
        <f>IFERROR(CHS3_SEM2!F23,"")</f>
        <v>0</v>
      </c>
      <c r="F24" s="102">
        <f>IFERROR(CHS3_SEM2!I23,"")</f>
        <v>0</v>
      </c>
      <c r="G24" s="102">
        <f>IFERROR(CHS3_SEM2!L23,"")</f>
        <v>0</v>
      </c>
      <c r="H24" s="102">
        <f>IFERROR(CHS3_SEM2!O23,"")</f>
        <v>0</v>
      </c>
      <c r="I24" s="102">
        <f>IFERROR(CHS3_SEM2!R23,"")</f>
        <v>0</v>
      </c>
      <c r="J24" s="104" t="str">
        <f t="shared" si="0"/>
        <v/>
      </c>
      <c r="K24" s="102">
        <f>IFERROR(CHS3_SEM2!U23,"")</f>
        <v>0</v>
      </c>
      <c r="L24" s="102">
        <f>IFERROR(CHS3_SEM2!X23,"")</f>
        <v>0</v>
      </c>
      <c r="M24" s="102">
        <f>IFERROR(CHS3_SEM2!AA23,"")</f>
        <v>0</v>
      </c>
      <c r="N24" s="111">
        <f>IFERROR(CHS3_SEM2!AD23,"")</f>
        <v>0</v>
      </c>
      <c r="O24" s="18" t="str">
        <f t="shared" si="1"/>
        <v/>
      </c>
      <c r="P24" s="17" t="str">
        <f t="shared" si="2"/>
        <v/>
      </c>
      <c r="Q24" s="15" t="str">
        <f ca="1">IFERROR(RANK(P24,maplage,0),"")</f>
        <v/>
      </c>
      <c r="R24" s="100" t="str">
        <f t="shared" si="3"/>
        <v>ADD</v>
      </c>
      <c r="S24" s="4"/>
    </row>
    <row r="25" spans="1:19" ht="16.2" thickBot="1" x14ac:dyDescent="0.35">
      <c r="A25" s="23" t="str">
        <f>CHS3_SEM2!A24</f>
        <v/>
      </c>
      <c r="B25" s="23">
        <f>CHS3_SEM2!B24</f>
        <v>0</v>
      </c>
      <c r="C25" s="23" t="str">
        <f>IFERROR(INDEX(T_eleves[],MATCH(CHS3_SEM2_Synthèse!B25,T_eleves[NOMS ET PRENOMS],0),3),"")</f>
        <v/>
      </c>
      <c r="D25" s="102">
        <f>IFERROR(CHS3_SEM2!C24,"")</f>
        <v>0</v>
      </c>
      <c r="E25" s="102">
        <f>IFERROR(CHS3_SEM2!F24,"")</f>
        <v>0</v>
      </c>
      <c r="F25" s="102">
        <f>IFERROR(CHS3_SEM2!I24,"")</f>
        <v>0</v>
      </c>
      <c r="G25" s="102">
        <f>IFERROR(CHS3_SEM2!L24,"")</f>
        <v>0</v>
      </c>
      <c r="H25" s="102">
        <f>IFERROR(CHS3_SEM2!O24,"")</f>
        <v>0</v>
      </c>
      <c r="I25" s="102">
        <f>IFERROR(CHS3_SEM2!R24,"")</f>
        <v>0</v>
      </c>
      <c r="J25" s="104" t="str">
        <f t="shared" si="0"/>
        <v/>
      </c>
      <c r="K25" s="102">
        <f>IFERROR(CHS3_SEM2!U24,"")</f>
        <v>0</v>
      </c>
      <c r="L25" s="102">
        <f>IFERROR(CHS3_SEM2!X24,"")</f>
        <v>0</v>
      </c>
      <c r="M25" s="102">
        <f>IFERROR(CHS3_SEM2!AA24,"")</f>
        <v>0</v>
      </c>
      <c r="N25" s="111">
        <f>IFERROR(CHS3_SEM2!AD24,"")</f>
        <v>0</v>
      </c>
      <c r="O25" s="18" t="str">
        <f t="shared" si="1"/>
        <v/>
      </c>
      <c r="P25" s="17" t="str">
        <f t="shared" si="2"/>
        <v/>
      </c>
      <c r="Q25" s="15" t="str">
        <f ca="1">IFERROR(RANK(P25,maplage,0),"")</f>
        <v/>
      </c>
      <c r="R25" s="100" t="str">
        <f t="shared" si="3"/>
        <v>ADD</v>
      </c>
      <c r="S25" s="1"/>
    </row>
    <row r="26" spans="1:19" ht="16.2" thickBot="1" x14ac:dyDescent="0.35">
      <c r="A26" s="23" t="str">
        <f>CHS3_SEM2!A25</f>
        <v/>
      </c>
      <c r="B26" s="23">
        <f>CHS3_SEM2!B25</f>
        <v>0</v>
      </c>
      <c r="C26" s="23" t="str">
        <f>IFERROR(INDEX(T_eleves[],MATCH(CHS3_SEM2_Synthèse!B26,T_eleves[NOMS ET PRENOMS],0),3),"")</f>
        <v/>
      </c>
      <c r="D26" s="102">
        <f>IFERROR(CHS3_SEM2!C25,"")</f>
        <v>0</v>
      </c>
      <c r="E26" s="102">
        <f>IFERROR(CHS3_SEM2!F25,"")</f>
        <v>0</v>
      </c>
      <c r="F26" s="102">
        <f>IFERROR(CHS3_SEM2!I25,"")</f>
        <v>0</v>
      </c>
      <c r="G26" s="102">
        <f>IFERROR(CHS3_SEM2!L25,"")</f>
        <v>0</v>
      </c>
      <c r="H26" s="102">
        <f>IFERROR(CHS3_SEM2!O25,"")</f>
        <v>0</v>
      </c>
      <c r="I26" s="102">
        <f>IFERROR(CHS3_SEM2!R25,"")</f>
        <v>0</v>
      </c>
      <c r="J26" s="104" t="str">
        <f t="shared" si="0"/>
        <v/>
      </c>
      <c r="K26" s="102">
        <f>IFERROR(CHS3_SEM2!U25,"")</f>
        <v>0</v>
      </c>
      <c r="L26" s="102">
        <f>IFERROR(CHS3_SEM2!X25,"")</f>
        <v>0</v>
      </c>
      <c r="M26" s="102">
        <f>IFERROR(CHS3_SEM2!AA25,"")</f>
        <v>0</v>
      </c>
      <c r="N26" s="111">
        <f>IFERROR(CHS3_SEM2!AD25,"")</f>
        <v>0</v>
      </c>
      <c r="O26" s="18" t="str">
        <f t="shared" si="1"/>
        <v/>
      </c>
      <c r="P26" s="17" t="str">
        <f t="shared" si="2"/>
        <v/>
      </c>
      <c r="Q26" s="15" t="str">
        <f ca="1">IFERROR(RANK(P26,maplage,0),"")</f>
        <v/>
      </c>
      <c r="R26" s="100" t="str">
        <f t="shared" si="3"/>
        <v>ADD</v>
      </c>
    </row>
    <row r="27" spans="1:19" ht="16.2" thickBot="1" x14ac:dyDescent="0.35">
      <c r="A27" s="23" t="str">
        <f>CHS3_SEM2!A26</f>
        <v/>
      </c>
      <c r="B27" s="23">
        <f>CHS3_SEM2!B26</f>
        <v>0</v>
      </c>
      <c r="C27" s="23" t="str">
        <f>IFERROR(INDEX(T_eleves[],MATCH(CHS3_SEM2_Synthèse!B27,T_eleves[NOMS ET PRENOMS],0),3),"")</f>
        <v/>
      </c>
      <c r="D27" s="102">
        <f>IFERROR(CHS3_SEM2!C26,"")</f>
        <v>0</v>
      </c>
      <c r="E27" s="102">
        <f>IFERROR(CHS3_SEM2!F26,"")</f>
        <v>0</v>
      </c>
      <c r="F27" s="102">
        <f>IFERROR(CHS3_SEM2!I26,"")</f>
        <v>0</v>
      </c>
      <c r="G27" s="102">
        <f>IFERROR(CHS3_SEM2!L26,"")</f>
        <v>0</v>
      </c>
      <c r="H27" s="102">
        <f>IFERROR(CHS3_SEM2!O26,"")</f>
        <v>0</v>
      </c>
      <c r="I27" s="102">
        <f>IFERROR(CHS3_SEM2!R26,"")</f>
        <v>0</v>
      </c>
      <c r="J27" s="104" t="str">
        <f t="shared" si="0"/>
        <v/>
      </c>
      <c r="K27" s="102">
        <f>IFERROR(CHS3_SEM2!U26,"")</f>
        <v>0</v>
      </c>
      <c r="L27" s="102">
        <f>IFERROR(CHS3_SEM2!X26,"")</f>
        <v>0</v>
      </c>
      <c r="M27" s="102">
        <f>IFERROR(CHS3_SEM2!AA26,"")</f>
        <v>0</v>
      </c>
      <c r="N27" s="111">
        <f>IFERROR(CHS3_SEM2!AD26,"")</f>
        <v>0</v>
      </c>
      <c r="O27" s="18" t="str">
        <f t="shared" si="1"/>
        <v/>
      </c>
      <c r="P27" s="17" t="str">
        <f t="shared" si="2"/>
        <v/>
      </c>
      <c r="Q27" s="15" t="str">
        <f ca="1">IFERROR(RANK(P27,maplage,0),"")</f>
        <v/>
      </c>
      <c r="R27" s="100" t="str">
        <f t="shared" si="3"/>
        <v>ADD</v>
      </c>
    </row>
    <row r="28" spans="1:19" ht="16.2" thickBot="1" x14ac:dyDescent="0.35">
      <c r="A28" s="23" t="str">
        <f>CHS3_SEM2!A27</f>
        <v/>
      </c>
      <c r="B28" s="23">
        <f>CHS3_SEM2!B27</f>
        <v>0</v>
      </c>
      <c r="C28" s="23" t="str">
        <f>IFERROR(INDEX(T_eleves[],MATCH(CHS3_SEM2_Synthèse!B28,T_eleves[NOMS ET PRENOMS],0),3),"")</f>
        <v/>
      </c>
      <c r="D28" s="102">
        <f>IFERROR(CHS3_SEM2!C27,"")</f>
        <v>0</v>
      </c>
      <c r="E28" s="102">
        <f>IFERROR(CHS3_SEM2!F27,"")</f>
        <v>0</v>
      </c>
      <c r="F28" s="102">
        <f>IFERROR(CHS3_SEM2!I27,"")</f>
        <v>0</v>
      </c>
      <c r="G28" s="102">
        <f>IFERROR(CHS3_SEM2!L27,"")</f>
        <v>0</v>
      </c>
      <c r="H28" s="102">
        <f>IFERROR(CHS3_SEM2!O27,"")</f>
        <v>0</v>
      </c>
      <c r="I28" s="102">
        <f>IFERROR(CHS3_SEM2!R27,"")</f>
        <v>0</v>
      </c>
      <c r="J28" s="104" t="str">
        <f t="shared" si="0"/>
        <v/>
      </c>
      <c r="K28" s="102">
        <f>IFERROR(CHS3_SEM2!U27,"")</f>
        <v>0</v>
      </c>
      <c r="L28" s="102">
        <f>IFERROR(CHS3_SEM2!X27,"")</f>
        <v>0</v>
      </c>
      <c r="M28" s="102">
        <f>IFERROR(CHS3_SEM2!AA27,"")</f>
        <v>0</v>
      </c>
      <c r="N28" s="111">
        <f>IFERROR(CHS3_SEM2!AD27,"")</f>
        <v>0</v>
      </c>
      <c r="O28" s="18" t="str">
        <f t="shared" si="1"/>
        <v/>
      </c>
      <c r="P28" s="17" t="str">
        <f t="shared" si="2"/>
        <v/>
      </c>
      <c r="Q28" s="15" t="str">
        <f ca="1">IFERROR(RANK(P28,maplage,0),"")</f>
        <v/>
      </c>
      <c r="R28" s="100" t="str">
        <f t="shared" si="3"/>
        <v>ADD</v>
      </c>
      <c r="S28" s="3"/>
    </row>
    <row r="29" spans="1:19" ht="16.2" thickBot="1" x14ac:dyDescent="0.35">
      <c r="A29" s="23" t="str">
        <f>CHS3_SEM2!A28</f>
        <v/>
      </c>
      <c r="B29" s="23">
        <f>CHS3_SEM2!B28</f>
        <v>0</v>
      </c>
      <c r="C29" s="23" t="str">
        <f>IFERROR(INDEX(T_eleves[],MATCH(CHS3_SEM2_Synthèse!B29,T_eleves[NOMS ET PRENOMS],0),3),"")</f>
        <v/>
      </c>
      <c r="D29" s="102">
        <f>IFERROR(CHS3_SEM2!C28,"")</f>
        <v>0</v>
      </c>
      <c r="E29" s="102">
        <f>IFERROR(CHS3_SEM2!F28,"")</f>
        <v>0</v>
      </c>
      <c r="F29" s="102">
        <f>IFERROR(CHS3_SEM2!I28,"")</f>
        <v>0</v>
      </c>
      <c r="G29" s="102">
        <f>IFERROR(CHS3_SEM2!L28,"")</f>
        <v>0</v>
      </c>
      <c r="H29" s="102">
        <f>IFERROR(CHS3_SEM2!O28,"")</f>
        <v>0</v>
      </c>
      <c r="I29" s="102">
        <f>IFERROR(CHS3_SEM2!R28,"")</f>
        <v>0</v>
      </c>
      <c r="J29" s="104" t="str">
        <f t="shared" si="0"/>
        <v/>
      </c>
      <c r="K29" s="102">
        <f>IFERROR(CHS3_SEM2!U28,"")</f>
        <v>0</v>
      </c>
      <c r="L29" s="102">
        <f>IFERROR(CHS3_SEM2!X28,"")</f>
        <v>0</v>
      </c>
      <c r="M29" s="102">
        <f>IFERROR(CHS3_SEM2!AA28,"")</f>
        <v>0</v>
      </c>
      <c r="N29" s="111">
        <f>IFERROR(CHS3_SEM2!AD28,"")</f>
        <v>0</v>
      </c>
      <c r="O29" s="18" t="str">
        <f t="shared" si="1"/>
        <v/>
      </c>
      <c r="P29" s="17" t="str">
        <f t="shared" si="2"/>
        <v/>
      </c>
      <c r="Q29" s="15" t="str">
        <f ca="1">IFERROR(RANK(P29,maplage,0),"")</f>
        <v/>
      </c>
      <c r="R29" s="100" t="str">
        <f t="shared" si="3"/>
        <v>ADD</v>
      </c>
    </row>
    <row r="30" spans="1:19" ht="16.2" thickBot="1" x14ac:dyDescent="0.35">
      <c r="A30" s="23" t="str">
        <f>CHS3_SEM2!A29</f>
        <v/>
      </c>
      <c r="B30" s="23">
        <f>CHS3_SEM2!B29</f>
        <v>0</v>
      </c>
      <c r="C30" s="23" t="str">
        <f>IFERROR(INDEX(T_eleves[],MATCH(CHS3_SEM2_Synthèse!B30,T_eleves[NOMS ET PRENOMS],0),3),"")</f>
        <v/>
      </c>
      <c r="D30" s="102">
        <f>IFERROR(CHS3_SEM2!C29,"")</f>
        <v>0</v>
      </c>
      <c r="E30" s="102">
        <f>IFERROR(CHS3_SEM2!F29,"")</f>
        <v>0</v>
      </c>
      <c r="F30" s="102">
        <f>IFERROR(CHS3_SEM2!I29,"")</f>
        <v>0</v>
      </c>
      <c r="G30" s="102">
        <f>IFERROR(CHS3_SEM2!L29,"")</f>
        <v>0</v>
      </c>
      <c r="H30" s="102">
        <f>IFERROR(CHS3_SEM2!O29,"")</f>
        <v>0</v>
      </c>
      <c r="I30" s="102">
        <f>IFERROR(CHS3_SEM2!R29,"")</f>
        <v>0</v>
      </c>
      <c r="J30" s="104" t="str">
        <f t="shared" si="0"/>
        <v/>
      </c>
      <c r="K30" s="102">
        <f>IFERROR(CHS3_SEM2!U29,"")</f>
        <v>0</v>
      </c>
      <c r="L30" s="102">
        <f>IFERROR(CHS3_SEM2!X29,"")</f>
        <v>0</v>
      </c>
      <c r="M30" s="102">
        <f>IFERROR(CHS3_SEM2!AA29,"")</f>
        <v>0</v>
      </c>
      <c r="N30" s="111">
        <f>IFERROR(CHS3_SEM2!AD29,"")</f>
        <v>0</v>
      </c>
      <c r="O30" s="18" t="str">
        <f t="shared" si="1"/>
        <v/>
      </c>
      <c r="P30" s="17" t="str">
        <f t="shared" si="2"/>
        <v/>
      </c>
      <c r="Q30" s="15" t="str">
        <f ca="1">IFERROR(RANK(P30,maplage,0),"")</f>
        <v/>
      </c>
      <c r="R30" s="100" t="str">
        <f t="shared" si="3"/>
        <v>ADD</v>
      </c>
    </row>
    <row r="31" spans="1:19" ht="16.2" thickBot="1" x14ac:dyDescent="0.35">
      <c r="A31" s="23" t="str">
        <f>CHS3_SEM2!A30</f>
        <v/>
      </c>
      <c r="B31" s="23">
        <f>CHS3_SEM2!B30</f>
        <v>0</v>
      </c>
      <c r="C31" s="23" t="str">
        <f>IFERROR(INDEX(T_eleves[],MATCH(CHS3_SEM2_Synthèse!B31,T_eleves[NOMS ET PRENOMS],0),3),"")</f>
        <v/>
      </c>
      <c r="D31" s="102">
        <f>IFERROR(CHS3_SEM2!C30,"")</f>
        <v>0</v>
      </c>
      <c r="E31" s="102">
        <f>IFERROR(CHS3_SEM2!F30,"")</f>
        <v>0</v>
      </c>
      <c r="F31" s="102">
        <f>IFERROR(CHS3_SEM2!I30,"")</f>
        <v>0</v>
      </c>
      <c r="G31" s="102">
        <f>IFERROR(CHS3_SEM2!L30,"")</f>
        <v>0</v>
      </c>
      <c r="H31" s="102">
        <f>IFERROR(CHS3_SEM2!O30,"")</f>
        <v>0</v>
      </c>
      <c r="I31" s="102">
        <f>IFERROR(CHS3_SEM2!R30,"")</f>
        <v>0</v>
      </c>
      <c r="J31" s="104" t="str">
        <f t="shared" si="0"/>
        <v/>
      </c>
      <c r="K31" s="102">
        <f>IFERROR(CHS3_SEM2!U30,"")</f>
        <v>0</v>
      </c>
      <c r="L31" s="102">
        <f>IFERROR(CHS3_SEM2!X30,"")</f>
        <v>0</v>
      </c>
      <c r="M31" s="102">
        <f>IFERROR(CHS3_SEM2!AA30,"")</f>
        <v>0</v>
      </c>
      <c r="N31" s="111">
        <f>IFERROR(CHS3_SEM2!AD30,"")</f>
        <v>0</v>
      </c>
      <c r="O31" s="18" t="str">
        <f t="shared" si="1"/>
        <v/>
      </c>
      <c r="P31" s="17" t="str">
        <f t="shared" si="2"/>
        <v/>
      </c>
      <c r="Q31" s="15" t="str">
        <f ca="1">IFERROR(RANK(P31,maplage,0),"")</f>
        <v/>
      </c>
      <c r="R31" s="100" t="str">
        <f t="shared" si="3"/>
        <v>ADD</v>
      </c>
    </row>
    <row r="32" spans="1:19" ht="16.2" thickBot="1" x14ac:dyDescent="0.35">
      <c r="A32" s="23" t="str">
        <f>CHS3_SEM2!A31</f>
        <v/>
      </c>
      <c r="B32" s="23">
        <f>CHS3_SEM2!B31</f>
        <v>0</v>
      </c>
      <c r="C32" s="23" t="str">
        <f>IFERROR(INDEX(T_eleves[],MATCH(CHS3_SEM2_Synthèse!B32,T_eleves[NOMS ET PRENOMS],0),3),"")</f>
        <v/>
      </c>
      <c r="D32" s="102">
        <f>IFERROR(CHS3_SEM2!C31,"")</f>
        <v>0</v>
      </c>
      <c r="E32" s="102">
        <f>IFERROR(CHS3_SEM2!F31,"")</f>
        <v>0</v>
      </c>
      <c r="F32" s="102">
        <f>IFERROR(CHS3_SEM2!I31,"")</f>
        <v>0</v>
      </c>
      <c r="G32" s="102">
        <f>IFERROR(CHS3_SEM2!L31,"")</f>
        <v>0</v>
      </c>
      <c r="H32" s="102">
        <f>IFERROR(CHS3_SEM2!O31,"")</f>
        <v>0</v>
      </c>
      <c r="I32" s="102">
        <f>IFERROR(CHS3_SEM2!R31,"")</f>
        <v>0</v>
      </c>
      <c r="J32" s="104" t="str">
        <f t="shared" si="0"/>
        <v/>
      </c>
      <c r="K32" s="102">
        <f>IFERROR(CHS3_SEM2!U31,"")</f>
        <v>0</v>
      </c>
      <c r="L32" s="102">
        <f>IFERROR(CHS3_SEM2!X31,"")</f>
        <v>0</v>
      </c>
      <c r="M32" s="102">
        <f>IFERROR(CHS3_SEM2!AA31,"")</f>
        <v>0</v>
      </c>
      <c r="N32" s="111">
        <f>IFERROR(CHS3_SEM2!AD31,"")</f>
        <v>0</v>
      </c>
      <c r="O32" s="18" t="str">
        <f t="shared" si="1"/>
        <v/>
      </c>
      <c r="P32" s="17" t="str">
        <f t="shared" si="2"/>
        <v/>
      </c>
      <c r="Q32" s="15" t="str">
        <f ca="1">IFERROR(RANK(P32,maplage,0),"")</f>
        <v/>
      </c>
      <c r="R32" s="100" t="str">
        <f t="shared" si="3"/>
        <v>ADD</v>
      </c>
    </row>
    <row r="33" spans="1:18" ht="16.2" thickBot="1" x14ac:dyDescent="0.35">
      <c r="A33" s="23" t="str">
        <f>CHS3_SEM2!A32</f>
        <v/>
      </c>
      <c r="B33" s="23">
        <f>CHS3_SEM2!B32</f>
        <v>0</v>
      </c>
      <c r="C33" s="23" t="str">
        <f>IFERROR(INDEX(T_eleves[],MATCH(CHS3_SEM2_Synthèse!B33,T_eleves[NOMS ET PRENOMS],0),3),"")</f>
        <v/>
      </c>
      <c r="D33" s="102">
        <f>IFERROR(CHS3_SEM2!C32,"")</f>
        <v>0</v>
      </c>
      <c r="E33" s="102">
        <f>IFERROR(CHS3_SEM2!F32,"")</f>
        <v>0</v>
      </c>
      <c r="F33" s="102">
        <f>IFERROR(CHS3_SEM2!I32,"")</f>
        <v>0</v>
      </c>
      <c r="G33" s="102">
        <f>IFERROR(CHS3_SEM2!L32,"")</f>
        <v>0</v>
      </c>
      <c r="H33" s="102">
        <f>IFERROR(CHS3_SEM2!O32,"")</f>
        <v>0</v>
      </c>
      <c r="I33" s="102">
        <f>IFERROR(CHS3_SEM2!R32,"")</f>
        <v>0</v>
      </c>
      <c r="J33" s="104" t="str">
        <f t="shared" si="0"/>
        <v/>
      </c>
      <c r="K33" s="102">
        <f>IFERROR(CHS3_SEM2!U32,"")</f>
        <v>0</v>
      </c>
      <c r="L33" s="102">
        <f>IFERROR(CHS3_SEM2!X32,"")</f>
        <v>0</v>
      </c>
      <c r="M33" s="102">
        <f>IFERROR(CHS3_SEM2!AA32,"")</f>
        <v>0</v>
      </c>
      <c r="N33" s="111">
        <f>IFERROR(CHS3_SEM2!AD32,"")</f>
        <v>0</v>
      </c>
      <c r="O33" s="18" t="str">
        <f t="shared" si="1"/>
        <v/>
      </c>
      <c r="P33" s="17" t="str">
        <f t="shared" si="2"/>
        <v/>
      </c>
      <c r="Q33" s="15" t="str">
        <f ca="1">IFERROR(RANK(P33,maplage,0),"")</f>
        <v/>
      </c>
      <c r="R33" s="100" t="str">
        <f t="shared" si="3"/>
        <v>ADD</v>
      </c>
    </row>
    <row r="34" spans="1:18" ht="16.2" thickBot="1" x14ac:dyDescent="0.35">
      <c r="A34" s="23" t="str">
        <f>CHS3_SEM2!A33</f>
        <v/>
      </c>
      <c r="B34" s="23">
        <f>CHS3_SEM2!B33</f>
        <v>0</v>
      </c>
      <c r="C34" s="23" t="str">
        <f>IFERROR(INDEX(T_eleves[],MATCH(CHS3_SEM2_Synthèse!B34,T_eleves[NOMS ET PRENOMS],0),3),"")</f>
        <v/>
      </c>
      <c r="D34" s="102">
        <f>IFERROR(CHS3_SEM2!C33,"")</f>
        <v>0</v>
      </c>
      <c r="E34" s="102">
        <f>IFERROR(CHS3_SEM2!F33,"")</f>
        <v>0</v>
      </c>
      <c r="F34" s="102">
        <f>IFERROR(CHS3_SEM2!I33,"")</f>
        <v>0</v>
      </c>
      <c r="G34" s="102">
        <f>IFERROR(CHS3_SEM2!L33,"")</f>
        <v>0</v>
      </c>
      <c r="H34" s="102">
        <f>IFERROR(CHS3_SEM2!O33,"")</f>
        <v>0</v>
      </c>
      <c r="I34" s="102">
        <f>IFERROR(CHS3_SEM2!R33,"")</f>
        <v>0</v>
      </c>
      <c r="J34" s="104" t="str">
        <f t="shared" si="0"/>
        <v/>
      </c>
      <c r="K34" s="102">
        <f>IFERROR(CHS3_SEM2!U33,"")</f>
        <v>0</v>
      </c>
      <c r="L34" s="102">
        <f>IFERROR(CHS3_SEM2!X33,"")</f>
        <v>0</v>
      </c>
      <c r="M34" s="102">
        <f>IFERROR(CHS3_SEM2!AA33,"")</f>
        <v>0</v>
      </c>
      <c r="N34" s="111">
        <f>IFERROR(CHS3_SEM2!AD33,"")</f>
        <v>0</v>
      </c>
      <c r="O34" s="18" t="str">
        <f t="shared" si="1"/>
        <v/>
      </c>
      <c r="P34" s="17" t="str">
        <f t="shared" si="2"/>
        <v/>
      </c>
      <c r="Q34" s="15" t="str">
        <f ca="1">IFERROR(RANK(P34,maplage,0),"")</f>
        <v/>
      </c>
      <c r="R34" s="100" t="str">
        <f t="shared" si="3"/>
        <v>ADD</v>
      </c>
    </row>
    <row r="35" spans="1:18" ht="16.2" thickBot="1" x14ac:dyDescent="0.35">
      <c r="A35" s="23" t="str">
        <f>CHS3_SEM2!A34</f>
        <v/>
      </c>
      <c r="B35" s="23">
        <f>CHS3_SEM2!B34</f>
        <v>0</v>
      </c>
      <c r="C35" s="23" t="str">
        <f>IFERROR(INDEX(T_eleves[],MATCH(CHS3_SEM2_Synthèse!B35,T_eleves[NOMS ET PRENOMS],0),3),"")</f>
        <v/>
      </c>
      <c r="D35" s="102">
        <f>IFERROR(CHS3_SEM2!C34,"")</f>
        <v>0</v>
      </c>
      <c r="E35" s="102">
        <f>IFERROR(CHS3_SEM2!F34,"")</f>
        <v>0</v>
      </c>
      <c r="F35" s="102">
        <f>IFERROR(CHS3_SEM2!I34,"")</f>
        <v>0</v>
      </c>
      <c r="G35" s="102">
        <f>IFERROR(CHS3_SEM2!L34,"")</f>
        <v>0</v>
      </c>
      <c r="H35" s="102">
        <f>IFERROR(CHS3_SEM2!O34,"")</f>
        <v>0</v>
      </c>
      <c r="I35" s="102">
        <f>IFERROR(CHS3_SEM2!R34,"")</f>
        <v>0</v>
      </c>
      <c r="J35" s="104" t="str">
        <f t="shared" si="0"/>
        <v/>
      </c>
      <c r="K35" s="102">
        <f>IFERROR(CHS3_SEM2!U34,"")</f>
        <v>0</v>
      </c>
      <c r="L35" s="102">
        <f>IFERROR(CHS3_SEM2!X34,"")</f>
        <v>0</v>
      </c>
      <c r="M35" s="102">
        <f>IFERROR(CHS3_SEM2!AA34,"")</f>
        <v>0</v>
      </c>
      <c r="N35" s="111">
        <f>IFERROR(CHS3_SEM2!AD34,"")</f>
        <v>0</v>
      </c>
      <c r="O35" s="18" t="str">
        <f t="shared" si="1"/>
        <v/>
      </c>
      <c r="P35" s="17" t="str">
        <f t="shared" si="2"/>
        <v/>
      </c>
      <c r="Q35" s="15" t="str">
        <f ca="1">IFERROR(RANK(P35,maplage,0),"")</f>
        <v/>
      </c>
      <c r="R35" s="100" t="str">
        <f t="shared" si="3"/>
        <v>ADD</v>
      </c>
    </row>
    <row r="36" spans="1:18" ht="16.2" thickBot="1" x14ac:dyDescent="0.35">
      <c r="A36" s="23" t="str">
        <f>CHS3_SEM2!A35</f>
        <v/>
      </c>
      <c r="B36" s="23">
        <f>CHS3_SEM2!B35</f>
        <v>0</v>
      </c>
      <c r="C36" s="23" t="str">
        <f>IFERROR(INDEX(T_eleves[],MATCH(CHS3_SEM2_Synthèse!B36,T_eleves[NOMS ET PRENOMS],0),3),"")</f>
        <v/>
      </c>
      <c r="D36" s="102">
        <f>IFERROR(CHS3_SEM2!C35,"")</f>
        <v>0</v>
      </c>
      <c r="E36" s="102">
        <f>IFERROR(CHS3_SEM2!F35,"")</f>
        <v>0</v>
      </c>
      <c r="F36" s="102">
        <f>IFERROR(CHS3_SEM2!I35,"")</f>
        <v>0</v>
      </c>
      <c r="G36" s="102">
        <f>IFERROR(CHS3_SEM2!L35,"")</f>
        <v>0</v>
      </c>
      <c r="H36" s="102">
        <f>IFERROR(CHS3_SEM2!O35,"")</f>
        <v>0</v>
      </c>
      <c r="I36" s="102">
        <f>IFERROR(CHS3_SEM2!R35,"")</f>
        <v>0</v>
      </c>
      <c r="J36" s="104" t="str">
        <f t="shared" si="0"/>
        <v/>
      </c>
      <c r="K36" s="102">
        <f>IFERROR(CHS3_SEM2!U35,"")</f>
        <v>0</v>
      </c>
      <c r="L36" s="102">
        <f>IFERROR(CHS3_SEM2!X35,"")</f>
        <v>0</v>
      </c>
      <c r="M36" s="102">
        <f>IFERROR(CHS3_SEM2!AA35,"")</f>
        <v>0</v>
      </c>
      <c r="N36" s="111">
        <f>IFERROR(CHS3_SEM2!AD35,"")</f>
        <v>0</v>
      </c>
      <c r="O36" s="18" t="str">
        <f t="shared" si="1"/>
        <v/>
      </c>
      <c r="P36" s="17" t="str">
        <f t="shared" si="2"/>
        <v/>
      </c>
      <c r="Q36" s="15" t="str">
        <f ca="1">IFERROR(RANK(P36,maplage,0),"")</f>
        <v/>
      </c>
      <c r="R36" s="100" t="str">
        <f t="shared" si="3"/>
        <v>ADD</v>
      </c>
    </row>
    <row r="37" spans="1:18" ht="16.2" thickBot="1" x14ac:dyDescent="0.35">
      <c r="A37" s="23" t="str">
        <f>CHS3_SEM2!A36</f>
        <v/>
      </c>
      <c r="B37" s="23">
        <f>CHS3_SEM2!B36</f>
        <v>0</v>
      </c>
      <c r="C37" s="23" t="str">
        <f>IFERROR(INDEX(T_eleves[],MATCH(CHS3_SEM2_Synthèse!B37,T_eleves[NOMS ET PRENOMS],0),3),"")</f>
        <v/>
      </c>
      <c r="D37" s="102">
        <f>IFERROR(CHS3_SEM2!C36,"")</f>
        <v>0</v>
      </c>
      <c r="E37" s="102">
        <f>IFERROR(CHS3_SEM2!F36,"")</f>
        <v>0</v>
      </c>
      <c r="F37" s="102">
        <f>IFERROR(CHS3_SEM2!I36,"")</f>
        <v>0</v>
      </c>
      <c r="G37" s="102">
        <f>IFERROR(CHS3_SEM2!L36,"")</f>
        <v>0</v>
      </c>
      <c r="H37" s="102">
        <f>IFERROR(CHS3_SEM2!O36,"")</f>
        <v>0</v>
      </c>
      <c r="I37" s="102">
        <f>IFERROR(CHS3_SEM2!R36,"")</f>
        <v>0</v>
      </c>
      <c r="J37" s="104" t="str">
        <f t="shared" si="0"/>
        <v/>
      </c>
      <c r="K37" s="102">
        <f>IFERROR(CHS3_SEM2!U36,"")</f>
        <v>0</v>
      </c>
      <c r="L37" s="102">
        <f>IFERROR(CHS3_SEM2!X36,"")</f>
        <v>0</v>
      </c>
      <c r="M37" s="102">
        <f>IFERROR(CHS3_SEM2!AA36,"")</f>
        <v>0</v>
      </c>
      <c r="N37" s="111">
        <f>IFERROR(CHS3_SEM2!AD36,"")</f>
        <v>0</v>
      </c>
      <c r="O37" s="18" t="str">
        <f t="shared" si="1"/>
        <v/>
      </c>
      <c r="P37" s="17" t="str">
        <f t="shared" si="2"/>
        <v/>
      </c>
      <c r="Q37" s="15" t="str">
        <f ca="1">IFERROR(RANK(P37,maplage,0),"")</f>
        <v/>
      </c>
      <c r="R37" s="100" t="str">
        <f t="shared" si="3"/>
        <v>ADD</v>
      </c>
    </row>
    <row r="38" spans="1:18" ht="16.2" thickBot="1" x14ac:dyDescent="0.35">
      <c r="A38" s="23" t="str">
        <f>CHS3_SEM2!A37</f>
        <v/>
      </c>
      <c r="B38" s="23">
        <f>CHS3_SEM2!B37</f>
        <v>0</v>
      </c>
      <c r="C38" s="23" t="str">
        <f>IFERROR(INDEX(T_eleves[],MATCH(CHS3_SEM2_Synthèse!B38,T_eleves[NOMS ET PRENOMS],0),3),"")</f>
        <v/>
      </c>
      <c r="D38" s="102">
        <f>IFERROR(CHS3_SEM2!C37,"")</f>
        <v>0</v>
      </c>
      <c r="E38" s="102">
        <f>IFERROR(CHS3_SEM2!F37,"")</f>
        <v>0</v>
      </c>
      <c r="F38" s="102">
        <f>IFERROR(CHS3_SEM2!I37,"")</f>
        <v>0</v>
      </c>
      <c r="G38" s="102">
        <f>IFERROR(CHS3_SEM2!L37,"")</f>
        <v>0</v>
      </c>
      <c r="H38" s="102">
        <f>IFERROR(CHS3_SEM2!O37,"")</f>
        <v>0</v>
      </c>
      <c r="I38" s="102">
        <f>IFERROR(CHS3_SEM2!R37,"")</f>
        <v>0</v>
      </c>
      <c r="J38" s="104" t="str">
        <f t="shared" si="0"/>
        <v/>
      </c>
      <c r="K38" s="102">
        <f>IFERROR(CHS3_SEM2!U37,"")</f>
        <v>0</v>
      </c>
      <c r="L38" s="102">
        <f>IFERROR(CHS3_SEM2!X37,"")</f>
        <v>0</v>
      </c>
      <c r="M38" s="102">
        <f>IFERROR(CHS3_SEM2!AA37,"")</f>
        <v>0</v>
      </c>
      <c r="N38" s="111">
        <f>IFERROR(CHS3_SEM2!AD37,"")</f>
        <v>0</v>
      </c>
      <c r="O38" s="18" t="str">
        <f t="shared" si="1"/>
        <v/>
      </c>
      <c r="P38" s="17" t="str">
        <f t="shared" si="2"/>
        <v/>
      </c>
      <c r="Q38" s="15" t="str">
        <f ca="1">IFERROR(RANK(P38,maplage,0),"")</f>
        <v/>
      </c>
      <c r="R38" s="100" t="str">
        <f t="shared" si="3"/>
        <v>ADD</v>
      </c>
    </row>
    <row r="39" spans="1:18" ht="16.2" thickBot="1" x14ac:dyDescent="0.35">
      <c r="A39" s="23" t="str">
        <f>CHS3_SEM2!A38</f>
        <v/>
      </c>
      <c r="B39" s="23">
        <f>CHS3_SEM2!B38</f>
        <v>0</v>
      </c>
      <c r="C39" s="23" t="str">
        <f>IFERROR(INDEX(T_eleves[],MATCH(CHS3_SEM2_Synthèse!B39,T_eleves[NOMS ET PRENOMS],0),3),"")</f>
        <v/>
      </c>
      <c r="D39" s="102">
        <f>IFERROR(CHS3_SEM2!C38,"")</f>
        <v>0</v>
      </c>
      <c r="E39" s="102">
        <f>IFERROR(CHS3_SEM2!F38,"")</f>
        <v>0</v>
      </c>
      <c r="F39" s="102">
        <f>IFERROR(CHS3_SEM2!I38,"")</f>
        <v>0</v>
      </c>
      <c r="G39" s="102">
        <f>IFERROR(CHS3_SEM2!L38,"")</f>
        <v>0</v>
      </c>
      <c r="H39" s="102">
        <f>IFERROR(CHS3_SEM2!O38,"")</f>
        <v>0</v>
      </c>
      <c r="I39" s="102">
        <f>IFERROR(CHS3_SEM2!R38,"")</f>
        <v>0</v>
      </c>
      <c r="J39" s="104" t="str">
        <f t="shared" si="0"/>
        <v/>
      </c>
      <c r="K39" s="102">
        <f>IFERROR(CHS3_SEM2!U38,"")</f>
        <v>0</v>
      </c>
      <c r="L39" s="102">
        <f>IFERROR(CHS3_SEM2!X38,"")</f>
        <v>0</v>
      </c>
      <c r="M39" s="102">
        <f>IFERROR(CHS3_SEM2!AA38,"")</f>
        <v>0</v>
      </c>
      <c r="N39" s="111">
        <f>IFERROR(CHS3_SEM2!AD38,"")</f>
        <v>0</v>
      </c>
      <c r="O39" s="18" t="str">
        <f t="shared" si="1"/>
        <v/>
      </c>
      <c r="P39" s="17" t="str">
        <f t="shared" si="2"/>
        <v/>
      </c>
      <c r="Q39" s="15" t="str">
        <f ca="1">IFERROR(RANK(P39,maplage,0),"")</f>
        <v/>
      </c>
      <c r="R39" s="100" t="str">
        <f t="shared" si="3"/>
        <v>ADD</v>
      </c>
    </row>
    <row r="40" spans="1:18" ht="16.2" thickBot="1" x14ac:dyDescent="0.35">
      <c r="A40" s="23" t="str">
        <f>CHS3_SEM2!A39</f>
        <v/>
      </c>
      <c r="B40" s="23">
        <f>CHS3_SEM2!B39</f>
        <v>0</v>
      </c>
      <c r="C40" s="23" t="str">
        <f>IFERROR(INDEX(T_eleves[],MATCH(CHS3_SEM2_Synthèse!B40,T_eleves[NOMS ET PRENOMS],0),3),"")</f>
        <v/>
      </c>
      <c r="D40" s="102">
        <f>IFERROR(CHS3_SEM2!C39,"")</f>
        <v>0</v>
      </c>
      <c r="E40" s="102">
        <f>IFERROR(CHS3_SEM2!F39,"")</f>
        <v>0</v>
      </c>
      <c r="F40" s="102">
        <f>IFERROR(CHS3_SEM2!I39,"")</f>
        <v>0</v>
      </c>
      <c r="G40" s="102">
        <f>IFERROR(CHS3_SEM2!L39,"")</f>
        <v>0</v>
      </c>
      <c r="H40" s="102">
        <f>IFERROR(CHS3_SEM2!O39,"")</f>
        <v>0</v>
      </c>
      <c r="I40" s="102">
        <f>IFERROR(CHS3_SEM2!R39,"")</f>
        <v>0</v>
      </c>
      <c r="J40" s="104" t="str">
        <f t="shared" si="0"/>
        <v/>
      </c>
      <c r="K40" s="102">
        <f>IFERROR(CHS3_SEM2!U39,"")</f>
        <v>0</v>
      </c>
      <c r="L40" s="102">
        <f>IFERROR(CHS3_SEM2!X39,"")</f>
        <v>0</v>
      </c>
      <c r="M40" s="102">
        <f>IFERROR(CHS3_SEM2!AA39,"")</f>
        <v>0</v>
      </c>
      <c r="N40" s="111">
        <f>IFERROR(CHS3_SEM2!AD39,"")</f>
        <v>0</v>
      </c>
      <c r="O40" s="18" t="str">
        <f t="shared" si="1"/>
        <v/>
      </c>
      <c r="P40" s="17" t="str">
        <f t="shared" si="2"/>
        <v/>
      </c>
      <c r="Q40" s="15" t="str">
        <f ca="1">IFERROR(RANK(P40,maplage,0),"")</f>
        <v/>
      </c>
      <c r="R40" s="100" t="str">
        <f t="shared" si="3"/>
        <v>ADD</v>
      </c>
    </row>
    <row r="41" spans="1:18" ht="16.2" thickBot="1" x14ac:dyDescent="0.35">
      <c r="A41" s="23" t="str">
        <f>CHS3_SEM2!A40</f>
        <v/>
      </c>
      <c r="B41" s="23">
        <f>CHS3_SEM2!B40</f>
        <v>0</v>
      </c>
      <c r="C41" s="23" t="str">
        <f>IFERROR(INDEX(T_eleves[],MATCH(CHS3_SEM2_Synthèse!B41,T_eleves[NOMS ET PRENOMS],0),3),"")</f>
        <v/>
      </c>
      <c r="D41" s="102">
        <f>IFERROR(CHS3_SEM2!C40,"")</f>
        <v>0</v>
      </c>
      <c r="E41" s="102">
        <f>IFERROR(CHS3_SEM2!F40,"")</f>
        <v>0</v>
      </c>
      <c r="F41" s="102">
        <f>IFERROR(CHS3_SEM2!I40,"")</f>
        <v>0</v>
      </c>
      <c r="G41" s="102">
        <f>IFERROR(CHS3_SEM2!L40,"")</f>
        <v>0</v>
      </c>
      <c r="H41" s="102">
        <f>IFERROR(CHS3_SEM2!O40,"")</f>
        <v>0</v>
      </c>
      <c r="I41" s="102">
        <f>IFERROR(CHS3_SEM2!R40,"")</f>
        <v>0</v>
      </c>
      <c r="J41" s="104" t="str">
        <f t="shared" si="0"/>
        <v/>
      </c>
      <c r="K41" s="102">
        <f>IFERROR(CHS3_SEM2!U40,"")</f>
        <v>0</v>
      </c>
      <c r="L41" s="102">
        <f>IFERROR(CHS3_SEM2!X40,"")</f>
        <v>0</v>
      </c>
      <c r="M41" s="102">
        <f>IFERROR(CHS3_SEM2!AA40,"")</f>
        <v>0</v>
      </c>
      <c r="N41" s="111">
        <f>IFERROR(CHS3_SEM2!AD40,"")</f>
        <v>0</v>
      </c>
      <c r="O41" s="18" t="str">
        <f t="shared" si="1"/>
        <v/>
      </c>
      <c r="P41" s="17" t="str">
        <f t="shared" si="2"/>
        <v/>
      </c>
      <c r="Q41" s="15" t="str">
        <f ca="1">IFERROR(RANK(P41,maplage,0),"")</f>
        <v/>
      </c>
      <c r="R41" s="100" t="str">
        <f t="shared" si="3"/>
        <v>ADD</v>
      </c>
    </row>
    <row r="42" spans="1:18" ht="16.2" thickBot="1" x14ac:dyDescent="0.35">
      <c r="A42" s="23" t="str">
        <f>CHS3_SEM2!A41</f>
        <v/>
      </c>
      <c r="B42" s="23">
        <f>CHS3_SEM2!B41</f>
        <v>0</v>
      </c>
      <c r="C42" s="23" t="str">
        <f>IFERROR(INDEX(T_eleves[],MATCH(CHS3_SEM2_Synthèse!B42,T_eleves[NOMS ET PRENOMS],0),3),"")</f>
        <v/>
      </c>
      <c r="D42" s="102">
        <f>IFERROR(CHS3_SEM2!C41,"")</f>
        <v>0</v>
      </c>
      <c r="E42" s="102">
        <f>IFERROR(CHS3_SEM2!F41,"")</f>
        <v>0</v>
      </c>
      <c r="F42" s="102">
        <f>IFERROR(CHS3_SEM2!I41,"")</f>
        <v>0</v>
      </c>
      <c r="G42" s="102">
        <f>IFERROR(CHS3_SEM2!L41,"")</f>
        <v>0</v>
      </c>
      <c r="H42" s="102">
        <f>IFERROR(CHS3_SEM2!O41,"")</f>
        <v>0</v>
      </c>
      <c r="I42" s="102">
        <f>IFERROR(CHS3_SEM2!R41,"")</f>
        <v>0</v>
      </c>
      <c r="J42" s="104" t="str">
        <f t="shared" si="0"/>
        <v/>
      </c>
      <c r="K42" s="102">
        <f>IFERROR(CHS3_SEM2!U41,"")</f>
        <v>0</v>
      </c>
      <c r="L42" s="102">
        <f>IFERROR(CHS3_SEM2!X41,"")</f>
        <v>0</v>
      </c>
      <c r="M42" s="102">
        <f>IFERROR(CHS3_SEM2!AA41,"")</f>
        <v>0</v>
      </c>
      <c r="N42" s="111">
        <f>IFERROR(CHS3_SEM2!AD41,"")</f>
        <v>0</v>
      </c>
      <c r="O42" s="18" t="str">
        <f t="shared" si="1"/>
        <v/>
      </c>
      <c r="P42" s="17" t="str">
        <f t="shared" si="2"/>
        <v/>
      </c>
      <c r="Q42" s="15" t="str">
        <f ca="1">IFERROR(RANK(P42,maplage,0),"")</f>
        <v/>
      </c>
      <c r="R42" s="100" t="str">
        <f t="shared" si="3"/>
        <v>ADD</v>
      </c>
    </row>
    <row r="43" spans="1:18" ht="16.2" thickBot="1" x14ac:dyDescent="0.35">
      <c r="A43" s="23" t="str">
        <f>CHS3_SEM2!A42</f>
        <v/>
      </c>
      <c r="B43" s="23">
        <f>CHS3_SEM2!B42</f>
        <v>0</v>
      </c>
      <c r="C43" s="23" t="str">
        <f>IFERROR(INDEX(T_eleves[],MATCH(CHS3_SEM2_Synthèse!B43,T_eleves[NOMS ET PRENOMS],0),3),"")</f>
        <v/>
      </c>
      <c r="D43" s="102">
        <f>IFERROR(CHS3_SEM2!C42,"")</f>
        <v>0</v>
      </c>
      <c r="E43" s="102">
        <f>IFERROR(CHS3_SEM2!F42,"")</f>
        <v>0</v>
      </c>
      <c r="F43" s="102">
        <f>IFERROR(CHS3_SEM2!I42,"")</f>
        <v>0</v>
      </c>
      <c r="G43" s="102">
        <f>IFERROR(CHS3_SEM2!L42,"")</f>
        <v>0</v>
      </c>
      <c r="H43" s="102">
        <f>IFERROR(CHS3_SEM2!O42,"")</f>
        <v>0</v>
      </c>
      <c r="I43" s="102">
        <f>IFERROR(CHS3_SEM2!R42,"")</f>
        <v>0</v>
      </c>
      <c r="J43" s="104" t="str">
        <f t="shared" si="0"/>
        <v/>
      </c>
      <c r="K43" s="102">
        <f>IFERROR(CHS3_SEM2!U42,"")</f>
        <v>0</v>
      </c>
      <c r="L43" s="102">
        <f>IFERROR(CHS3_SEM2!X42,"")</f>
        <v>0</v>
      </c>
      <c r="M43" s="102">
        <f>IFERROR(CHS3_SEM2!AA42,"")</f>
        <v>0</v>
      </c>
      <c r="N43" s="111">
        <f>IFERROR(CHS3_SEM2!AD42,"")</f>
        <v>0</v>
      </c>
      <c r="O43" s="18" t="str">
        <f t="shared" si="1"/>
        <v/>
      </c>
      <c r="P43" s="17" t="str">
        <f t="shared" si="2"/>
        <v/>
      </c>
      <c r="Q43" s="15" t="str">
        <f ca="1">IFERROR(RANK(P43,maplage,0),"")</f>
        <v/>
      </c>
      <c r="R43" s="100" t="str">
        <f t="shared" si="3"/>
        <v>ADD</v>
      </c>
    </row>
    <row r="44" spans="1:18" ht="16.2" thickBot="1" x14ac:dyDescent="0.35">
      <c r="A44" s="23" t="str">
        <f>CHS3_SEM2!A43</f>
        <v/>
      </c>
      <c r="B44" s="23">
        <f>CHS3_SEM2!B43</f>
        <v>0</v>
      </c>
      <c r="C44" s="23" t="str">
        <f>IFERROR(INDEX(T_eleves[],MATCH(CHS3_SEM2_Synthèse!B44,T_eleves[NOMS ET PRENOMS],0),3),"")</f>
        <v/>
      </c>
      <c r="D44" s="102">
        <f>IFERROR(CHS3_SEM2!C43,"")</f>
        <v>0</v>
      </c>
      <c r="E44" s="102">
        <f>IFERROR(CHS3_SEM2!F43,"")</f>
        <v>0</v>
      </c>
      <c r="F44" s="102">
        <f>IFERROR(CHS3_SEM2!I43,"")</f>
        <v>0</v>
      </c>
      <c r="G44" s="102">
        <f>IFERROR(CHS3_SEM2!L43,"")</f>
        <v>0</v>
      </c>
      <c r="H44" s="102">
        <f>IFERROR(CHS3_SEM2!O43,"")</f>
        <v>0</v>
      </c>
      <c r="I44" s="102">
        <f>IFERROR(CHS3_SEM2!R43,"")</f>
        <v>0</v>
      </c>
      <c r="J44" s="104" t="str">
        <f t="shared" si="0"/>
        <v/>
      </c>
      <c r="K44" s="102">
        <f>IFERROR(CHS3_SEM2!U43,"")</f>
        <v>0</v>
      </c>
      <c r="L44" s="102">
        <f>IFERROR(CHS3_SEM2!X43,"")</f>
        <v>0</v>
      </c>
      <c r="M44" s="102">
        <f>IFERROR(CHS3_SEM2!AA43,"")</f>
        <v>0</v>
      </c>
      <c r="N44" s="111">
        <f>IFERROR(CHS3_SEM2!AD43,"")</f>
        <v>0</v>
      </c>
      <c r="O44" s="18" t="str">
        <f t="shared" si="1"/>
        <v/>
      </c>
      <c r="P44" s="17" t="str">
        <f t="shared" si="2"/>
        <v/>
      </c>
      <c r="Q44" s="15" t="str">
        <f ca="1">IFERROR(RANK(P44,maplage,0),"")</f>
        <v/>
      </c>
      <c r="R44" s="100" t="str">
        <f t="shared" si="3"/>
        <v>ADD</v>
      </c>
    </row>
    <row r="45" spans="1:18" ht="16.2" thickBot="1" x14ac:dyDescent="0.35">
      <c r="A45" s="23" t="str">
        <f>CHS3_SEM2!A44</f>
        <v/>
      </c>
      <c r="B45" s="23">
        <f>CHS3_SEM2!B44</f>
        <v>0</v>
      </c>
      <c r="C45" s="23" t="str">
        <f>IFERROR(INDEX(T_eleves[],MATCH(CHS3_SEM2_Synthèse!B45,T_eleves[NOMS ET PRENOMS],0),3),"")</f>
        <v/>
      </c>
      <c r="D45" s="102">
        <f>IFERROR(CHS3_SEM2!C44,"")</f>
        <v>0</v>
      </c>
      <c r="E45" s="102">
        <f>IFERROR(CHS3_SEM2!F44,"")</f>
        <v>0</v>
      </c>
      <c r="F45" s="102">
        <f>IFERROR(CHS3_SEM2!I44,"")</f>
        <v>0</v>
      </c>
      <c r="G45" s="102">
        <f>IFERROR(CHS3_SEM2!L44,"")</f>
        <v>0</v>
      </c>
      <c r="H45" s="102">
        <f>IFERROR(CHS3_SEM2!O44,"")</f>
        <v>0</v>
      </c>
      <c r="I45" s="102">
        <f>IFERROR(CHS3_SEM2!R44,"")</f>
        <v>0</v>
      </c>
      <c r="J45" s="104" t="str">
        <f t="shared" si="0"/>
        <v/>
      </c>
      <c r="K45" s="102">
        <f>IFERROR(CHS3_SEM2!U44,"")</f>
        <v>0</v>
      </c>
      <c r="L45" s="102">
        <f>IFERROR(CHS3_SEM2!X44,"")</f>
        <v>0</v>
      </c>
      <c r="M45" s="102">
        <f>IFERROR(CHS3_SEM2!AA44,"")</f>
        <v>0</v>
      </c>
      <c r="N45" s="111">
        <f>IFERROR(CHS3_SEM2!AD44,"")</f>
        <v>0</v>
      </c>
      <c r="O45" s="18" t="str">
        <f t="shared" si="1"/>
        <v/>
      </c>
      <c r="P45" s="17" t="str">
        <f t="shared" si="2"/>
        <v/>
      </c>
      <c r="Q45" s="15" t="str">
        <f ca="1">IFERROR(RANK(P45,maplage,0),"")</f>
        <v/>
      </c>
      <c r="R45" s="100" t="str">
        <f t="shared" si="3"/>
        <v>ADD</v>
      </c>
    </row>
    <row r="46" spans="1:18" ht="16.2" thickBot="1" x14ac:dyDescent="0.35">
      <c r="A46" s="23" t="str">
        <f>CHS3_SEM2!A45</f>
        <v/>
      </c>
      <c r="B46" s="23">
        <f>CHS3_SEM2!B45</f>
        <v>0</v>
      </c>
      <c r="C46" s="23" t="str">
        <f>IFERROR(INDEX(T_eleves[],MATCH(CHS3_SEM2_Synthèse!B46,T_eleves[NOMS ET PRENOMS],0),3),"")</f>
        <v/>
      </c>
      <c r="D46" s="102">
        <f>IFERROR(CHS3_SEM2!C45,"")</f>
        <v>0</v>
      </c>
      <c r="E46" s="102">
        <f>IFERROR(CHS3_SEM2!F45,"")</f>
        <v>0</v>
      </c>
      <c r="F46" s="102">
        <f>IFERROR(CHS3_SEM2!I45,"")</f>
        <v>0</v>
      </c>
      <c r="G46" s="102">
        <f>IFERROR(CHS3_SEM2!L45,"")</f>
        <v>0</v>
      </c>
      <c r="H46" s="102">
        <f>IFERROR(CHS3_SEM2!O45,"")</f>
        <v>0</v>
      </c>
      <c r="I46" s="102">
        <f>IFERROR(CHS3_SEM2!R45,"")</f>
        <v>0</v>
      </c>
      <c r="J46" s="104" t="str">
        <f t="shared" si="0"/>
        <v/>
      </c>
      <c r="K46" s="102">
        <f>IFERROR(CHS3_SEM2!U45,"")</f>
        <v>0</v>
      </c>
      <c r="L46" s="102">
        <f>IFERROR(CHS3_SEM2!X45,"")</f>
        <v>0</v>
      </c>
      <c r="M46" s="102">
        <f>IFERROR(CHS3_SEM2!AA45,"")</f>
        <v>0</v>
      </c>
      <c r="N46" s="111">
        <f>IFERROR(CHS3_SEM2!AD45,"")</f>
        <v>0</v>
      </c>
      <c r="O46" s="18" t="str">
        <f t="shared" si="1"/>
        <v/>
      </c>
      <c r="P46" s="17" t="str">
        <f t="shared" si="2"/>
        <v/>
      </c>
      <c r="Q46" s="15" t="str">
        <f ca="1">IFERROR(RANK(P46,maplage,0),"")</f>
        <v/>
      </c>
      <c r="R46" s="100" t="str">
        <f t="shared" si="3"/>
        <v>ADD</v>
      </c>
    </row>
    <row r="47" spans="1:18" ht="16.2" thickBot="1" x14ac:dyDescent="0.35">
      <c r="A47" s="23" t="str">
        <f>CHS3_SEM2!A46</f>
        <v/>
      </c>
      <c r="B47" s="23">
        <f>CHS3_SEM2!B46</f>
        <v>0</v>
      </c>
      <c r="C47" s="23" t="str">
        <f>IFERROR(INDEX(T_eleves[],MATCH(CHS3_SEM2_Synthèse!B47,T_eleves[NOMS ET PRENOMS],0),3),"")</f>
        <v/>
      </c>
      <c r="D47" s="102">
        <f>IFERROR(CHS3_SEM2!C46,"")</f>
        <v>0</v>
      </c>
      <c r="E47" s="102">
        <f>IFERROR(CHS3_SEM2!F46,"")</f>
        <v>0</v>
      </c>
      <c r="F47" s="102">
        <f>IFERROR(CHS3_SEM2!I46,"")</f>
        <v>0</v>
      </c>
      <c r="G47" s="102">
        <f>IFERROR(CHS3_SEM2!L46,"")</f>
        <v>0</v>
      </c>
      <c r="H47" s="102">
        <f>IFERROR(CHS3_SEM2!O46,"")</f>
        <v>0</v>
      </c>
      <c r="I47" s="102">
        <f>IFERROR(CHS3_SEM2!R46,"")</f>
        <v>0</v>
      </c>
      <c r="J47" s="104" t="str">
        <f t="shared" si="0"/>
        <v/>
      </c>
      <c r="K47" s="102">
        <f>IFERROR(CHS3_SEM2!U46,"")</f>
        <v>0</v>
      </c>
      <c r="L47" s="102">
        <f>IFERROR(CHS3_SEM2!X46,"")</f>
        <v>0</v>
      </c>
      <c r="M47" s="102">
        <f>IFERROR(CHS3_SEM2!AA46,"")</f>
        <v>0</v>
      </c>
      <c r="N47" s="111">
        <f>IFERROR(CHS3_SEM2!AD46,"")</f>
        <v>0</v>
      </c>
      <c r="O47" s="18" t="str">
        <f t="shared" si="1"/>
        <v/>
      </c>
      <c r="P47" s="17" t="str">
        <f t="shared" si="2"/>
        <v/>
      </c>
      <c r="Q47" s="15" t="str">
        <f ca="1">IFERROR(RANK(P47,maplage,0),"")</f>
        <v/>
      </c>
      <c r="R47" s="100" t="str">
        <f t="shared" si="3"/>
        <v>ADD</v>
      </c>
    </row>
    <row r="48" spans="1:18" ht="16.2" thickBot="1" x14ac:dyDescent="0.35">
      <c r="A48" s="23" t="str">
        <f>CHS3_SEM2!A47</f>
        <v/>
      </c>
      <c r="B48" s="23">
        <f>CHS3_SEM2!B47</f>
        <v>0</v>
      </c>
      <c r="C48" s="23" t="str">
        <f>IFERROR(INDEX(T_eleves[],MATCH(CHS3_SEM2_Synthèse!B48,T_eleves[NOMS ET PRENOMS],0),3),"")</f>
        <v/>
      </c>
      <c r="D48" s="102">
        <f>IFERROR(CHS3_SEM2!C47,"")</f>
        <v>0</v>
      </c>
      <c r="E48" s="102">
        <f>IFERROR(CHS3_SEM2!F47,"")</f>
        <v>0</v>
      </c>
      <c r="F48" s="102">
        <f>IFERROR(CHS3_SEM2!I47,"")</f>
        <v>0</v>
      </c>
      <c r="G48" s="102">
        <f>IFERROR(CHS3_SEM2!L47,"")</f>
        <v>0</v>
      </c>
      <c r="H48" s="102">
        <f>IFERROR(CHS3_SEM2!O47,"")</f>
        <v>0</v>
      </c>
      <c r="I48" s="102">
        <f>IFERROR(CHS3_SEM2!R47,"")</f>
        <v>0</v>
      </c>
      <c r="J48" s="104" t="str">
        <f t="shared" si="0"/>
        <v/>
      </c>
      <c r="K48" s="102">
        <f>IFERROR(CHS3_SEM2!U47,"")</f>
        <v>0</v>
      </c>
      <c r="L48" s="102">
        <f>IFERROR(CHS3_SEM2!X47,"")</f>
        <v>0</v>
      </c>
      <c r="M48" s="102">
        <f>IFERROR(CHS3_SEM2!AA47,"")</f>
        <v>0</v>
      </c>
      <c r="N48" s="111">
        <f>IFERROR(CHS3_SEM2!AD47,"")</f>
        <v>0</v>
      </c>
      <c r="O48" s="18" t="str">
        <f t="shared" si="1"/>
        <v/>
      </c>
      <c r="P48" s="17" t="str">
        <f t="shared" si="2"/>
        <v/>
      </c>
      <c r="Q48" s="15" t="str">
        <f ca="1">IFERROR(RANK(P48,maplage,0),"")</f>
        <v/>
      </c>
      <c r="R48" s="100" t="str">
        <f t="shared" si="3"/>
        <v>ADD</v>
      </c>
    </row>
    <row r="49" spans="1:18" ht="16.2" thickBot="1" x14ac:dyDescent="0.35">
      <c r="A49" s="23" t="str">
        <f>CHS3_SEM2!A48</f>
        <v/>
      </c>
      <c r="B49" s="23">
        <f>CHS3_SEM2!B48</f>
        <v>0</v>
      </c>
      <c r="C49" s="23" t="str">
        <f>IFERROR(INDEX(T_eleves[],MATCH(CHS3_SEM2_Synthèse!B49,T_eleves[NOMS ET PRENOMS],0),3),"")</f>
        <v/>
      </c>
      <c r="D49" s="102">
        <f>IFERROR(CHS3_SEM2!C48,"")</f>
        <v>0</v>
      </c>
      <c r="E49" s="102">
        <f>IFERROR(CHS3_SEM2!F48,"")</f>
        <v>0</v>
      </c>
      <c r="F49" s="102">
        <f>IFERROR(CHS3_SEM2!I48,"")</f>
        <v>0</v>
      </c>
      <c r="G49" s="102">
        <f>IFERROR(CHS3_SEM2!L48,"")</f>
        <v>0</v>
      </c>
      <c r="H49" s="102">
        <f>IFERROR(CHS3_SEM2!O48,"")</f>
        <v>0</v>
      </c>
      <c r="I49" s="102">
        <f>IFERROR(CHS3_SEM2!R48,"")</f>
        <v>0</v>
      </c>
      <c r="J49" s="104" t="str">
        <f t="shared" si="0"/>
        <v/>
      </c>
      <c r="K49" s="102">
        <f>IFERROR(CHS3_SEM2!U48,"")</f>
        <v>0</v>
      </c>
      <c r="L49" s="102">
        <f>IFERROR(CHS3_SEM2!X48,"")</f>
        <v>0</v>
      </c>
      <c r="M49" s="102">
        <f>IFERROR(CHS3_SEM2!AA48,"")</f>
        <v>0</v>
      </c>
      <c r="N49" s="111">
        <f>IFERROR(CHS3_SEM2!AD48,"")</f>
        <v>0</v>
      </c>
      <c r="O49" s="18" t="str">
        <f t="shared" si="1"/>
        <v/>
      </c>
      <c r="P49" s="17" t="str">
        <f t="shared" si="2"/>
        <v/>
      </c>
      <c r="Q49" s="15" t="str">
        <f ca="1">IFERROR(RANK(P49,maplage,0),"")</f>
        <v/>
      </c>
      <c r="R49" s="100" t="str">
        <f t="shared" si="3"/>
        <v>ADD</v>
      </c>
    </row>
    <row r="50" spans="1:18" ht="15.6" x14ac:dyDescent="0.3">
      <c r="A50" s="23" t="str">
        <f>CHS3_SEM2!A49</f>
        <v/>
      </c>
      <c r="B50" s="23">
        <f>CHS3_SEM2!B49</f>
        <v>0</v>
      </c>
      <c r="C50" s="23" t="str">
        <f>IFERROR(INDEX(T_eleves[],MATCH(CHS3_SEM2_Synthèse!B50,T_eleves[NOMS ET PRENOMS],0),3),"")</f>
        <v/>
      </c>
      <c r="D50" s="102">
        <f>IFERROR(CHS3_SEM2!C49,"")</f>
        <v>0</v>
      </c>
      <c r="E50" s="102">
        <f>IFERROR(CHS3_SEM2!F49,"")</f>
        <v>0</v>
      </c>
      <c r="F50" s="102">
        <f>IFERROR(CHS3_SEM2!I49,"")</f>
        <v>0</v>
      </c>
      <c r="G50" s="102">
        <f>IFERROR(CHS3_SEM2!L49,"")</f>
        <v>0</v>
      </c>
      <c r="H50" s="102">
        <f>IFERROR(CHS3_SEM2!O49,"")</f>
        <v>0</v>
      </c>
      <c r="I50" s="102">
        <f>IFERROR(CHS3_SEM2!R49,"")</f>
        <v>0</v>
      </c>
      <c r="J50" s="104" t="str">
        <f t="shared" si="0"/>
        <v/>
      </c>
      <c r="K50" s="102">
        <f>IFERROR(CHS3_SEM2!U49,"")</f>
        <v>0</v>
      </c>
      <c r="L50" s="102">
        <f>IFERROR(CHS3_SEM2!X49,"")</f>
        <v>0</v>
      </c>
      <c r="M50" s="102">
        <f>IFERROR(CHS3_SEM2!AA49,"")</f>
        <v>0</v>
      </c>
      <c r="N50" s="111">
        <f>IFERROR(CHS3_SEM2!AD49,"")</f>
        <v>0</v>
      </c>
      <c r="O50" s="18" t="str">
        <f t="shared" si="1"/>
        <v/>
      </c>
      <c r="P50" s="17" t="str">
        <f t="shared" si="2"/>
        <v/>
      </c>
      <c r="Q50" s="15" t="str">
        <f ca="1">IFERROR(RANK(P50,maplage,0),"")</f>
        <v/>
      </c>
      <c r="R50" s="100" t="str">
        <f t="shared" si="3"/>
        <v>ADD</v>
      </c>
    </row>
  </sheetData>
  <pageMargins left="0.70866141732283472" right="0.70866141732283472" top="0.74803149606299213" bottom="0.74803149606299213" header="0.31496062992125984" footer="0.31496062992125984"/>
  <pageSetup paperSize="9" scale="91" fitToHeight="0" orientation="landscape" r:id="rId1"/>
  <headerFooter>
    <oddFooter>&amp;L&amp;D&amp;C&amp;P/&amp;N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>
    <pageSetUpPr fitToPage="1"/>
  </sheetPr>
  <dimension ref="A10:M50"/>
  <sheetViews>
    <sheetView showZeros="0" workbookViewId="0">
      <selection activeCell="B19" sqref="B19"/>
    </sheetView>
  </sheetViews>
  <sheetFormatPr baseColWidth="10" defaultColWidth="11.44140625" defaultRowHeight="14.4" x14ac:dyDescent="0.3"/>
  <cols>
    <col min="1" max="1" width="7.5546875" customWidth="1"/>
    <col min="2" max="2" width="27.44140625" bestFit="1" customWidth="1"/>
    <col min="3" max="3" width="14.21875" bestFit="1" customWidth="1"/>
    <col min="4" max="9" width="7.109375" customWidth="1"/>
    <col min="10" max="10" width="11.88671875" customWidth="1"/>
    <col min="11" max="11" width="10.6640625" customWidth="1"/>
  </cols>
  <sheetData>
    <row r="10" spans="1:12" ht="17.399999999999999" x14ac:dyDescent="0.3">
      <c r="A10" s="2" t="s">
        <v>9</v>
      </c>
    </row>
    <row r="11" spans="1:12" ht="17.399999999999999" x14ac:dyDescent="0.3">
      <c r="A11" s="2" t="s">
        <v>14</v>
      </c>
    </row>
    <row r="12" spans="1:12" ht="15.6" x14ac:dyDescent="0.3">
      <c r="A12" s="11" t="s">
        <v>13</v>
      </c>
    </row>
    <row r="13" spans="1:12" ht="15" thickBot="1" x14ac:dyDescent="0.35"/>
    <row r="14" spans="1:12" x14ac:dyDescent="0.3">
      <c r="A14" s="46" t="s">
        <v>4</v>
      </c>
      <c r="B14" s="47" t="s">
        <v>0</v>
      </c>
      <c r="C14" s="48" t="s">
        <v>5</v>
      </c>
      <c r="D14" s="12"/>
      <c r="E14" s="12"/>
      <c r="F14" s="13"/>
      <c r="G14" s="13"/>
      <c r="H14" s="13"/>
      <c r="I14" s="13"/>
      <c r="J14" s="12"/>
      <c r="K14" s="12"/>
      <c r="L14" s="14"/>
    </row>
    <row r="15" spans="1:12" x14ac:dyDescent="0.3">
      <c r="A15" s="95"/>
      <c r="B15" s="96"/>
      <c r="C15" s="97"/>
      <c r="D15" s="98" t="str">
        <f>CHS3_SEM1_Synthèse!F15</f>
        <v>OMA31</v>
      </c>
      <c r="E15" s="98" t="str">
        <f>CHS3_SEM1_Synthèse!I15</f>
        <v>LCA31</v>
      </c>
      <c r="F15" s="99" t="str">
        <f>CHS3_SEM1_Synthèse!M15</f>
        <v>ELA31</v>
      </c>
      <c r="G15" s="99" t="str">
        <f>CHS3_SEM1_Synthèse!R15</f>
        <v>SPE31</v>
      </c>
      <c r="H15" s="99" t="str">
        <f>CHS3_SEM2_Synthèse!J15</f>
        <v>MET32</v>
      </c>
      <c r="I15" s="99" t="str">
        <f>CHS3_SEM2_Synthèse!O15</f>
        <v>PSP32</v>
      </c>
      <c r="J15" s="98" t="s">
        <v>11</v>
      </c>
      <c r="K15" s="98" t="s">
        <v>10</v>
      </c>
      <c r="L15" s="140" t="s">
        <v>6</v>
      </c>
    </row>
    <row r="16" spans="1:12" ht="15.6" x14ac:dyDescent="0.3">
      <c r="A16" s="23">
        <f>CHS3_SEM1_Synthèse!A16</f>
        <v>1</v>
      </c>
      <c r="B16" s="141">
        <f>CHS3_SEM1_Synthèse!B16</f>
        <v>0</v>
      </c>
      <c r="C16" s="141" t="str">
        <f>CHS3_SEM1_Synthèse!C16</f>
        <v/>
      </c>
      <c r="D16" s="102" t="str">
        <f>CHS3_SEM1_Synthèse!F16</f>
        <v/>
      </c>
      <c r="E16" s="102" t="str">
        <f>CHS3_SEM1_Synthèse!I16</f>
        <v/>
      </c>
      <c r="F16" s="102" t="str">
        <f>CHS3_SEM1_Synthèse!M16</f>
        <v/>
      </c>
      <c r="G16" s="102" t="str">
        <f>CHS3_SEM1_Synthèse!R16</f>
        <v/>
      </c>
      <c r="H16" s="102" t="str">
        <f>CHS3_SEM2_Synthèse!J16</f>
        <v/>
      </c>
      <c r="I16" s="102" t="str">
        <f>CHS3_SEM2_Synthèse!O16</f>
        <v/>
      </c>
      <c r="J16" s="105" t="str">
        <f>IFERROR(IF(AND(D16&gt;=8,E16&gt;=8,F16&gt;=8,G16&gt;=8,H16&gt;=8,I16&gt;=8),((D16*6+E16*4+F16*6+G16*14+H16*15+I16*15))/60,""),"")</f>
        <v/>
      </c>
      <c r="K16" s="16" t="str">
        <f>IFERROR(RANK(J16,J$16:J$18,0),"")</f>
        <v/>
      </c>
      <c r="L16" s="142" t="str">
        <f>IF(NOT(ISERR(J16)),IF(J16&gt;=10,"ADD","AJ"),"AJ")</f>
        <v>ADD</v>
      </c>
    </row>
    <row r="17" spans="1:13" ht="15.6" x14ac:dyDescent="0.3">
      <c r="A17" s="23" t="str">
        <f>CHS3_SEM1_Synthèse!A17</f>
        <v/>
      </c>
      <c r="B17" s="141">
        <f>CHS3_SEM1_Synthèse!B17</f>
        <v>0</v>
      </c>
      <c r="C17" s="141" t="str">
        <f>CHS3_SEM1_Synthèse!C17</f>
        <v/>
      </c>
      <c r="D17" s="102" t="str">
        <f>CHS3_SEM1_Synthèse!F17</f>
        <v/>
      </c>
      <c r="E17" s="102" t="str">
        <f>CHS3_SEM1_Synthèse!I17</f>
        <v/>
      </c>
      <c r="F17" s="102" t="str">
        <f>CHS3_SEM1_Synthèse!M17</f>
        <v/>
      </c>
      <c r="G17" s="102" t="str">
        <f>CHS3_SEM1_Synthèse!R17</f>
        <v/>
      </c>
      <c r="H17" s="102" t="str">
        <f>CHS3_SEM2_Synthèse!J17</f>
        <v/>
      </c>
      <c r="I17" s="102" t="str">
        <f>CHS3_SEM2_Synthèse!O17</f>
        <v/>
      </c>
      <c r="J17" s="105" t="str">
        <f t="shared" ref="J17:J18" si="0">IFERROR(IF(AND(D17&gt;=8,E17&gt;=8,F17&gt;=8,G17&gt;=8,H17&gt;=8,I17&gt;=8),((D17*6+E17*4+F17*6+G17*14+H17*15+I17*15))/60,""),"")</f>
        <v/>
      </c>
      <c r="K17" s="16" t="str">
        <f t="shared" ref="K17:K50" si="1">IFERROR(RANK(J17,J$16:J$18,0),"")</f>
        <v/>
      </c>
      <c r="L17" s="142" t="str">
        <f>IF(NOT(ISERR(J17)),IF(J17&gt;=10,"ADD","AJ"),"AJ")</f>
        <v>ADD</v>
      </c>
    </row>
    <row r="18" spans="1:13" ht="15.6" x14ac:dyDescent="0.3">
      <c r="A18" s="23" t="str">
        <f>CHS3_SEM1_Synthèse!A18</f>
        <v/>
      </c>
      <c r="B18" s="141">
        <f>CHS3_SEM1_Synthèse!B18</f>
        <v>0</v>
      </c>
      <c r="C18" s="141" t="str">
        <f>CHS3_SEM1_Synthèse!C18</f>
        <v/>
      </c>
      <c r="D18" s="102" t="str">
        <f>CHS3_SEM1_Synthèse!F18</f>
        <v/>
      </c>
      <c r="E18" s="102" t="str">
        <f>CHS3_SEM1_Synthèse!I18</f>
        <v/>
      </c>
      <c r="F18" s="102" t="str">
        <f>CHS3_SEM1_Synthèse!M18</f>
        <v/>
      </c>
      <c r="G18" s="102" t="str">
        <f>CHS3_SEM1_Synthèse!R18</f>
        <v/>
      </c>
      <c r="H18" s="102" t="str">
        <f>CHS3_SEM2_Synthèse!J18</f>
        <v/>
      </c>
      <c r="I18" s="102" t="str">
        <f>CHS3_SEM2_Synthèse!O18</f>
        <v/>
      </c>
      <c r="J18" s="105" t="str">
        <f t="shared" si="0"/>
        <v/>
      </c>
      <c r="K18" s="16" t="str">
        <f t="shared" si="1"/>
        <v/>
      </c>
      <c r="L18" s="142" t="str">
        <f t="shared" ref="L18" si="2">IF(NOT(ISERR(J18)),IF(J18&gt;=10,"ADD","AJ"),"AJ")</f>
        <v>ADD</v>
      </c>
    </row>
    <row r="19" spans="1:13" ht="15.6" x14ac:dyDescent="0.3">
      <c r="A19" s="23" t="str">
        <f>CHS3_SEM1_Synthèse!A19</f>
        <v/>
      </c>
      <c r="B19" s="141">
        <f>CHS3_SEM1_Synthèse!B19</f>
        <v>0</v>
      </c>
      <c r="C19" s="141" t="str">
        <f>CHS3_SEM1_Synthèse!C19</f>
        <v/>
      </c>
      <c r="D19" s="102" t="str">
        <f>CHS3_SEM1_Synthèse!F19</f>
        <v/>
      </c>
      <c r="E19" s="102" t="str">
        <f>CHS3_SEM1_Synthèse!I19</f>
        <v/>
      </c>
      <c r="F19" s="102" t="str">
        <f>CHS3_SEM1_Synthèse!M19</f>
        <v/>
      </c>
      <c r="G19" s="102" t="str">
        <f>CHS3_SEM1_Synthèse!R19</f>
        <v/>
      </c>
      <c r="H19" s="102" t="str">
        <f>CHS3_SEM2_Synthèse!J19</f>
        <v/>
      </c>
      <c r="I19" s="102" t="str">
        <f>CHS3_SEM2_Synthèse!O19</f>
        <v/>
      </c>
      <c r="J19" s="105" t="str">
        <f t="shared" ref="J19:J50" si="3">IFERROR(IF(AND(D19&gt;=8,E19&gt;=8,F19&gt;=8,G19&gt;=8,H19&gt;=8,I19&gt;=8),((D19*6+E19*4+F19*6+G19*14+H19*15+I19*15))/60,""),"")</f>
        <v/>
      </c>
      <c r="K19" s="16" t="str">
        <f t="shared" si="1"/>
        <v/>
      </c>
      <c r="L19" s="142" t="str">
        <f t="shared" ref="L19:L50" si="4">IF(NOT(ISERR(J19)),IF(J19&gt;=10,"ADD","AJ"),"AJ")</f>
        <v>ADD</v>
      </c>
    </row>
    <row r="20" spans="1:13" ht="15.6" x14ac:dyDescent="0.3">
      <c r="A20" s="23" t="str">
        <f>CHS3_SEM1_Synthèse!A20</f>
        <v/>
      </c>
      <c r="B20" s="141">
        <f>CHS3_SEM1_Synthèse!B20</f>
        <v>0</v>
      </c>
      <c r="C20" s="141" t="str">
        <f>CHS3_SEM1_Synthèse!C20</f>
        <v/>
      </c>
      <c r="D20" s="102" t="str">
        <f>CHS3_SEM1_Synthèse!F20</f>
        <v/>
      </c>
      <c r="E20" s="102" t="str">
        <f>CHS3_SEM1_Synthèse!I20</f>
        <v/>
      </c>
      <c r="F20" s="102" t="str">
        <f>CHS3_SEM1_Synthèse!M20</f>
        <v/>
      </c>
      <c r="G20" s="102" t="str">
        <f>CHS3_SEM1_Synthèse!R20</f>
        <v/>
      </c>
      <c r="H20" s="102" t="str">
        <f>CHS3_SEM2_Synthèse!J20</f>
        <v/>
      </c>
      <c r="I20" s="102" t="str">
        <f>CHS3_SEM2_Synthèse!O20</f>
        <v/>
      </c>
      <c r="J20" s="105" t="str">
        <f t="shared" si="3"/>
        <v/>
      </c>
      <c r="K20" s="16" t="str">
        <f t="shared" si="1"/>
        <v/>
      </c>
      <c r="L20" s="142" t="str">
        <f t="shared" si="4"/>
        <v>ADD</v>
      </c>
    </row>
    <row r="21" spans="1:13" ht="15.6" x14ac:dyDescent="0.3">
      <c r="A21" s="23" t="str">
        <f>CHS3_SEM1_Synthèse!A21</f>
        <v/>
      </c>
      <c r="B21" s="141">
        <f>CHS3_SEM1_Synthèse!B21</f>
        <v>0</v>
      </c>
      <c r="C21" s="141" t="str">
        <f>CHS3_SEM1_Synthèse!C21</f>
        <v/>
      </c>
      <c r="D21" s="102" t="str">
        <f>CHS3_SEM1_Synthèse!F21</f>
        <v/>
      </c>
      <c r="E21" s="102" t="str">
        <f>CHS3_SEM1_Synthèse!I21</f>
        <v/>
      </c>
      <c r="F21" s="102" t="str">
        <f>CHS3_SEM1_Synthèse!M21</f>
        <v/>
      </c>
      <c r="G21" s="102" t="str">
        <f>CHS3_SEM1_Synthèse!R21</f>
        <v/>
      </c>
      <c r="H21" s="102" t="str">
        <f>CHS3_SEM2_Synthèse!J21</f>
        <v/>
      </c>
      <c r="I21" s="102" t="str">
        <f>CHS3_SEM2_Synthèse!O21</f>
        <v/>
      </c>
      <c r="J21" s="105" t="str">
        <f t="shared" si="3"/>
        <v/>
      </c>
      <c r="K21" s="16" t="str">
        <f t="shared" si="1"/>
        <v/>
      </c>
      <c r="L21" s="142" t="str">
        <f t="shared" si="4"/>
        <v>ADD</v>
      </c>
      <c r="M21" s="4"/>
    </row>
    <row r="22" spans="1:13" ht="15.6" x14ac:dyDescent="0.3">
      <c r="A22" s="23" t="str">
        <f>CHS3_SEM1_Synthèse!A22</f>
        <v/>
      </c>
      <c r="B22" s="141">
        <f>CHS3_SEM1_Synthèse!B22</f>
        <v>0</v>
      </c>
      <c r="C22" s="141" t="str">
        <f>CHS3_SEM1_Synthèse!C22</f>
        <v/>
      </c>
      <c r="D22" s="102" t="str">
        <f>CHS3_SEM1_Synthèse!F22</f>
        <v/>
      </c>
      <c r="E22" s="102" t="str">
        <f>CHS3_SEM1_Synthèse!I22</f>
        <v/>
      </c>
      <c r="F22" s="102" t="str">
        <f>CHS3_SEM1_Synthèse!M22</f>
        <v/>
      </c>
      <c r="G22" s="102" t="str">
        <f>CHS3_SEM1_Synthèse!R22</f>
        <v/>
      </c>
      <c r="H22" s="102" t="str">
        <f>CHS3_SEM2_Synthèse!J22</f>
        <v/>
      </c>
      <c r="I22" s="102" t="str">
        <f>CHS3_SEM2_Synthèse!O22</f>
        <v/>
      </c>
      <c r="J22" s="105" t="str">
        <f t="shared" si="3"/>
        <v/>
      </c>
      <c r="K22" s="16" t="str">
        <f t="shared" si="1"/>
        <v/>
      </c>
      <c r="L22" s="142" t="str">
        <f t="shared" si="4"/>
        <v>ADD</v>
      </c>
      <c r="M22" s="4"/>
    </row>
    <row r="23" spans="1:13" ht="15.6" x14ac:dyDescent="0.3">
      <c r="A23" s="23" t="str">
        <f>CHS3_SEM1_Synthèse!A23</f>
        <v/>
      </c>
      <c r="B23" s="141">
        <f>CHS3_SEM1_Synthèse!B23</f>
        <v>0</v>
      </c>
      <c r="C23" s="141" t="str">
        <f>CHS3_SEM1_Synthèse!C23</f>
        <v/>
      </c>
      <c r="D23" s="102" t="str">
        <f>CHS3_SEM1_Synthèse!F23</f>
        <v/>
      </c>
      <c r="E23" s="102" t="str">
        <f>CHS3_SEM1_Synthèse!I23</f>
        <v/>
      </c>
      <c r="F23" s="102" t="str">
        <f>CHS3_SEM1_Synthèse!M23</f>
        <v/>
      </c>
      <c r="G23" s="102" t="str">
        <f>CHS3_SEM1_Synthèse!R23</f>
        <v/>
      </c>
      <c r="H23" s="102" t="str">
        <f>CHS3_SEM2_Synthèse!J23</f>
        <v/>
      </c>
      <c r="I23" s="102" t="str">
        <f>CHS3_SEM2_Synthèse!O23</f>
        <v/>
      </c>
      <c r="J23" s="105" t="str">
        <f t="shared" si="3"/>
        <v/>
      </c>
      <c r="K23" s="16" t="str">
        <f t="shared" si="1"/>
        <v/>
      </c>
      <c r="L23" s="142" t="str">
        <f t="shared" si="4"/>
        <v>ADD</v>
      </c>
      <c r="M23" s="4"/>
    </row>
    <row r="24" spans="1:13" ht="15.6" x14ac:dyDescent="0.3">
      <c r="A24" s="23" t="str">
        <f>CHS3_SEM1_Synthèse!A24</f>
        <v/>
      </c>
      <c r="B24" s="141">
        <f>CHS3_SEM1_Synthèse!B24</f>
        <v>0</v>
      </c>
      <c r="C24" s="141" t="str">
        <f>CHS3_SEM1_Synthèse!C24</f>
        <v/>
      </c>
      <c r="D24" s="102" t="str">
        <f>CHS3_SEM1_Synthèse!F24</f>
        <v/>
      </c>
      <c r="E24" s="102" t="str">
        <f>CHS3_SEM1_Synthèse!I24</f>
        <v/>
      </c>
      <c r="F24" s="102" t="str">
        <f>CHS3_SEM1_Synthèse!M24</f>
        <v/>
      </c>
      <c r="G24" s="102" t="str">
        <f>CHS3_SEM1_Synthèse!R24</f>
        <v/>
      </c>
      <c r="H24" s="102" t="str">
        <f>CHS3_SEM2_Synthèse!J24</f>
        <v/>
      </c>
      <c r="I24" s="102" t="str">
        <f>CHS3_SEM2_Synthèse!O24</f>
        <v/>
      </c>
      <c r="J24" s="105" t="str">
        <f t="shared" si="3"/>
        <v/>
      </c>
      <c r="K24" s="16" t="str">
        <f t="shared" si="1"/>
        <v/>
      </c>
      <c r="L24" s="142" t="str">
        <f t="shared" si="4"/>
        <v>ADD</v>
      </c>
      <c r="M24" s="4"/>
    </row>
    <row r="25" spans="1:13" ht="15.6" x14ac:dyDescent="0.3">
      <c r="A25" s="23" t="str">
        <f>CHS3_SEM1_Synthèse!A25</f>
        <v/>
      </c>
      <c r="B25" s="141">
        <f>CHS3_SEM1_Synthèse!B25</f>
        <v>0</v>
      </c>
      <c r="C25" s="141" t="str">
        <f>CHS3_SEM1_Synthèse!C25</f>
        <v/>
      </c>
      <c r="D25" s="102" t="str">
        <f>CHS3_SEM1_Synthèse!F25</f>
        <v/>
      </c>
      <c r="E25" s="102" t="str">
        <f>CHS3_SEM1_Synthèse!I25</f>
        <v/>
      </c>
      <c r="F25" s="102" t="str">
        <f>CHS3_SEM1_Synthèse!M25</f>
        <v/>
      </c>
      <c r="G25" s="102" t="str">
        <f>CHS3_SEM1_Synthèse!R25</f>
        <v/>
      </c>
      <c r="H25" s="102" t="str">
        <f>CHS3_SEM2_Synthèse!J25</f>
        <v/>
      </c>
      <c r="I25" s="102" t="str">
        <f>CHS3_SEM2_Synthèse!O25</f>
        <v/>
      </c>
      <c r="J25" s="105" t="str">
        <f t="shared" si="3"/>
        <v/>
      </c>
      <c r="K25" s="16" t="str">
        <f t="shared" si="1"/>
        <v/>
      </c>
      <c r="L25" s="142" t="str">
        <f t="shared" si="4"/>
        <v>ADD</v>
      </c>
      <c r="M25" s="1"/>
    </row>
    <row r="26" spans="1:13" ht="15.6" x14ac:dyDescent="0.3">
      <c r="A26" s="23" t="str">
        <f>CHS3_SEM1_Synthèse!A26</f>
        <v/>
      </c>
      <c r="B26" s="141">
        <f>CHS3_SEM1_Synthèse!B26</f>
        <v>0</v>
      </c>
      <c r="C26" s="141" t="str">
        <f>CHS3_SEM1_Synthèse!C26</f>
        <v/>
      </c>
      <c r="D26" s="102" t="str">
        <f>CHS3_SEM1_Synthèse!F26</f>
        <v/>
      </c>
      <c r="E26" s="102" t="str">
        <f>CHS3_SEM1_Synthèse!I26</f>
        <v/>
      </c>
      <c r="F26" s="102" t="str">
        <f>CHS3_SEM1_Synthèse!M26</f>
        <v/>
      </c>
      <c r="G26" s="102" t="str">
        <f>CHS3_SEM1_Synthèse!R26</f>
        <v/>
      </c>
      <c r="H26" s="102" t="str">
        <f>CHS3_SEM2_Synthèse!J26</f>
        <v/>
      </c>
      <c r="I26" s="102" t="str">
        <f>CHS3_SEM2_Synthèse!O26</f>
        <v/>
      </c>
      <c r="J26" s="105" t="str">
        <f t="shared" si="3"/>
        <v/>
      </c>
      <c r="K26" s="16" t="str">
        <f t="shared" si="1"/>
        <v/>
      </c>
      <c r="L26" s="142" t="str">
        <f t="shared" si="4"/>
        <v>ADD</v>
      </c>
    </row>
    <row r="27" spans="1:13" ht="15.6" x14ac:dyDescent="0.3">
      <c r="A27" s="23" t="str">
        <f>CHS3_SEM1_Synthèse!A27</f>
        <v/>
      </c>
      <c r="B27" s="141">
        <f>CHS3_SEM1_Synthèse!B27</f>
        <v>0</v>
      </c>
      <c r="C27" s="141" t="str">
        <f>CHS3_SEM1_Synthèse!C27</f>
        <v/>
      </c>
      <c r="D27" s="102" t="str">
        <f>CHS3_SEM1_Synthèse!F27</f>
        <v/>
      </c>
      <c r="E27" s="102" t="str">
        <f>CHS3_SEM1_Synthèse!I27</f>
        <v/>
      </c>
      <c r="F27" s="102" t="str">
        <f>CHS3_SEM1_Synthèse!M27</f>
        <v/>
      </c>
      <c r="G27" s="102" t="str">
        <f>CHS3_SEM1_Synthèse!R27</f>
        <v/>
      </c>
      <c r="H27" s="102" t="str">
        <f>CHS3_SEM2_Synthèse!J27</f>
        <v/>
      </c>
      <c r="I27" s="102" t="str">
        <f>CHS3_SEM2_Synthèse!O27</f>
        <v/>
      </c>
      <c r="J27" s="105" t="str">
        <f t="shared" si="3"/>
        <v/>
      </c>
      <c r="K27" s="16" t="str">
        <f t="shared" si="1"/>
        <v/>
      </c>
      <c r="L27" s="142" t="str">
        <f t="shared" si="4"/>
        <v>ADD</v>
      </c>
    </row>
    <row r="28" spans="1:13" ht="15.6" x14ac:dyDescent="0.3">
      <c r="A28" s="23" t="str">
        <f>CHS3_SEM1_Synthèse!A28</f>
        <v/>
      </c>
      <c r="B28" s="141">
        <f>CHS3_SEM1_Synthèse!B28</f>
        <v>0</v>
      </c>
      <c r="C28" s="141" t="str">
        <f>CHS3_SEM1_Synthèse!C28</f>
        <v/>
      </c>
      <c r="D28" s="102" t="str">
        <f>CHS3_SEM1_Synthèse!F28</f>
        <v/>
      </c>
      <c r="E28" s="102" t="str">
        <f>CHS3_SEM1_Synthèse!I28</f>
        <v/>
      </c>
      <c r="F28" s="102" t="str">
        <f>CHS3_SEM1_Synthèse!M28</f>
        <v/>
      </c>
      <c r="G28" s="102" t="str">
        <f>CHS3_SEM1_Synthèse!R28</f>
        <v/>
      </c>
      <c r="H28" s="102" t="str">
        <f>CHS3_SEM2_Synthèse!J28</f>
        <v/>
      </c>
      <c r="I28" s="102" t="str">
        <f>CHS3_SEM2_Synthèse!O28</f>
        <v/>
      </c>
      <c r="J28" s="105" t="str">
        <f t="shared" si="3"/>
        <v/>
      </c>
      <c r="K28" s="16" t="str">
        <f t="shared" si="1"/>
        <v/>
      </c>
      <c r="L28" s="142" t="str">
        <f t="shared" si="4"/>
        <v>ADD</v>
      </c>
      <c r="M28" s="3"/>
    </row>
    <row r="29" spans="1:13" ht="15.6" x14ac:dyDescent="0.3">
      <c r="A29" s="23" t="str">
        <f>CHS3_SEM1_Synthèse!A29</f>
        <v/>
      </c>
      <c r="B29" s="141">
        <f>CHS3_SEM1_Synthèse!B29</f>
        <v>0</v>
      </c>
      <c r="C29" s="141" t="str">
        <f>CHS3_SEM1_Synthèse!C29</f>
        <v/>
      </c>
      <c r="D29" s="102" t="str">
        <f>CHS3_SEM1_Synthèse!F29</f>
        <v/>
      </c>
      <c r="E29" s="102" t="str">
        <f>CHS3_SEM1_Synthèse!I29</f>
        <v/>
      </c>
      <c r="F29" s="102" t="str">
        <f>CHS3_SEM1_Synthèse!M29</f>
        <v/>
      </c>
      <c r="G29" s="102" t="str">
        <f>CHS3_SEM1_Synthèse!R29</f>
        <v/>
      </c>
      <c r="H29" s="102" t="str">
        <f>CHS3_SEM2_Synthèse!J29</f>
        <v/>
      </c>
      <c r="I29" s="102" t="str">
        <f>CHS3_SEM2_Synthèse!O29</f>
        <v/>
      </c>
      <c r="J29" s="105" t="str">
        <f t="shared" si="3"/>
        <v/>
      </c>
      <c r="K29" s="16" t="str">
        <f t="shared" si="1"/>
        <v/>
      </c>
      <c r="L29" s="142" t="str">
        <f t="shared" si="4"/>
        <v>ADD</v>
      </c>
    </row>
    <row r="30" spans="1:13" ht="15.6" x14ac:dyDescent="0.3">
      <c r="A30" s="23" t="str">
        <f>CHS3_SEM1_Synthèse!A30</f>
        <v/>
      </c>
      <c r="B30" s="141">
        <f>CHS3_SEM1_Synthèse!B30</f>
        <v>0</v>
      </c>
      <c r="C30" s="141" t="str">
        <f>CHS3_SEM1_Synthèse!C30</f>
        <v/>
      </c>
      <c r="D30" s="102" t="str">
        <f>CHS3_SEM1_Synthèse!F30</f>
        <v/>
      </c>
      <c r="E30" s="102" t="str">
        <f>CHS3_SEM1_Synthèse!I30</f>
        <v/>
      </c>
      <c r="F30" s="102" t="str">
        <f>CHS3_SEM1_Synthèse!M30</f>
        <v/>
      </c>
      <c r="G30" s="102" t="str">
        <f>CHS3_SEM1_Synthèse!R30</f>
        <v/>
      </c>
      <c r="H30" s="102" t="str">
        <f>CHS3_SEM2_Synthèse!J30</f>
        <v/>
      </c>
      <c r="I30" s="102" t="str">
        <f>CHS3_SEM2_Synthèse!O30</f>
        <v/>
      </c>
      <c r="J30" s="105" t="str">
        <f t="shared" si="3"/>
        <v/>
      </c>
      <c r="K30" s="16" t="str">
        <f t="shared" si="1"/>
        <v/>
      </c>
      <c r="L30" s="142" t="str">
        <f t="shared" si="4"/>
        <v>ADD</v>
      </c>
    </row>
    <row r="31" spans="1:13" ht="15.6" x14ac:dyDescent="0.3">
      <c r="A31" s="23" t="str">
        <f>CHS3_SEM1_Synthèse!A31</f>
        <v/>
      </c>
      <c r="B31" s="141">
        <f>CHS3_SEM1_Synthèse!B31</f>
        <v>0</v>
      </c>
      <c r="C31" s="141" t="str">
        <f>CHS3_SEM1_Synthèse!C31</f>
        <v/>
      </c>
      <c r="D31" s="102" t="str">
        <f>CHS3_SEM1_Synthèse!F31</f>
        <v/>
      </c>
      <c r="E31" s="102" t="str">
        <f>CHS3_SEM1_Synthèse!I31</f>
        <v/>
      </c>
      <c r="F31" s="102" t="str">
        <f>CHS3_SEM1_Synthèse!M31</f>
        <v/>
      </c>
      <c r="G31" s="102" t="str">
        <f>CHS3_SEM1_Synthèse!R31</f>
        <v/>
      </c>
      <c r="H31" s="102" t="str">
        <f>CHS3_SEM2_Synthèse!J31</f>
        <v/>
      </c>
      <c r="I31" s="102" t="str">
        <f>CHS3_SEM2_Synthèse!O31</f>
        <v/>
      </c>
      <c r="J31" s="105" t="str">
        <f t="shared" si="3"/>
        <v/>
      </c>
      <c r="K31" s="16" t="str">
        <f t="shared" si="1"/>
        <v/>
      </c>
      <c r="L31" s="142" t="str">
        <f t="shared" si="4"/>
        <v>ADD</v>
      </c>
    </row>
    <row r="32" spans="1:13" ht="15.6" x14ac:dyDescent="0.3">
      <c r="A32" s="23" t="str">
        <f>CHS3_SEM1_Synthèse!A32</f>
        <v/>
      </c>
      <c r="B32" s="141">
        <f>CHS3_SEM1_Synthèse!B32</f>
        <v>0</v>
      </c>
      <c r="C32" s="141" t="str">
        <f>CHS3_SEM1_Synthèse!C32</f>
        <v/>
      </c>
      <c r="D32" s="102" t="str">
        <f>CHS3_SEM1_Synthèse!F32</f>
        <v/>
      </c>
      <c r="E32" s="102" t="str">
        <f>CHS3_SEM1_Synthèse!I32</f>
        <v/>
      </c>
      <c r="F32" s="102" t="str">
        <f>CHS3_SEM1_Synthèse!M32</f>
        <v/>
      </c>
      <c r="G32" s="102" t="str">
        <f>CHS3_SEM1_Synthèse!R32</f>
        <v/>
      </c>
      <c r="H32" s="102" t="str">
        <f>CHS3_SEM2_Synthèse!J32</f>
        <v/>
      </c>
      <c r="I32" s="102" t="str">
        <f>CHS3_SEM2_Synthèse!O32</f>
        <v/>
      </c>
      <c r="J32" s="105" t="str">
        <f t="shared" si="3"/>
        <v/>
      </c>
      <c r="K32" s="16" t="str">
        <f t="shared" si="1"/>
        <v/>
      </c>
      <c r="L32" s="142" t="str">
        <f t="shared" si="4"/>
        <v>ADD</v>
      </c>
    </row>
    <row r="33" spans="1:12" ht="15.6" x14ac:dyDescent="0.3">
      <c r="A33" s="23" t="str">
        <f>CHS3_SEM1_Synthèse!A33</f>
        <v/>
      </c>
      <c r="B33" s="141">
        <f>CHS3_SEM1_Synthèse!B33</f>
        <v>0</v>
      </c>
      <c r="C33" s="141" t="str">
        <f>CHS3_SEM1_Synthèse!C33</f>
        <v/>
      </c>
      <c r="D33" s="102" t="str">
        <f>CHS3_SEM1_Synthèse!F33</f>
        <v/>
      </c>
      <c r="E33" s="102" t="str">
        <f>CHS3_SEM1_Synthèse!I33</f>
        <v/>
      </c>
      <c r="F33" s="102" t="str">
        <f>CHS3_SEM1_Synthèse!M33</f>
        <v/>
      </c>
      <c r="G33" s="102" t="str">
        <f>CHS3_SEM1_Synthèse!R33</f>
        <v/>
      </c>
      <c r="H33" s="102" t="str">
        <f>CHS3_SEM2_Synthèse!J33</f>
        <v/>
      </c>
      <c r="I33" s="102" t="str">
        <f>CHS3_SEM2_Synthèse!O33</f>
        <v/>
      </c>
      <c r="J33" s="105" t="str">
        <f t="shared" si="3"/>
        <v/>
      </c>
      <c r="K33" s="16" t="str">
        <f t="shared" si="1"/>
        <v/>
      </c>
      <c r="L33" s="142" t="str">
        <f t="shared" si="4"/>
        <v>ADD</v>
      </c>
    </row>
    <row r="34" spans="1:12" ht="15.6" x14ac:dyDescent="0.3">
      <c r="A34" s="23" t="str">
        <f>CHS3_SEM1_Synthèse!A34</f>
        <v/>
      </c>
      <c r="B34" s="141">
        <f>CHS3_SEM1_Synthèse!B34</f>
        <v>0</v>
      </c>
      <c r="C34" s="141" t="str">
        <f>CHS3_SEM1_Synthèse!C34</f>
        <v/>
      </c>
      <c r="D34" s="102" t="str">
        <f>CHS3_SEM1_Synthèse!F34</f>
        <v/>
      </c>
      <c r="E34" s="102" t="str">
        <f>CHS3_SEM1_Synthèse!I34</f>
        <v/>
      </c>
      <c r="F34" s="102" t="str">
        <f>CHS3_SEM1_Synthèse!M34</f>
        <v/>
      </c>
      <c r="G34" s="102" t="str">
        <f>CHS3_SEM1_Synthèse!R34</f>
        <v/>
      </c>
      <c r="H34" s="102" t="str">
        <f>CHS3_SEM2_Synthèse!J34</f>
        <v/>
      </c>
      <c r="I34" s="102" t="str">
        <f>CHS3_SEM2_Synthèse!O34</f>
        <v/>
      </c>
      <c r="J34" s="105" t="str">
        <f t="shared" si="3"/>
        <v/>
      </c>
      <c r="K34" s="16" t="str">
        <f t="shared" si="1"/>
        <v/>
      </c>
      <c r="L34" s="142" t="str">
        <f t="shared" si="4"/>
        <v>ADD</v>
      </c>
    </row>
    <row r="35" spans="1:12" ht="15.6" x14ac:dyDescent="0.3">
      <c r="A35" s="23" t="str">
        <f>CHS3_SEM1_Synthèse!A35</f>
        <v/>
      </c>
      <c r="B35" s="141">
        <f>CHS3_SEM1_Synthèse!B35</f>
        <v>0</v>
      </c>
      <c r="C35" s="141" t="str">
        <f>CHS3_SEM1_Synthèse!C35</f>
        <v/>
      </c>
      <c r="D35" s="102" t="str">
        <f>CHS3_SEM1_Synthèse!F35</f>
        <v/>
      </c>
      <c r="E35" s="102" t="str">
        <f>CHS3_SEM1_Synthèse!I35</f>
        <v/>
      </c>
      <c r="F35" s="102" t="str">
        <f>CHS3_SEM1_Synthèse!M35</f>
        <v/>
      </c>
      <c r="G35" s="102" t="str">
        <f>CHS3_SEM1_Synthèse!R35</f>
        <v/>
      </c>
      <c r="H35" s="102" t="str">
        <f>CHS3_SEM2_Synthèse!J35</f>
        <v/>
      </c>
      <c r="I35" s="102" t="str">
        <f>CHS3_SEM2_Synthèse!O35</f>
        <v/>
      </c>
      <c r="J35" s="105" t="str">
        <f t="shared" si="3"/>
        <v/>
      </c>
      <c r="K35" s="16" t="str">
        <f t="shared" si="1"/>
        <v/>
      </c>
      <c r="L35" s="142" t="str">
        <f t="shared" si="4"/>
        <v>ADD</v>
      </c>
    </row>
    <row r="36" spans="1:12" ht="15.6" x14ac:dyDescent="0.3">
      <c r="A36" s="23" t="str">
        <f>CHS3_SEM1_Synthèse!A36</f>
        <v/>
      </c>
      <c r="B36" s="141">
        <f>CHS3_SEM1_Synthèse!B36</f>
        <v>0</v>
      </c>
      <c r="C36" s="141" t="str">
        <f>CHS3_SEM1_Synthèse!C36</f>
        <v/>
      </c>
      <c r="D36" s="102" t="str">
        <f>CHS3_SEM1_Synthèse!F36</f>
        <v/>
      </c>
      <c r="E36" s="102" t="str">
        <f>CHS3_SEM1_Synthèse!I36</f>
        <v/>
      </c>
      <c r="F36" s="102" t="str">
        <f>CHS3_SEM1_Synthèse!M36</f>
        <v/>
      </c>
      <c r="G36" s="102" t="str">
        <f>CHS3_SEM1_Synthèse!R36</f>
        <v/>
      </c>
      <c r="H36" s="102" t="str">
        <f>CHS3_SEM2_Synthèse!J36</f>
        <v/>
      </c>
      <c r="I36" s="102" t="str">
        <f>CHS3_SEM2_Synthèse!O36</f>
        <v/>
      </c>
      <c r="J36" s="105" t="str">
        <f t="shared" si="3"/>
        <v/>
      </c>
      <c r="K36" s="16" t="str">
        <f t="shared" si="1"/>
        <v/>
      </c>
      <c r="L36" s="142" t="str">
        <f t="shared" si="4"/>
        <v>ADD</v>
      </c>
    </row>
    <row r="37" spans="1:12" ht="15.6" x14ac:dyDescent="0.3">
      <c r="A37" s="23" t="str">
        <f>CHS3_SEM1_Synthèse!A37</f>
        <v/>
      </c>
      <c r="B37" s="141">
        <f>CHS3_SEM1_Synthèse!B37</f>
        <v>0</v>
      </c>
      <c r="C37" s="141" t="str">
        <f>CHS3_SEM1_Synthèse!C37</f>
        <v/>
      </c>
      <c r="D37" s="102" t="str">
        <f>CHS3_SEM1_Synthèse!F37</f>
        <v/>
      </c>
      <c r="E37" s="102" t="str">
        <f>CHS3_SEM1_Synthèse!I37</f>
        <v/>
      </c>
      <c r="F37" s="102" t="str">
        <f>CHS3_SEM1_Synthèse!M37</f>
        <v/>
      </c>
      <c r="G37" s="102" t="str">
        <f>CHS3_SEM1_Synthèse!R37</f>
        <v/>
      </c>
      <c r="H37" s="102" t="str">
        <f>CHS3_SEM2_Synthèse!J37</f>
        <v/>
      </c>
      <c r="I37" s="102" t="str">
        <f>CHS3_SEM2_Synthèse!O37</f>
        <v/>
      </c>
      <c r="J37" s="105" t="str">
        <f t="shared" si="3"/>
        <v/>
      </c>
      <c r="K37" s="16" t="str">
        <f t="shared" si="1"/>
        <v/>
      </c>
      <c r="L37" s="142" t="str">
        <f t="shared" si="4"/>
        <v>ADD</v>
      </c>
    </row>
    <row r="38" spans="1:12" ht="15.6" x14ac:dyDescent="0.3">
      <c r="A38" s="23" t="str">
        <f>CHS3_SEM1_Synthèse!A38</f>
        <v/>
      </c>
      <c r="B38" s="141">
        <f>CHS3_SEM1_Synthèse!B38</f>
        <v>0</v>
      </c>
      <c r="C38" s="141" t="str">
        <f>CHS3_SEM1_Synthèse!C38</f>
        <v/>
      </c>
      <c r="D38" s="102" t="str">
        <f>CHS3_SEM1_Synthèse!F38</f>
        <v/>
      </c>
      <c r="E38" s="102" t="str">
        <f>CHS3_SEM1_Synthèse!I38</f>
        <v/>
      </c>
      <c r="F38" s="102" t="str">
        <f>CHS3_SEM1_Synthèse!M38</f>
        <v/>
      </c>
      <c r="G38" s="102" t="str">
        <f>CHS3_SEM1_Synthèse!R38</f>
        <v/>
      </c>
      <c r="H38" s="102" t="str">
        <f>CHS3_SEM2_Synthèse!J38</f>
        <v/>
      </c>
      <c r="I38" s="102" t="str">
        <f>CHS3_SEM2_Synthèse!O38</f>
        <v/>
      </c>
      <c r="J38" s="105" t="str">
        <f t="shared" si="3"/>
        <v/>
      </c>
      <c r="K38" s="16" t="str">
        <f t="shared" si="1"/>
        <v/>
      </c>
      <c r="L38" s="142" t="str">
        <f t="shared" si="4"/>
        <v>ADD</v>
      </c>
    </row>
    <row r="39" spans="1:12" ht="15.6" x14ac:dyDescent="0.3">
      <c r="A39" s="23" t="str">
        <f>CHS3_SEM1_Synthèse!A39</f>
        <v/>
      </c>
      <c r="B39" s="141">
        <f>CHS3_SEM1_Synthèse!B39</f>
        <v>0</v>
      </c>
      <c r="C39" s="141" t="str">
        <f>CHS3_SEM1_Synthèse!C39</f>
        <v/>
      </c>
      <c r="D39" s="102" t="str">
        <f>CHS3_SEM1_Synthèse!F39</f>
        <v/>
      </c>
      <c r="E39" s="102" t="str">
        <f>CHS3_SEM1_Synthèse!I39</f>
        <v/>
      </c>
      <c r="F39" s="102" t="str">
        <f>CHS3_SEM1_Synthèse!M39</f>
        <v/>
      </c>
      <c r="G39" s="102" t="str">
        <f>CHS3_SEM1_Synthèse!R39</f>
        <v/>
      </c>
      <c r="H39" s="102" t="str">
        <f>CHS3_SEM2_Synthèse!J39</f>
        <v/>
      </c>
      <c r="I39" s="102" t="str">
        <f>CHS3_SEM2_Synthèse!O39</f>
        <v/>
      </c>
      <c r="J39" s="105" t="str">
        <f t="shared" si="3"/>
        <v/>
      </c>
      <c r="K39" s="16" t="str">
        <f t="shared" si="1"/>
        <v/>
      </c>
      <c r="L39" s="142" t="str">
        <f t="shared" si="4"/>
        <v>ADD</v>
      </c>
    </row>
    <row r="40" spans="1:12" ht="15.6" x14ac:dyDescent="0.3">
      <c r="A40" s="23" t="str">
        <f>CHS3_SEM1_Synthèse!A40</f>
        <v/>
      </c>
      <c r="B40" s="141">
        <f>CHS3_SEM1_Synthèse!B40</f>
        <v>0</v>
      </c>
      <c r="C40" s="141" t="str">
        <f>CHS3_SEM1_Synthèse!C40</f>
        <v/>
      </c>
      <c r="D40" s="102" t="str">
        <f>CHS3_SEM1_Synthèse!F40</f>
        <v/>
      </c>
      <c r="E40" s="102" t="str">
        <f>CHS3_SEM1_Synthèse!I40</f>
        <v/>
      </c>
      <c r="F40" s="102" t="str">
        <f>CHS3_SEM1_Synthèse!M40</f>
        <v/>
      </c>
      <c r="G40" s="102" t="str">
        <f>CHS3_SEM1_Synthèse!R40</f>
        <v/>
      </c>
      <c r="H40" s="102" t="str">
        <f>CHS3_SEM2_Synthèse!J40</f>
        <v/>
      </c>
      <c r="I40" s="102" t="str">
        <f>CHS3_SEM2_Synthèse!O40</f>
        <v/>
      </c>
      <c r="J40" s="105" t="str">
        <f t="shared" si="3"/>
        <v/>
      </c>
      <c r="K40" s="16" t="str">
        <f t="shared" si="1"/>
        <v/>
      </c>
      <c r="L40" s="142" t="str">
        <f t="shared" si="4"/>
        <v>ADD</v>
      </c>
    </row>
    <row r="41" spans="1:12" ht="15.6" x14ac:dyDescent="0.3">
      <c r="A41" s="23" t="str">
        <f>CHS3_SEM1_Synthèse!A41</f>
        <v/>
      </c>
      <c r="B41" s="141">
        <f>CHS3_SEM1_Synthèse!B41</f>
        <v>0</v>
      </c>
      <c r="C41" s="141" t="str">
        <f>CHS3_SEM1_Synthèse!C41</f>
        <v/>
      </c>
      <c r="D41" s="102" t="str">
        <f>CHS3_SEM1_Synthèse!F41</f>
        <v/>
      </c>
      <c r="E41" s="102" t="str">
        <f>CHS3_SEM1_Synthèse!I41</f>
        <v/>
      </c>
      <c r="F41" s="102" t="str">
        <f>CHS3_SEM1_Synthèse!M41</f>
        <v/>
      </c>
      <c r="G41" s="102" t="str">
        <f>CHS3_SEM1_Synthèse!R41</f>
        <v/>
      </c>
      <c r="H41" s="102" t="str">
        <f>CHS3_SEM2_Synthèse!J41</f>
        <v/>
      </c>
      <c r="I41" s="102" t="str">
        <f>CHS3_SEM2_Synthèse!O41</f>
        <v/>
      </c>
      <c r="J41" s="105" t="str">
        <f t="shared" si="3"/>
        <v/>
      </c>
      <c r="K41" s="16" t="str">
        <f t="shared" si="1"/>
        <v/>
      </c>
      <c r="L41" s="142" t="str">
        <f t="shared" si="4"/>
        <v>ADD</v>
      </c>
    </row>
    <row r="42" spans="1:12" ht="15.6" x14ac:dyDescent="0.3">
      <c r="A42" s="23" t="str">
        <f>CHS3_SEM1_Synthèse!A42</f>
        <v/>
      </c>
      <c r="B42" s="141">
        <f>CHS3_SEM1_Synthèse!B42</f>
        <v>0</v>
      </c>
      <c r="C42" s="141" t="str">
        <f>CHS3_SEM1_Synthèse!C42</f>
        <v/>
      </c>
      <c r="D42" s="102" t="str">
        <f>CHS3_SEM1_Synthèse!F42</f>
        <v/>
      </c>
      <c r="E42" s="102" t="str">
        <f>CHS3_SEM1_Synthèse!I42</f>
        <v/>
      </c>
      <c r="F42" s="102" t="str">
        <f>CHS3_SEM1_Synthèse!M42</f>
        <v/>
      </c>
      <c r="G42" s="102" t="str">
        <f>CHS3_SEM1_Synthèse!R42</f>
        <v/>
      </c>
      <c r="H42" s="102" t="str">
        <f>CHS3_SEM2_Synthèse!J42</f>
        <v/>
      </c>
      <c r="I42" s="102" t="str">
        <f>CHS3_SEM2_Synthèse!O42</f>
        <v/>
      </c>
      <c r="J42" s="105" t="str">
        <f t="shared" si="3"/>
        <v/>
      </c>
      <c r="K42" s="16" t="str">
        <f t="shared" si="1"/>
        <v/>
      </c>
      <c r="L42" s="142" t="str">
        <f t="shared" si="4"/>
        <v>ADD</v>
      </c>
    </row>
    <row r="43" spans="1:12" ht="15.6" x14ac:dyDescent="0.3">
      <c r="A43" s="23" t="str">
        <f>CHS3_SEM1_Synthèse!A43</f>
        <v/>
      </c>
      <c r="B43" s="141">
        <f>CHS3_SEM1_Synthèse!B43</f>
        <v>0</v>
      </c>
      <c r="C43" s="141" t="str">
        <f>CHS3_SEM1_Synthèse!C43</f>
        <v/>
      </c>
      <c r="D43" s="102" t="str">
        <f>CHS3_SEM1_Synthèse!F43</f>
        <v/>
      </c>
      <c r="E43" s="102" t="str">
        <f>CHS3_SEM1_Synthèse!I43</f>
        <v/>
      </c>
      <c r="F43" s="102" t="str">
        <f>CHS3_SEM1_Synthèse!M43</f>
        <v/>
      </c>
      <c r="G43" s="102" t="str">
        <f>CHS3_SEM1_Synthèse!R43</f>
        <v/>
      </c>
      <c r="H43" s="102" t="str">
        <f>CHS3_SEM2_Synthèse!J43</f>
        <v/>
      </c>
      <c r="I43" s="102" t="str">
        <f>CHS3_SEM2_Synthèse!O43</f>
        <v/>
      </c>
      <c r="J43" s="105" t="str">
        <f t="shared" si="3"/>
        <v/>
      </c>
      <c r="K43" s="16" t="str">
        <f t="shared" si="1"/>
        <v/>
      </c>
      <c r="L43" s="142" t="str">
        <f t="shared" si="4"/>
        <v>ADD</v>
      </c>
    </row>
    <row r="44" spans="1:12" ht="15.6" x14ac:dyDescent="0.3">
      <c r="A44" s="23" t="str">
        <f>CHS3_SEM1_Synthèse!A44</f>
        <v/>
      </c>
      <c r="B44" s="141">
        <f>CHS3_SEM1_Synthèse!B44</f>
        <v>0</v>
      </c>
      <c r="C44" s="141" t="str">
        <f>CHS3_SEM1_Synthèse!C44</f>
        <v/>
      </c>
      <c r="D44" s="102" t="str">
        <f>CHS3_SEM1_Synthèse!F44</f>
        <v/>
      </c>
      <c r="E44" s="102" t="str">
        <f>CHS3_SEM1_Synthèse!I44</f>
        <v/>
      </c>
      <c r="F44" s="102" t="str">
        <f>CHS3_SEM1_Synthèse!M44</f>
        <v/>
      </c>
      <c r="G44" s="102" t="str">
        <f>CHS3_SEM1_Synthèse!R44</f>
        <v/>
      </c>
      <c r="H44" s="102" t="str">
        <f>CHS3_SEM2_Synthèse!J44</f>
        <v/>
      </c>
      <c r="I44" s="102" t="str">
        <f>CHS3_SEM2_Synthèse!O44</f>
        <v/>
      </c>
      <c r="J44" s="105" t="str">
        <f t="shared" si="3"/>
        <v/>
      </c>
      <c r="K44" s="16" t="str">
        <f t="shared" si="1"/>
        <v/>
      </c>
      <c r="L44" s="142" t="str">
        <f t="shared" si="4"/>
        <v>ADD</v>
      </c>
    </row>
    <row r="45" spans="1:12" ht="15.6" x14ac:dyDescent="0.3">
      <c r="A45" s="23" t="str">
        <f>CHS3_SEM1_Synthèse!A45</f>
        <v/>
      </c>
      <c r="B45" s="141">
        <f>CHS3_SEM1_Synthèse!B45</f>
        <v>0</v>
      </c>
      <c r="C45" s="141" t="str">
        <f>CHS3_SEM1_Synthèse!C45</f>
        <v/>
      </c>
      <c r="D45" s="102" t="str">
        <f>CHS3_SEM1_Synthèse!F45</f>
        <v/>
      </c>
      <c r="E45" s="102" t="str">
        <f>CHS3_SEM1_Synthèse!I45</f>
        <v/>
      </c>
      <c r="F45" s="102" t="str">
        <f>CHS3_SEM1_Synthèse!M45</f>
        <v/>
      </c>
      <c r="G45" s="102" t="str">
        <f>CHS3_SEM1_Synthèse!R45</f>
        <v/>
      </c>
      <c r="H45" s="102" t="str">
        <f>CHS3_SEM2_Synthèse!J45</f>
        <v/>
      </c>
      <c r="I45" s="102" t="str">
        <f>CHS3_SEM2_Synthèse!O45</f>
        <v/>
      </c>
      <c r="J45" s="105" t="str">
        <f t="shared" si="3"/>
        <v/>
      </c>
      <c r="K45" s="16" t="str">
        <f t="shared" si="1"/>
        <v/>
      </c>
      <c r="L45" s="142" t="str">
        <f t="shared" si="4"/>
        <v>ADD</v>
      </c>
    </row>
    <row r="46" spans="1:12" ht="15.6" x14ac:dyDescent="0.3">
      <c r="A46" s="23" t="str">
        <f>CHS3_SEM1_Synthèse!A46</f>
        <v/>
      </c>
      <c r="B46" s="141">
        <f>CHS3_SEM1_Synthèse!B46</f>
        <v>0</v>
      </c>
      <c r="C46" s="141" t="str">
        <f>CHS3_SEM1_Synthèse!C46</f>
        <v/>
      </c>
      <c r="D46" s="102" t="str">
        <f>CHS3_SEM1_Synthèse!F46</f>
        <v/>
      </c>
      <c r="E46" s="102" t="str">
        <f>CHS3_SEM1_Synthèse!I46</f>
        <v/>
      </c>
      <c r="F46" s="102" t="str">
        <f>CHS3_SEM1_Synthèse!M46</f>
        <v/>
      </c>
      <c r="G46" s="102" t="str">
        <f>CHS3_SEM1_Synthèse!R46</f>
        <v/>
      </c>
      <c r="H46" s="102" t="str">
        <f>CHS3_SEM2_Synthèse!J46</f>
        <v/>
      </c>
      <c r="I46" s="102" t="str">
        <f>CHS3_SEM2_Synthèse!O46</f>
        <v/>
      </c>
      <c r="J46" s="105" t="str">
        <f t="shared" si="3"/>
        <v/>
      </c>
      <c r="K46" s="16" t="str">
        <f t="shared" si="1"/>
        <v/>
      </c>
      <c r="L46" s="142" t="str">
        <f t="shared" si="4"/>
        <v>ADD</v>
      </c>
    </row>
    <row r="47" spans="1:12" ht="15.6" x14ac:dyDescent="0.3">
      <c r="A47" s="23" t="str">
        <f>CHS3_SEM1_Synthèse!A47</f>
        <v/>
      </c>
      <c r="B47" s="141">
        <f>CHS3_SEM1_Synthèse!B47</f>
        <v>0</v>
      </c>
      <c r="C47" s="141" t="str">
        <f>CHS3_SEM1_Synthèse!C47</f>
        <v/>
      </c>
      <c r="D47" s="102" t="str">
        <f>CHS3_SEM1_Synthèse!F47</f>
        <v/>
      </c>
      <c r="E47" s="102" t="str">
        <f>CHS3_SEM1_Synthèse!I47</f>
        <v/>
      </c>
      <c r="F47" s="102" t="str">
        <f>CHS3_SEM1_Synthèse!M47</f>
        <v/>
      </c>
      <c r="G47" s="102" t="str">
        <f>CHS3_SEM1_Synthèse!R47</f>
        <v/>
      </c>
      <c r="H47" s="102" t="str">
        <f>CHS3_SEM2_Synthèse!J47</f>
        <v/>
      </c>
      <c r="I47" s="102" t="str">
        <f>CHS3_SEM2_Synthèse!O47</f>
        <v/>
      </c>
      <c r="J47" s="105" t="str">
        <f t="shared" si="3"/>
        <v/>
      </c>
      <c r="K47" s="16" t="str">
        <f t="shared" si="1"/>
        <v/>
      </c>
      <c r="L47" s="142" t="str">
        <f t="shared" si="4"/>
        <v>ADD</v>
      </c>
    </row>
    <row r="48" spans="1:12" ht="15.6" x14ac:dyDescent="0.3">
      <c r="A48" s="23" t="str">
        <f>CHS3_SEM1_Synthèse!A48</f>
        <v/>
      </c>
      <c r="B48" s="141">
        <f>CHS3_SEM1_Synthèse!B48</f>
        <v>0</v>
      </c>
      <c r="C48" s="141" t="str">
        <f>CHS3_SEM1_Synthèse!C48</f>
        <v/>
      </c>
      <c r="D48" s="102" t="str">
        <f>CHS3_SEM1_Synthèse!F48</f>
        <v/>
      </c>
      <c r="E48" s="102" t="str">
        <f>CHS3_SEM1_Synthèse!I48</f>
        <v/>
      </c>
      <c r="F48" s="102" t="str">
        <f>CHS3_SEM1_Synthèse!M48</f>
        <v/>
      </c>
      <c r="G48" s="102" t="str">
        <f>CHS3_SEM1_Synthèse!R48</f>
        <v/>
      </c>
      <c r="H48" s="102" t="str">
        <f>CHS3_SEM2_Synthèse!J48</f>
        <v/>
      </c>
      <c r="I48" s="102" t="str">
        <f>CHS3_SEM2_Synthèse!O48</f>
        <v/>
      </c>
      <c r="J48" s="105" t="str">
        <f t="shared" si="3"/>
        <v/>
      </c>
      <c r="K48" s="16" t="str">
        <f t="shared" si="1"/>
        <v/>
      </c>
      <c r="L48" s="142" t="str">
        <f t="shared" si="4"/>
        <v>ADD</v>
      </c>
    </row>
    <row r="49" spans="1:12" ht="15.6" x14ac:dyDescent="0.3">
      <c r="A49" s="23" t="str">
        <f>CHS3_SEM1_Synthèse!A49</f>
        <v/>
      </c>
      <c r="B49" s="141">
        <f>CHS3_SEM1_Synthèse!B49</f>
        <v>0</v>
      </c>
      <c r="C49" s="141" t="str">
        <f>CHS3_SEM1_Synthèse!C49</f>
        <v/>
      </c>
      <c r="D49" s="102" t="str">
        <f>CHS3_SEM1_Synthèse!F49</f>
        <v/>
      </c>
      <c r="E49" s="102" t="str">
        <f>CHS3_SEM1_Synthèse!I49</f>
        <v/>
      </c>
      <c r="F49" s="102" t="str">
        <f>CHS3_SEM1_Synthèse!M49</f>
        <v/>
      </c>
      <c r="G49" s="102" t="str">
        <f>CHS3_SEM1_Synthèse!R49</f>
        <v/>
      </c>
      <c r="H49" s="102" t="str">
        <f>CHS3_SEM2_Synthèse!J49</f>
        <v/>
      </c>
      <c r="I49" s="102" t="str">
        <f>CHS3_SEM2_Synthèse!O49</f>
        <v/>
      </c>
      <c r="J49" s="105" t="str">
        <f t="shared" si="3"/>
        <v/>
      </c>
      <c r="K49" s="16" t="str">
        <f t="shared" si="1"/>
        <v/>
      </c>
      <c r="L49" s="142" t="str">
        <f t="shared" si="4"/>
        <v>ADD</v>
      </c>
    </row>
    <row r="50" spans="1:12" ht="15.6" x14ac:dyDescent="0.3">
      <c r="A50" s="23" t="str">
        <f>CHS3_SEM1_Synthèse!A50</f>
        <v/>
      </c>
      <c r="B50" s="141">
        <f>CHS3_SEM1_Synthèse!B50</f>
        <v>0</v>
      </c>
      <c r="C50" s="141" t="str">
        <f>CHS3_SEM1_Synthèse!C50</f>
        <v/>
      </c>
      <c r="D50" s="102" t="str">
        <f>CHS3_SEM1_Synthèse!F50</f>
        <v/>
      </c>
      <c r="E50" s="102" t="str">
        <f>CHS3_SEM1_Synthèse!I50</f>
        <v/>
      </c>
      <c r="F50" s="102" t="str">
        <f>CHS3_SEM1_Synthèse!M50</f>
        <v/>
      </c>
      <c r="G50" s="102" t="str">
        <f>CHS3_SEM1_Synthèse!R50</f>
        <v/>
      </c>
      <c r="H50" s="102" t="str">
        <f>CHS3_SEM2_Synthèse!J50</f>
        <v/>
      </c>
      <c r="I50" s="102" t="str">
        <f>CHS3_SEM2_Synthèse!O50</f>
        <v/>
      </c>
      <c r="J50" s="105" t="str">
        <f t="shared" si="3"/>
        <v/>
      </c>
      <c r="K50" s="16" t="str">
        <f t="shared" si="1"/>
        <v/>
      </c>
      <c r="L50" s="142" t="str">
        <f t="shared" si="4"/>
        <v>ADD</v>
      </c>
    </row>
  </sheetData>
  <mergeCells count="3">
    <mergeCell ref="A14:A15"/>
    <mergeCell ref="B14:B15"/>
    <mergeCell ref="C14:C15"/>
  </mergeCells>
  <pageMargins left="0.70866141732283472" right="0.70866141732283472" top="0.74803149606299213" bottom="0.74803149606299213" header="0.31496062992125984" footer="0.31496062992125984"/>
  <pageSetup paperSize="9" scale="91" fitToHeight="0" orientation="landscape" r:id="rId1"/>
  <headerFooter>
    <oddFooter>&amp;L&amp;D&amp;C&amp;P/&amp;N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910BA4-1468-45BA-9157-B1ED1B2900D7}">
  <sheetPr codeName="Feuil8"/>
  <dimension ref="A1:V70"/>
  <sheetViews>
    <sheetView showZeros="0" topLeftCell="C1" workbookViewId="0">
      <selection activeCell="N1" sqref="N1"/>
    </sheetView>
  </sheetViews>
  <sheetFormatPr baseColWidth="10" defaultRowHeight="14.4" x14ac:dyDescent="0.3"/>
  <cols>
    <col min="2" max="2" width="39" customWidth="1"/>
    <col min="3" max="4" width="14.6640625" customWidth="1"/>
    <col min="5" max="5" width="2.88671875" customWidth="1"/>
    <col min="6" max="6" width="9.88671875" style="33" customWidth="1"/>
    <col min="7" max="7" width="24" style="33" customWidth="1"/>
    <col min="8" max="8" width="11.33203125" style="34" customWidth="1"/>
    <col min="9" max="9" width="8.6640625" style="34" customWidth="1"/>
    <col min="10" max="10" width="30.21875" style="33" customWidth="1"/>
    <col min="11" max="11" width="5.33203125" style="34" customWidth="1"/>
    <col min="12" max="12" width="9.44140625" style="34" customWidth="1"/>
    <col min="13" max="13" width="41.109375" style="33" customWidth="1"/>
    <col min="14" max="14" width="8.33203125" style="34" customWidth="1"/>
    <col min="15" max="15" width="2.6640625" customWidth="1"/>
    <col min="17" max="17" width="2.109375" customWidth="1"/>
    <col min="19" max="19" width="3.109375" customWidth="1"/>
  </cols>
  <sheetData>
    <row r="1" spans="1:22" ht="25.2" customHeight="1" thickBot="1" x14ac:dyDescent="0.35">
      <c r="A1" s="19" t="s">
        <v>4</v>
      </c>
      <c r="B1" s="20" t="s">
        <v>0</v>
      </c>
      <c r="C1" s="21" t="s">
        <v>5</v>
      </c>
      <c r="D1" s="21" t="s">
        <v>78</v>
      </c>
      <c r="F1" s="40" t="s">
        <v>80</v>
      </c>
      <c r="G1" s="40" t="s">
        <v>77</v>
      </c>
      <c r="H1" s="40" t="s">
        <v>81</v>
      </c>
      <c r="I1" s="40" t="s">
        <v>20</v>
      </c>
      <c r="J1" s="40" t="s">
        <v>79</v>
      </c>
      <c r="K1" s="40" t="s">
        <v>21</v>
      </c>
      <c r="L1" s="40" t="s">
        <v>82</v>
      </c>
      <c r="M1" s="40" t="s">
        <v>22</v>
      </c>
      <c r="N1" s="40" t="s">
        <v>23</v>
      </c>
      <c r="O1" s="6"/>
      <c r="P1" s="5" t="s">
        <v>76</v>
      </c>
      <c r="R1" t="s">
        <v>75</v>
      </c>
      <c r="T1" s="5" t="s">
        <v>95</v>
      </c>
      <c r="V1" s="5" t="s">
        <v>96</v>
      </c>
    </row>
    <row r="2" spans="1:22" ht="15" thickBot="1" x14ac:dyDescent="0.35">
      <c r="A2" s="23">
        <v>1</v>
      </c>
      <c r="B2" s="24" t="s">
        <v>58</v>
      </c>
      <c r="C2" s="25" t="s">
        <v>61</v>
      </c>
      <c r="D2" s="25" t="s">
        <v>57</v>
      </c>
      <c r="F2" s="31" t="s">
        <v>83</v>
      </c>
      <c r="G2" s="31" t="s">
        <v>84</v>
      </c>
      <c r="H2" s="32">
        <v>1</v>
      </c>
      <c r="I2" s="32" t="s">
        <v>69</v>
      </c>
      <c r="J2" s="31" t="s">
        <v>85</v>
      </c>
      <c r="K2" s="32" t="s">
        <v>86</v>
      </c>
      <c r="L2" s="32" t="s">
        <v>32</v>
      </c>
      <c r="M2" s="31" t="s">
        <v>24</v>
      </c>
      <c r="N2" s="32">
        <v>3</v>
      </c>
      <c r="O2" s="6"/>
      <c r="P2" s="5">
        <v>1</v>
      </c>
      <c r="R2" t="s">
        <v>72</v>
      </c>
      <c r="T2" s="38" t="s">
        <v>32</v>
      </c>
      <c r="V2" s="39" t="s">
        <v>47</v>
      </c>
    </row>
    <row r="3" spans="1:22" ht="15" thickBot="1" x14ac:dyDescent="0.35">
      <c r="A3" s="23">
        <v>2</v>
      </c>
      <c r="B3" s="24" t="s">
        <v>59</v>
      </c>
      <c r="C3" s="25" t="s">
        <v>63</v>
      </c>
      <c r="D3" s="25" t="s">
        <v>57</v>
      </c>
      <c r="F3" s="31" t="s">
        <v>83</v>
      </c>
      <c r="G3" s="31" t="s">
        <v>84</v>
      </c>
      <c r="H3" s="32">
        <v>1</v>
      </c>
      <c r="I3" s="32" t="s">
        <v>69</v>
      </c>
      <c r="J3" s="31" t="s">
        <v>85</v>
      </c>
      <c r="K3" s="32" t="s">
        <v>86</v>
      </c>
      <c r="L3" s="32" t="s">
        <v>33</v>
      </c>
      <c r="M3" s="31" t="s">
        <v>87</v>
      </c>
      <c r="N3" s="32">
        <v>3</v>
      </c>
      <c r="O3" s="6"/>
      <c r="P3" s="5">
        <v>2</v>
      </c>
      <c r="R3" t="s">
        <v>73</v>
      </c>
      <c r="T3" s="39" t="s">
        <v>33</v>
      </c>
      <c r="V3" s="38" t="s">
        <v>48</v>
      </c>
    </row>
    <row r="4" spans="1:22" ht="15" thickBot="1" x14ac:dyDescent="0.35">
      <c r="A4" s="26">
        <v>3</v>
      </c>
      <c r="B4" s="24" t="s">
        <v>60</v>
      </c>
      <c r="C4" s="25" t="s">
        <v>62</v>
      </c>
      <c r="D4" s="25" t="s">
        <v>57</v>
      </c>
      <c r="F4" s="31" t="s">
        <v>83</v>
      </c>
      <c r="G4" s="31" t="s">
        <v>84</v>
      </c>
      <c r="H4" s="32">
        <v>1</v>
      </c>
      <c r="I4" s="32" t="s">
        <v>70</v>
      </c>
      <c r="J4" s="31" t="s">
        <v>71</v>
      </c>
      <c r="K4" s="32" t="s">
        <v>86</v>
      </c>
      <c r="L4" s="32" t="s">
        <v>40</v>
      </c>
      <c r="M4" s="31" t="s">
        <v>17</v>
      </c>
      <c r="N4" s="32">
        <v>2</v>
      </c>
      <c r="R4" t="s">
        <v>74</v>
      </c>
      <c r="T4" s="38" t="s">
        <v>40</v>
      </c>
      <c r="V4" s="39" t="s">
        <v>49</v>
      </c>
    </row>
    <row r="5" spans="1:22" ht="15" thickBot="1" x14ac:dyDescent="0.35">
      <c r="F5" s="31" t="s">
        <v>83</v>
      </c>
      <c r="G5" s="31" t="s">
        <v>84</v>
      </c>
      <c r="H5" s="32">
        <v>1</v>
      </c>
      <c r="I5" s="32" t="s">
        <v>70</v>
      </c>
      <c r="J5" s="31" t="s">
        <v>71</v>
      </c>
      <c r="K5" s="32" t="s">
        <v>86</v>
      </c>
      <c r="L5" s="32" t="s">
        <v>41</v>
      </c>
      <c r="M5" s="31" t="s">
        <v>18</v>
      </c>
      <c r="N5" s="32">
        <v>2</v>
      </c>
      <c r="T5" s="39" t="s">
        <v>41</v>
      </c>
      <c r="V5" s="38" t="s">
        <v>50</v>
      </c>
    </row>
    <row r="6" spans="1:22" ht="15" customHeight="1" thickBot="1" x14ac:dyDescent="0.35">
      <c r="F6" s="31" t="s">
        <v>83</v>
      </c>
      <c r="G6" s="31" t="s">
        <v>84</v>
      </c>
      <c r="H6" s="32">
        <v>1</v>
      </c>
      <c r="I6" s="32" t="s">
        <v>67</v>
      </c>
      <c r="J6" s="31" t="s">
        <v>25</v>
      </c>
      <c r="K6" s="32" t="s">
        <v>86</v>
      </c>
      <c r="L6" s="32" t="s">
        <v>34</v>
      </c>
      <c r="M6" s="31" t="s">
        <v>26</v>
      </c>
      <c r="N6" s="32">
        <v>2</v>
      </c>
      <c r="T6" s="38" t="s">
        <v>34</v>
      </c>
      <c r="V6" s="39" t="s">
        <v>51</v>
      </c>
    </row>
    <row r="7" spans="1:22" ht="15" customHeight="1" thickBot="1" x14ac:dyDescent="0.35">
      <c r="F7" s="31" t="s">
        <v>83</v>
      </c>
      <c r="G7" s="31" t="s">
        <v>84</v>
      </c>
      <c r="H7" s="32">
        <v>1</v>
      </c>
      <c r="I7" s="32" t="s">
        <v>67</v>
      </c>
      <c r="J7" s="31" t="s">
        <v>25</v>
      </c>
      <c r="K7" s="32" t="s">
        <v>86</v>
      </c>
      <c r="L7" s="32" t="s">
        <v>35</v>
      </c>
      <c r="M7" s="31" t="s">
        <v>88</v>
      </c>
      <c r="N7" s="32">
        <v>2</v>
      </c>
      <c r="T7" s="39" t="s">
        <v>35</v>
      </c>
      <c r="V7" s="38" t="s">
        <v>52</v>
      </c>
    </row>
    <row r="8" spans="1:22" ht="15" customHeight="1" thickBot="1" x14ac:dyDescent="0.35">
      <c r="F8" s="31" t="s">
        <v>83</v>
      </c>
      <c r="G8" s="31" t="s">
        <v>84</v>
      </c>
      <c r="H8" s="32">
        <v>1</v>
      </c>
      <c r="I8" s="32" t="s">
        <v>67</v>
      </c>
      <c r="J8" s="31" t="s">
        <v>25</v>
      </c>
      <c r="K8" s="32" t="s">
        <v>86</v>
      </c>
      <c r="L8" s="32" t="s">
        <v>55</v>
      </c>
      <c r="M8" s="31" t="s">
        <v>56</v>
      </c>
      <c r="N8" s="32">
        <v>2</v>
      </c>
      <c r="T8" s="38" t="s">
        <v>55</v>
      </c>
      <c r="V8" s="39" t="s">
        <v>43</v>
      </c>
    </row>
    <row r="9" spans="1:22" ht="15" customHeight="1" thickBot="1" x14ac:dyDescent="0.35">
      <c r="F9" s="31" t="s">
        <v>83</v>
      </c>
      <c r="G9" s="31" t="s">
        <v>84</v>
      </c>
      <c r="H9" s="32">
        <v>1</v>
      </c>
      <c r="I9" s="32" t="s">
        <v>68</v>
      </c>
      <c r="J9" s="31" t="s">
        <v>89</v>
      </c>
      <c r="K9" s="32" t="s">
        <v>86</v>
      </c>
      <c r="L9" s="32" t="s">
        <v>36</v>
      </c>
      <c r="M9" s="31" t="s">
        <v>90</v>
      </c>
      <c r="N9" s="32">
        <v>4</v>
      </c>
      <c r="T9" s="39" t="s">
        <v>36</v>
      </c>
      <c r="V9" s="38" t="s">
        <v>44</v>
      </c>
    </row>
    <row r="10" spans="1:22" ht="15" customHeight="1" thickBot="1" x14ac:dyDescent="0.35">
      <c r="F10" s="31" t="s">
        <v>83</v>
      </c>
      <c r="G10" s="31" t="s">
        <v>84</v>
      </c>
      <c r="H10" s="32">
        <v>1</v>
      </c>
      <c r="I10" s="32" t="s">
        <v>68</v>
      </c>
      <c r="J10" s="31" t="s">
        <v>89</v>
      </c>
      <c r="K10" s="32" t="s">
        <v>86</v>
      </c>
      <c r="L10" s="32" t="s">
        <v>37</v>
      </c>
      <c r="M10" s="31" t="s">
        <v>19</v>
      </c>
      <c r="N10" s="32">
        <v>3</v>
      </c>
      <c r="T10" s="38" t="s">
        <v>37</v>
      </c>
      <c r="V10" s="39" t="s">
        <v>53</v>
      </c>
    </row>
    <row r="11" spans="1:22" ht="15" customHeight="1" thickBot="1" x14ac:dyDescent="0.35">
      <c r="F11" s="31" t="s">
        <v>83</v>
      </c>
      <c r="G11" s="31" t="s">
        <v>84</v>
      </c>
      <c r="H11" s="32">
        <v>1</v>
      </c>
      <c r="I11" s="32" t="s">
        <v>68</v>
      </c>
      <c r="J11" s="31" t="s">
        <v>89</v>
      </c>
      <c r="K11" s="32" t="s">
        <v>86</v>
      </c>
      <c r="L11" s="32" t="s">
        <v>38</v>
      </c>
      <c r="M11" s="31" t="s">
        <v>91</v>
      </c>
      <c r="N11" s="32">
        <v>4</v>
      </c>
      <c r="T11" s="39" t="s">
        <v>38</v>
      </c>
      <c r="V11" s="45" t="s">
        <v>54</v>
      </c>
    </row>
    <row r="12" spans="1:22" ht="15" customHeight="1" thickBot="1" x14ac:dyDescent="0.35">
      <c r="F12" s="31" t="s">
        <v>83</v>
      </c>
      <c r="G12" s="31" t="s">
        <v>84</v>
      </c>
      <c r="H12" s="32">
        <v>1</v>
      </c>
      <c r="I12" s="32" t="s">
        <v>68</v>
      </c>
      <c r="J12" s="31" t="s">
        <v>89</v>
      </c>
      <c r="K12" s="32" t="s">
        <v>86</v>
      </c>
      <c r="L12" s="32" t="s">
        <v>39</v>
      </c>
      <c r="M12" s="31" t="s">
        <v>16</v>
      </c>
      <c r="N12" s="32">
        <v>3</v>
      </c>
      <c r="T12" s="45" t="s">
        <v>39</v>
      </c>
    </row>
    <row r="13" spans="1:22" ht="15" customHeight="1" thickBot="1" x14ac:dyDescent="0.35">
      <c r="F13" s="31" t="s">
        <v>83</v>
      </c>
      <c r="G13" s="31" t="s">
        <v>84</v>
      </c>
      <c r="H13" s="32">
        <v>2</v>
      </c>
      <c r="I13" s="32" t="s">
        <v>66</v>
      </c>
      <c r="J13" s="31" t="s">
        <v>64</v>
      </c>
      <c r="K13" s="32" t="s">
        <v>86</v>
      </c>
      <c r="L13" s="32" t="s">
        <v>47</v>
      </c>
      <c r="M13" s="31" t="s">
        <v>27</v>
      </c>
      <c r="N13" s="32">
        <v>2</v>
      </c>
    </row>
    <row r="14" spans="1:22" ht="15" customHeight="1" thickBot="1" x14ac:dyDescent="0.35">
      <c r="F14" s="31" t="s">
        <v>83</v>
      </c>
      <c r="G14" s="31" t="s">
        <v>84</v>
      </c>
      <c r="H14" s="32">
        <v>2</v>
      </c>
      <c r="I14" s="32" t="s">
        <v>66</v>
      </c>
      <c r="J14" s="31" t="s">
        <v>64</v>
      </c>
      <c r="K14" s="32" t="s">
        <v>86</v>
      </c>
      <c r="L14" s="32" t="s">
        <v>48</v>
      </c>
      <c r="M14" s="31" t="s">
        <v>92</v>
      </c>
      <c r="N14" s="32">
        <v>3</v>
      </c>
    </row>
    <row r="15" spans="1:22" ht="15" customHeight="1" thickBot="1" x14ac:dyDescent="0.35">
      <c r="F15" s="31" t="s">
        <v>83</v>
      </c>
      <c r="G15" s="31" t="s">
        <v>84</v>
      </c>
      <c r="H15" s="32">
        <v>2</v>
      </c>
      <c r="I15" s="32" t="s">
        <v>66</v>
      </c>
      <c r="J15" s="31" t="s">
        <v>64</v>
      </c>
      <c r="K15" s="32" t="s">
        <v>86</v>
      </c>
      <c r="L15" s="32" t="s">
        <v>49</v>
      </c>
      <c r="M15" s="31" t="s">
        <v>28</v>
      </c>
      <c r="N15" s="32">
        <v>2</v>
      </c>
    </row>
    <row r="16" spans="1:22" ht="15" customHeight="1" thickBot="1" x14ac:dyDescent="0.35">
      <c r="F16" s="31" t="s">
        <v>83</v>
      </c>
      <c r="G16" s="31" t="s">
        <v>84</v>
      </c>
      <c r="H16" s="32">
        <v>2</v>
      </c>
      <c r="I16" s="32" t="s">
        <v>66</v>
      </c>
      <c r="J16" s="31" t="s">
        <v>64</v>
      </c>
      <c r="K16" s="32" t="s">
        <v>86</v>
      </c>
      <c r="L16" s="32" t="s">
        <v>50</v>
      </c>
      <c r="M16" s="31" t="s">
        <v>29</v>
      </c>
      <c r="N16" s="32">
        <v>3</v>
      </c>
    </row>
    <row r="17" spans="6:14" ht="15" customHeight="1" thickBot="1" x14ac:dyDescent="0.35">
      <c r="F17" s="31" t="s">
        <v>83</v>
      </c>
      <c r="G17" s="31" t="s">
        <v>84</v>
      </c>
      <c r="H17" s="32">
        <v>2</v>
      </c>
      <c r="I17" s="32" t="s">
        <v>66</v>
      </c>
      <c r="J17" s="31" t="s">
        <v>64</v>
      </c>
      <c r="K17" s="32" t="s">
        <v>86</v>
      </c>
      <c r="L17" s="32" t="s">
        <v>51</v>
      </c>
      <c r="M17" s="31" t="s">
        <v>93</v>
      </c>
      <c r="N17" s="32">
        <v>3</v>
      </c>
    </row>
    <row r="18" spans="6:14" ht="15" customHeight="1" thickBot="1" x14ac:dyDescent="0.35">
      <c r="F18" s="31" t="s">
        <v>83</v>
      </c>
      <c r="G18" s="31" t="s">
        <v>84</v>
      </c>
      <c r="H18" s="32">
        <v>2</v>
      </c>
      <c r="I18" s="32" t="s">
        <v>66</v>
      </c>
      <c r="J18" s="31" t="s">
        <v>64</v>
      </c>
      <c r="K18" s="32" t="s">
        <v>86</v>
      </c>
      <c r="L18" s="32" t="s">
        <v>52</v>
      </c>
      <c r="M18" s="31" t="s">
        <v>30</v>
      </c>
      <c r="N18" s="32">
        <v>2</v>
      </c>
    </row>
    <row r="19" spans="6:14" ht="15" customHeight="1" thickBot="1" x14ac:dyDescent="0.35">
      <c r="F19" s="31" t="s">
        <v>83</v>
      </c>
      <c r="G19" s="31" t="s">
        <v>84</v>
      </c>
      <c r="H19" s="32">
        <v>2</v>
      </c>
      <c r="I19" s="32" t="s">
        <v>65</v>
      </c>
      <c r="J19" s="31" t="s">
        <v>94</v>
      </c>
      <c r="K19" s="32" t="s">
        <v>86</v>
      </c>
      <c r="L19" s="32" t="s">
        <v>43</v>
      </c>
      <c r="M19" s="31" t="s">
        <v>31</v>
      </c>
      <c r="N19" s="32">
        <v>4</v>
      </c>
    </row>
    <row r="20" spans="6:14" ht="15" customHeight="1" thickBot="1" x14ac:dyDescent="0.35">
      <c r="F20" s="31" t="s">
        <v>83</v>
      </c>
      <c r="G20" s="31" t="s">
        <v>84</v>
      </c>
      <c r="H20" s="32">
        <v>2</v>
      </c>
      <c r="I20" s="32" t="s">
        <v>65</v>
      </c>
      <c r="J20" s="31" t="s">
        <v>94</v>
      </c>
      <c r="K20" s="32" t="s">
        <v>86</v>
      </c>
      <c r="L20" s="32" t="s">
        <v>44</v>
      </c>
      <c r="M20" s="31" t="s">
        <v>45</v>
      </c>
      <c r="N20" s="32">
        <v>4</v>
      </c>
    </row>
    <row r="21" spans="6:14" ht="15" customHeight="1" thickBot="1" x14ac:dyDescent="0.35">
      <c r="F21" s="31" t="s">
        <v>83</v>
      </c>
      <c r="G21" s="31" t="s">
        <v>84</v>
      </c>
      <c r="H21" s="32">
        <v>2</v>
      </c>
      <c r="I21" s="32" t="s">
        <v>65</v>
      </c>
      <c r="J21" s="31" t="s">
        <v>94</v>
      </c>
      <c r="K21" s="32" t="s">
        <v>86</v>
      </c>
      <c r="L21" s="32" t="s">
        <v>53</v>
      </c>
      <c r="M21" s="31" t="s">
        <v>46</v>
      </c>
      <c r="N21" s="32">
        <v>6</v>
      </c>
    </row>
    <row r="22" spans="6:14" ht="15" customHeight="1" thickBot="1" x14ac:dyDescent="0.35">
      <c r="F22" s="31" t="s">
        <v>83</v>
      </c>
      <c r="G22" s="31" t="s">
        <v>84</v>
      </c>
      <c r="H22" s="32">
        <v>2</v>
      </c>
      <c r="I22" s="32" t="s">
        <v>65</v>
      </c>
      <c r="J22" s="31" t="s">
        <v>94</v>
      </c>
      <c r="K22" s="32" t="s">
        <v>86</v>
      </c>
      <c r="L22" s="32" t="s">
        <v>54</v>
      </c>
      <c r="M22" s="31" t="s">
        <v>42</v>
      </c>
      <c r="N22" s="32">
        <v>1</v>
      </c>
    </row>
    <row r="23" spans="6:14" ht="15" customHeight="1" x14ac:dyDescent="0.3">
      <c r="L23" s="41"/>
    </row>
    <row r="24" spans="6:14" ht="15" customHeight="1" x14ac:dyDescent="0.3"/>
    <row r="25" spans="6:14" ht="15" customHeight="1" x14ac:dyDescent="0.3"/>
    <row r="26" spans="6:14" ht="15" customHeight="1" x14ac:dyDescent="0.3"/>
    <row r="27" spans="6:14" ht="15" customHeight="1" x14ac:dyDescent="0.3"/>
    <row r="28" spans="6:14" ht="15" customHeight="1" x14ac:dyDescent="0.3"/>
    <row r="29" spans="6:14" ht="15" customHeight="1" x14ac:dyDescent="0.3"/>
    <row r="30" spans="6:14" ht="15" customHeight="1" x14ac:dyDescent="0.3"/>
    <row r="31" spans="6:14" ht="15" customHeight="1" x14ac:dyDescent="0.3"/>
    <row r="32" spans="6:14" ht="15" customHeight="1" x14ac:dyDescent="0.3"/>
    <row r="33" spans="13:14" ht="15" customHeight="1" x14ac:dyDescent="0.3"/>
    <row r="34" spans="13:14" ht="15" customHeight="1" x14ac:dyDescent="0.3"/>
    <row r="35" spans="13:14" ht="15" customHeight="1" x14ac:dyDescent="0.3"/>
    <row r="36" spans="13:14" ht="15" customHeight="1" x14ac:dyDescent="0.3"/>
    <row r="37" spans="13:14" ht="15" customHeight="1" x14ac:dyDescent="0.3">
      <c r="M37" s="35"/>
      <c r="N37" s="42"/>
    </row>
    <row r="38" spans="13:14" ht="15" customHeight="1" x14ac:dyDescent="0.3">
      <c r="M38" s="35"/>
      <c r="N38" s="42"/>
    </row>
    <row r="39" spans="13:14" ht="15" customHeight="1" x14ac:dyDescent="0.3">
      <c r="M39" s="35"/>
      <c r="N39" s="42"/>
    </row>
    <row r="40" spans="13:14" ht="15" customHeight="1" x14ac:dyDescent="0.3">
      <c r="M40" s="35"/>
      <c r="N40" s="42"/>
    </row>
    <row r="41" spans="13:14" ht="15" customHeight="1" x14ac:dyDescent="0.3">
      <c r="M41" s="36"/>
      <c r="N41" s="43"/>
    </row>
    <row r="42" spans="13:14" ht="15" customHeight="1" x14ac:dyDescent="0.3">
      <c r="M42" s="36"/>
      <c r="N42" s="43"/>
    </row>
    <row r="43" spans="13:14" ht="15" customHeight="1" x14ac:dyDescent="0.3">
      <c r="M43" s="37"/>
      <c r="N43" s="44"/>
    </row>
    <row r="44" spans="13:14" ht="15" customHeight="1" x14ac:dyDescent="0.3">
      <c r="M44" s="37"/>
      <c r="N44" s="44"/>
    </row>
    <row r="45" spans="13:14" ht="15" customHeight="1" x14ac:dyDescent="0.3">
      <c r="M45" s="37"/>
      <c r="N45" s="44"/>
    </row>
    <row r="46" spans="13:14" ht="15" customHeight="1" x14ac:dyDescent="0.3">
      <c r="M46" s="37"/>
      <c r="N46" s="44"/>
    </row>
    <row r="47" spans="13:14" ht="15" customHeight="1" x14ac:dyDescent="0.3"/>
    <row r="48" spans="13:14" ht="15" customHeight="1" x14ac:dyDescent="0.3"/>
    <row r="49" ht="15" customHeight="1" x14ac:dyDescent="0.3"/>
    <row r="50" ht="15" customHeight="1" x14ac:dyDescent="0.3"/>
    <row r="51" ht="15" customHeight="1" x14ac:dyDescent="0.3"/>
    <row r="52" ht="15" customHeight="1" x14ac:dyDescent="0.3"/>
    <row r="53" ht="15" customHeight="1" x14ac:dyDescent="0.3"/>
    <row r="54" ht="15" customHeight="1" x14ac:dyDescent="0.3"/>
    <row r="55" ht="15" customHeight="1" x14ac:dyDescent="0.3"/>
    <row r="56" ht="15" customHeight="1" x14ac:dyDescent="0.3"/>
    <row r="57" ht="15" customHeight="1" x14ac:dyDescent="0.3"/>
    <row r="58" ht="15" customHeight="1" x14ac:dyDescent="0.3"/>
    <row r="59" ht="15" customHeight="1" x14ac:dyDescent="0.3"/>
    <row r="60" ht="15" customHeight="1" x14ac:dyDescent="0.3"/>
    <row r="61" ht="15" customHeight="1" x14ac:dyDescent="0.3"/>
    <row r="62" ht="15" customHeight="1" x14ac:dyDescent="0.3"/>
    <row r="63" ht="15" customHeight="1" x14ac:dyDescent="0.3"/>
    <row r="64" ht="15" customHeight="1" x14ac:dyDescent="0.3"/>
    <row r="65" ht="15" customHeight="1" x14ac:dyDescent="0.3"/>
    <row r="66" ht="15" customHeight="1" x14ac:dyDescent="0.3"/>
    <row r="67" ht="15" customHeight="1" x14ac:dyDescent="0.3"/>
    <row r="68" ht="15" customHeight="1" x14ac:dyDescent="0.3"/>
    <row r="69" ht="15" customHeight="1" x14ac:dyDescent="0.3"/>
    <row r="70" ht="15" customHeight="1" x14ac:dyDescent="0.3"/>
  </sheetData>
  <pageMargins left="0.7" right="0.7" top="0.75" bottom="0.75" header="0.3" footer="0.3"/>
  <pageSetup paperSize="9" orientation="portrait" r:id="rId1"/>
  <tableParts count="6">
    <tablePart r:id="rId2"/>
    <tablePart r:id="rId3"/>
    <tablePart r:id="rId4"/>
    <tablePart r:id="rId5"/>
    <tablePart r:id="rId6"/>
    <tablePart r:id="rId7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5B5D05-70D3-4413-BFEA-A93FDA52CAD1}">
  <sheetPr codeName="Feuil10">
    <tabColor rgb="FFFFC000"/>
    <pageSetUpPr fitToPage="1"/>
  </sheetPr>
  <dimension ref="A2:AJ50"/>
  <sheetViews>
    <sheetView showGridLines="0" showZeros="0" topLeftCell="A4" zoomScale="84" zoomScaleNormal="84" zoomScaleSheetLayoutView="84" workbookViewId="0">
      <selection activeCell="I30" sqref="I30"/>
    </sheetView>
  </sheetViews>
  <sheetFormatPr baseColWidth="10" defaultColWidth="11.44140625" defaultRowHeight="14.4" x14ac:dyDescent="0.3"/>
  <cols>
    <col min="1" max="1" width="6.44140625" style="66" customWidth="1"/>
    <col min="2" max="2" width="33.77734375" style="67" customWidth="1"/>
    <col min="3" max="4" width="5.33203125" style="68" bestFit="1" customWidth="1"/>
    <col min="5" max="5" width="5.77734375" style="69" customWidth="1"/>
    <col min="6" max="6" width="5.33203125" style="70" bestFit="1" customWidth="1"/>
    <col min="7" max="7" width="4.44140625" style="68" bestFit="1" customWidth="1"/>
    <col min="8" max="8" width="5.77734375" style="69" customWidth="1"/>
    <col min="9" max="10" width="8.5546875" style="69" customWidth="1"/>
    <col min="11" max="11" width="5.77734375" style="69" customWidth="1"/>
    <col min="12" max="13" width="8.5546875" style="69" customWidth="1"/>
    <col min="14" max="14" width="5.77734375" style="69" customWidth="1"/>
    <col min="15" max="15" width="5.33203125" style="68" bestFit="1" customWidth="1"/>
    <col min="16" max="16" width="6" style="68" customWidth="1"/>
    <col min="17" max="17" width="5.77734375" style="69" customWidth="1"/>
    <col min="18" max="19" width="5.33203125" style="68" bestFit="1" customWidth="1"/>
    <col min="20" max="20" width="5.77734375" style="69" customWidth="1"/>
    <col min="21" max="22" width="5.33203125" style="69" bestFit="1" customWidth="1"/>
    <col min="23" max="23" width="5.77734375" style="66" customWidth="1"/>
    <col min="24" max="24" width="5.33203125" style="69" bestFit="1" customWidth="1"/>
    <col min="25" max="25" width="5.33203125" style="69" customWidth="1"/>
    <col min="26" max="26" width="5.77734375" style="66" customWidth="1"/>
    <col min="27" max="28" width="5.6640625" style="66" customWidth="1"/>
    <col min="29" max="29" width="5.77734375" style="66" customWidth="1"/>
    <col min="30" max="31" width="5.6640625" style="66" customWidth="1"/>
    <col min="32" max="32" width="5.77734375" style="66" customWidth="1"/>
    <col min="33" max="34" width="5.33203125" style="67" customWidth="1"/>
    <col min="35" max="35" width="5.77734375" style="67" customWidth="1"/>
    <col min="36" max="38" width="5.33203125" style="67" bestFit="1" customWidth="1"/>
    <col min="39" max="16384" width="11.44140625" style="67"/>
  </cols>
  <sheetData>
    <row r="2" spans="1:36" x14ac:dyDescent="0.3">
      <c r="H2" s="71"/>
      <c r="I2" s="71"/>
      <c r="J2" s="71"/>
      <c r="K2" s="71"/>
      <c r="L2" s="71"/>
      <c r="M2" s="71"/>
      <c r="N2" s="71"/>
      <c r="O2" s="72"/>
      <c r="R2" s="72"/>
      <c r="S2" s="72"/>
    </row>
    <row r="3" spans="1:36" x14ac:dyDescent="0.3">
      <c r="H3" s="71"/>
      <c r="I3" s="71"/>
      <c r="J3" s="71"/>
      <c r="K3" s="71"/>
      <c r="L3" s="71"/>
      <c r="M3" s="71"/>
      <c r="N3" s="71"/>
      <c r="O3" s="72"/>
      <c r="R3" s="72"/>
      <c r="S3" s="72"/>
    </row>
    <row r="4" spans="1:36" x14ac:dyDescent="0.3">
      <c r="H4" s="71"/>
      <c r="I4" s="71"/>
      <c r="J4" s="71"/>
      <c r="K4" s="71"/>
      <c r="L4" s="71"/>
      <c r="M4" s="71"/>
      <c r="N4" s="71"/>
      <c r="O4" s="72"/>
      <c r="R4" s="72"/>
      <c r="S4" s="72"/>
    </row>
    <row r="5" spans="1:36" x14ac:dyDescent="0.3">
      <c r="H5" s="71"/>
      <c r="I5" s="71"/>
      <c r="J5" s="71"/>
      <c r="K5" s="71"/>
      <c r="L5" s="71"/>
      <c r="M5" s="71"/>
      <c r="N5" s="71"/>
      <c r="O5" s="72"/>
      <c r="R5" s="72"/>
      <c r="S5" s="72"/>
    </row>
    <row r="6" spans="1:36" x14ac:dyDescent="0.3">
      <c r="H6" s="71"/>
      <c r="I6" s="71"/>
      <c r="J6" s="71"/>
      <c r="K6" s="71"/>
      <c r="L6" s="71"/>
      <c r="M6" s="71"/>
      <c r="N6" s="71"/>
      <c r="O6" s="72"/>
      <c r="R6" s="72"/>
      <c r="S6" s="72"/>
    </row>
    <row r="7" spans="1:36" x14ac:dyDescent="0.3">
      <c r="H7" s="71"/>
      <c r="I7" s="71"/>
      <c r="J7" s="71"/>
      <c r="K7" s="71"/>
      <c r="L7" s="71"/>
      <c r="M7" s="71"/>
      <c r="N7" s="73"/>
      <c r="P7" s="69"/>
      <c r="Q7" s="72"/>
      <c r="R7" s="72"/>
      <c r="S7" s="69"/>
      <c r="V7" s="73"/>
      <c r="W7" s="68"/>
      <c r="AE7" s="74"/>
      <c r="AF7" s="74"/>
      <c r="AG7" s="74"/>
      <c r="AJ7" s="74"/>
    </row>
    <row r="8" spans="1:36" ht="21" x14ac:dyDescent="0.4">
      <c r="B8" s="75"/>
      <c r="C8" s="76"/>
      <c r="D8" s="77"/>
      <c r="H8" s="78"/>
      <c r="I8" s="78"/>
      <c r="J8" s="78"/>
      <c r="K8" s="78"/>
      <c r="L8" s="78"/>
      <c r="M8" s="78"/>
      <c r="N8" s="79" t="str">
        <f>C13</f>
        <v>MO311</v>
      </c>
      <c r="O8" s="68" t="str">
        <f>INDEX(T_matiere[],MATCH(Modele!N8,T_matiere[Code EC],0),8)</f>
        <v>Mathématiques appliquées et outils</v>
      </c>
      <c r="P8" s="69"/>
      <c r="Q8" s="72"/>
      <c r="R8" s="72"/>
      <c r="S8" s="69"/>
      <c r="V8" s="73"/>
      <c r="W8" s="79" t="str">
        <f>R13</f>
        <v>EC312</v>
      </c>
      <c r="X8" s="68" t="str">
        <f>INDEX(T_matiere[],MATCH(Modele!W8,T_matiere[Code EC],0),8)</f>
        <v>Anglais</v>
      </c>
      <c r="AE8" s="74"/>
      <c r="AF8" s="74"/>
      <c r="AG8" s="74"/>
      <c r="AJ8" s="74"/>
    </row>
    <row r="9" spans="1:36" ht="17.399999999999999" x14ac:dyDescent="0.3">
      <c r="B9" s="75" t="s">
        <v>98</v>
      </c>
      <c r="C9" s="80"/>
      <c r="D9" s="81"/>
      <c r="E9" s="71"/>
      <c r="H9" s="82" t="s">
        <v>97</v>
      </c>
      <c r="I9" s="83">
        <v>1</v>
      </c>
      <c r="J9" s="71"/>
      <c r="K9" s="71"/>
      <c r="L9" s="71"/>
      <c r="M9" s="71"/>
      <c r="N9" s="79" t="str">
        <f>F13</f>
        <v>MO312</v>
      </c>
      <c r="O9" s="68" t="str">
        <f>INDEX(T_matiere[],MATCH(Modele!N9,T_matiere[Code EC],0),8)</f>
        <v>Analyse numérique / MATLAB</v>
      </c>
      <c r="P9" s="69"/>
      <c r="Q9" s="68"/>
      <c r="S9" s="69"/>
      <c r="V9" s="74"/>
      <c r="W9" s="79" t="str">
        <f>U13</f>
        <v>EC313</v>
      </c>
      <c r="X9" s="68" t="str">
        <f>INDEX(T_matiere[],MATCH(Modele!W9,T_matiere[Code EC],0),8)</f>
        <v>Technique d'expression et de communication</v>
      </c>
      <c r="AE9" s="74"/>
      <c r="AF9" s="74"/>
      <c r="AG9" s="74"/>
      <c r="AJ9" s="74"/>
    </row>
    <row r="10" spans="1:36" ht="17.399999999999999" x14ac:dyDescent="0.3">
      <c r="B10" s="75" t="s">
        <v>14</v>
      </c>
      <c r="C10" s="80"/>
      <c r="D10" s="81"/>
      <c r="E10" s="71"/>
      <c r="H10" s="71"/>
      <c r="I10" s="71"/>
      <c r="J10" s="71"/>
      <c r="K10" s="71"/>
      <c r="L10" s="71"/>
      <c r="M10" s="71"/>
      <c r="N10" s="79" t="str">
        <f>I13</f>
        <v>DA311</v>
      </c>
      <c r="O10" s="68" t="str">
        <f>INDEX(T_matiere[],MATCH(Modele!N10,T_matiere[Code EC],0),8)</f>
        <v>DAO/CAO</v>
      </c>
      <c r="P10" s="74"/>
      <c r="Q10" s="72"/>
      <c r="R10" s="72"/>
      <c r="S10" s="69"/>
      <c r="V10" s="74"/>
      <c r="W10" s="79" t="str">
        <f>X13</f>
        <v>SP311</v>
      </c>
      <c r="X10" s="68" t="str">
        <f>INDEX(T_matiere[],MATCH(Modele!W10,T_matiere[Code EC],0),8)</f>
        <v>Traçage et construction</v>
      </c>
      <c r="AE10" s="74"/>
      <c r="AF10" s="74"/>
      <c r="AG10" s="74"/>
      <c r="AJ10" s="74"/>
    </row>
    <row r="11" spans="1:36" ht="15.6" x14ac:dyDescent="0.3">
      <c r="B11" s="84" t="s">
        <v>15</v>
      </c>
      <c r="C11" s="80"/>
      <c r="D11" s="80"/>
      <c r="E11" s="85"/>
      <c r="F11" s="86"/>
      <c r="G11" s="87"/>
      <c r="H11" s="85"/>
      <c r="I11" s="85"/>
      <c r="J11" s="85"/>
      <c r="K11" s="85"/>
      <c r="L11" s="85"/>
      <c r="M11" s="85"/>
      <c r="N11" s="79" t="str">
        <f>L13</f>
        <v>DA312</v>
      </c>
      <c r="O11" s="68" t="str">
        <f>INDEX(T_matiere[],MATCH(Modele!N11,T_matiere[Code EC],0),8)</f>
        <v>DAO/CAO 3D</v>
      </c>
      <c r="P11" s="88"/>
      <c r="Q11" s="72"/>
      <c r="R11" s="72"/>
      <c r="S11" s="69"/>
      <c r="V11" s="66"/>
      <c r="W11" s="79" t="str">
        <f>AA13</f>
        <v>SP312</v>
      </c>
      <c r="X11" s="68" t="str">
        <f>INDEX(T_matiere[],MATCH(Modele!W11,T_matiere[Code EC],0),8)</f>
        <v>Tuyauterie approfondie</v>
      </c>
    </row>
    <row r="12" spans="1:36" ht="17.399999999999999" x14ac:dyDescent="0.3">
      <c r="B12" s="75"/>
      <c r="C12" s="80"/>
      <c r="D12" s="80"/>
      <c r="E12" s="85"/>
      <c r="F12" s="86"/>
      <c r="G12" s="87"/>
      <c r="H12" s="85"/>
      <c r="I12" s="85"/>
      <c r="J12" s="85"/>
      <c r="K12" s="85"/>
      <c r="L12" s="85"/>
      <c r="M12" s="85"/>
      <c r="N12" s="79" t="str">
        <f>O13</f>
        <v>EC311</v>
      </c>
      <c r="O12" s="68" t="str">
        <f>INDEX(T_matiere[],MATCH(Modele!N12,T_matiere[Code EC],0),8)</f>
        <v>Entreprenariat et création d’entreprise</v>
      </c>
      <c r="P12" s="87"/>
      <c r="R12" s="72"/>
      <c r="S12" s="72"/>
      <c r="W12" s="79" t="str">
        <f>AD13</f>
        <v>SP313</v>
      </c>
      <c r="X12" s="68" t="str">
        <f>INDEX(T_matiere[],MATCH(Modele!W12,T_matiere[Code EC],0),8)</f>
        <v>Métrologie</v>
      </c>
    </row>
    <row r="13" spans="1:36" x14ac:dyDescent="0.3">
      <c r="A13" s="89"/>
      <c r="B13" s="90"/>
      <c r="C13" s="94" t="str">
        <f>IF($I$9=1,Données!$L2,Données!$L13)</f>
        <v>MO311</v>
      </c>
      <c r="D13" s="94"/>
      <c r="E13" s="94"/>
      <c r="F13" s="94" t="str">
        <f>IF($I$9=1,Données!$L3,Données!$L14)</f>
        <v>MO312</v>
      </c>
      <c r="G13" s="94"/>
      <c r="H13" s="94"/>
      <c r="I13" s="94" t="str">
        <f>IF($I$9=1,Données!$L4,Données!$L15)</f>
        <v>DA311</v>
      </c>
      <c r="J13" s="94"/>
      <c r="K13" s="94"/>
      <c r="L13" s="94" t="str">
        <f>IF($I$9=1,Données!$L5,Données!$L16)</f>
        <v>DA312</v>
      </c>
      <c r="M13" s="94"/>
      <c r="N13" s="94"/>
      <c r="O13" s="94" t="str">
        <f>IF($I$9=1,Données!$L6,Données!$L17)</f>
        <v>EC311</v>
      </c>
      <c r="P13" s="94"/>
      <c r="Q13" s="94"/>
      <c r="R13" s="94" t="str">
        <f>IF($I$9=1,Données!$L7,Données!$L18)</f>
        <v>EC312</v>
      </c>
      <c r="S13" s="94"/>
      <c r="T13" s="94"/>
      <c r="U13" s="94" t="str">
        <f>IF($I$9=1,Données!$L8,Données!$L19)</f>
        <v>EC313</v>
      </c>
      <c r="V13" s="94"/>
      <c r="W13" s="94"/>
      <c r="X13" s="94" t="str">
        <f>IF($I$9=1,Données!$L9,Données!$L20)</f>
        <v>SP311</v>
      </c>
      <c r="Y13" s="94"/>
      <c r="Z13" s="94"/>
      <c r="AA13" s="94" t="str">
        <f>IF($I$9=1,Données!$L10,Données!$L21)</f>
        <v>SP312</v>
      </c>
      <c r="AB13" s="94"/>
      <c r="AC13" s="94"/>
      <c r="AD13" s="94" t="str">
        <f>IF($I$9=1,Données!$L11,Données!$L22)</f>
        <v>SP313</v>
      </c>
      <c r="AE13" s="94"/>
      <c r="AF13" s="94"/>
      <c r="AG13" s="94" t="str">
        <f>IF($I$9=1,Données!$L12,Données!$L23)</f>
        <v>SP314</v>
      </c>
      <c r="AH13" s="94"/>
      <c r="AI13" s="94"/>
    </row>
    <row r="14" spans="1:36" ht="15.6" x14ac:dyDescent="0.3">
      <c r="A14" s="92" t="s">
        <v>4</v>
      </c>
      <c r="B14" s="93" t="s">
        <v>0</v>
      </c>
      <c r="C14" s="7" t="s">
        <v>1</v>
      </c>
      <c r="D14" s="7" t="s">
        <v>2</v>
      </c>
      <c r="E14" s="8" t="s">
        <v>3</v>
      </c>
      <c r="F14" s="7" t="s">
        <v>1</v>
      </c>
      <c r="G14" s="7" t="s">
        <v>2</v>
      </c>
      <c r="H14" s="9" t="s">
        <v>3</v>
      </c>
      <c r="I14" s="7" t="s">
        <v>1</v>
      </c>
      <c r="J14" s="7" t="s">
        <v>2</v>
      </c>
      <c r="K14" s="9" t="s">
        <v>3</v>
      </c>
      <c r="L14" s="7" t="s">
        <v>1</v>
      </c>
      <c r="M14" s="7" t="s">
        <v>2</v>
      </c>
      <c r="N14" s="9" t="s">
        <v>3</v>
      </c>
      <c r="O14" s="7" t="s">
        <v>1</v>
      </c>
      <c r="P14" s="7" t="s">
        <v>2</v>
      </c>
      <c r="Q14" s="9" t="s">
        <v>3</v>
      </c>
      <c r="R14" s="7" t="s">
        <v>1</v>
      </c>
      <c r="S14" s="7" t="s">
        <v>2</v>
      </c>
      <c r="T14" s="9" t="s">
        <v>3</v>
      </c>
      <c r="U14" s="7" t="s">
        <v>1</v>
      </c>
      <c r="V14" s="7" t="s">
        <v>2</v>
      </c>
      <c r="W14" s="9" t="s">
        <v>3</v>
      </c>
      <c r="X14" s="7" t="s">
        <v>1</v>
      </c>
      <c r="Y14" s="7" t="s">
        <v>2</v>
      </c>
      <c r="Z14" s="9" t="s">
        <v>3</v>
      </c>
      <c r="AA14" s="7" t="s">
        <v>1</v>
      </c>
      <c r="AB14" s="7" t="s">
        <v>2</v>
      </c>
      <c r="AC14" s="9" t="s">
        <v>3</v>
      </c>
      <c r="AD14" s="7" t="s">
        <v>1</v>
      </c>
      <c r="AE14" s="7" t="s">
        <v>2</v>
      </c>
      <c r="AF14" s="9" t="s">
        <v>3</v>
      </c>
      <c r="AG14" s="7" t="s">
        <v>1</v>
      </c>
      <c r="AH14" s="7" t="s">
        <v>2</v>
      </c>
      <c r="AI14" s="9" t="s">
        <v>3</v>
      </c>
    </row>
    <row r="15" spans="1:36" x14ac:dyDescent="0.3">
      <c r="A15" s="28">
        <v>1</v>
      </c>
      <c r="B15" s="27"/>
      <c r="C15" s="22"/>
      <c r="D15" s="22"/>
      <c r="E15" s="10" t="str">
        <f t="shared" ref="E15:E50" si="0">IF(C15&lt;&gt;0,C15*0.3+D15*0.7,"")</f>
        <v/>
      </c>
      <c r="F15" s="22"/>
      <c r="G15" s="22"/>
      <c r="H15" s="10" t="str">
        <f t="shared" ref="H15:H50" si="1">IF(F15&lt;&gt;0,F15*0.3+G15*0.7,"")</f>
        <v/>
      </c>
      <c r="I15" s="22"/>
      <c r="J15" s="22"/>
      <c r="K15" s="10" t="str">
        <f t="shared" ref="K15:K50" si="2">IF(I15&lt;&gt;0,I15*0.3+J15*0.7,"")</f>
        <v/>
      </c>
      <c r="L15" s="22"/>
      <c r="M15" s="22"/>
      <c r="N15" s="10" t="str">
        <f t="shared" ref="N15:N50" si="3">IF(L15&lt;&gt;0,L15*0.3+M15*0.7,"")</f>
        <v/>
      </c>
      <c r="O15" s="22"/>
      <c r="P15" s="22"/>
      <c r="Q15" s="10" t="str">
        <f t="shared" ref="Q15:Q50" si="4">IF(O15&lt;&gt;0,O15*0.3+P15*0.7,"")</f>
        <v/>
      </c>
      <c r="R15" s="22"/>
      <c r="S15" s="22"/>
      <c r="T15" s="10" t="str">
        <f t="shared" ref="T15:T50" si="5">IF(R15&lt;&gt;0,R15*0.3+S15*0.7,"")</f>
        <v/>
      </c>
      <c r="U15" s="22"/>
      <c r="V15" s="22"/>
      <c r="W15" s="10" t="str">
        <f t="shared" ref="W15:W50" si="6">IF(U15&lt;&gt;0,U15*0.3+V15*0.7,"")</f>
        <v/>
      </c>
      <c r="X15" s="22"/>
      <c r="Y15" s="22"/>
      <c r="Z15" s="10" t="str">
        <f>IF(X15&lt;&gt;0,X15*0.3+Y15*0.7,"")</f>
        <v/>
      </c>
      <c r="AA15" s="22"/>
      <c r="AB15" s="22"/>
      <c r="AC15" s="10" t="str">
        <f>IF(AA15&lt;&gt;0,AA15*0.3+AB15*0.7,"")</f>
        <v/>
      </c>
      <c r="AD15" s="22"/>
      <c r="AE15" s="22"/>
      <c r="AF15" s="10" t="str">
        <f t="shared" ref="AF15:AF50" si="7">IF(AD15&lt;&gt;0,AD15*0.3+AE15*0.7,"")</f>
        <v/>
      </c>
      <c r="AG15" s="22"/>
      <c r="AH15" s="22"/>
      <c r="AI15" s="10" t="str">
        <f t="shared" ref="AI15:AI50" si="8">IF(AG15&lt;&gt;0,AG15*0.3+AH15*0.7,"")</f>
        <v/>
      </c>
    </row>
    <row r="16" spans="1:36" x14ac:dyDescent="0.3">
      <c r="A16" s="28" t="str">
        <f>IF(B16&lt;&gt;"",A15+1,"")</f>
        <v/>
      </c>
      <c r="B16" s="27"/>
      <c r="C16" s="22"/>
      <c r="D16" s="29"/>
      <c r="E16" s="10" t="str">
        <f t="shared" si="0"/>
        <v/>
      </c>
      <c r="F16" s="22"/>
      <c r="G16" s="22"/>
      <c r="H16" s="10" t="str">
        <f t="shared" si="1"/>
        <v/>
      </c>
      <c r="I16" s="22"/>
      <c r="J16" s="22"/>
      <c r="K16" s="10" t="str">
        <f t="shared" si="2"/>
        <v/>
      </c>
      <c r="L16" s="22"/>
      <c r="M16" s="22"/>
      <c r="N16" s="10" t="str">
        <f t="shared" si="3"/>
        <v/>
      </c>
      <c r="O16" s="22"/>
      <c r="P16" s="22"/>
      <c r="Q16" s="10" t="str">
        <f t="shared" si="4"/>
        <v/>
      </c>
      <c r="R16" s="22"/>
      <c r="S16" s="22"/>
      <c r="T16" s="10" t="str">
        <f t="shared" si="5"/>
        <v/>
      </c>
      <c r="U16" s="22"/>
      <c r="V16" s="22"/>
      <c r="W16" s="10" t="str">
        <f t="shared" si="6"/>
        <v/>
      </c>
      <c r="X16" s="22"/>
      <c r="Y16" s="22"/>
      <c r="Z16" s="10" t="str">
        <f t="shared" ref="Z16:Z50" si="9">IF(X16&lt;&gt;0,X16*0.3+Y16*0.7,"")</f>
        <v/>
      </c>
      <c r="AA16" s="22"/>
      <c r="AB16" s="22"/>
      <c r="AC16" s="10" t="str">
        <f t="shared" ref="AC16:AC50" si="10">IF(AA16&lt;&gt;0,AA16*0.3+AB16*0.7,"")</f>
        <v/>
      </c>
      <c r="AD16" s="22"/>
      <c r="AE16" s="22"/>
      <c r="AF16" s="10" t="str">
        <f t="shared" si="7"/>
        <v/>
      </c>
      <c r="AG16" s="22"/>
      <c r="AH16" s="22"/>
      <c r="AI16" s="10" t="str">
        <f t="shared" si="8"/>
        <v/>
      </c>
    </row>
    <row r="17" spans="1:35" x14ac:dyDescent="0.3">
      <c r="A17" s="28" t="str">
        <f t="shared" ref="A17:A50" si="11">IF(B17&lt;&gt;"",A16+1,"")</f>
        <v/>
      </c>
      <c r="B17" s="27"/>
      <c r="C17" s="22"/>
      <c r="D17" s="29"/>
      <c r="E17" s="10" t="str">
        <f t="shared" si="0"/>
        <v/>
      </c>
      <c r="F17" s="22"/>
      <c r="G17" s="22"/>
      <c r="H17" s="10" t="str">
        <f t="shared" si="1"/>
        <v/>
      </c>
      <c r="I17" s="22"/>
      <c r="J17" s="22"/>
      <c r="K17" s="10" t="str">
        <f t="shared" si="2"/>
        <v/>
      </c>
      <c r="L17" s="22"/>
      <c r="M17" s="22"/>
      <c r="N17" s="10" t="str">
        <f t="shared" si="3"/>
        <v/>
      </c>
      <c r="O17" s="22"/>
      <c r="P17" s="22"/>
      <c r="Q17" s="10" t="str">
        <f t="shared" si="4"/>
        <v/>
      </c>
      <c r="R17" s="22"/>
      <c r="S17" s="22"/>
      <c r="T17" s="10" t="str">
        <f t="shared" si="5"/>
        <v/>
      </c>
      <c r="U17" s="22"/>
      <c r="V17" s="22"/>
      <c r="W17" s="10" t="str">
        <f t="shared" si="6"/>
        <v/>
      </c>
      <c r="X17" s="22"/>
      <c r="Y17" s="22"/>
      <c r="Z17" s="10" t="str">
        <f t="shared" si="9"/>
        <v/>
      </c>
      <c r="AA17" s="22"/>
      <c r="AB17" s="22"/>
      <c r="AC17" s="10" t="str">
        <f t="shared" si="10"/>
        <v/>
      </c>
      <c r="AD17" s="22"/>
      <c r="AE17" s="22"/>
      <c r="AF17" s="10" t="str">
        <f t="shared" si="7"/>
        <v/>
      </c>
      <c r="AG17" s="22"/>
      <c r="AH17" s="22"/>
      <c r="AI17" s="10" t="str">
        <f t="shared" si="8"/>
        <v/>
      </c>
    </row>
    <row r="18" spans="1:35" x14ac:dyDescent="0.3">
      <c r="A18" s="28" t="str">
        <f t="shared" si="11"/>
        <v/>
      </c>
      <c r="B18" s="49"/>
      <c r="C18" s="50"/>
      <c r="D18" s="50"/>
      <c r="E18" s="10" t="str">
        <f t="shared" si="0"/>
        <v/>
      </c>
      <c r="F18" s="52"/>
      <c r="G18" s="50"/>
      <c r="H18" s="10" t="str">
        <f t="shared" si="1"/>
        <v/>
      </c>
      <c r="I18" s="51"/>
      <c r="J18" s="51"/>
      <c r="K18" s="10" t="str">
        <f t="shared" si="2"/>
        <v/>
      </c>
      <c r="L18" s="51"/>
      <c r="M18" s="51"/>
      <c r="N18" s="10" t="str">
        <f t="shared" si="3"/>
        <v/>
      </c>
      <c r="O18" s="50"/>
      <c r="P18" s="50"/>
      <c r="Q18" s="10" t="str">
        <f t="shared" si="4"/>
        <v/>
      </c>
      <c r="R18" s="50"/>
      <c r="S18" s="50"/>
      <c r="T18" s="10" t="str">
        <f t="shared" si="5"/>
        <v/>
      </c>
      <c r="U18" s="51"/>
      <c r="V18" s="51"/>
      <c r="W18" s="10" t="str">
        <f t="shared" si="6"/>
        <v/>
      </c>
      <c r="X18" s="51"/>
      <c r="Y18" s="51"/>
      <c r="Z18" s="10" t="str">
        <f t="shared" si="9"/>
        <v/>
      </c>
      <c r="AA18" s="53"/>
      <c r="AB18" s="53"/>
      <c r="AC18" s="10" t="str">
        <f t="shared" si="10"/>
        <v/>
      </c>
      <c r="AD18" s="53"/>
      <c r="AE18" s="53"/>
      <c r="AF18" s="10" t="str">
        <f t="shared" si="7"/>
        <v/>
      </c>
      <c r="AG18" s="49"/>
      <c r="AH18" s="49"/>
      <c r="AI18" s="10" t="str">
        <f t="shared" si="8"/>
        <v/>
      </c>
    </row>
    <row r="19" spans="1:35" x14ac:dyDescent="0.3">
      <c r="A19" s="28" t="str">
        <f t="shared" si="11"/>
        <v/>
      </c>
      <c r="B19" s="49"/>
      <c r="C19" s="50"/>
      <c r="D19" s="50"/>
      <c r="E19" s="10" t="str">
        <f t="shared" si="0"/>
        <v/>
      </c>
      <c r="F19" s="52"/>
      <c r="G19" s="50"/>
      <c r="H19" s="10" t="str">
        <f t="shared" si="1"/>
        <v/>
      </c>
      <c r="I19" s="51"/>
      <c r="J19" s="51"/>
      <c r="K19" s="10" t="str">
        <f t="shared" si="2"/>
        <v/>
      </c>
      <c r="L19" s="51"/>
      <c r="M19" s="51"/>
      <c r="N19" s="10" t="str">
        <f t="shared" si="3"/>
        <v/>
      </c>
      <c r="O19" s="50"/>
      <c r="P19" s="50"/>
      <c r="Q19" s="10" t="str">
        <f t="shared" si="4"/>
        <v/>
      </c>
      <c r="R19" s="50"/>
      <c r="S19" s="50"/>
      <c r="T19" s="10" t="str">
        <f t="shared" si="5"/>
        <v/>
      </c>
      <c r="U19" s="51"/>
      <c r="V19" s="51"/>
      <c r="W19" s="10" t="str">
        <f t="shared" si="6"/>
        <v/>
      </c>
      <c r="X19" s="51"/>
      <c r="Y19" s="51"/>
      <c r="Z19" s="10" t="str">
        <f t="shared" si="9"/>
        <v/>
      </c>
      <c r="AA19" s="53"/>
      <c r="AB19" s="53"/>
      <c r="AC19" s="10" t="str">
        <f t="shared" si="10"/>
        <v/>
      </c>
      <c r="AD19" s="53"/>
      <c r="AE19" s="53"/>
      <c r="AF19" s="10" t="str">
        <f t="shared" si="7"/>
        <v/>
      </c>
      <c r="AG19" s="49"/>
      <c r="AH19" s="49"/>
      <c r="AI19" s="10" t="str">
        <f t="shared" si="8"/>
        <v/>
      </c>
    </row>
    <row r="20" spans="1:35" x14ac:dyDescent="0.3">
      <c r="A20" s="28" t="str">
        <f t="shared" si="11"/>
        <v/>
      </c>
      <c r="B20" s="54"/>
      <c r="C20" s="50"/>
      <c r="D20" s="50"/>
      <c r="E20" s="10" t="str">
        <f t="shared" si="0"/>
        <v/>
      </c>
      <c r="F20" s="52"/>
      <c r="G20" s="50"/>
      <c r="H20" s="10" t="str">
        <f t="shared" si="1"/>
        <v/>
      </c>
      <c r="I20" s="51"/>
      <c r="J20" s="55"/>
      <c r="K20" s="10" t="str">
        <f t="shared" si="2"/>
        <v/>
      </c>
      <c r="L20" s="55"/>
      <c r="M20" s="55"/>
      <c r="N20" s="10" t="str">
        <f t="shared" si="3"/>
        <v/>
      </c>
      <c r="O20" s="50"/>
      <c r="P20" s="50"/>
      <c r="Q20" s="10" t="str">
        <f t="shared" si="4"/>
        <v/>
      </c>
      <c r="R20" s="50"/>
      <c r="S20" s="50"/>
      <c r="T20" s="10" t="str">
        <f t="shared" si="5"/>
        <v/>
      </c>
      <c r="U20" s="51"/>
      <c r="V20" s="51"/>
      <c r="W20" s="10" t="str">
        <f t="shared" si="6"/>
        <v/>
      </c>
      <c r="X20" s="56"/>
      <c r="Y20" s="56"/>
      <c r="Z20" s="10" t="str">
        <f t="shared" si="9"/>
        <v/>
      </c>
      <c r="AA20" s="53"/>
      <c r="AB20" s="53"/>
      <c r="AC20" s="10" t="str">
        <f t="shared" si="10"/>
        <v/>
      </c>
      <c r="AD20" s="53"/>
      <c r="AE20" s="53"/>
      <c r="AF20" s="10" t="str">
        <f t="shared" si="7"/>
        <v/>
      </c>
      <c r="AG20" s="49"/>
      <c r="AH20" s="49"/>
      <c r="AI20" s="10" t="str">
        <f t="shared" si="8"/>
        <v/>
      </c>
    </row>
    <row r="21" spans="1:35" x14ac:dyDescent="0.3">
      <c r="A21" s="28" t="str">
        <f t="shared" si="11"/>
        <v/>
      </c>
      <c r="B21" s="54"/>
      <c r="C21" s="50"/>
      <c r="D21" s="50"/>
      <c r="E21" s="10" t="str">
        <f t="shared" si="0"/>
        <v/>
      </c>
      <c r="F21" s="52"/>
      <c r="G21" s="50"/>
      <c r="H21" s="10" t="str">
        <f t="shared" si="1"/>
        <v/>
      </c>
      <c r="I21" s="51"/>
      <c r="J21" s="55"/>
      <c r="K21" s="10" t="str">
        <f t="shared" si="2"/>
        <v/>
      </c>
      <c r="L21" s="55"/>
      <c r="M21" s="55"/>
      <c r="N21" s="10" t="str">
        <f t="shared" si="3"/>
        <v/>
      </c>
      <c r="O21" s="50"/>
      <c r="P21" s="50"/>
      <c r="Q21" s="10" t="str">
        <f t="shared" si="4"/>
        <v/>
      </c>
      <c r="R21" s="50"/>
      <c r="S21" s="50"/>
      <c r="T21" s="10" t="str">
        <f t="shared" si="5"/>
        <v/>
      </c>
      <c r="U21" s="51"/>
      <c r="V21" s="51"/>
      <c r="W21" s="10" t="str">
        <f t="shared" si="6"/>
        <v/>
      </c>
      <c r="X21" s="56"/>
      <c r="Y21" s="56"/>
      <c r="Z21" s="10" t="str">
        <f t="shared" si="9"/>
        <v/>
      </c>
      <c r="AA21" s="53"/>
      <c r="AB21" s="53"/>
      <c r="AC21" s="10" t="str">
        <f t="shared" si="10"/>
        <v/>
      </c>
      <c r="AD21" s="53"/>
      <c r="AE21" s="53"/>
      <c r="AF21" s="10" t="str">
        <f t="shared" si="7"/>
        <v/>
      </c>
      <c r="AG21" s="49"/>
      <c r="AH21" s="49"/>
      <c r="AI21" s="10" t="str">
        <f t="shared" si="8"/>
        <v/>
      </c>
    </row>
    <row r="22" spans="1:35" x14ac:dyDescent="0.3">
      <c r="A22" s="28" t="str">
        <f t="shared" si="11"/>
        <v/>
      </c>
      <c r="B22" s="54"/>
      <c r="C22" s="50"/>
      <c r="D22" s="50"/>
      <c r="E22" s="10" t="str">
        <f t="shared" si="0"/>
        <v/>
      </c>
      <c r="F22" s="52"/>
      <c r="G22" s="50"/>
      <c r="H22" s="10" t="str">
        <f t="shared" si="1"/>
        <v/>
      </c>
      <c r="I22" s="50"/>
      <c r="J22" s="55"/>
      <c r="K22" s="10" t="str">
        <f t="shared" si="2"/>
        <v/>
      </c>
      <c r="L22" s="55"/>
      <c r="M22" s="55"/>
      <c r="N22" s="10" t="str">
        <f t="shared" si="3"/>
        <v/>
      </c>
      <c r="O22" s="55"/>
      <c r="P22" s="50"/>
      <c r="Q22" s="10" t="str">
        <f t="shared" si="4"/>
        <v/>
      </c>
      <c r="R22" s="50"/>
      <c r="S22" s="50"/>
      <c r="T22" s="10" t="str">
        <f t="shared" si="5"/>
        <v/>
      </c>
      <c r="U22" s="51"/>
      <c r="V22" s="51"/>
      <c r="W22" s="10" t="str">
        <f t="shared" si="6"/>
        <v/>
      </c>
      <c r="X22" s="56"/>
      <c r="Y22" s="56"/>
      <c r="Z22" s="10" t="str">
        <f t="shared" si="9"/>
        <v/>
      </c>
      <c r="AA22" s="53"/>
      <c r="AB22" s="53"/>
      <c r="AC22" s="10" t="str">
        <f t="shared" si="10"/>
        <v/>
      </c>
      <c r="AD22" s="53"/>
      <c r="AE22" s="53"/>
      <c r="AF22" s="10" t="str">
        <f t="shared" si="7"/>
        <v/>
      </c>
      <c r="AG22" s="49"/>
      <c r="AH22" s="49"/>
      <c r="AI22" s="10" t="str">
        <f t="shared" si="8"/>
        <v/>
      </c>
    </row>
    <row r="23" spans="1:35" x14ac:dyDescent="0.3">
      <c r="A23" s="28" t="str">
        <f t="shared" si="11"/>
        <v/>
      </c>
      <c r="B23" s="54"/>
      <c r="C23" s="50"/>
      <c r="D23" s="50"/>
      <c r="E23" s="10" t="str">
        <f t="shared" si="0"/>
        <v/>
      </c>
      <c r="F23" s="52"/>
      <c r="G23" s="50"/>
      <c r="H23" s="10" t="str">
        <f t="shared" si="1"/>
        <v/>
      </c>
      <c r="I23" s="51"/>
      <c r="J23" s="55"/>
      <c r="K23" s="10" t="str">
        <f t="shared" si="2"/>
        <v/>
      </c>
      <c r="L23" s="55"/>
      <c r="M23" s="55"/>
      <c r="N23" s="10" t="str">
        <f t="shared" si="3"/>
        <v/>
      </c>
      <c r="O23" s="50"/>
      <c r="P23" s="50"/>
      <c r="Q23" s="10" t="str">
        <f t="shared" si="4"/>
        <v/>
      </c>
      <c r="R23" s="50"/>
      <c r="S23" s="50"/>
      <c r="T23" s="10" t="str">
        <f t="shared" si="5"/>
        <v/>
      </c>
      <c r="U23" s="51"/>
      <c r="V23" s="51"/>
      <c r="W23" s="10" t="str">
        <f t="shared" si="6"/>
        <v/>
      </c>
      <c r="X23" s="56"/>
      <c r="Y23" s="56"/>
      <c r="Z23" s="10" t="str">
        <f t="shared" si="9"/>
        <v/>
      </c>
      <c r="AA23" s="53"/>
      <c r="AB23" s="53"/>
      <c r="AC23" s="10" t="str">
        <f t="shared" si="10"/>
        <v/>
      </c>
      <c r="AD23" s="53"/>
      <c r="AE23" s="53"/>
      <c r="AF23" s="10" t="str">
        <f t="shared" si="7"/>
        <v/>
      </c>
      <c r="AG23" s="49"/>
      <c r="AH23" s="49"/>
      <c r="AI23" s="10" t="str">
        <f t="shared" si="8"/>
        <v/>
      </c>
    </row>
    <row r="24" spans="1:35" x14ac:dyDescent="0.3">
      <c r="A24" s="28" t="str">
        <f t="shared" si="11"/>
        <v/>
      </c>
      <c r="B24" s="49"/>
      <c r="C24" s="50"/>
      <c r="D24" s="50"/>
      <c r="E24" s="10" t="str">
        <f t="shared" si="0"/>
        <v/>
      </c>
      <c r="F24" s="52"/>
      <c r="G24" s="50"/>
      <c r="H24" s="10" t="str">
        <f t="shared" si="1"/>
        <v/>
      </c>
      <c r="I24" s="51"/>
      <c r="J24" s="55"/>
      <c r="K24" s="10" t="str">
        <f t="shared" si="2"/>
        <v/>
      </c>
      <c r="L24" s="55"/>
      <c r="M24" s="55"/>
      <c r="N24" s="10" t="str">
        <f t="shared" si="3"/>
        <v/>
      </c>
      <c r="O24" s="50"/>
      <c r="P24" s="50"/>
      <c r="Q24" s="10" t="str">
        <f t="shared" si="4"/>
        <v/>
      </c>
      <c r="R24" s="50"/>
      <c r="S24" s="50"/>
      <c r="T24" s="10" t="str">
        <f t="shared" si="5"/>
        <v/>
      </c>
      <c r="U24" s="51"/>
      <c r="V24" s="51"/>
      <c r="W24" s="10" t="str">
        <f t="shared" si="6"/>
        <v/>
      </c>
      <c r="X24" s="56"/>
      <c r="Y24" s="56"/>
      <c r="Z24" s="10" t="str">
        <f t="shared" si="9"/>
        <v/>
      </c>
      <c r="AA24" s="53"/>
      <c r="AB24" s="53"/>
      <c r="AC24" s="10" t="str">
        <f t="shared" si="10"/>
        <v/>
      </c>
      <c r="AD24" s="53"/>
      <c r="AE24" s="53"/>
      <c r="AF24" s="10" t="str">
        <f t="shared" si="7"/>
        <v/>
      </c>
      <c r="AG24" s="49"/>
      <c r="AH24" s="49"/>
      <c r="AI24" s="10" t="str">
        <f t="shared" si="8"/>
        <v/>
      </c>
    </row>
    <row r="25" spans="1:35" ht="15.6" x14ac:dyDescent="0.3">
      <c r="A25" s="28" t="str">
        <f t="shared" si="11"/>
        <v/>
      </c>
      <c r="B25" s="57"/>
      <c r="C25" s="58"/>
      <c r="D25" s="58"/>
      <c r="E25" s="10" t="str">
        <f t="shared" si="0"/>
        <v/>
      </c>
      <c r="F25" s="59"/>
      <c r="G25" s="56"/>
      <c r="H25" s="10" t="str">
        <f t="shared" si="1"/>
        <v/>
      </c>
      <c r="I25" s="51"/>
      <c r="J25" s="51"/>
      <c r="K25" s="10" t="str">
        <f t="shared" si="2"/>
        <v/>
      </c>
      <c r="L25" s="51"/>
      <c r="M25" s="51"/>
      <c r="N25" s="10" t="str">
        <f t="shared" si="3"/>
        <v/>
      </c>
      <c r="O25" s="50"/>
      <c r="P25" s="50"/>
      <c r="Q25" s="10" t="str">
        <f t="shared" si="4"/>
        <v/>
      </c>
      <c r="R25" s="56"/>
      <c r="S25" s="56"/>
      <c r="T25" s="10" t="str">
        <f t="shared" si="5"/>
        <v/>
      </c>
      <c r="U25" s="61"/>
      <c r="V25" s="60"/>
      <c r="W25" s="10" t="str">
        <f t="shared" si="6"/>
        <v/>
      </c>
      <c r="X25" s="62"/>
      <c r="Y25" s="62"/>
      <c r="Z25" s="10" t="str">
        <f t="shared" si="9"/>
        <v/>
      </c>
      <c r="AA25" s="56"/>
      <c r="AB25" s="56"/>
      <c r="AC25" s="10" t="str">
        <f t="shared" si="10"/>
        <v/>
      </c>
      <c r="AD25" s="56"/>
      <c r="AE25" s="56"/>
      <c r="AF25" s="10" t="str">
        <f t="shared" si="7"/>
        <v/>
      </c>
      <c r="AG25" s="49"/>
      <c r="AH25" s="49"/>
      <c r="AI25" s="10" t="str">
        <f t="shared" si="8"/>
        <v/>
      </c>
    </row>
    <row r="26" spans="1:35" ht="15.45" customHeight="1" x14ac:dyDescent="0.3">
      <c r="A26" s="28" t="str">
        <f t="shared" si="11"/>
        <v/>
      </c>
      <c r="B26" s="61"/>
      <c r="C26" s="58"/>
      <c r="D26" s="58"/>
      <c r="E26" s="10" t="str">
        <f t="shared" si="0"/>
        <v/>
      </c>
      <c r="F26" s="60"/>
      <c r="G26" s="56"/>
      <c r="H26" s="10" t="str">
        <f t="shared" si="1"/>
        <v/>
      </c>
      <c r="I26" s="51"/>
      <c r="J26" s="51"/>
      <c r="K26" s="10" t="str">
        <f t="shared" si="2"/>
        <v/>
      </c>
      <c r="L26" s="51"/>
      <c r="M26" s="51"/>
      <c r="N26" s="10" t="str">
        <f t="shared" si="3"/>
        <v/>
      </c>
      <c r="O26" s="50"/>
      <c r="P26" s="50"/>
      <c r="Q26" s="10" t="str">
        <f t="shared" si="4"/>
        <v/>
      </c>
      <c r="R26" s="56"/>
      <c r="S26" s="56"/>
      <c r="T26" s="10" t="str">
        <f t="shared" si="5"/>
        <v/>
      </c>
      <c r="U26" s="61"/>
      <c r="V26" s="59"/>
      <c r="W26" s="10" t="str">
        <f t="shared" si="6"/>
        <v/>
      </c>
      <c r="X26" s="62"/>
      <c r="Y26" s="62"/>
      <c r="Z26" s="10" t="str">
        <f t="shared" si="9"/>
        <v/>
      </c>
      <c r="AA26" s="56"/>
      <c r="AB26" s="56"/>
      <c r="AC26" s="10" t="str">
        <f t="shared" si="10"/>
        <v/>
      </c>
      <c r="AD26" s="56"/>
      <c r="AE26" s="56"/>
      <c r="AF26" s="10" t="str">
        <f t="shared" si="7"/>
        <v/>
      </c>
      <c r="AG26" s="49"/>
      <c r="AH26" s="49"/>
      <c r="AI26" s="10" t="str">
        <f t="shared" si="8"/>
        <v/>
      </c>
    </row>
    <row r="27" spans="1:35" ht="15.6" x14ac:dyDescent="0.3">
      <c r="A27" s="28" t="str">
        <f t="shared" si="11"/>
        <v/>
      </c>
      <c r="B27" s="61"/>
      <c r="C27" s="58"/>
      <c r="D27" s="58"/>
      <c r="E27" s="10" t="str">
        <f t="shared" si="0"/>
        <v/>
      </c>
      <c r="F27" s="63"/>
      <c r="G27" s="56"/>
      <c r="H27" s="10" t="str">
        <f t="shared" si="1"/>
        <v/>
      </c>
      <c r="I27" s="56"/>
      <c r="J27" s="56"/>
      <c r="K27" s="10" t="str">
        <f t="shared" si="2"/>
        <v/>
      </c>
      <c r="L27" s="56"/>
      <c r="M27" s="56"/>
      <c r="N27" s="10" t="str">
        <f t="shared" si="3"/>
        <v/>
      </c>
      <c r="O27" s="56"/>
      <c r="P27" s="56"/>
      <c r="Q27" s="10" t="str">
        <f t="shared" si="4"/>
        <v/>
      </c>
      <c r="R27" s="56"/>
      <c r="S27" s="56"/>
      <c r="T27" s="10" t="str">
        <f t="shared" si="5"/>
        <v/>
      </c>
      <c r="U27" s="61"/>
      <c r="V27" s="56"/>
      <c r="W27" s="10" t="str">
        <f t="shared" si="6"/>
        <v/>
      </c>
      <c r="X27" s="62"/>
      <c r="Y27" s="62"/>
      <c r="Z27" s="10" t="str">
        <f t="shared" si="9"/>
        <v/>
      </c>
      <c r="AA27" s="56"/>
      <c r="AB27" s="56"/>
      <c r="AC27" s="10" t="str">
        <f t="shared" si="10"/>
        <v/>
      </c>
      <c r="AD27" s="56"/>
      <c r="AE27" s="56"/>
      <c r="AF27" s="10" t="str">
        <f t="shared" si="7"/>
        <v/>
      </c>
      <c r="AG27" s="49"/>
      <c r="AH27" s="49"/>
      <c r="AI27" s="10" t="str">
        <f t="shared" si="8"/>
        <v/>
      </c>
    </row>
    <row r="28" spans="1:35" ht="15.6" x14ac:dyDescent="0.3">
      <c r="A28" s="28" t="str">
        <f t="shared" si="11"/>
        <v/>
      </c>
      <c r="B28" s="49"/>
      <c r="C28" s="58"/>
      <c r="D28" s="58"/>
      <c r="E28" s="10" t="str">
        <f t="shared" si="0"/>
        <v/>
      </c>
      <c r="F28" s="61"/>
      <c r="G28" s="56"/>
      <c r="H28" s="10" t="str">
        <f t="shared" si="1"/>
        <v/>
      </c>
      <c r="I28" s="56"/>
      <c r="J28" s="56"/>
      <c r="K28" s="10" t="str">
        <f t="shared" si="2"/>
        <v/>
      </c>
      <c r="L28" s="56"/>
      <c r="M28" s="56"/>
      <c r="N28" s="10" t="str">
        <f t="shared" si="3"/>
        <v/>
      </c>
      <c r="O28" s="56"/>
      <c r="P28" s="56"/>
      <c r="Q28" s="10" t="str">
        <f t="shared" si="4"/>
        <v/>
      </c>
      <c r="R28" s="56"/>
      <c r="S28" s="56"/>
      <c r="T28" s="10" t="str">
        <f t="shared" si="5"/>
        <v/>
      </c>
      <c r="U28" s="61"/>
      <c r="V28" s="56"/>
      <c r="W28" s="10" t="str">
        <f t="shared" si="6"/>
        <v/>
      </c>
      <c r="X28" s="62"/>
      <c r="Y28" s="62"/>
      <c r="Z28" s="10" t="str">
        <f t="shared" si="9"/>
        <v/>
      </c>
      <c r="AA28" s="56"/>
      <c r="AB28" s="56"/>
      <c r="AC28" s="10" t="str">
        <f t="shared" si="10"/>
        <v/>
      </c>
      <c r="AD28" s="56"/>
      <c r="AE28" s="56"/>
      <c r="AF28" s="10" t="str">
        <f t="shared" si="7"/>
        <v/>
      </c>
      <c r="AG28" s="49"/>
      <c r="AH28" s="49"/>
      <c r="AI28" s="10" t="str">
        <f t="shared" si="8"/>
        <v/>
      </c>
    </row>
    <row r="29" spans="1:35" ht="15.6" x14ac:dyDescent="0.3">
      <c r="A29" s="28" t="str">
        <f t="shared" si="11"/>
        <v/>
      </c>
      <c r="B29" s="61"/>
      <c r="C29" s="58"/>
      <c r="D29" s="58"/>
      <c r="E29" s="10" t="str">
        <f t="shared" si="0"/>
        <v/>
      </c>
      <c r="F29" s="61"/>
      <c r="G29" s="56"/>
      <c r="H29" s="10" t="str">
        <f t="shared" si="1"/>
        <v/>
      </c>
      <c r="I29" s="56"/>
      <c r="J29" s="56"/>
      <c r="K29" s="10" t="str">
        <f t="shared" si="2"/>
        <v/>
      </c>
      <c r="L29" s="56"/>
      <c r="M29" s="56"/>
      <c r="N29" s="10" t="str">
        <f t="shared" si="3"/>
        <v/>
      </c>
      <c r="O29" s="56"/>
      <c r="P29" s="56"/>
      <c r="Q29" s="10" t="str">
        <f t="shared" si="4"/>
        <v/>
      </c>
      <c r="R29" s="56"/>
      <c r="S29" s="56"/>
      <c r="T29" s="10" t="str">
        <f t="shared" si="5"/>
        <v/>
      </c>
      <c r="U29" s="64"/>
      <c r="V29" s="64"/>
      <c r="W29" s="10" t="str">
        <f t="shared" si="6"/>
        <v/>
      </c>
      <c r="X29" s="62"/>
      <c r="Y29" s="62"/>
      <c r="Z29" s="10" t="str">
        <f t="shared" si="9"/>
        <v/>
      </c>
      <c r="AA29" s="56"/>
      <c r="AB29" s="56"/>
      <c r="AC29" s="10" t="str">
        <f t="shared" si="10"/>
        <v/>
      </c>
      <c r="AD29" s="56"/>
      <c r="AE29" s="56"/>
      <c r="AF29" s="10" t="str">
        <f t="shared" si="7"/>
        <v/>
      </c>
      <c r="AG29" s="49"/>
      <c r="AH29" s="49"/>
      <c r="AI29" s="10" t="str">
        <f t="shared" si="8"/>
        <v/>
      </c>
    </row>
    <row r="30" spans="1:35" ht="15.6" x14ac:dyDescent="0.3">
      <c r="A30" s="28" t="str">
        <f t="shared" si="11"/>
        <v/>
      </c>
      <c r="B30" s="61"/>
      <c r="C30" s="58"/>
      <c r="D30" s="58"/>
      <c r="E30" s="10" t="str">
        <f t="shared" si="0"/>
        <v/>
      </c>
      <c r="F30" s="65"/>
      <c r="G30" s="58"/>
      <c r="H30" s="10" t="str">
        <f t="shared" si="1"/>
        <v/>
      </c>
      <c r="I30" s="62"/>
      <c r="J30" s="62"/>
      <c r="K30" s="10" t="str">
        <f t="shared" si="2"/>
        <v/>
      </c>
      <c r="L30" s="62"/>
      <c r="M30" s="62"/>
      <c r="N30" s="10" t="str">
        <f t="shared" si="3"/>
        <v/>
      </c>
      <c r="O30" s="58"/>
      <c r="P30" s="58"/>
      <c r="Q30" s="10" t="str">
        <f t="shared" si="4"/>
        <v/>
      </c>
      <c r="R30" s="58"/>
      <c r="S30" s="58"/>
      <c r="T30" s="10" t="str">
        <f t="shared" si="5"/>
        <v/>
      </c>
      <c r="U30" s="62"/>
      <c r="V30" s="62"/>
      <c r="W30" s="10" t="str">
        <f t="shared" si="6"/>
        <v/>
      </c>
      <c r="X30" s="62"/>
      <c r="Y30" s="62"/>
      <c r="Z30" s="10" t="str">
        <f t="shared" si="9"/>
        <v/>
      </c>
      <c r="AA30" s="56"/>
      <c r="AB30" s="56"/>
      <c r="AC30" s="10" t="str">
        <f t="shared" si="10"/>
        <v/>
      </c>
      <c r="AD30" s="56"/>
      <c r="AE30" s="56"/>
      <c r="AF30" s="10" t="str">
        <f t="shared" si="7"/>
        <v/>
      </c>
      <c r="AG30" s="49"/>
      <c r="AH30" s="49"/>
      <c r="AI30" s="10" t="str">
        <f t="shared" si="8"/>
        <v/>
      </c>
    </row>
    <row r="31" spans="1:35" x14ac:dyDescent="0.3">
      <c r="A31" s="28" t="str">
        <f t="shared" si="11"/>
        <v/>
      </c>
      <c r="B31" s="49"/>
      <c r="C31" s="50"/>
      <c r="D31" s="50"/>
      <c r="E31" s="10" t="str">
        <f t="shared" si="0"/>
        <v/>
      </c>
      <c r="F31" s="52"/>
      <c r="G31" s="50"/>
      <c r="H31" s="10" t="str">
        <f t="shared" si="1"/>
        <v/>
      </c>
      <c r="I31" s="51"/>
      <c r="J31" s="51"/>
      <c r="K31" s="10" t="str">
        <f t="shared" si="2"/>
        <v/>
      </c>
      <c r="L31" s="51"/>
      <c r="M31" s="51"/>
      <c r="N31" s="10" t="str">
        <f t="shared" si="3"/>
        <v/>
      </c>
      <c r="O31" s="50"/>
      <c r="P31" s="50"/>
      <c r="Q31" s="10" t="str">
        <f t="shared" si="4"/>
        <v/>
      </c>
      <c r="R31" s="50"/>
      <c r="S31" s="50"/>
      <c r="T31" s="10" t="str">
        <f t="shared" si="5"/>
        <v/>
      </c>
      <c r="U31" s="51"/>
      <c r="V31" s="51"/>
      <c r="W31" s="10" t="str">
        <f t="shared" si="6"/>
        <v/>
      </c>
      <c r="X31" s="51"/>
      <c r="Y31" s="51"/>
      <c r="Z31" s="10" t="str">
        <f t="shared" si="9"/>
        <v/>
      </c>
      <c r="AA31" s="53"/>
      <c r="AB31" s="53"/>
      <c r="AC31" s="10" t="str">
        <f t="shared" si="10"/>
        <v/>
      </c>
      <c r="AD31" s="53"/>
      <c r="AE31" s="53"/>
      <c r="AF31" s="10" t="str">
        <f t="shared" si="7"/>
        <v/>
      </c>
      <c r="AG31" s="49"/>
      <c r="AH31" s="49"/>
      <c r="AI31" s="10" t="str">
        <f t="shared" si="8"/>
        <v/>
      </c>
    </row>
    <row r="32" spans="1:35" x14ac:dyDescent="0.3">
      <c r="A32" s="28" t="str">
        <f t="shared" si="11"/>
        <v/>
      </c>
      <c r="B32" s="49"/>
      <c r="C32" s="50"/>
      <c r="D32" s="50"/>
      <c r="E32" s="10" t="str">
        <f t="shared" si="0"/>
        <v/>
      </c>
      <c r="F32" s="52"/>
      <c r="G32" s="50"/>
      <c r="H32" s="10" t="str">
        <f t="shared" si="1"/>
        <v/>
      </c>
      <c r="I32" s="51"/>
      <c r="J32" s="51"/>
      <c r="K32" s="10" t="str">
        <f t="shared" si="2"/>
        <v/>
      </c>
      <c r="L32" s="51"/>
      <c r="M32" s="51"/>
      <c r="N32" s="10" t="str">
        <f t="shared" si="3"/>
        <v/>
      </c>
      <c r="O32" s="50"/>
      <c r="P32" s="50"/>
      <c r="Q32" s="10" t="str">
        <f t="shared" si="4"/>
        <v/>
      </c>
      <c r="R32" s="50"/>
      <c r="S32" s="50"/>
      <c r="T32" s="10" t="str">
        <f t="shared" si="5"/>
        <v/>
      </c>
      <c r="U32" s="51"/>
      <c r="V32" s="51"/>
      <c r="W32" s="10" t="str">
        <f t="shared" si="6"/>
        <v/>
      </c>
      <c r="X32" s="51"/>
      <c r="Y32" s="51"/>
      <c r="Z32" s="10" t="str">
        <f t="shared" si="9"/>
        <v/>
      </c>
      <c r="AA32" s="53"/>
      <c r="AB32" s="53"/>
      <c r="AC32" s="10" t="str">
        <f t="shared" si="10"/>
        <v/>
      </c>
      <c r="AD32" s="53"/>
      <c r="AE32" s="53"/>
      <c r="AF32" s="10" t="str">
        <f t="shared" si="7"/>
        <v/>
      </c>
      <c r="AG32" s="49"/>
      <c r="AH32" s="49"/>
      <c r="AI32" s="10" t="str">
        <f t="shared" si="8"/>
        <v/>
      </c>
    </row>
    <row r="33" spans="1:35" x14ac:dyDescent="0.3">
      <c r="A33" s="28" t="str">
        <f t="shared" si="11"/>
        <v/>
      </c>
      <c r="B33" s="49"/>
      <c r="C33" s="50"/>
      <c r="D33" s="50"/>
      <c r="E33" s="10" t="str">
        <f t="shared" si="0"/>
        <v/>
      </c>
      <c r="F33" s="52"/>
      <c r="G33" s="50"/>
      <c r="H33" s="10" t="str">
        <f t="shared" si="1"/>
        <v/>
      </c>
      <c r="I33" s="51"/>
      <c r="J33" s="51"/>
      <c r="K33" s="10" t="str">
        <f t="shared" si="2"/>
        <v/>
      </c>
      <c r="L33" s="51"/>
      <c r="M33" s="51"/>
      <c r="N33" s="10" t="str">
        <f t="shared" si="3"/>
        <v/>
      </c>
      <c r="O33" s="50"/>
      <c r="P33" s="50"/>
      <c r="Q33" s="10" t="str">
        <f t="shared" si="4"/>
        <v/>
      </c>
      <c r="R33" s="50"/>
      <c r="S33" s="50"/>
      <c r="T33" s="10" t="str">
        <f t="shared" si="5"/>
        <v/>
      </c>
      <c r="U33" s="51"/>
      <c r="V33" s="51"/>
      <c r="W33" s="10" t="str">
        <f t="shared" si="6"/>
        <v/>
      </c>
      <c r="X33" s="51"/>
      <c r="Y33" s="51"/>
      <c r="Z33" s="10" t="str">
        <f t="shared" si="9"/>
        <v/>
      </c>
      <c r="AA33" s="53"/>
      <c r="AB33" s="53"/>
      <c r="AC33" s="10" t="str">
        <f t="shared" si="10"/>
        <v/>
      </c>
      <c r="AD33" s="53"/>
      <c r="AE33" s="53"/>
      <c r="AF33" s="10" t="str">
        <f t="shared" si="7"/>
        <v/>
      </c>
      <c r="AG33" s="49"/>
      <c r="AH33" s="49"/>
      <c r="AI33" s="10" t="str">
        <f t="shared" si="8"/>
        <v/>
      </c>
    </row>
    <row r="34" spans="1:35" x14ac:dyDescent="0.3">
      <c r="A34" s="28" t="str">
        <f t="shared" si="11"/>
        <v/>
      </c>
      <c r="B34" s="49"/>
      <c r="C34" s="50"/>
      <c r="D34" s="50"/>
      <c r="E34" s="10" t="str">
        <f t="shared" si="0"/>
        <v/>
      </c>
      <c r="F34" s="52"/>
      <c r="G34" s="50"/>
      <c r="H34" s="10" t="str">
        <f t="shared" si="1"/>
        <v/>
      </c>
      <c r="I34" s="51"/>
      <c r="J34" s="51"/>
      <c r="K34" s="10" t="str">
        <f t="shared" si="2"/>
        <v/>
      </c>
      <c r="L34" s="51"/>
      <c r="M34" s="51"/>
      <c r="N34" s="10" t="str">
        <f t="shared" si="3"/>
        <v/>
      </c>
      <c r="O34" s="50"/>
      <c r="P34" s="50"/>
      <c r="Q34" s="10" t="str">
        <f t="shared" si="4"/>
        <v/>
      </c>
      <c r="R34" s="50"/>
      <c r="S34" s="50"/>
      <c r="T34" s="10" t="str">
        <f t="shared" si="5"/>
        <v/>
      </c>
      <c r="U34" s="51"/>
      <c r="V34" s="51"/>
      <c r="W34" s="10" t="str">
        <f t="shared" si="6"/>
        <v/>
      </c>
      <c r="X34" s="51"/>
      <c r="Y34" s="51"/>
      <c r="Z34" s="10" t="str">
        <f t="shared" si="9"/>
        <v/>
      </c>
      <c r="AA34" s="53"/>
      <c r="AB34" s="53"/>
      <c r="AC34" s="10" t="str">
        <f t="shared" si="10"/>
        <v/>
      </c>
      <c r="AD34" s="53"/>
      <c r="AE34" s="53"/>
      <c r="AF34" s="10" t="str">
        <f t="shared" si="7"/>
        <v/>
      </c>
      <c r="AG34" s="49"/>
      <c r="AH34" s="49"/>
      <c r="AI34" s="10" t="str">
        <f t="shared" si="8"/>
        <v/>
      </c>
    </row>
    <row r="35" spans="1:35" x14ac:dyDescent="0.3">
      <c r="A35" s="28" t="str">
        <f t="shared" si="11"/>
        <v/>
      </c>
      <c r="B35" s="49"/>
      <c r="C35" s="50"/>
      <c r="D35" s="50"/>
      <c r="E35" s="10" t="str">
        <f t="shared" si="0"/>
        <v/>
      </c>
      <c r="F35" s="52"/>
      <c r="G35" s="50"/>
      <c r="H35" s="10" t="str">
        <f t="shared" si="1"/>
        <v/>
      </c>
      <c r="I35" s="51"/>
      <c r="J35" s="51"/>
      <c r="K35" s="10" t="str">
        <f t="shared" si="2"/>
        <v/>
      </c>
      <c r="L35" s="51"/>
      <c r="M35" s="51"/>
      <c r="N35" s="10" t="str">
        <f t="shared" si="3"/>
        <v/>
      </c>
      <c r="O35" s="50"/>
      <c r="P35" s="50"/>
      <c r="Q35" s="10" t="str">
        <f t="shared" si="4"/>
        <v/>
      </c>
      <c r="R35" s="50"/>
      <c r="S35" s="50"/>
      <c r="T35" s="10" t="str">
        <f t="shared" si="5"/>
        <v/>
      </c>
      <c r="U35" s="51"/>
      <c r="V35" s="51"/>
      <c r="W35" s="10" t="str">
        <f t="shared" si="6"/>
        <v/>
      </c>
      <c r="X35" s="51"/>
      <c r="Y35" s="51"/>
      <c r="Z35" s="10" t="str">
        <f t="shared" si="9"/>
        <v/>
      </c>
      <c r="AA35" s="53"/>
      <c r="AB35" s="53"/>
      <c r="AC35" s="10" t="str">
        <f t="shared" si="10"/>
        <v/>
      </c>
      <c r="AD35" s="53"/>
      <c r="AE35" s="53"/>
      <c r="AF35" s="10" t="str">
        <f t="shared" si="7"/>
        <v/>
      </c>
      <c r="AG35" s="49"/>
      <c r="AH35" s="49"/>
      <c r="AI35" s="10" t="str">
        <f t="shared" si="8"/>
        <v/>
      </c>
    </row>
    <row r="36" spans="1:35" x14ac:dyDescent="0.3">
      <c r="A36" s="28" t="str">
        <f t="shared" si="11"/>
        <v/>
      </c>
      <c r="B36" s="49"/>
      <c r="C36" s="50"/>
      <c r="D36" s="50"/>
      <c r="E36" s="10" t="str">
        <f t="shared" si="0"/>
        <v/>
      </c>
      <c r="F36" s="52"/>
      <c r="G36" s="50"/>
      <c r="H36" s="10" t="str">
        <f t="shared" si="1"/>
        <v/>
      </c>
      <c r="I36" s="51"/>
      <c r="J36" s="51"/>
      <c r="K36" s="10" t="str">
        <f t="shared" si="2"/>
        <v/>
      </c>
      <c r="L36" s="51"/>
      <c r="M36" s="51"/>
      <c r="N36" s="10" t="str">
        <f t="shared" si="3"/>
        <v/>
      </c>
      <c r="O36" s="50"/>
      <c r="P36" s="50"/>
      <c r="Q36" s="10" t="str">
        <f t="shared" si="4"/>
        <v/>
      </c>
      <c r="R36" s="50"/>
      <c r="S36" s="50"/>
      <c r="T36" s="10" t="str">
        <f t="shared" si="5"/>
        <v/>
      </c>
      <c r="U36" s="51"/>
      <c r="V36" s="51"/>
      <c r="W36" s="10" t="str">
        <f t="shared" si="6"/>
        <v/>
      </c>
      <c r="X36" s="51"/>
      <c r="Y36" s="51"/>
      <c r="Z36" s="10" t="str">
        <f t="shared" si="9"/>
        <v/>
      </c>
      <c r="AA36" s="53"/>
      <c r="AB36" s="53"/>
      <c r="AC36" s="10" t="str">
        <f t="shared" si="10"/>
        <v/>
      </c>
      <c r="AD36" s="53"/>
      <c r="AE36" s="53"/>
      <c r="AF36" s="10" t="str">
        <f t="shared" si="7"/>
        <v/>
      </c>
      <c r="AG36" s="49"/>
      <c r="AH36" s="49"/>
      <c r="AI36" s="10" t="str">
        <f t="shared" si="8"/>
        <v/>
      </c>
    </row>
    <row r="37" spans="1:35" x14ac:dyDescent="0.3">
      <c r="A37" s="28" t="str">
        <f t="shared" si="11"/>
        <v/>
      </c>
      <c r="B37" s="49"/>
      <c r="C37" s="50"/>
      <c r="D37" s="50"/>
      <c r="E37" s="10" t="str">
        <f t="shared" si="0"/>
        <v/>
      </c>
      <c r="F37" s="52"/>
      <c r="G37" s="50"/>
      <c r="H37" s="10" t="str">
        <f t="shared" si="1"/>
        <v/>
      </c>
      <c r="I37" s="51"/>
      <c r="J37" s="51"/>
      <c r="K37" s="10" t="str">
        <f t="shared" si="2"/>
        <v/>
      </c>
      <c r="L37" s="51"/>
      <c r="M37" s="51"/>
      <c r="N37" s="10" t="str">
        <f t="shared" si="3"/>
        <v/>
      </c>
      <c r="O37" s="50"/>
      <c r="P37" s="50"/>
      <c r="Q37" s="10" t="str">
        <f t="shared" si="4"/>
        <v/>
      </c>
      <c r="R37" s="50"/>
      <c r="S37" s="50"/>
      <c r="T37" s="10" t="str">
        <f t="shared" si="5"/>
        <v/>
      </c>
      <c r="U37" s="51"/>
      <c r="V37" s="51"/>
      <c r="W37" s="10" t="str">
        <f t="shared" si="6"/>
        <v/>
      </c>
      <c r="X37" s="51"/>
      <c r="Y37" s="51"/>
      <c r="Z37" s="10" t="str">
        <f t="shared" si="9"/>
        <v/>
      </c>
      <c r="AA37" s="53"/>
      <c r="AB37" s="53"/>
      <c r="AC37" s="10" t="str">
        <f t="shared" si="10"/>
        <v/>
      </c>
      <c r="AD37" s="53"/>
      <c r="AE37" s="53"/>
      <c r="AF37" s="10" t="str">
        <f t="shared" si="7"/>
        <v/>
      </c>
      <c r="AG37" s="49"/>
      <c r="AH37" s="49"/>
      <c r="AI37" s="10" t="str">
        <f t="shared" si="8"/>
        <v/>
      </c>
    </row>
    <row r="38" spans="1:35" x14ac:dyDescent="0.3">
      <c r="A38" s="28" t="str">
        <f t="shared" si="11"/>
        <v/>
      </c>
      <c r="B38" s="49"/>
      <c r="C38" s="50"/>
      <c r="D38" s="50"/>
      <c r="E38" s="10" t="str">
        <f t="shared" si="0"/>
        <v/>
      </c>
      <c r="F38" s="52"/>
      <c r="G38" s="50"/>
      <c r="H38" s="10" t="str">
        <f t="shared" si="1"/>
        <v/>
      </c>
      <c r="I38" s="51"/>
      <c r="J38" s="51"/>
      <c r="K38" s="10" t="str">
        <f t="shared" si="2"/>
        <v/>
      </c>
      <c r="L38" s="51"/>
      <c r="M38" s="51"/>
      <c r="N38" s="10" t="str">
        <f t="shared" si="3"/>
        <v/>
      </c>
      <c r="O38" s="50"/>
      <c r="P38" s="50"/>
      <c r="Q38" s="10" t="str">
        <f t="shared" si="4"/>
        <v/>
      </c>
      <c r="R38" s="50"/>
      <c r="S38" s="50"/>
      <c r="T38" s="10" t="str">
        <f t="shared" si="5"/>
        <v/>
      </c>
      <c r="U38" s="51"/>
      <c r="V38" s="51"/>
      <c r="W38" s="10" t="str">
        <f t="shared" si="6"/>
        <v/>
      </c>
      <c r="X38" s="51"/>
      <c r="Y38" s="51"/>
      <c r="Z38" s="10" t="str">
        <f t="shared" si="9"/>
        <v/>
      </c>
      <c r="AA38" s="53"/>
      <c r="AB38" s="53"/>
      <c r="AC38" s="10" t="str">
        <f t="shared" si="10"/>
        <v/>
      </c>
      <c r="AD38" s="53"/>
      <c r="AE38" s="53"/>
      <c r="AF38" s="10" t="str">
        <f t="shared" si="7"/>
        <v/>
      </c>
      <c r="AG38" s="49"/>
      <c r="AH38" s="49"/>
      <c r="AI38" s="10" t="str">
        <f t="shared" si="8"/>
        <v/>
      </c>
    </row>
    <row r="39" spans="1:35" x14ac:dyDescent="0.3">
      <c r="A39" s="28" t="str">
        <f t="shared" si="11"/>
        <v/>
      </c>
      <c r="B39" s="49"/>
      <c r="C39" s="50"/>
      <c r="D39" s="50"/>
      <c r="E39" s="10" t="str">
        <f t="shared" si="0"/>
        <v/>
      </c>
      <c r="F39" s="52"/>
      <c r="G39" s="50"/>
      <c r="H39" s="10" t="str">
        <f t="shared" si="1"/>
        <v/>
      </c>
      <c r="I39" s="51"/>
      <c r="J39" s="51"/>
      <c r="K39" s="10" t="str">
        <f t="shared" si="2"/>
        <v/>
      </c>
      <c r="L39" s="51"/>
      <c r="M39" s="51"/>
      <c r="N39" s="10" t="str">
        <f t="shared" si="3"/>
        <v/>
      </c>
      <c r="O39" s="50"/>
      <c r="P39" s="50"/>
      <c r="Q39" s="10" t="str">
        <f t="shared" si="4"/>
        <v/>
      </c>
      <c r="R39" s="50"/>
      <c r="S39" s="50"/>
      <c r="T39" s="10" t="str">
        <f t="shared" si="5"/>
        <v/>
      </c>
      <c r="U39" s="51"/>
      <c r="V39" s="51"/>
      <c r="W39" s="10" t="str">
        <f t="shared" si="6"/>
        <v/>
      </c>
      <c r="X39" s="51"/>
      <c r="Y39" s="51"/>
      <c r="Z39" s="10" t="str">
        <f t="shared" si="9"/>
        <v/>
      </c>
      <c r="AA39" s="53"/>
      <c r="AB39" s="53"/>
      <c r="AC39" s="10" t="str">
        <f t="shared" si="10"/>
        <v/>
      </c>
      <c r="AD39" s="53"/>
      <c r="AE39" s="53"/>
      <c r="AF39" s="10" t="str">
        <f t="shared" si="7"/>
        <v/>
      </c>
      <c r="AG39" s="49"/>
      <c r="AH39" s="49"/>
      <c r="AI39" s="10" t="str">
        <f t="shared" si="8"/>
        <v/>
      </c>
    </row>
    <row r="40" spans="1:35" x14ac:dyDescent="0.3">
      <c r="A40" s="28" t="str">
        <f t="shared" si="11"/>
        <v/>
      </c>
      <c r="B40" s="49"/>
      <c r="C40" s="50"/>
      <c r="D40" s="50"/>
      <c r="E40" s="10" t="str">
        <f t="shared" si="0"/>
        <v/>
      </c>
      <c r="F40" s="52"/>
      <c r="G40" s="50"/>
      <c r="H40" s="10" t="str">
        <f t="shared" si="1"/>
        <v/>
      </c>
      <c r="I40" s="51"/>
      <c r="J40" s="51"/>
      <c r="K40" s="10" t="str">
        <f t="shared" si="2"/>
        <v/>
      </c>
      <c r="L40" s="51"/>
      <c r="M40" s="51"/>
      <c r="N40" s="10" t="str">
        <f t="shared" si="3"/>
        <v/>
      </c>
      <c r="O40" s="50"/>
      <c r="P40" s="50"/>
      <c r="Q40" s="10" t="str">
        <f t="shared" si="4"/>
        <v/>
      </c>
      <c r="R40" s="50"/>
      <c r="S40" s="50"/>
      <c r="T40" s="10" t="str">
        <f t="shared" si="5"/>
        <v/>
      </c>
      <c r="U40" s="51"/>
      <c r="V40" s="51"/>
      <c r="W40" s="10" t="str">
        <f t="shared" si="6"/>
        <v/>
      </c>
      <c r="X40" s="51"/>
      <c r="Y40" s="51"/>
      <c r="Z40" s="10" t="str">
        <f t="shared" si="9"/>
        <v/>
      </c>
      <c r="AA40" s="53"/>
      <c r="AB40" s="53"/>
      <c r="AC40" s="10" t="str">
        <f t="shared" si="10"/>
        <v/>
      </c>
      <c r="AD40" s="53"/>
      <c r="AE40" s="53"/>
      <c r="AF40" s="10" t="str">
        <f t="shared" si="7"/>
        <v/>
      </c>
      <c r="AG40" s="49"/>
      <c r="AH40" s="49"/>
      <c r="AI40" s="10" t="str">
        <f t="shared" si="8"/>
        <v/>
      </c>
    </row>
    <row r="41" spans="1:35" x14ac:dyDescent="0.3">
      <c r="A41" s="28" t="str">
        <f t="shared" si="11"/>
        <v/>
      </c>
      <c r="B41" s="49"/>
      <c r="C41" s="50"/>
      <c r="D41" s="50"/>
      <c r="E41" s="10" t="str">
        <f t="shared" si="0"/>
        <v/>
      </c>
      <c r="F41" s="52"/>
      <c r="G41" s="50"/>
      <c r="H41" s="10" t="str">
        <f t="shared" si="1"/>
        <v/>
      </c>
      <c r="I41" s="51"/>
      <c r="J41" s="51"/>
      <c r="K41" s="10" t="str">
        <f t="shared" si="2"/>
        <v/>
      </c>
      <c r="L41" s="51"/>
      <c r="M41" s="51"/>
      <c r="N41" s="10" t="str">
        <f t="shared" si="3"/>
        <v/>
      </c>
      <c r="O41" s="50"/>
      <c r="P41" s="50"/>
      <c r="Q41" s="10" t="str">
        <f t="shared" si="4"/>
        <v/>
      </c>
      <c r="R41" s="50"/>
      <c r="S41" s="50"/>
      <c r="T41" s="10" t="str">
        <f t="shared" si="5"/>
        <v/>
      </c>
      <c r="U41" s="51"/>
      <c r="V41" s="51"/>
      <c r="W41" s="10" t="str">
        <f t="shared" si="6"/>
        <v/>
      </c>
      <c r="X41" s="51"/>
      <c r="Y41" s="51"/>
      <c r="Z41" s="10" t="str">
        <f t="shared" si="9"/>
        <v/>
      </c>
      <c r="AA41" s="53"/>
      <c r="AB41" s="53"/>
      <c r="AC41" s="10" t="str">
        <f t="shared" si="10"/>
        <v/>
      </c>
      <c r="AD41" s="53"/>
      <c r="AE41" s="53"/>
      <c r="AF41" s="10" t="str">
        <f t="shared" si="7"/>
        <v/>
      </c>
      <c r="AG41" s="49"/>
      <c r="AH41" s="49"/>
      <c r="AI41" s="10" t="str">
        <f t="shared" si="8"/>
        <v/>
      </c>
    </row>
    <row r="42" spans="1:35" x14ac:dyDescent="0.3">
      <c r="A42" s="28" t="str">
        <f t="shared" si="11"/>
        <v/>
      </c>
      <c r="B42" s="49"/>
      <c r="C42" s="50"/>
      <c r="D42" s="50"/>
      <c r="E42" s="10" t="str">
        <f t="shared" si="0"/>
        <v/>
      </c>
      <c r="F42" s="52"/>
      <c r="G42" s="50"/>
      <c r="H42" s="10" t="str">
        <f t="shared" si="1"/>
        <v/>
      </c>
      <c r="I42" s="51"/>
      <c r="J42" s="51"/>
      <c r="K42" s="10" t="str">
        <f t="shared" si="2"/>
        <v/>
      </c>
      <c r="L42" s="51"/>
      <c r="M42" s="51"/>
      <c r="N42" s="10" t="str">
        <f t="shared" si="3"/>
        <v/>
      </c>
      <c r="O42" s="50"/>
      <c r="P42" s="50"/>
      <c r="Q42" s="10" t="str">
        <f t="shared" si="4"/>
        <v/>
      </c>
      <c r="R42" s="50"/>
      <c r="S42" s="50"/>
      <c r="T42" s="10" t="str">
        <f t="shared" si="5"/>
        <v/>
      </c>
      <c r="U42" s="51"/>
      <c r="V42" s="51"/>
      <c r="W42" s="10" t="str">
        <f t="shared" si="6"/>
        <v/>
      </c>
      <c r="X42" s="51"/>
      <c r="Y42" s="51"/>
      <c r="Z42" s="10" t="str">
        <f t="shared" si="9"/>
        <v/>
      </c>
      <c r="AA42" s="53"/>
      <c r="AB42" s="53"/>
      <c r="AC42" s="10" t="str">
        <f t="shared" si="10"/>
        <v/>
      </c>
      <c r="AD42" s="53"/>
      <c r="AE42" s="53"/>
      <c r="AF42" s="10" t="str">
        <f t="shared" si="7"/>
        <v/>
      </c>
      <c r="AG42" s="49"/>
      <c r="AH42" s="49"/>
      <c r="AI42" s="10" t="str">
        <f t="shared" si="8"/>
        <v/>
      </c>
    </row>
    <row r="43" spans="1:35" x14ac:dyDescent="0.3">
      <c r="A43" s="28" t="str">
        <f t="shared" si="11"/>
        <v/>
      </c>
      <c r="B43" s="49"/>
      <c r="C43" s="50"/>
      <c r="D43" s="50"/>
      <c r="E43" s="10" t="str">
        <f t="shared" si="0"/>
        <v/>
      </c>
      <c r="F43" s="52"/>
      <c r="G43" s="50"/>
      <c r="H43" s="10" t="str">
        <f t="shared" si="1"/>
        <v/>
      </c>
      <c r="I43" s="51"/>
      <c r="J43" s="51"/>
      <c r="K43" s="10" t="str">
        <f t="shared" si="2"/>
        <v/>
      </c>
      <c r="L43" s="51"/>
      <c r="M43" s="51"/>
      <c r="N43" s="10" t="str">
        <f t="shared" si="3"/>
        <v/>
      </c>
      <c r="O43" s="50"/>
      <c r="P43" s="50"/>
      <c r="Q43" s="10" t="str">
        <f t="shared" si="4"/>
        <v/>
      </c>
      <c r="R43" s="50"/>
      <c r="S43" s="50"/>
      <c r="T43" s="10" t="str">
        <f t="shared" si="5"/>
        <v/>
      </c>
      <c r="U43" s="51"/>
      <c r="V43" s="51"/>
      <c r="W43" s="10" t="str">
        <f t="shared" si="6"/>
        <v/>
      </c>
      <c r="X43" s="51"/>
      <c r="Y43" s="51"/>
      <c r="Z43" s="10" t="str">
        <f t="shared" si="9"/>
        <v/>
      </c>
      <c r="AA43" s="53"/>
      <c r="AB43" s="53"/>
      <c r="AC43" s="10" t="str">
        <f t="shared" si="10"/>
        <v/>
      </c>
      <c r="AD43" s="53"/>
      <c r="AE43" s="53"/>
      <c r="AF43" s="10" t="str">
        <f t="shared" si="7"/>
        <v/>
      </c>
      <c r="AG43" s="49"/>
      <c r="AH43" s="49"/>
      <c r="AI43" s="10" t="str">
        <f t="shared" si="8"/>
        <v/>
      </c>
    </row>
    <row r="44" spans="1:35" x14ac:dyDescent="0.3">
      <c r="A44" s="28" t="str">
        <f t="shared" si="11"/>
        <v/>
      </c>
      <c r="B44" s="49"/>
      <c r="C44" s="50"/>
      <c r="D44" s="50"/>
      <c r="E44" s="10" t="str">
        <f t="shared" si="0"/>
        <v/>
      </c>
      <c r="F44" s="52"/>
      <c r="G44" s="50"/>
      <c r="H44" s="10" t="str">
        <f t="shared" si="1"/>
        <v/>
      </c>
      <c r="I44" s="51"/>
      <c r="J44" s="51"/>
      <c r="K44" s="10" t="str">
        <f t="shared" si="2"/>
        <v/>
      </c>
      <c r="L44" s="51"/>
      <c r="M44" s="51"/>
      <c r="N44" s="10" t="str">
        <f t="shared" si="3"/>
        <v/>
      </c>
      <c r="O44" s="50"/>
      <c r="P44" s="50"/>
      <c r="Q44" s="10" t="str">
        <f t="shared" si="4"/>
        <v/>
      </c>
      <c r="R44" s="50"/>
      <c r="S44" s="50"/>
      <c r="T44" s="10" t="str">
        <f t="shared" si="5"/>
        <v/>
      </c>
      <c r="U44" s="51"/>
      <c r="V44" s="51"/>
      <c r="W44" s="10" t="str">
        <f t="shared" si="6"/>
        <v/>
      </c>
      <c r="X44" s="51"/>
      <c r="Y44" s="51"/>
      <c r="Z44" s="10" t="str">
        <f t="shared" si="9"/>
        <v/>
      </c>
      <c r="AA44" s="53"/>
      <c r="AB44" s="53"/>
      <c r="AC44" s="10" t="str">
        <f t="shared" si="10"/>
        <v/>
      </c>
      <c r="AD44" s="53"/>
      <c r="AE44" s="53"/>
      <c r="AF44" s="10" t="str">
        <f t="shared" si="7"/>
        <v/>
      </c>
      <c r="AG44" s="49"/>
      <c r="AH44" s="49"/>
      <c r="AI44" s="10" t="str">
        <f t="shared" si="8"/>
        <v/>
      </c>
    </row>
    <row r="45" spans="1:35" x14ac:dyDescent="0.3">
      <c r="A45" s="28" t="str">
        <f t="shared" si="11"/>
        <v/>
      </c>
      <c r="B45" s="49"/>
      <c r="C45" s="50"/>
      <c r="D45" s="50"/>
      <c r="E45" s="10" t="str">
        <f t="shared" si="0"/>
        <v/>
      </c>
      <c r="F45" s="52"/>
      <c r="G45" s="50"/>
      <c r="H45" s="10" t="str">
        <f t="shared" si="1"/>
        <v/>
      </c>
      <c r="I45" s="51"/>
      <c r="J45" s="51"/>
      <c r="K45" s="10" t="str">
        <f t="shared" si="2"/>
        <v/>
      </c>
      <c r="L45" s="51"/>
      <c r="M45" s="51"/>
      <c r="N45" s="10" t="str">
        <f t="shared" si="3"/>
        <v/>
      </c>
      <c r="O45" s="50"/>
      <c r="P45" s="50"/>
      <c r="Q45" s="10" t="str">
        <f t="shared" si="4"/>
        <v/>
      </c>
      <c r="R45" s="50"/>
      <c r="S45" s="50"/>
      <c r="T45" s="10" t="str">
        <f t="shared" si="5"/>
        <v/>
      </c>
      <c r="U45" s="51"/>
      <c r="V45" s="51"/>
      <c r="W45" s="10" t="str">
        <f t="shared" si="6"/>
        <v/>
      </c>
      <c r="X45" s="51"/>
      <c r="Y45" s="51"/>
      <c r="Z45" s="10" t="str">
        <f t="shared" si="9"/>
        <v/>
      </c>
      <c r="AA45" s="53"/>
      <c r="AB45" s="53"/>
      <c r="AC45" s="10" t="str">
        <f t="shared" si="10"/>
        <v/>
      </c>
      <c r="AD45" s="53"/>
      <c r="AE45" s="53"/>
      <c r="AF45" s="10" t="str">
        <f t="shared" si="7"/>
        <v/>
      </c>
      <c r="AG45" s="49"/>
      <c r="AH45" s="49"/>
      <c r="AI45" s="10" t="str">
        <f t="shared" si="8"/>
        <v/>
      </c>
    </row>
    <row r="46" spans="1:35" x14ac:dyDescent="0.3">
      <c r="A46" s="28" t="str">
        <f t="shared" si="11"/>
        <v/>
      </c>
      <c r="B46" s="49"/>
      <c r="C46" s="50"/>
      <c r="D46" s="50"/>
      <c r="E46" s="10" t="str">
        <f t="shared" si="0"/>
        <v/>
      </c>
      <c r="F46" s="52"/>
      <c r="G46" s="50"/>
      <c r="H46" s="10" t="str">
        <f t="shared" si="1"/>
        <v/>
      </c>
      <c r="I46" s="51"/>
      <c r="J46" s="51"/>
      <c r="K46" s="10" t="str">
        <f t="shared" si="2"/>
        <v/>
      </c>
      <c r="L46" s="51"/>
      <c r="M46" s="51"/>
      <c r="N46" s="10" t="str">
        <f t="shared" si="3"/>
        <v/>
      </c>
      <c r="O46" s="50"/>
      <c r="P46" s="50"/>
      <c r="Q46" s="10" t="str">
        <f t="shared" si="4"/>
        <v/>
      </c>
      <c r="R46" s="50"/>
      <c r="S46" s="50"/>
      <c r="T46" s="10" t="str">
        <f t="shared" si="5"/>
        <v/>
      </c>
      <c r="U46" s="51"/>
      <c r="V46" s="51"/>
      <c r="W46" s="10" t="str">
        <f t="shared" si="6"/>
        <v/>
      </c>
      <c r="X46" s="51"/>
      <c r="Y46" s="51"/>
      <c r="Z46" s="10" t="str">
        <f t="shared" si="9"/>
        <v/>
      </c>
      <c r="AA46" s="53"/>
      <c r="AB46" s="53"/>
      <c r="AC46" s="10" t="str">
        <f t="shared" si="10"/>
        <v/>
      </c>
      <c r="AD46" s="53"/>
      <c r="AE46" s="53"/>
      <c r="AF46" s="10" t="str">
        <f t="shared" si="7"/>
        <v/>
      </c>
      <c r="AG46" s="49"/>
      <c r="AH46" s="49"/>
      <c r="AI46" s="10" t="str">
        <f t="shared" si="8"/>
        <v/>
      </c>
    </row>
    <row r="47" spans="1:35" x14ac:dyDescent="0.3">
      <c r="A47" s="28" t="str">
        <f t="shared" si="11"/>
        <v/>
      </c>
      <c r="B47" s="49"/>
      <c r="C47" s="50"/>
      <c r="D47" s="50"/>
      <c r="E47" s="10" t="str">
        <f t="shared" si="0"/>
        <v/>
      </c>
      <c r="F47" s="52"/>
      <c r="G47" s="50"/>
      <c r="H47" s="10" t="str">
        <f t="shared" si="1"/>
        <v/>
      </c>
      <c r="I47" s="51"/>
      <c r="J47" s="51"/>
      <c r="K47" s="10" t="str">
        <f t="shared" si="2"/>
        <v/>
      </c>
      <c r="L47" s="51"/>
      <c r="M47" s="51"/>
      <c r="N47" s="10" t="str">
        <f t="shared" si="3"/>
        <v/>
      </c>
      <c r="O47" s="50"/>
      <c r="P47" s="50"/>
      <c r="Q47" s="10" t="str">
        <f t="shared" si="4"/>
        <v/>
      </c>
      <c r="R47" s="50"/>
      <c r="S47" s="50"/>
      <c r="T47" s="10" t="str">
        <f t="shared" si="5"/>
        <v/>
      </c>
      <c r="U47" s="51"/>
      <c r="V47" s="51"/>
      <c r="W47" s="10" t="str">
        <f t="shared" si="6"/>
        <v/>
      </c>
      <c r="X47" s="51"/>
      <c r="Y47" s="51"/>
      <c r="Z47" s="10" t="str">
        <f t="shared" si="9"/>
        <v/>
      </c>
      <c r="AA47" s="53"/>
      <c r="AB47" s="53"/>
      <c r="AC47" s="10" t="str">
        <f t="shared" si="10"/>
        <v/>
      </c>
      <c r="AD47" s="53"/>
      <c r="AE47" s="53"/>
      <c r="AF47" s="10" t="str">
        <f t="shared" si="7"/>
        <v/>
      </c>
      <c r="AG47" s="49"/>
      <c r="AH47" s="49"/>
      <c r="AI47" s="10" t="str">
        <f t="shared" si="8"/>
        <v/>
      </c>
    </row>
    <row r="48" spans="1:35" x14ac:dyDescent="0.3">
      <c r="A48" s="28" t="str">
        <f t="shared" si="11"/>
        <v/>
      </c>
      <c r="B48" s="49"/>
      <c r="C48" s="50"/>
      <c r="D48" s="50"/>
      <c r="E48" s="10" t="str">
        <f t="shared" si="0"/>
        <v/>
      </c>
      <c r="F48" s="52"/>
      <c r="G48" s="50"/>
      <c r="H48" s="10" t="str">
        <f t="shared" si="1"/>
        <v/>
      </c>
      <c r="I48" s="51"/>
      <c r="J48" s="51"/>
      <c r="K48" s="10" t="str">
        <f t="shared" si="2"/>
        <v/>
      </c>
      <c r="L48" s="51"/>
      <c r="M48" s="51"/>
      <c r="N48" s="10" t="str">
        <f t="shared" si="3"/>
        <v/>
      </c>
      <c r="O48" s="50"/>
      <c r="P48" s="50"/>
      <c r="Q48" s="10" t="str">
        <f t="shared" si="4"/>
        <v/>
      </c>
      <c r="R48" s="50"/>
      <c r="S48" s="50"/>
      <c r="T48" s="10" t="str">
        <f t="shared" si="5"/>
        <v/>
      </c>
      <c r="U48" s="51"/>
      <c r="V48" s="51"/>
      <c r="W48" s="10" t="str">
        <f t="shared" si="6"/>
        <v/>
      </c>
      <c r="X48" s="51"/>
      <c r="Y48" s="51"/>
      <c r="Z48" s="10" t="str">
        <f t="shared" si="9"/>
        <v/>
      </c>
      <c r="AA48" s="53"/>
      <c r="AB48" s="53"/>
      <c r="AC48" s="10" t="str">
        <f t="shared" si="10"/>
        <v/>
      </c>
      <c r="AD48" s="53"/>
      <c r="AE48" s="53"/>
      <c r="AF48" s="10" t="str">
        <f t="shared" si="7"/>
        <v/>
      </c>
      <c r="AG48" s="49"/>
      <c r="AH48" s="49"/>
      <c r="AI48" s="10" t="str">
        <f t="shared" si="8"/>
        <v/>
      </c>
    </row>
    <row r="49" spans="1:35" x14ac:dyDescent="0.3">
      <c r="A49" s="28" t="str">
        <f t="shared" si="11"/>
        <v/>
      </c>
      <c r="B49" s="49"/>
      <c r="C49" s="50"/>
      <c r="D49" s="50"/>
      <c r="E49" s="10" t="str">
        <f t="shared" si="0"/>
        <v/>
      </c>
      <c r="F49" s="52"/>
      <c r="G49" s="50"/>
      <c r="H49" s="10" t="str">
        <f t="shared" si="1"/>
        <v/>
      </c>
      <c r="I49" s="51"/>
      <c r="J49" s="51"/>
      <c r="K49" s="10" t="str">
        <f t="shared" si="2"/>
        <v/>
      </c>
      <c r="L49" s="51"/>
      <c r="M49" s="51"/>
      <c r="N49" s="10" t="str">
        <f t="shared" si="3"/>
        <v/>
      </c>
      <c r="O49" s="50"/>
      <c r="P49" s="50"/>
      <c r="Q49" s="10" t="str">
        <f t="shared" si="4"/>
        <v/>
      </c>
      <c r="R49" s="50"/>
      <c r="S49" s="50"/>
      <c r="T49" s="10" t="str">
        <f t="shared" si="5"/>
        <v/>
      </c>
      <c r="U49" s="51"/>
      <c r="V49" s="51"/>
      <c r="W49" s="10" t="str">
        <f t="shared" si="6"/>
        <v/>
      </c>
      <c r="X49" s="51"/>
      <c r="Y49" s="51"/>
      <c r="Z49" s="10" t="str">
        <f t="shared" si="9"/>
        <v/>
      </c>
      <c r="AA49" s="53"/>
      <c r="AB49" s="53"/>
      <c r="AC49" s="10" t="str">
        <f t="shared" si="10"/>
        <v/>
      </c>
      <c r="AD49" s="53"/>
      <c r="AE49" s="53"/>
      <c r="AF49" s="10" t="str">
        <f t="shared" si="7"/>
        <v/>
      </c>
      <c r="AG49" s="49"/>
      <c r="AH49" s="49"/>
      <c r="AI49" s="10" t="str">
        <f t="shared" si="8"/>
        <v/>
      </c>
    </row>
    <row r="50" spans="1:35" x14ac:dyDescent="0.3">
      <c r="A50" s="28" t="str">
        <f t="shared" si="11"/>
        <v/>
      </c>
      <c r="B50" s="49"/>
      <c r="C50" s="50"/>
      <c r="D50" s="50"/>
      <c r="E50" s="10" t="str">
        <f t="shared" si="0"/>
        <v/>
      </c>
      <c r="F50" s="52"/>
      <c r="G50" s="50"/>
      <c r="H50" s="10" t="str">
        <f t="shared" si="1"/>
        <v/>
      </c>
      <c r="I50" s="51"/>
      <c r="J50" s="51"/>
      <c r="K50" s="10" t="str">
        <f t="shared" si="2"/>
        <v/>
      </c>
      <c r="L50" s="51"/>
      <c r="M50" s="51"/>
      <c r="N50" s="10" t="str">
        <f t="shared" si="3"/>
        <v/>
      </c>
      <c r="O50" s="50"/>
      <c r="P50" s="50"/>
      <c r="Q50" s="10" t="str">
        <f t="shared" si="4"/>
        <v/>
      </c>
      <c r="R50" s="50"/>
      <c r="S50" s="50"/>
      <c r="T50" s="10" t="str">
        <f t="shared" si="5"/>
        <v/>
      </c>
      <c r="U50" s="51"/>
      <c r="V50" s="51"/>
      <c r="W50" s="10" t="str">
        <f t="shared" si="6"/>
        <v/>
      </c>
      <c r="X50" s="51"/>
      <c r="Y50" s="51"/>
      <c r="Z50" s="10" t="str">
        <f t="shared" si="9"/>
        <v/>
      </c>
      <c r="AA50" s="53"/>
      <c r="AB50" s="53"/>
      <c r="AC50" s="10" t="str">
        <f t="shared" si="10"/>
        <v/>
      </c>
      <c r="AD50" s="53"/>
      <c r="AE50" s="53"/>
      <c r="AF50" s="10" t="str">
        <f t="shared" si="7"/>
        <v/>
      </c>
      <c r="AG50" s="49"/>
      <c r="AH50" s="49"/>
      <c r="AI50" s="10" t="str">
        <f t="shared" si="8"/>
        <v/>
      </c>
    </row>
  </sheetData>
  <mergeCells count="11">
    <mergeCell ref="U13:W13"/>
    <mergeCell ref="X13:Z13"/>
    <mergeCell ref="AA13:AC13"/>
    <mergeCell ref="AD13:AF13"/>
    <mergeCell ref="AG13:AI13"/>
    <mergeCell ref="C13:E13"/>
    <mergeCell ref="F13:H13"/>
    <mergeCell ref="I13:K13"/>
    <mergeCell ref="L13:N13"/>
    <mergeCell ref="O13:Q13"/>
    <mergeCell ref="R13:T13"/>
  </mergeCells>
  <dataValidations count="2">
    <dataValidation type="list" allowBlank="1" showInputMessage="1" showErrorMessage="1" sqref="B15:B50" xr:uid="{C04522F9-5150-4CFF-8842-A4B5CB0233C8}">
      <formula1>l_noms</formula1>
    </dataValidation>
    <dataValidation type="list" allowBlank="1" showInputMessage="1" showErrorMessage="1" sqref="I9" xr:uid="{45F1AD14-5BDB-4937-9449-F04CA2361C93}">
      <formula1>"1,2"</formula1>
    </dataValidation>
  </dataValidations>
  <printOptions horizontalCentered="1"/>
  <pageMargins left="0.19685039370078741" right="0.19685039370078741" top="0.39370078740157483" bottom="0.78740157480314965" header="0.31496062992125984" footer="0.31496062992125984"/>
  <pageSetup paperSize="9" scale="69" fitToHeight="0" orientation="landscape" errors="blank" r:id="rId1"/>
  <headerFooter>
    <oddFooter>Page &amp;P de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9</vt:i4>
      </vt:variant>
    </vt:vector>
  </HeadingPairs>
  <TitlesOfParts>
    <vt:vector size="16" baseType="lpstr">
      <vt:lpstr>CHS3_SEM1</vt:lpstr>
      <vt:lpstr>CHS3_SEM2</vt:lpstr>
      <vt:lpstr>CHS3_SEM1_Synthèse</vt:lpstr>
      <vt:lpstr>CHS3_SEM2_Synthèse</vt:lpstr>
      <vt:lpstr>CHS3_ANNUEL</vt:lpstr>
      <vt:lpstr>Données</vt:lpstr>
      <vt:lpstr>Modele</vt:lpstr>
      <vt:lpstr>CHS3_SEM1!Impression_des_titres</vt:lpstr>
      <vt:lpstr>CHS3_SEM2!Impression_des_titres</vt:lpstr>
      <vt:lpstr>Modele!Impression_des_titres</vt:lpstr>
      <vt:lpstr>CHS3_SEM2!l_noms</vt:lpstr>
      <vt:lpstr>Modele!l_noms</vt:lpstr>
      <vt:lpstr>l_noms</vt:lpstr>
      <vt:lpstr>CHS3_SEM1!Zone_d_impression</vt:lpstr>
      <vt:lpstr>CHS3_SEM2!Zone_d_impression</vt:lpstr>
      <vt:lpstr>Modele!Zone_d_impression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GAMOM</dc:creator>
  <cp:lastModifiedBy>François ROUZE</cp:lastModifiedBy>
  <cp:lastPrinted>2024-07-25T14:52:51Z</cp:lastPrinted>
  <dcterms:created xsi:type="dcterms:W3CDTF">2012-05-24T09:12:14Z</dcterms:created>
  <dcterms:modified xsi:type="dcterms:W3CDTF">2024-07-27T13:17:48Z</dcterms:modified>
</cp:coreProperties>
</file>