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1558007-F441-4C1F-AE18-B172C414EDA5}" xr6:coauthVersionLast="36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definedNames>
    <definedName name="ok">'1'!$1:$1048576</definedName>
  </definedNames>
  <calcPr calcId="191029"/>
</workbook>
</file>

<file path=xl/calcChain.xml><?xml version="1.0" encoding="utf-8"?>
<calcChain xmlns="http://schemas.openxmlformats.org/spreadsheetml/2006/main">
  <c r="J2" i="1" l="1"/>
  <c r="K2" i="1" s="1"/>
  <c r="J3" i="1"/>
  <c r="K3" i="1" s="1"/>
  <c r="J4" i="1"/>
  <c r="K4" i="1" s="1"/>
  <c r="J5" i="1"/>
  <c r="K5" i="1" s="1"/>
  <c r="J6" i="1"/>
  <c r="K6" i="1" s="1"/>
  <c r="J7" i="1"/>
  <c r="K7" i="1" s="1"/>
  <c r="J8" i="1"/>
  <c r="K8" i="1" s="1"/>
  <c r="J9" i="1"/>
  <c r="K9" i="1" s="1"/>
  <c r="J10" i="1"/>
  <c r="K10" i="1" s="1"/>
  <c r="J11" i="1"/>
  <c r="K11" i="1" s="1"/>
  <c r="J12" i="1"/>
  <c r="K12" i="1" s="1"/>
  <c r="J13" i="1"/>
  <c r="K13" i="1" s="1"/>
  <c r="J14" i="1"/>
  <c r="K14" i="1" s="1"/>
  <c r="J15" i="1"/>
  <c r="K15" i="1" s="1"/>
  <c r="J16" i="1"/>
  <c r="K16" i="1" s="1"/>
  <c r="J17" i="1"/>
  <c r="K17" i="1" s="1"/>
  <c r="J18" i="1"/>
  <c r="K18" i="1" s="1"/>
  <c r="J19" i="1"/>
  <c r="K19" i="1" s="1"/>
  <c r="J20" i="1"/>
  <c r="K20" i="1" s="1"/>
  <c r="J21" i="1"/>
  <c r="K21" i="1" s="1"/>
  <c r="J22" i="1"/>
  <c r="K22" i="1" s="1"/>
  <c r="J23" i="1"/>
  <c r="K23" i="1" s="1"/>
  <c r="J24" i="1"/>
  <c r="K24" i="1" s="1"/>
  <c r="J25" i="1"/>
  <c r="K25" i="1" s="1"/>
  <c r="J26" i="1"/>
  <c r="K26" i="1" s="1"/>
  <c r="J27" i="1"/>
  <c r="K27" i="1" s="1"/>
  <c r="J28" i="1"/>
  <c r="K28" i="1" s="1"/>
  <c r="J29" i="1"/>
  <c r="K29" i="1" s="1"/>
  <c r="J30" i="1"/>
  <c r="K30" i="1" s="1"/>
  <c r="J31" i="1"/>
  <c r="K31" i="1" s="1"/>
  <c r="J32" i="1"/>
  <c r="K32" i="1" s="1"/>
  <c r="J33" i="1"/>
  <c r="K33" i="1" s="1"/>
  <c r="J34" i="1"/>
  <c r="K34" i="1" s="1"/>
  <c r="J35" i="1"/>
  <c r="K35" i="1" s="1"/>
  <c r="J36" i="1"/>
  <c r="K36" i="1" s="1"/>
  <c r="J37" i="1"/>
  <c r="K37" i="1" s="1"/>
  <c r="J38" i="1"/>
  <c r="K38" i="1" s="1"/>
  <c r="J39" i="1"/>
  <c r="K39" i="1" s="1"/>
  <c r="J40" i="1"/>
  <c r="K40" i="1" s="1"/>
  <c r="J41" i="1"/>
  <c r="K41" i="1" s="1"/>
  <c r="J42" i="1"/>
  <c r="K42" i="1" s="1"/>
  <c r="J43" i="1"/>
  <c r="K43" i="1" s="1"/>
  <c r="J44" i="1"/>
  <c r="K44" i="1" s="1"/>
  <c r="J45" i="1"/>
  <c r="K45" i="1" s="1"/>
  <c r="J46" i="1"/>
  <c r="K46" i="1" s="1"/>
  <c r="J47" i="1"/>
  <c r="K47" i="1" s="1"/>
  <c r="J48" i="1"/>
  <c r="K48" i="1" s="1"/>
  <c r="J49" i="1"/>
  <c r="K49" i="1" s="1"/>
  <c r="J50" i="1"/>
  <c r="K50" i="1" s="1"/>
  <c r="J51" i="1"/>
  <c r="K51" i="1" s="1"/>
  <c r="J52" i="1"/>
  <c r="K52" i="1" s="1"/>
  <c r="J53" i="1"/>
  <c r="K53" i="1" s="1"/>
  <c r="J54" i="1"/>
  <c r="K54" i="1" s="1"/>
  <c r="J55" i="1"/>
  <c r="K55" i="1" s="1"/>
  <c r="J56" i="1"/>
  <c r="K56" i="1" s="1"/>
  <c r="J57" i="1"/>
  <c r="K57" i="1" s="1"/>
  <c r="J58" i="1"/>
  <c r="K58" i="1" s="1"/>
  <c r="J59" i="1"/>
  <c r="K59" i="1" s="1"/>
  <c r="K60" i="1" l="1"/>
</calcChain>
</file>

<file path=xl/sharedStrings.xml><?xml version="1.0" encoding="utf-8"?>
<sst xmlns="http://schemas.openxmlformats.org/spreadsheetml/2006/main" count="418" uniqueCount="224">
  <si>
    <t>Id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</si>
  <si>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</si>
  <si>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</si>
  <si>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</si>
  <si>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</si>
  <si>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</si>
  <si>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</si>
  <si>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</si>
  <si>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</si>
  <si>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</si>
  <si>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</si>
  <si>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</si>
  <si>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</si>
  <si>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</si>
  <si>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</si>
  <si>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</si>
  <si>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</si>
  <si>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</si>
  <si>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</si>
  <si>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</si>
  <si>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</si>
  <si>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</si>
  <si>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</si>
  <si>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24</t>
  </si>
  <si>
    <t>23</t>
  </si>
  <si>
    <t>25</t>
  </si>
  <si>
    <t>26</t>
  </si>
  <si>
    <t>27</t>
  </si>
  <si>
    <t>49</t>
  </si>
  <si>
    <t>28</t>
  </si>
  <si>
    <t>29</t>
  </si>
  <si>
    <t>48</t>
  </si>
  <si>
    <t>30</t>
  </si>
  <si>
    <t>50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</si>
  <si>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</si>
  <si>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</si>
  <si>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</si>
  <si>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</si>
  <si>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</si>
  <si>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</si>
  <si>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</si>
  <si>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</si>
  <si>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</si>
  <si>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</si>
  <si>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</si>
  <si>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45</t>
  </si>
  <si>
    <t>42</t>
  </si>
  <si>
    <t>43</t>
  </si>
  <si>
    <t>44</t>
  </si>
  <si>
    <t>46</t>
  </si>
  <si>
    <t>47</t>
  </si>
  <si>
    <t>51</t>
  </si>
  <si>
    <t>52</t>
  </si>
  <si>
    <t>53</t>
  </si>
  <si>
    <t>54</t>
  </si>
  <si>
    <t>55</t>
  </si>
  <si>
    <t>56</t>
  </si>
  <si>
    <t>57</t>
  </si>
  <si>
    <t>58</t>
  </si>
  <si>
    <t>Sous-famille</t>
  </si>
  <si>
    <t>Modèle</t>
  </si>
  <si>
    <t>Quant. util.</t>
  </si>
  <si>
    <t>Référence</t>
  </si>
  <si>
    <t>Date du statut</t>
  </si>
  <si>
    <t>Num. compte</t>
  </si>
  <si>
    <t>Taux Princ.</t>
  </si>
  <si>
    <t>Taux Dev.</t>
  </si>
  <si>
    <t/>
  </si>
  <si>
    <t>TOLE DE FRANCHISSEMENT</t>
  </si>
  <si>
    <t>MANUPORTABLE</t>
  </si>
  <si>
    <t>CMEG-1948</t>
  </si>
  <si>
    <t>01/03/2024</t>
  </si>
  <si>
    <t>320000</t>
  </si>
  <si>
    <t>EUR</t>
  </si>
  <si>
    <t>SIGNALISATION</t>
  </si>
  <si>
    <t>BALISE K5</t>
  </si>
  <si>
    <t>CMEG-1947</t>
  </si>
  <si>
    <t>PANNEAU "ACCES BASE-VIE"</t>
  </si>
  <si>
    <t>CMEG-1946</t>
  </si>
  <si>
    <t>PANNEAU "ACCES CAMIONS"</t>
  </si>
  <si>
    <t>CMEG-1945</t>
  </si>
  <si>
    <t>PANNEAU "CMEG" (FLECHES)</t>
  </si>
  <si>
    <t>CMEG-1944</t>
  </si>
  <si>
    <t>PANNEAU "DEVIATION PIETONS"</t>
  </si>
  <si>
    <t>CMEG-1943</t>
  </si>
  <si>
    <t>PANNEAU "INT. TOURNER DROITE"</t>
  </si>
  <si>
    <t>CMEG-1942</t>
  </si>
  <si>
    <t>PANNEAU "INT. TOURNER GAUCHE"</t>
  </si>
  <si>
    <t>CMEG-1941</t>
  </si>
  <si>
    <t>PANNEAU "SENS INTERDIT"</t>
  </si>
  <si>
    <t>CMEG-1940</t>
  </si>
  <si>
    <t>PANNEAU "SORTIE CAMION"</t>
  </si>
  <si>
    <t>CMEG-1939</t>
  </si>
  <si>
    <t>POTEAU GALVA CIS PLOT</t>
  </si>
  <si>
    <t>CMEG-1938</t>
  </si>
  <si>
    <t>EQUIPEMENT</t>
  </si>
  <si>
    <t>ARMOIRE VESTIAIRE</t>
  </si>
  <si>
    <t>CMEG-1937</t>
  </si>
  <si>
    <t>CHAISE PLASTIQUE</t>
  </si>
  <si>
    <t>CMEG-1936</t>
  </si>
  <si>
    <t>TABLE</t>
  </si>
  <si>
    <t>CMEG-1935</t>
  </si>
  <si>
    <t>EXTINCTEUR</t>
  </si>
  <si>
    <t>EXTINCTEUR A</t>
  </si>
  <si>
    <t>CMEG-1932</t>
  </si>
  <si>
    <t>SUPPORT</t>
  </si>
  <si>
    <t>DALLE BA 5MX2M40</t>
  </si>
  <si>
    <t>CMEG-1931</t>
  </si>
  <si>
    <t>ETAI</t>
  </si>
  <si>
    <t>ETAI TP 2M50/4M00</t>
  </si>
  <si>
    <t>CMEG-1930</t>
  </si>
  <si>
    <t>OUTIL DE FACADE</t>
  </si>
  <si>
    <t>CMEG-1929</t>
  </si>
  <si>
    <t>ARMOIRE GRUE</t>
  </si>
  <si>
    <t>AR GRUE &amp; DISTRIBUTION</t>
  </si>
  <si>
    <t>CMEG-1928</t>
  </si>
  <si>
    <t>CHAUFFAGE</t>
  </si>
  <si>
    <t>CHAUFFAGE SOUFFLANT</t>
  </si>
  <si>
    <t>CMEG-1927</t>
  </si>
  <si>
    <t>ECLAIRAGE</t>
  </si>
  <si>
    <t>RUBAN LED</t>
  </si>
  <si>
    <t>CMEG-1926</t>
  </si>
  <si>
    <t>PLOTS</t>
  </si>
  <si>
    <t>BASTAING 2M00</t>
  </si>
  <si>
    <t>CMEG-1925</t>
  </si>
  <si>
    <t>PORTAIL</t>
  </si>
  <si>
    <t>COLLIER DE SERRAGE</t>
  </si>
  <si>
    <t>CMEG-1924</t>
  </si>
  <si>
    <t>GBA</t>
  </si>
  <si>
    <t>GRILLE POUR GBA</t>
  </si>
  <si>
    <t>CMEG-1923</t>
  </si>
  <si>
    <t>JAMBE DE FORCE</t>
  </si>
  <si>
    <t>CMEG-1922</t>
  </si>
  <si>
    <t>REGARD BA</t>
  </si>
  <si>
    <t>CMEG-1921</t>
  </si>
  <si>
    <t>DALLE</t>
  </si>
  <si>
    <t>DALLE ANTI EFFRACTION</t>
  </si>
  <si>
    <t>CMEG-1920</t>
  </si>
  <si>
    <t>ACCESSOIRE DE LEVAGE</t>
  </si>
  <si>
    <t>BAC A COLLE</t>
  </si>
  <si>
    <t>CMEG-1919</t>
  </si>
  <si>
    <t>BAC A MORTIER</t>
  </si>
  <si>
    <t>CMEG-1918</t>
  </si>
  <si>
    <t>POULIE 6M 2B</t>
  </si>
  <si>
    <t>CMEG-1917</t>
  </si>
  <si>
    <t>230000</t>
  </si>
  <si>
    <t>ACCESSOIRE DE COFFRAGE</t>
  </si>
  <si>
    <t>BARETTE DE CLAVETAGE</t>
  </si>
  <si>
    <t>CMEG-1916</t>
  </si>
  <si>
    <t>BARETTE DE CLAVETAGE ANGLE</t>
  </si>
  <si>
    <t>CMEG-1914</t>
  </si>
  <si>
    <t>BARETTE D'EMBOUT</t>
  </si>
  <si>
    <t>CMEG-1913</t>
  </si>
  <si>
    <t>TOLE PLIEE EMBOUT PREMUR</t>
  </si>
  <si>
    <t>CMEG-1912</t>
  </si>
  <si>
    <t>PANIER</t>
  </si>
  <si>
    <t>Panier TUBES GC 3ML</t>
  </si>
  <si>
    <t>CMEG-1755</t>
  </si>
  <si>
    <t>BENNE A TERRE</t>
  </si>
  <si>
    <t>BT2</t>
  </si>
  <si>
    <t>CMEG-0711</t>
  </si>
  <si>
    <t>CONTAINER</t>
  </si>
  <si>
    <t>CMEG-0698</t>
  </si>
  <si>
    <t>PASSERELLE</t>
  </si>
  <si>
    <t>CMEG-0617</t>
  </si>
  <si>
    <t>10/03/2022</t>
  </si>
  <si>
    <t>TOUR DE LAVAGE</t>
  </si>
  <si>
    <t>CMEG-0610</t>
  </si>
  <si>
    <t>ETAI STANDARD</t>
  </si>
  <si>
    <t>CMEG-0592</t>
  </si>
  <si>
    <t>ETAI 1M</t>
  </si>
  <si>
    <t>CMEG-0590</t>
  </si>
  <si>
    <t>MALAXEUR</t>
  </si>
  <si>
    <t>NOVIPRO</t>
  </si>
  <si>
    <t>CMEG-0582</t>
  </si>
  <si>
    <t>180000</t>
  </si>
  <si>
    <t>SERVANTE</t>
  </si>
  <si>
    <t>SERVANTE DE DECOUPE</t>
  </si>
  <si>
    <t>CMEG-0579</t>
  </si>
  <si>
    <t>PANIER A TUBES</t>
  </si>
  <si>
    <t>CMEG-0571</t>
  </si>
  <si>
    <t>POTELETS</t>
  </si>
  <si>
    <t>PINCE DALLE</t>
  </si>
  <si>
    <t>CMEG-0563</t>
  </si>
  <si>
    <t>CMEG-0560</t>
  </si>
  <si>
    <t>COFFRE</t>
  </si>
  <si>
    <t>COFFRE MAGASIN</t>
  </si>
  <si>
    <t>CMEG-0548</t>
  </si>
  <si>
    <t>COFFRET DISTRI</t>
  </si>
  <si>
    <t>CD</t>
  </si>
  <si>
    <t>CMEG-0516</t>
  </si>
  <si>
    <t>3200A2</t>
  </si>
  <si>
    <t>CMEG-0515</t>
  </si>
  <si>
    <t>CITERNE</t>
  </si>
  <si>
    <t>CITERNE GNR</t>
  </si>
  <si>
    <t>CMEG-0385</t>
  </si>
  <si>
    <t>BARRIERES</t>
  </si>
  <si>
    <t>TP</t>
  </si>
  <si>
    <t>CMEG-0377</t>
  </si>
  <si>
    <t>3200C1</t>
  </si>
  <si>
    <t>GLISSIERE BETON ARME</t>
  </si>
  <si>
    <t>CMEG-0354</t>
  </si>
  <si>
    <t>PLOTS BETONS</t>
  </si>
  <si>
    <t>CMEG-0352</t>
  </si>
  <si>
    <t>OUTIL DE BASCULEMENT</t>
  </si>
  <si>
    <t>OUTIL DE BASCULEMENT P2P</t>
  </si>
  <si>
    <t>CMEG-0254</t>
  </si>
  <si>
    <t>GRUE A TOUR</t>
  </si>
  <si>
    <t>MD305 - 2002</t>
  </si>
  <si>
    <t>CMEG-0091</t>
  </si>
  <si>
    <t>320 0G1</t>
  </si>
  <si>
    <t>VEHICULE LEGER</t>
  </si>
  <si>
    <t>MEGANE</t>
  </si>
  <si>
    <t>CMEG-0045</t>
  </si>
  <si>
    <t>04/03/2024</t>
  </si>
  <si>
    <t>330000</t>
  </si>
  <si>
    <t>UTILITAIRE</t>
  </si>
  <si>
    <t>BERLINGO</t>
  </si>
  <si>
    <t>CMEG-0035</t>
  </si>
  <si>
    <t>308</t>
  </si>
  <si>
    <t>CMEG-0021</t>
  </si>
  <si>
    <t>Colonne1</t>
  </si>
  <si>
    <t>Colonne2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</si>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</sst>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CA08B5-7C12-423B-97E6-7471FF433DBA}" name="Tableau1" displayName="Tableau1" ref="A1:K60" totalsRowCount="1">
  <tableColumns count="11">
    <tableColumn id="1" xr3:uid="{38D24728-334E-4584-B955-79207584A94B}" name="Id" totalsRowLabel="Total"/>
    <tableColumn id="2" xr3:uid="{F8299362-B3B1-4B12-BB2B-33D08051C647}" name="Sous-famille"/>
    <tableColumn id="3" xr3:uid="{D66E3805-031C-4558-8AA6-A67780DCA275}" name="Modèle"/>
    <tableColumn id="4" xr3:uid="{4B9C93DA-345A-461A-B8EA-0EC2E329AB73}" name="Quant. util."/>
    <tableColumn id="5" xr3:uid="{0236AF09-1140-4D26-8AF7-FDA259695947}" name="Référence"/>
    <tableColumn id="6" xr3:uid="{6BCE1047-3BB0-40A1-B30D-C60763C81AC3}" name="Date du statut"/>
    <tableColumn id="7" xr3:uid="{BA8EBCFF-4B41-4EBA-8235-C9E2A71F276A}" name="Num. compte"/>
    <tableColumn id="8" xr3:uid="{7E7A6334-E475-428B-B3C4-31A188C12FA5}" name="Taux Princ."/>
    <tableColumn id="9" xr3:uid="{35BC497A-66D6-4D71-AD39-2582C1032CD7}" name="Taux Dev."/>
    <tableColumn id="10" xr3:uid="{246F74AD-768D-49A9-B816-334CBCA6CB04}" name="Colonne1" dataDxfId="1">
      <calculatedColumnFormula>Tableau1[[#This Row],[Quant. util.]]*Tableau1[[#This Row],[Taux Princ.]]</calculatedColumnFormula>
    </tableColumn>
    <tableColumn id="11" xr3:uid="{59374026-06F3-4256-9F9D-BED85B9A66C5}" name="Colonne2" totalsRowFunction="sum" dataDxfId="0">
      <calculatedColumnFormula>Tableau1[[#This Row],[Colonne1]]*30.5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60"/>
  <sheetViews>
    <sheetView tabSelected="1" workbookViewId="0">
      <selection activeCell="N54" sqref="N54"/>
    </sheetView>
  </sheetViews>
  <sheetFormatPr baseColWidth="10" defaultColWidth="8.88671875" defaultRowHeight="14.4" x14ac:dyDescent="0.3"/>
  <cols>
    <col min="2" max="2" width="13.21875" customWidth="1"/>
    <col min="3" max="3" width="9.33203125" customWidth="1"/>
    <col min="4" max="4" width="12.33203125" customWidth="1"/>
    <col min="5" max="5" width="11.33203125" customWidth="1"/>
    <col min="6" max="6" width="14.77734375" customWidth="1"/>
    <col min="7" max="7" width="14.44140625" customWidth="1"/>
    <col min="8" max="8" width="12.109375" customWidth="1"/>
    <col min="9" max="9" width="11.109375" customWidth="1"/>
  </cols>
  <sheetData>
    <row r="1" spans="1:11" x14ac:dyDescent="0.3">
      <c r="A1" t="s">
        <v>0</v>
      </c>
      <c r="B1" t="s">
        <v>59</v>
      </c>
      <c r="C1" t="s">
        <v>60</v>
      </c>
      <c r="D1" t="s">
        <v>61</v>
      </c>
      <c r="E1" t="s">
        <v>62</v>
      </c>
      <c r="F1" t="s">
        <v>63</v>
      </c>
      <c r="G1" t="s">
        <v>64</v>
      </c>
      <c r="H1" t="s">
        <v>65</v>
      </c>
      <c r="I1" t="s">
        <v>66</v>
      </c>
      <c r="J1" t="s">
        <v>221</v>
      </c>
      <c r="K1" t="s">
        <v>222</v>
      </c>
    </row>
    <row r="2" spans="1:11" x14ac:dyDescent="0.3">
      <c r="A2" t="s">
        <v>1</v>
      </c>
      <c r="B2" t="s">
        <v>68</v>
      </c>
      <c r="C2" t="s">
        <v>69</v>
      </c>
      <c r="D2">
        <v>2</v>
      </c>
      <c r="E2" t="s">
        <v>70</v>
      </c>
      <c r="F2" t="s">
        <v>71</v>
      </c>
      <c r="G2" t="s">
        <v>72</v>
      </c>
      <c r="H2">
        <v>1</v>
      </c>
      <c r="I2" t="s">
        <v>73</v>
      </c>
      <c r="J2">
        <f>Tableau1[[#This Row],[Quant. util.]]*Tableau1[[#This Row],[Taux Princ.]]</f>
        <v>2</v>
      </c>
      <c r="K2">
        <f>Tableau1[[#This Row],[Colonne1]]*30.5</f>
        <v>61</v>
      </c>
    </row>
    <row r="3" spans="1:11" x14ac:dyDescent="0.3">
      <c r="A3" t="s">
        <v>2</v>
      </c>
      <c r="B3" t="s">
        <v>74</v>
      </c>
      <c r="C3" t="s">
        <v>75</v>
      </c>
      <c r="D3">
        <v>2</v>
      </c>
      <c r="E3" t="s">
        <v>76</v>
      </c>
      <c r="F3" t="s">
        <v>71</v>
      </c>
      <c r="G3" t="s">
        <v>72</v>
      </c>
      <c r="H3">
        <v>0</v>
      </c>
      <c r="I3" t="s">
        <v>73</v>
      </c>
      <c r="J3">
        <f>Tableau1[[#This Row],[Quant. util.]]*Tableau1[[#This Row],[Taux Princ.]]</f>
        <v>0</v>
      </c>
      <c r="K3">
        <f>Tableau1[[#This Row],[Colonne1]]*30.5</f>
        <v>0</v>
      </c>
    </row>
    <row r="4" spans="1:11" x14ac:dyDescent="0.3">
      <c r="A4" t="s">
        <v>3</v>
      </c>
      <c r="B4" t="s">
        <v>74</v>
      </c>
      <c r="C4" t="s">
        <v>77</v>
      </c>
      <c r="D4">
        <v>1</v>
      </c>
      <c r="E4" t="s">
        <v>78</v>
      </c>
      <c r="F4" t="s">
        <v>71</v>
      </c>
      <c r="G4" t="s">
        <v>72</v>
      </c>
      <c r="H4">
        <v>0</v>
      </c>
      <c r="I4" t="s">
        <v>73</v>
      </c>
      <c r="J4">
        <f>Tableau1[[#This Row],[Quant. util.]]*Tableau1[[#This Row],[Taux Princ.]]</f>
        <v>0</v>
      </c>
      <c r="K4">
        <f>Tableau1[[#This Row],[Colonne1]]*30.5</f>
        <v>0</v>
      </c>
    </row>
    <row r="5" spans="1:11" x14ac:dyDescent="0.3">
      <c r="A5" t="s">
        <v>4</v>
      </c>
      <c r="B5" t="s">
        <v>74</v>
      </c>
      <c r="C5" t="s">
        <v>79</v>
      </c>
      <c r="D5">
        <v>1</v>
      </c>
      <c r="E5" t="s">
        <v>80</v>
      </c>
      <c r="F5" t="s">
        <v>71</v>
      </c>
      <c r="G5" t="s">
        <v>72</v>
      </c>
      <c r="H5">
        <v>0</v>
      </c>
      <c r="I5" t="s">
        <v>73</v>
      </c>
      <c r="J5">
        <f>Tableau1[[#This Row],[Quant. util.]]*Tableau1[[#This Row],[Taux Princ.]]</f>
        <v>0</v>
      </c>
      <c r="K5">
        <f>Tableau1[[#This Row],[Colonne1]]*30.5</f>
        <v>0</v>
      </c>
    </row>
    <row r="6" spans="1:11" x14ac:dyDescent="0.3">
      <c r="A6" t="s">
        <v>5</v>
      </c>
      <c r="B6" t="s">
        <v>74</v>
      </c>
      <c r="C6" t="s">
        <v>81</v>
      </c>
      <c r="D6">
        <v>6</v>
      </c>
      <c r="E6" t="s">
        <v>82</v>
      </c>
      <c r="F6" t="s">
        <v>71</v>
      </c>
      <c r="G6" t="s">
        <v>72</v>
      </c>
      <c r="H6">
        <v>0</v>
      </c>
      <c r="I6" t="s">
        <v>73</v>
      </c>
      <c r="J6">
        <f>Tableau1[[#This Row],[Quant. util.]]*Tableau1[[#This Row],[Taux Princ.]]</f>
        <v>0</v>
      </c>
      <c r="K6">
        <f>Tableau1[[#This Row],[Colonne1]]*30.5</f>
        <v>0</v>
      </c>
    </row>
    <row r="7" spans="1:11" x14ac:dyDescent="0.3">
      <c r="A7" t="s">
        <v>6</v>
      </c>
      <c r="B7" t="s">
        <v>74</v>
      </c>
      <c r="C7" t="s">
        <v>83</v>
      </c>
      <c r="D7">
        <v>1</v>
      </c>
      <c r="E7" t="s">
        <v>84</v>
      </c>
      <c r="F7" t="s">
        <v>71</v>
      </c>
      <c r="G7" t="s">
        <v>72</v>
      </c>
      <c r="H7">
        <v>0</v>
      </c>
      <c r="I7" t="s">
        <v>73</v>
      </c>
      <c r="J7">
        <f>Tableau1[[#This Row],[Quant. util.]]*Tableau1[[#This Row],[Taux Princ.]]</f>
        <v>0</v>
      </c>
      <c r="K7">
        <f>Tableau1[[#This Row],[Colonne1]]*30.5</f>
        <v>0</v>
      </c>
    </row>
    <row r="8" spans="1:11" x14ac:dyDescent="0.3">
      <c r="A8" t="s">
        <v>7</v>
      </c>
      <c r="B8" t="s">
        <v>74</v>
      </c>
      <c r="C8" t="s">
        <v>85</v>
      </c>
      <c r="D8">
        <v>1</v>
      </c>
      <c r="E8" t="s">
        <v>86</v>
      </c>
      <c r="F8" t="s">
        <v>71</v>
      </c>
      <c r="G8" t="s">
        <v>72</v>
      </c>
      <c r="H8">
        <v>0</v>
      </c>
      <c r="I8" t="s">
        <v>73</v>
      </c>
      <c r="J8">
        <f>Tableau1[[#This Row],[Quant. util.]]*Tableau1[[#This Row],[Taux Princ.]]</f>
        <v>0</v>
      </c>
      <c r="K8">
        <f>Tableau1[[#This Row],[Colonne1]]*30.5</f>
        <v>0</v>
      </c>
    </row>
    <row r="9" spans="1:11" x14ac:dyDescent="0.3">
      <c r="A9" t="s">
        <v>8</v>
      </c>
      <c r="B9" t="s">
        <v>74</v>
      </c>
      <c r="C9" t="s">
        <v>87</v>
      </c>
      <c r="D9">
        <v>1</v>
      </c>
      <c r="E9" t="s">
        <v>88</v>
      </c>
      <c r="F9" t="s">
        <v>71</v>
      </c>
      <c r="G9" t="s">
        <v>72</v>
      </c>
      <c r="H9">
        <v>0</v>
      </c>
      <c r="I9" t="s">
        <v>73</v>
      </c>
      <c r="J9">
        <f>Tableau1[[#This Row],[Quant. util.]]*Tableau1[[#This Row],[Taux Princ.]]</f>
        <v>0</v>
      </c>
      <c r="K9">
        <f>Tableau1[[#This Row],[Colonne1]]*30.5</f>
        <v>0</v>
      </c>
    </row>
    <row r="10" spans="1:11" x14ac:dyDescent="0.3">
      <c r="A10" t="s">
        <v>9</v>
      </c>
      <c r="B10" t="s">
        <v>74</v>
      </c>
      <c r="C10" t="s">
        <v>89</v>
      </c>
      <c r="D10">
        <v>2</v>
      </c>
      <c r="E10" t="s">
        <v>90</v>
      </c>
      <c r="F10" t="s">
        <v>71</v>
      </c>
      <c r="G10" t="s">
        <v>72</v>
      </c>
      <c r="H10">
        <v>0</v>
      </c>
      <c r="I10" t="s">
        <v>73</v>
      </c>
      <c r="J10">
        <f>Tableau1[[#This Row],[Quant. util.]]*Tableau1[[#This Row],[Taux Princ.]]</f>
        <v>0</v>
      </c>
      <c r="K10">
        <f>Tableau1[[#This Row],[Colonne1]]*30.5</f>
        <v>0</v>
      </c>
    </row>
    <row r="11" spans="1:11" x14ac:dyDescent="0.3">
      <c r="A11" t="s">
        <v>10</v>
      </c>
      <c r="B11" t="s">
        <v>74</v>
      </c>
      <c r="C11" t="s">
        <v>91</v>
      </c>
      <c r="D11">
        <v>1</v>
      </c>
      <c r="E11" t="s">
        <v>92</v>
      </c>
      <c r="F11" t="s">
        <v>71</v>
      </c>
      <c r="G11" t="s">
        <v>72</v>
      </c>
      <c r="H11">
        <v>0</v>
      </c>
      <c r="I11" t="s">
        <v>73</v>
      </c>
      <c r="J11">
        <f>Tableau1[[#This Row],[Quant. util.]]*Tableau1[[#This Row],[Taux Princ.]]</f>
        <v>0</v>
      </c>
      <c r="K11">
        <f>Tableau1[[#This Row],[Colonne1]]*30.5</f>
        <v>0</v>
      </c>
    </row>
    <row r="12" spans="1:11" x14ac:dyDescent="0.3">
      <c r="A12" t="s">
        <v>11</v>
      </c>
      <c r="B12" t="s">
        <v>74</v>
      </c>
      <c r="C12" t="s">
        <v>93</v>
      </c>
      <c r="D12">
        <v>1</v>
      </c>
      <c r="E12" t="s">
        <v>94</v>
      </c>
      <c r="F12" t="s">
        <v>71</v>
      </c>
      <c r="G12" t="s">
        <v>72</v>
      </c>
      <c r="H12">
        <v>0</v>
      </c>
      <c r="I12" t="s">
        <v>67</v>
      </c>
      <c r="J12">
        <f>Tableau1[[#This Row],[Quant. util.]]*Tableau1[[#This Row],[Taux Princ.]]</f>
        <v>0</v>
      </c>
      <c r="K12">
        <f>Tableau1[[#This Row],[Colonne1]]*30.5</f>
        <v>0</v>
      </c>
    </row>
    <row r="13" spans="1:11" x14ac:dyDescent="0.3">
      <c r="A13" t="s">
        <v>12</v>
      </c>
      <c r="B13" t="s">
        <v>95</v>
      </c>
      <c r="C13" t="s">
        <v>96</v>
      </c>
      <c r="D13">
        <v>6</v>
      </c>
      <c r="E13" t="s">
        <v>97</v>
      </c>
      <c r="F13" t="s">
        <v>71</v>
      </c>
      <c r="G13" t="s">
        <v>67</v>
      </c>
      <c r="H13">
        <v>0</v>
      </c>
      <c r="I13" t="s">
        <v>73</v>
      </c>
      <c r="J13">
        <f>Tableau1[[#This Row],[Quant. util.]]*Tableau1[[#This Row],[Taux Princ.]]</f>
        <v>0</v>
      </c>
      <c r="K13">
        <f>Tableau1[[#This Row],[Colonne1]]*30.5</f>
        <v>0</v>
      </c>
    </row>
    <row r="14" spans="1:11" x14ac:dyDescent="0.3">
      <c r="A14" t="s">
        <v>13</v>
      </c>
      <c r="B14" t="s">
        <v>95</v>
      </c>
      <c r="C14" t="s">
        <v>98</v>
      </c>
      <c r="D14">
        <v>8</v>
      </c>
      <c r="E14" t="s">
        <v>99</v>
      </c>
      <c r="F14" t="s">
        <v>71</v>
      </c>
      <c r="G14" t="s">
        <v>72</v>
      </c>
      <c r="H14">
        <v>0</v>
      </c>
      <c r="I14" t="s">
        <v>73</v>
      </c>
      <c r="J14">
        <f>Tableau1[[#This Row],[Quant. util.]]*Tableau1[[#This Row],[Taux Princ.]]</f>
        <v>0</v>
      </c>
      <c r="K14">
        <f>Tableau1[[#This Row],[Colonne1]]*30.5</f>
        <v>0</v>
      </c>
    </row>
    <row r="15" spans="1:11" x14ac:dyDescent="0.3">
      <c r="A15" t="s">
        <v>14</v>
      </c>
      <c r="B15" t="s">
        <v>95</v>
      </c>
      <c r="C15" t="s">
        <v>100</v>
      </c>
      <c r="D15">
        <v>2</v>
      </c>
      <c r="E15" t="s">
        <v>101</v>
      </c>
      <c r="F15" t="s">
        <v>71</v>
      </c>
      <c r="G15" t="s">
        <v>72</v>
      </c>
      <c r="H15">
        <v>0</v>
      </c>
      <c r="I15" t="s">
        <v>73</v>
      </c>
      <c r="J15">
        <f>Tableau1[[#This Row],[Quant. util.]]*Tableau1[[#This Row],[Taux Princ.]]</f>
        <v>0</v>
      </c>
      <c r="K15">
        <f>Tableau1[[#This Row],[Colonne1]]*30.5</f>
        <v>0</v>
      </c>
    </row>
    <row r="16" spans="1:11" x14ac:dyDescent="0.3">
      <c r="A16" t="s">
        <v>15</v>
      </c>
      <c r="B16" t="s">
        <v>102</v>
      </c>
      <c r="C16" t="s">
        <v>103</v>
      </c>
      <c r="D16">
        <v>2</v>
      </c>
      <c r="E16" t="s">
        <v>104</v>
      </c>
      <c r="F16" t="s">
        <v>71</v>
      </c>
      <c r="G16" t="s">
        <v>72</v>
      </c>
      <c r="H16">
        <v>0</v>
      </c>
      <c r="I16" t="s">
        <v>73</v>
      </c>
      <c r="J16">
        <f>Tableau1[[#This Row],[Quant. util.]]*Tableau1[[#This Row],[Taux Princ.]]</f>
        <v>0</v>
      </c>
      <c r="K16">
        <f>Tableau1[[#This Row],[Colonne1]]*30.5</f>
        <v>0</v>
      </c>
    </row>
    <row r="17" spans="1:11" x14ac:dyDescent="0.3">
      <c r="A17" t="s">
        <v>16</v>
      </c>
      <c r="B17" t="s">
        <v>105</v>
      </c>
      <c r="C17" t="s">
        <v>106</v>
      </c>
      <c r="D17">
        <v>2</v>
      </c>
      <c r="E17" t="s">
        <v>107</v>
      </c>
      <c r="F17" t="s">
        <v>71</v>
      </c>
      <c r="G17" t="s">
        <v>72</v>
      </c>
      <c r="H17">
        <v>1.05</v>
      </c>
      <c r="I17" t="s">
        <v>73</v>
      </c>
      <c r="J17">
        <f>Tableau1[[#This Row],[Quant. util.]]*Tableau1[[#This Row],[Taux Princ.]]</f>
        <v>2.1</v>
      </c>
      <c r="K17">
        <f>Tableau1[[#This Row],[Colonne1]]*30.5</f>
        <v>64.05</v>
      </c>
    </row>
    <row r="18" spans="1:11" x14ac:dyDescent="0.3">
      <c r="A18" t="s">
        <v>17</v>
      </c>
      <c r="B18" t="s">
        <v>108</v>
      </c>
      <c r="C18" t="s">
        <v>109</v>
      </c>
      <c r="D18">
        <v>10</v>
      </c>
      <c r="E18" t="s">
        <v>110</v>
      </c>
      <c r="F18" t="s">
        <v>71</v>
      </c>
      <c r="G18" t="s">
        <v>72</v>
      </c>
      <c r="H18">
        <v>0.04</v>
      </c>
      <c r="I18" t="s">
        <v>73</v>
      </c>
      <c r="J18">
        <f>Tableau1[[#This Row],[Quant. util.]]*Tableau1[[#This Row],[Taux Princ.]]</f>
        <v>0.4</v>
      </c>
      <c r="K18">
        <f>Tableau1[[#This Row],[Colonne1]]*30.5</f>
        <v>12.200000000000001</v>
      </c>
    </row>
    <row r="19" spans="1:11" x14ac:dyDescent="0.3">
      <c r="A19" t="s">
        <v>18</v>
      </c>
      <c r="B19" t="s">
        <v>108</v>
      </c>
      <c r="C19" t="s">
        <v>111</v>
      </c>
      <c r="D19">
        <v>4</v>
      </c>
      <c r="E19" t="s">
        <v>112</v>
      </c>
      <c r="F19" t="s">
        <v>71</v>
      </c>
      <c r="G19" t="s">
        <v>72</v>
      </c>
      <c r="H19">
        <v>4.4800000000000004</v>
      </c>
      <c r="I19" t="s">
        <v>73</v>
      </c>
      <c r="J19">
        <f>Tableau1[[#This Row],[Quant. util.]]*Tableau1[[#This Row],[Taux Princ.]]</f>
        <v>17.920000000000002</v>
      </c>
      <c r="K19">
        <f>Tableau1[[#This Row],[Colonne1]]*30.5</f>
        <v>546.56000000000006</v>
      </c>
    </row>
    <row r="20" spans="1:11" x14ac:dyDescent="0.3">
      <c r="A20" t="s">
        <v>19</v>
      </c>
      <c r="B20" t="s">
        <v>113</v>
      </c>
      <c r="C20" t="s">
        <v>114</v>
      </c>
      <c r="D20">
        <v>1</v>
      </c>
      <c r="E20" t="s">
        <v>115</v>
      </c>
      <c r="F20" t="s">
        <v>71</v>
      </c>
      <c r="G20" t="s">
        <v>72</v>
      </c>
      <c r="H20">
        <v>2.2400000000000002</v>
      </c>
      <c r="I20" t="s">
        <v>73</v>
      </c>
      <c r="J20">
        <f>Tableau1[[#This Row],[Quant. util.]]*Tableau1[[#This Row],[Taux Princ.]]</f>
        <v>2.2400000000000002</v>
      </c>
      <c r="K20">
        <f>Tableau1[[#This Row],[Colonne1]]*30.5</f>
        <v>68.320000000000007</v>
      </c>
    </row>
    <row r="21" spans="1:11" x14ac:dyDescent="0.3">
      <c r="A21" t="s">
        <v>20</v>
      </c>
      <c r="B21" t="s">
        <v>116</v>
      </c>
      <c r="C21" t="s">
        <v>117</v>
      </c>
      <c r="D21">
        <v>1</v>
      </c>
      <c r="E21" t="s">
        <v>118</v>
      </c>
      <c r="F21" t="s">
        <v>71</v>
      </c>
      <c r="G21" t="s">
        <v>72</v>
      </c>
      <c r="H21">
        <v>2.93</v>
      </c>
      <c r="I21" t="s">
        <v>73</v>
      </c>
      <c r="J21">
        <f>Tableau1[[#This Row],[Quant. util.]]*Tableau1[[#This Row],[Taux Princ.]]</f>
        <v>2.93</v>
      </c>
      <c r="K21">
        <f>Tableau1[[#This Row],[Colonne1]]*30.5</f>
        <v>89.365000000000009</v>
      </c>
    </row>
    <row r="22" spans="1:11" x14ac:dyDescent="0.3">
      <c r="A22" t="s">
        <v>21</v>
      </c>
      <c r="B22" t="s">
        <v>119</v>
      </c>
      <c r="C22" t="s">
        <v>120</v>
      </c>
      <c r="D22">
        <v>20</v>
      </c>
      <c r="E22" t="s">
        <v>121</v>
      </c>
      <c r="F22" t="s">
        <v>71</v>
      </c>
      <c r="G22" t="s">
        <v>72</v>
      </c>
      <c r="H22">
        <v>0</v>
      </c>
      <c r="I22" t="s">
        <v>73</v>
      </c>
      <c r="J22">
        <f>Tableau1[[#This Row],[Quant. util.]]*Tableau1[[#This Row],[Taux Princ.]]</f>
        <v>0</v>
      </c>
      <c r="K22">
        <f>Tableau1[[#This Row],[Colonne1]]*30.5</f>
        <v>0</v>
      </c>
    </row>
    <row r="23" spans="1:11" x14ac:dyDescent="0.3">
      <c r="A23" t="s">
        <v>22</v>
      </c>
      <c r="B23" t="s">
        <v>122</v>
      </c>
      <c r="C23" t="s">
        <v>123</v>
      </c>
      <c r="D23">
        <v>24</v>
      </c>
      <c r="E23" t="s">
        <v>124</v>
      </c>
      <c r="F23" t="s">
        <v>71</v>
      </c>
      <c r="G23" t="s">
        <v>72</v>
      </c>
      <c r="H23">
        <v>0</v>
      </c>
      <c r="I23" t="s">
        <v>73</v>
      </c>
      <c r="J23">
        <f>Tableau1[[#This Row],[Quant. util.]]*Tableau1[[#This Row],[Taux Princ.]]</f>
        <v>0</v>
      </c>
      <c r="K23">
        <f>Tableau1[[#This Row],[Colonne1]]*30.5</f>
        <v>0</v>
      </c>
    </row>
    <row r="24" spans="1:11" x14ac:dyDescent="0.3">
      <c r="A24" t="s">
        <v>24</v>
      </c>
      <c r="B24" t="s">
        <v>125</v>
      </c>
      <c r="C24" t="s">
        <v>126</v>
      </c>
      <c r="D24">
        <v>10</v>
      </c>
      <c r="E24" t="s">
        <v>127</v>
      </c>
      <c r="F24" t="s">
        <v>71</v>
      </c>
      <c r="G24" t="s">
        <v>72</v>
      </c>
      <c r="H24">
        <v>0</v>
      </c>
      <c r="I24" t="s">
        <v>73</v>
      </c>
      <c r="J24">
        <f>Tableau1[[#This Row],[Quant. util.]]*Tableau1[[#This Row],[Taux Princ.]]</f>
        <v>0</v>
      </c>
      <c r="K24">
        <f>Tableau1[[#This Row],[Colonne1]]*30.5</f>
        <v>0</v>
      </c>
    </row>
    <row r="25" spans="1:11" x14ac:dyDescent="0.3">
      <c r="A25" t="s">
        <v>23</v>
      </c>
      <c r="B25" t="s">
        <v>128</v>
      </c>
      <c r="C25" t="s">
        <v>129</v>
      </c>
      <c r="D25">
        <v>4</v>
      </c>
      <c r="E25" t="s">
        <v>130</v>
      </c>
      <c r="F25" t="s">
        <v>71</v>
      </c>
      <c r="G25" t="s">
        <v>72</v>
      </c>
      <c r="H25">
        <v>0</v>
      </c>
      <c r="I25" t="s">
        <v>67</v>
      </c>
      <c r="J25">
        <f>Tableau1[[#This Row],[Quant. util.]]*Tableau1[[#This Row],[Taux Princ.]]</f>
        <v>0</v>
      </c>
      <c r="K25">
        <f>Tableau1[[#This Row],[Colonne1]]*30.5</f>
        <v>0</v>
      </c>
    </row>
    <row r="26" spans="1:11" x14ac:dyDescent="0.3">
      <c r="A26" t="s">
        <v>25</v>
      </c>
      <c r="B26" t="s">
        <v>128</v>
      </c>
      <c r="C26" t="s">
        <v>131</v>
      </c>
      <c r="D26">
        <v>3</v>
      </c>
      <c r="E26" t="s">
        <v>132</v>
      </c>
      <c r="F26" t="s">
        <v>71</v>
      </c>
      <c r="G26" t="s">
        <v>72</v>
      </c>
      <c r="H26">
        <v>0.03</v>
      </c>
      <c r="I26" t="s">
        <v>73</v>
      </c>
      <c r="J26">
        <f>Tableau1[[#This Row],[Quant. util.]]*Tableau1[[#This Row],[Taux Princ.]]</f>
        <v>0.09</v>
      </c>
      <c r="K26">
        <f>Tableau1[[#This Row],[Colonne1]]*30.5</f>
        <v>2.7450000000000001</v>
      </c>
    </row>
    <row r="27" spans="1:11" x14ac:dyDescent="0.3">
      <c r="A27" t="s">
        <v>26</v>
      </c>
      <c r="B27" t="s">
        <v>128</v>
      </c>
      <c r="C27" t="s">
        <v>133</v>
      </c>
      <c r="D27">
        <v>16</v>
      </c>
      <c r="E27" t="s">
        <v>134</v>
      </c>
      <c r="F27" t="s">
        <v>71</v>
      </c>
      <c r="G27" t="s">
        <v>72</v>
      </c>
      <c r="H27">
        <v>0</v>
      </c>
      <c r="I27" t="s">
        <v>73</v>
      </c>
      <c r="J27">
        <f>Tableau1[[#This Row],[Quant. util.]]*Tableau1[[#This Row],[Taux Princ.]]</f>
        <v>0</v>
      </c>
      <c r="K27">
        <f>Tableau1[[#This Row],[Colonne1]]*30.5</f>
        <v>0</v>
      </c>
    </row>
    <row r="28" spans="1:11" x14ac:dyDescent="0.3">
      <c r="A28" t="s">
        <v>27</v>
      </c>
      <c r="B28" t="s">
        <v>135</v>
      </c>
      <c r="C28" t="s">
        <v>136</v>
      </c>
      <c r="D28">
        <v>1</v>
      </c>
      <c r="E28" t="s">
        <v>137</v>
      </c>
      <c r="F28" t="s">
        <v>71</v>
      </c>
      <c r="G28" t="s">
        <v>72</v>
      </c>
      <c r="H28">
        <v>0</v>
      </c>
      <c r="I28" t="s">
        <v>67</v>
      </c>
      <c r="J28">
        <f>Tableau1[[#This Row],[Quant. util.]]*Tableau1[[#This Row],[Taux Princ.]]</f>
        <v>0</v>
      </c>
      <c r="K28">
        <f>Tableau1[[#This Row],[Colonne1]]*30.5</f>
        <v>0</v>
      </c>
    </row>
    <row r="29" spans="1:11" x14ac:dyDescent="0.3">
      <c r="A29" t="s">
        <v>29</v>
      </c>
      <c r="B29" t="s">
        <v>138</v>
      </c>
      <c r="C29" t="s">
        <v>139</v>
      </c>
      <c r="D29">
        <v>1</v>
      </c>
      <c r="E29" t="s">
        <v>140</v>
      </c>
      <c r="F29" t="s">
        <v>71</v>
      </c>
      <c r="G29" t="s">
        <v>72</v>
      </c>
      <c r="H29">
        <v>0.69</v>
      </c>
      <c r="I29" t="s">
        <v>73</v>
      </c>
      <c r="J29">
        <f>Tableau1[[#This Row],[Quant. util.]]*Tableau1[[#This Row],[Taux Princ.]]</f>
        <v>0.69</v>
      </c>
      <c r="K29">
        <f>Tableau1[[#This Row],[Colonne1]]*30.5</f>
        <v>21.044999999999998</v>
      </c>
    </row>
    <row r="30" spans="1:11" x14ac:dyDescent="0.3">
      <c r="A30" t="s">
        <v>30</v>
      </c>
      <c r="B30" t="s">
        <v>138</v>
      </c>
      <c r="C30" t="s">
        <v>141</v>
      </c>
      <c r="D30">
        <v>2</v>
      </c>
      <c r="E30" t="s">
        <v>142</v>
      </c>
      <c r="F30" t="s">
        <v>71</v>
      </c>
      <c r="G30" t="s">
        <v>72</v>
      </c>
      <c r="H30">
        <v>0.69</v>
      </c>
      <c r="I30" t="s">
        <v>73</v>
      </c>
      <c r="J30">
        <f>Tableau1[[#This Row],[Quant. util.]]*Tableau1[[#This Row],[Taux Princ.]]</f>
        <v>1.38</v>
      </c>
      <c r="K30">
        <f>Tableau1[[#This Row],[Colonne1]]*30.5</f>
        <v>42.089999999999996</v>
      </c>
    </row>
    <row r="31" spans="1:11" x14ac:dyDescent="0.3">
      <c r="A31" t="s">
        <v>32</v>
      </c>
      <c r="B31" t="s">
        <v>138</v>
      </c>
      <c r="C31" t="s">
        <v>143</v>
      </c>
      <c r="D31">
        <v>1</v>
      </c>
      <c r="E31" t="s">
        <v>144</v>
      </c>
      <c r="F31" t="s">
        <v>71</v>
      </c>
      <c r="G31" t="s">
        <v>145</v>
      </c>
      <c r="H31">
        <v>0</v>
      </c>
      <c r="I31" t="s">
        <v>73</v>
      </c>
      <c r="J31">
        <f>Tableau1[[#This Row],[Quant. util.]]*Tableau1[[#This Row],[Taux Princ.]]</f>
        <v>0</v>
      </c>
      <c r="K31">
        <f>Tableau1[[#This Row],[Colonne1]]*30.5</f>
        <v>0</v>
      </c>
    </row>
    <row r="32" spans="1:11" x14ac:dyDescent="0.3">
      <c r="A32" t="s">
        <v>34</v>
      </c>
      <c r="B32" t="s">
        <v>146</v>
      </c>
      <c r="C32" t="s">
        <v>147</v>
      </c>
      <c r="D32">
        <v>20</v>
      </c>
      <c r="E32" t="s">
        <v>148</v>
      </c>
      <c r="F32" t="s">
        <v>71</v>
      </c>
      <c r="G32" t="s">
        <v>145</v>
      </c>
      <c r="H32">
        <v>0.01</v>
      </c>
      <c r="I32" t="s">
        <v>73</v>
      </c>
      <c r="J32">
        <f>Tableau1[[#This Row],[Quant. util.]]*Tableau1[[#This Row],[Taux Princ.]]</f>
        <v>0.2</v>
      </c>
      <c r="K32">
        <f>Tableau1[[#This Row],[Colonne1]]*30.5</f>
        <v>6.1000000000000005</v>
      </c>
    </row>
    <row r="33" spans="1:11" x14ac:dyDescent="0.3">
      <c r="A33" t="s">
        <v>35</v>
      </c>
      <c r="B33" t="s">
        <v>146</v>
      </c>
      <c r="C33" t="s">
        <v>149</v>
      </c>
      <c r="D33">
        <v>16</v>
      </c>
      <c r="E33" t="s">
        <v>150</v>
      </c>
      <c r="F33" t="s">
        <v>71</v>
      </c>
      <c r="G33" t="s">
        <v>145</v>
      </c>
      <c r="H33">
        <v>0.01</v>
      </c>
      <c r="I33" t="s">
        <v>73</v>
      </c>
      <c r="J33">
        <f>Tableau1[[#This Row],[Quant. util.]]*Tableau1[[#This Row],[Taux Princ.]]</f>
        <v>0.16</v>
      </c>
      <c r="K33">
        <f>Tableau1[[#This Row],[Colonne1]]*30.5</f>
        <v>4.88</v>
      </c>
    </row>
    <row r="34" spans="1:11" x14ac:dyDescent="0.3">
      <c r="A34" t="s">
        <v>36</v>
      </c>
      <c r="B34" t="s">
        <v>146</v>
      </c>
      <c r="C34" t="s">
        <v>151</v>
      </c>
      <c r="D34">
        <v>10</v>
      </c>
      <c r="E34" t="s">
        <v>152</v>
      </c>
      <c r="F34" t="s">
        <v>71</v>
      </c>
      <c r="G34" t="s">
        <v>145</v>
      </c>
      <c r="H34">
        <v>0.01</v>
      </c>
      <c r="I34" t="s">
        <v>73</v>
      </c>
      <c r="J34">
        <f>Tableau1[[#This Row],[Quant. util.]]*Tableau1[[#This Row],[Taux Princ.]]</f>
        <v>0.1</v>
      </c>
      <c r="K34">
        <f>Tableau1[[#This Row],[Colonne1]]*30.5</f>
        <v>3.0500000000000003</v>
      </c>
    </row>
    <row r="35" spans="1:11" x14ac:dyDescent="0.3">
      <c r="A35" t="s">
        <v>37</v>
      </c>
      <c r="B35" t="s">
        <v>146</v>
      </c>
      <c r="C35" t="s">
        <v>153</v>
      </c>
      <c r="D35">
        <v>4</v>
      </c>
      <c r="E35" t="s">
        <v>154</v>
      </c>
      <c r="F35" t="s">
        <v>71</v>
      </c>
      <c r="G35" t="s">
        <v>145</v>
      </c>
      <c r="H35">
        <v>0</v>
      </c>
      <c r="I35" t="s">
        <v>67</v>
      </c>
      <c r="J35">
        <f>Tableau1[[#This Row],[Quant. util.]]*Tableau1[[#This Row],[Taux Princ.]]</f>
        <v>0</v>
      </c>
      <c r="K35">
        <f>Tableau1[[#This Row],[Colonne1]]*30.5</f>
        <v>0</v>
      </c>
    </row>
    <row r="36" spans="1:11" x14ac:dyDescent="0.3">
      <c r="A36" t="s">
        <v>38</v>
      </c>
      <c r="B36" t="s">
        <v>155</v>
      </c>
      <c r="C36" t="s">
        <v>156</v>
      </c>
      <c r="D36">
        <v>1</v>
      </c>
      <c r="E36" t="s">
        <v>157</v>
      </c>
      <c r="F36" t="s">
        <v>71</v>
      </c>
      <c r="G36" t="s">
        <v>67</v>
      </c>
      <c r="H36">
        <v>0.53</v>
      </c>
      <c r="I36" t="s">
        <v>73</v>
      </c>
      <c r="J36">
        <f>Tableau1[[#This Row],[Quant. util.]]*Tableau1[[#This Row],[Taux Princ.]]</f>
        <v>0.53</v>
      </c>
      <c r="K36">
        <f>Tableau1[[#This Row],[Colonne1]]*30.5</f>
        <v>16.164999999999999</v>
      </c>
    </row>
    <row r="37" spans="1:11" x14ac:dyDescent="0.3">
      <c r="A37" t="s">
        <v>39</v>
      </c>
      <c r="B37" t="s">
        <v>158</v>
      </c>
      <c r="C37" t="s">
        <v>159</v>
      </c>
      <c r="D37">
        <v>1</v>
      </c>
      <c r="E37" t="s">
        <v>160</v>
      </c>
      <c r="F37" t="s">
        <v>71</v>
      </c>
      <c r="G37" t="s">
        <v>72</v>
      </c>
      <c r="H37">
        <v>3.28</v>
      </c>
      <c r="I37" t="s">
        <v>73</v>
      </c>
      <c r="J37">
        <f>Tableau1[[#This Row],[Quant. util.]]*Tableau1[[#This Row],[Taux Princ.]]</f>
        <v>3.28</v>
      </c>
      <c r="K37">
        <f>Tableau1[[#This Row],[Colonne1]]*30.5</f>
        <v>100.03999999999999</v>
      </c>
    </row>
    <row r="38" spans="1:11" x14ac:dyDescent="0.3">
      <c r="A38" t="s">
        <v>40</v>
      </c>
      <c r="B38" t="s">
        <v>161</v>
      </c>
      <c r="C38" t="s">
        <v>161</v>
      </c>
      <c r="D38">
        <v>1</v>
      </c>
      <c r="E38" t="s">
        <v>162</v>
      </c>
      <c r="F38" t="s">
        <v>71</v>
      </c>
      <c r="G38" t="s">
        <v>72</v>
      </c>
      <c r="H38">
        <v>2.0699999999999998</v>
      </c>
      <c r="I38" t="s">
        <v>73</v>
      </c>
      <c r="J38">
        <f>Tableau1[[#This Row],[Quant. util.]]*Tableau1[[#This Row],[Taux Princ.]]</f>
        <v>2.0699999999999998</v>
      </c>
      <c r="K38">
        <f>Tableau1[[#This Row],[Colonne1]]*30.5</f>
        <v>63.134999999999998</v>
      </c>
    </row>
    <row r="39" spans="1:11" x14ac:dyDescent="0.3">
      <c r="A39" t="s">
        <v>41</v>
      </c>
      <c r="B39" t="s">
        <v>163</v>
      </c>
      <c r="C39" t="s">
        <v>163</v>
      </c>
      <c r="D39">
        <v>4</v>
      </c>
      <c r="E39" t="s">
        <v>164</v>
      </c>
      <c r="F39" t="s">
        <v>165</v>
      </c>
      <c r="G39" t="s">
        <v>72</v>
      </c>
      <c r="H39">
        <v>3.45</v>
      </c>
      <c r="I39" t="s">
        <v>73</v>
      </c>
      <c r="J39">
        <f>Tableau1[[#This Row],[Quant. util.]]*Tableau1[[#This Row],[Taux Princ.]]</f>
        <v>13.8</v>
      </c>
      <c r="K39">
        <f>Tableau1[[#This Row],[Colonne1]]*30.5</f>
        <v>420.90000000000003</v>
      </c>
    </row>
    <row r="40" spans="1:11" x14ac:dyDescent="0.3">
      <c r="A40" t="s">
        <v>42</v>
      </c>
      <c r="B40" t="s">
        <v>166</v>
      </c>
      <c r="C40" t="s">
        <v>166</v>
      </c>
      <c r="D40">
        <v>1</v>
      </c>
      <c r="E40" t="s">
        <v>167</v>
      </c>
      <c r="F40" t="s">
        <v>71</v>
      </c>
      <c r="G40" t="s">
        <v>72</v>
      </c>
      <c r="H40">
        <v>7.93</v>
      </c>
      <c r="I40" t="s">
        <v>73</v>
      </c>
      <c r="J40">
        <f>Tableau1[[#This Row],[Quant. util.]]*Tableau1[[#This Row],[Taux Princ.]]</f>
        <v>7.93</v>
      </c>
      <c r="K40">
        <f>Tableau1[[#This Row],[Colonne1]]*30.5</f>
        <v>241.86499999999998</v>
      </c>
    </row>
    <row r="41" spans="1:11" x14ac:dyDescent="0.3">
      <c r="A41" t="s">
        <v>43</v>
      </c>
      <c r="B41" t="s">
        <v>108</v>
      </c>
      <c r="C41" t="s">
        <v>168</v>
      </c>
      <c r="D41">
        <v>20</v>
      </c>
      <c r="E41" t="s">
        <v>169</v>
      </c>
      <c r="F41" t="s">
        <v>165</v>
      </c>
      <c r="G41" t="s">
        <v>72</v>
      </c>
      <c r="H41">
        <v>0.04</v>
      </c>
      <c r="I41" t="s">
        <v>73</v>
      </c>
      <c r="J41">
        <f>Tableau1[[#This Row],[Quant. util.]]*Tableau1[[#This Row],[Taux Princ.]]</f>
        <v>0.8</v>
      </c>
      <c r="K41">
        <f>Tableau1[[#This Row],[Colonne1]]*30.5</f>
        <v>24.400000000000002</v>
      </c>
    </row>
    <row r="42" spans="1:11" x14ac:dyDescent="0.3">
      <c r="A42" t="s">
        <v>44</v>
      </c>
      <c r="B42" t="s">
        <v>108</v>
      </c>
      <c r="C42" t="s">
        <v>170</v>
      </c>
      <c r="D42">
        <v>5</v>
      </c>
      <c r="E42" t="s">
        <v>171</v>
      </c>
      <c r="F42" t="s">
        <v>71</v>
      </c>
      <c r="G42" t="s">
        <v>72</v>
      </c>
      <c r="H42">
        <v>0.02</v>
      </c>
      <c r="I42" t="s">
        <v>73</v>
      </c>
      <c r="J42">
        <f>Tableau1[[#This Row],[Quant. util.]]*Tableau1[[#This Row],[Taux Princ.]]</f>
        <v>0.1</v>
      </c>
      <c r="K42">
        <f>Tableau1[[#This Row],[Colonne1]]*30.5</f>
        <v>3.0500000000000003</v>
      </c>
    </row>
    <row r="43" spans="1:11" x14ac:dyDescent="0.3">
      <c r="A43" t="s">
        <v>46</v>
      </c>
      <c r="B43" t="s">
        <v>172</v>
      </c>
      <c r="C43" t="s">
        <v>173</v>
      </c>
      <c r="D43">
        <v>1</v>
      </c>
      <c r="E43" t="s">
        <v>174</v>
      </c>
      <c r="F43" t="s">
        <v>165</v>
      </c>
      <c r="G43" t="s">
        <v>175</v>
      </c>
      <c r="H43">
        <v>0</v>
      </c>
      <c r="I43" t="s">
        <v>67</v>
      </c>
      <c r="J43">
        <f>Tableau1[[#This Row],[Quant. util.]]*Tableau1[[#This Row],[Taux Princ.]]</f>
        <v>0</v>
      </c>
      <c r="K43">
        <f>Tableau1[[#This Row],[Colonne1]]*30.5</f>
        <v>0</v>
      </c>
    </row>
    <row r="44" spans="1:11" x14ac:dyDescent="0.3">
      <c r="A44" t="s">
        <v>47</v>
      </c>
      <c r="B44" t="s">
        <v>176</v>
      </c>
      <c r="C44" t="s">
        <v>177</v>
      </c>
      <c r="D44">
        <v>1</v>
      </c>
      <c r="E44" t="s">
        <v>178</v>
      </c>
      <c r="F44" t="s">
        <v>165</v>
      </c>
      <c r="G44" t="s">
        <v>72</v>
      </c>
      <c r="H44">
        <v>0</v>
      </c>
      <c r="I44" t="s">
        <v>67</v>
      </c>
      <c r="J44">
        <f>Tableau1[[#This Row],[Quant. util.]]*Tableau1[[#This Row],[Taux Princ.]]</f>
        <v>0</v>
      </c>
      <c r="K44">
        <f>Tableau1[[#This Row],[Colonne1]]*30.5</f>
        <v>0</v>
      </c>
    </row>
    <row r="45" spans="1:11" x14ac:dyDescent="0.3">
      <c r="A45" t="s">
        <v>48</v>
      </c>
      <c r="B45" t="s">
        <v>155</v>
      </c>
      <c r="C45" t="s">
        <v>179</v>
      </c>
      <c r="D45">
        <v>1</v>
      </c>
      <c r="E45" t="s">
        <v>180</v>
      </c>
      <c r="F45" t="s">
        <v>71</v>
      </c>
      <c r="G45" t="s">
        <v>72</v>
      </c>
      <c r="H45">
        <v>0.53</v>
      </c>
      <c r="I45" t="s">
        <v>73</v>
      </c>
      <c r="J45">
        <f>Tableau1[[#This Row],[Quant. util.]]*Tableau1[[#This Row],[Taux Princ.]]</f>
        <v>0.53</v>
      </c>
      <c r="K45">
        <f>Tableau1[[#This Row],[Colonne1]]*30.5</f>
        <v>16.164999999999999</v>
      </c>
    </row>
    <row r="46" spans="1:11" x14ac:dyDescent="0.3">
      <c r="A46" t="s">
        <v>45</v>
      </c>
      <c r="B46" t="s">
        <v>181</v>
      </c>
      <c r="C46" t="s">
        <v>182</v>
      </c>
      <c r="D46">
        <v>20</v>
      </c>
      <c r="E46" t="s">
        <v>183</v>
      </c>
      <c r="F46" t="s">
        <v>165</v>
      </c>
      <c r="G46" t="s">
        <v>175</v>
      </c>
      <c r="H46">
        <v>0</v>
      </c>
      <c r="I46" t="s">
        <v>67</v>
      </c>
      <c r="J46">
        <f>Tableau1[[#This Row],[Quant. util.]]*Tableau1[[#This Row],[Taux Princ.]]</f>
        <v>0</v>
      </c>
      <c r="K46">
        <f>Tableau1[[#This Row],[Colonne1]]*30.5</f>
        <v>0</v>
      </c>
    </row>
    <row r="47" spans="1:11" x14ac:dyDescent="0.3">
      <c r="A47" t="s">
        <v>49</v>
      </c>
      <c r="B47" t="s">
        <v>181</v>
      </c>
      <c r="C47" t="s">
        <v>181</v>
      </c>
      <c r="D47">
        <v>50</v>
      </c>
      <c r="E47" t="s">
        <v>184</v>
      </c>
      <c r="F47" t="s">
        <v>165</v>
      </c>
      <c r="G47" t="s">
        <v>175</v>
      </c>
      <c r="H47">
        <v>0</v>
      </c>
      <c r="I47" t="s">
        <v>67</v>
      </c>
      <c r="J47">
        <f>Tableau1[[#This Row],[Quant. util.]]*Tableau1[[#This Row],[Taux Princ.]]</f>
        <v>0</v>
      </c>
      <c r="K47">
        <f>Tableau1[[#This Row],[Colonne1]]*30.5</f>
        <v>0</v>
      </c>
    </row>
    <row r="48" spans="1:11" x14ac:dyDescent="0.3">
      <c r="A48" t="s">
        <v>50</v>
      </c>
      <c r="B48" t="s">
        <v>185</v>
      </c>
      <c r="C48" t="s">
        <v>186</v>
      </c>
      <c r="D48">
        <v>1</v>
      </c>
      <c r="E48" t="s">
        <v>187</v>
      </c>
      <c r="F48" t="s">
        <v>165</v>
      </c>
      <c r="G48" t="s">
        <v>72</v>
      </c>
      <c r="H48">
        <v>0</v>
      </c>
      <c r="I48" t="s">
        <v>67</v>
      </c>
      <c r="J48">
        <f>Tableau1[[#This Row],[Quant. util.]]*Tableau1[[#This Row],[Taux Princ.]]</f>
        <v>0</v>
      </c>
      <c r="K48">
        <f>Tableau1[[#This Row],[Colonne1]]*30.5</f>
        <v>0</v>
      </c>
    </row>
    <row r="49" spans="1:11" x14ac:dyDescent="0.3">
      <c r="A49" t="s">
        <v>31</v>
      </c>
      <c r="B49" t="s">
        <v>188</v>
      </c>
      <c r="C49" t="s">
        <v>189</v>
      </c>
      <c r="D49">
        <v>1</v>
      </c>
      <c r="E49" t="s">
        <v>190</v>
      </c>
      <c r="F49" t="s">
        <v>71</v>
      </c>
      <c r="G49" t="s">
        <v>191</v>
      </c>
      <c r="H49">
        <v>0.62</v>
      </c>
      <c r="I49" t="s">
        <v>73</v>
      </c>
      <c r="J49">
        <f>Tableau1[[#This Row],[Quant. util.]]*Tableau1[[#This Row],[Taux Princ.]]</f>
        <v>0.62</v>
      </c>
      <c r="K49">
        <f>Tableau1[[#This Row],[Colonne1]]*30.5</f>
        <v>18.91</v>
      </c>
    </row>
    <row r="50" spans="1:11" x14ac:dyDescent="0.3">
      <c r="A50" t="s">
        <v>28</v>
      </c>
      <c r="B50" t="s">
        <v>188</v>
      </c>
      <c r="C50" t="s">
        <v>189</v>
      </c>
      <c r="D50">
        <v>1</v>
      </c>
      <c r="E50" t="s">
        <v>192</v>
      </c>
      <c r="F50" t="s">
        <v>71</v>
      </c>
      <c r="G50" t="s">
        <v>191</v>
      </c>
      <c r="H50">
        <v>0.62</v>
      </c>
      <c r="I50" t="s">
        <v>73</v>
      </c>
      <c r="J50">
        <f>Tableau1[[#This Row],[Quant. util.]]*Tableau1[[#This Row],[Taux Princ.]]</f>
        <v>0.62</v>
      </c>
      <c r="K50">
        <f>Tableau1[[#This Row],[Colonne1]]*30.5</f>
        <v>18.91</v>
      </c>
    </row>
    <row r="51" spans="1:11" x14ac:dyDescent="0.3">
      <c r="A51" t="s">
        <v>33</v>
      </c>
      <c r="B51" t="s">
        <v>193</v>
      </c>
      <c r="C51" t="s">
        <v>194</v>
      </c>
      <c r="D51">
        <v>1</v>
      </c>
      <c r="E51" t="s">
        <v>195</v>
      </c>
      <c r="F51" t="s">
        <v>71</v>
      </c>
      <c r="G51" t="s">
        <v>72</v>
      </c>
      <c r="H51">
        <v>1.89</v>
      </c>
      <c r="I51" t="s">
        <v>73</v>
      </c>
      <c r="J51">
        <f>Tableau1[[#This Row],[Quant. util.]]*Tableau1[[#This Row],[Taux Princ.]]</f>
        <v>1.89</v>
      </c>
      <c r="K51">
        <f>Tableau1[[#This Row],[Colonne1]]*30.5</f>
        <v>57.644999999999996</v>
      </c>
    </row>
    <row r="52" spans="1:11" x14ac:dyDescent="0.3">
      <c r="A52" t="s">
        <v>51</v>
      </c>
      <c r="B52" t="s">
        <v>196</v>
      </c>
      <c r="C52" t="s">
        <v>197</v>
      </c>
      <c r="D52">
        <v>6</v>
      </c>
      <c r="E52" t="s">
        <v>198</v>
      </c>
      <c r="F52" t="s">
        <v>71</v>
      </c>
      <c r="G52" t="s">
        <v>199</v>
      </c>
      <c r="H52">
        <v>0.08</v>
      </c>
      <c r="I52" t="s">
        <v>73</v>
      </c>
      <c r="J52">
        <f>Tableau1[[#This Row],[Quant. util.]]*Tableau1[[#This Row],[Taux Princ.]]</f>
        <v>0.48</v>
      </c>
      <c r="K52">
        <f>Tableau1[[#This Row],[Colonne1]]*30.5</f>
        <v>14.639999999999999</v>
      </c>
    </row>
    <row r="53" spans="1:11" x14ac:dyDescent="0.3">
      <c r="A53" t="s">
        <v>52</v>
      </c>
      <c r="B53" t="s">
        <v>128</v>
      </c>
      <c r="C53" t="s">
        <v>200</v>
      </c>
      <c r="D53">
        <v>4</v>
      </c>
      <c r="E53" t="s">
        <v>201</v>
      </c>
      <c r="F53" t="s">
        <v>71</v>
      </c>
      <c r="G53" t="s">
        <v>199</v>
      </c>
      <c r="H53">
        <v>0.22</v>
      </c>
      <c r="I53" t="s">
        <v>73</v>
      </c>
      <c r="J53">
        <f>Tableau1[[#This Row],[Quant. util.]]*Tableau1[[#This Row],[Taux Princ.]]</f>
        <v>0.88</v>
      </c>
      <c r="K53">
        <f>Tableau1[[#This Row],[Colonne1]]*30.5</f>
        <v>26.84</v>
      </c>
    </row>
    <row r="54" spans="1:11" x14ac:dyDescent="0.3">
      <c r="A54" t="s">
        <v>53</v>
      </c>
      <c r="B54" t="s">
        <v>122</v>
      </c>
      <c r="C54" t="s">
        <v>202</v>
      </c>
      <c r="D54">
        <v>10</v>
      </c>
      <c r="E54" t="s">
        <v>203</v>
      </c>
      <c r="F54" t="s">
        <v>165</v>
      </c>
      <c r="G54" t="s">
        <v>199</v>
      </c>
      <c r="H54">
        <v>0</v>
      </c>
      <c r="I54" t="s">
        <v>73</v>
      </c>
      <c r="J54">
        <f>Tableau1[[#This Row],[Quant. util.]]*Tableau1[[#This Row],[Taux Princ.]]</f>
        <v>0</v>
      </c>
      <c r="K54">
        <f>Tableau1[[#This Row],[Colonne1]]*30.5</f>
        <v>0</v>
      </c>
    </row>
    <row r="55" spans="1:11" x14ac:dyDescent="0.3">
      <c r="A55" t="s">
        <v>54</v>
      </c>
      <c r="B55" t="s">
        <v>204</v>
      </c>
      <c r="C55" t="s">
        <v>205</v>
      </c>
      <c r="D55">
        <v>1</v>
      </c>
      <c r="E55" t="s">
        <v>206</v>
      </c>
      <c r="F55" t="s">
        <v>71</v>
      </c>
      <c r="G55" t="s">
        <v>72</v>
      </c>
      <c r="H55">
        <v>5.17</v>
      </c>
      <c r="I55" t="s">
        <v>73</v>
      </c>
      <c r="J55">
        <f>Tableau1[[#This Row],[Quant. util.]]*Tableau1[[#This Row],[Taux Princ.]]</f>
        <v>5.17</v>
      </c>
      <c r="K55">
        <f>Tableau1[[#This Row],[Colonne1]]*30.5</f>
        <v>157.685</v>
      </c>
    </row>
    <row r="56" spans="1:11" x14ac:dyDescent="0.3">
      <c r="A56" t="s">
        <v>55</v>
      </c>
      <c r="B56" t="s">
        <v>207</v>
      </c>
      <c r="C56" t="s">
        <v>208</v>
      </c>
      <c r="D56">
        <v>1</v>
      </c>
      <c r="E56" t="s">
        <v>209</v>
      </c>
      <c r="F56" t="s">
        <v>71</v>
      </c>
      <c r="G56" t="s">
        <v>210</v>
      </c>
      <c r="H56">
        <v>155.21</v>
      </c>
      <c r="I56" t="s">
        <v>73</v>
      </c>
      <c r="J56">
        <f>Tableau1[[#This Row],[Quant. util.]]*Tableau1[[#This Row],[Taux Princ.]]</f>
        <v>155.21</v>
      </c>
      <c r="K56">
        <f>Tableau1[[#This Row],[Colonne1]]*30.5</f>
        <v>4733.9050000000007</v>
      </c>
    </row>
    <row r="57" spans="1:11" x14ac:dyDescent="0.3">
      <c r="A57" t="s">
        <v>56</v>
      </c>
      <c r="B57" t="s">
        <v>211</v>
      </c>
      <c r="C57" t="s">
        <v>212</v>
      </c>
      <c r="D57">
        <v>1</v>
      </c>
      <c r="E57" t="s">
        <v>213</v>
      </c>
      <c r="F57" t="s">
        <v>214</v>
      </c>
      <c r="G57" t="s">
        <v>215</v>
      </c>
      <c r="H57">
        <v>15.3</v>
      </c>
      <c r="I57" t="s">
        <v>73</v>
      </c>
      <c r="J57">
        <f>Tableau1[[#This Row],[Quant. util.]]*Tableau1[[#This Row],[Taux Princ.]]</f>
        <v>15.3</v>
      </c>
      <c r="K57">
        <f>Tableau1[[#This Row],[Colonne1]]*30.5</f>
        <v>466.65000000000003</v>
      </c>
    </row>
    <row r="58" spans="1:11" x14ac:dyDescent="0.3">
      <c r="A58" t="s">
        <v>57</v>
      </c>
      <c r="B58" t="s">
        <v>216</v>
      </c>
      <c r="C58" t="s">
        <v>217</v>
      </c>
      <c r="D58">
        <v>1</v>
      </c>
      <c r="E58" t="s">
        <v>218</v>
      </c>
      <c r="F58" t="s">
        <v>71</v>
      </c>
      <c r="G58" t="s">
        <v>215</v>
      </c>
      <c r="H58">
        <v>13.4</v>
      </c>
      <c r="I58" t="s">
        <v>73</v>
      </c>
      <c r="J58">
        <f>Tableau1[[#This Row],[Quant. util.]]*Tableau1[[#This Row],[Taux Princ.]]</f>
        <v>13.4</v>
      </c>
      <c r="K58">
        <f>Tableau1[[#This Row],[Colonne1]]*30.5</f>
        <v>408.7</v>
      </c>
    </row>
    <row r="59" spans="1:11" x14ac:dyDescent="0.3">
      <c r="A59" t="s">
        <v>58</v>
      </c>
      <c r="B59" t="s">
        <v>211</v>
      </c>
      <c r="C59" t="s">
        <v>219</v>
      </c>
      <c r="D59">
        <v>1</v>
      </c>
      <c r="E59" t="s">
        <v>220</v>
      </c>
      <c r="F59" t="s">
        <v>71</v>
      </c>
      <c r="G59" t="s">
        <v>215</v>
      </c>
      <c r="H59">
        <v>15.3</v>
      </c>
      <c r="I59" t="s">
        <v>73</v>
      </c>
      <c r="J59">
        <f>Tableau1[[#This Row],[Quant. util.]]*Tableau1[[#This Row],[Taux Princ.]]</f>
        <v>15.3</v>
      </c>
      <c r="K59">
        <f>Tableau1[[#This Row],[Colonne1]]*30.5</f>
        <v>466.65000000000003</v>
      </c>
    </row>
    <row r="60" spans="1:11" x14ac:dyDescent="0.3">
      <c r="A60" t="s">
        <v>223</v>
      </c>
      <c r="K60">
        <f>SUBTOTAL(109,Tableau1[Colonne2])</f>
        <v>8177.6600000000008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ok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François ROUZE</cp:lastModifiedBy>
  <dcterms:created xsi:type="dcterms:W3CDTF">2024-03-25T13:00:37Z</dcterms:created>
  <dcterms:modified xsi:type="dcterms:W3CDTF">2024-03-27T05:21:51Z</dcterms:modified>
</cp:coreProperties>
</file>