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651841E-94F4-480B-B97C-C33F760D3CC6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1" r:id="rId1"/>
    <sheet name="Dates" sheetId="2" r:id="rId2"/>
  </sheets>
  <definedNames>
    <definedName name="annee">Calendrier!$BE$2</definedName>
    <definedName name="Anniversaire">Dates!$H$17:$H$21</definedName>
    <definedName name="Evenements">Dates!$E$17:$E$52</definedName>
    <definedName name="Jours_feries">Dates!$A$1:$H$13</definedName>
    <definedName name="mois">Calendrier!$BE$4</definedName>
    <definedName name="Vacances_Scolaires">Dates!$B$17:$B$132</definedName>
  </definedNames>
  <calcPr calcId="191029"/>
</workbook>
</file>

<file path=xl/calcChain.xml><?xml version="1.0" encoding="utf-8"?>
<calcChain xmlns="http://schemas.openxmlformats.org/spreadsheetml/2006/main">
  <c r="C8" i="1" l="1"/>
  <c r="H21" i="2"/>
  <c r="H20" i="2"/>
  <c r="H19" i="2"/>
  <c r="H18" i="2"/>
  <c r="H17" i="2"/>
  <c r="H13" i="2"/>
  <c r="H12" i="2"/>
  <c r="H11" i="2"/>
  <c r="H10" i="2"/>
  <c r="H9" i="2"/>
  <c r="H6" i="2"/>
  <c r="H5" i="2"/>
  <c r="H4" i="2"/>
  <c r="H7" i="2" s="1"/>
  <c r="H3" i="2"/>
  <c r="G13" i="2"/>
  <c r="G12" i="2"/>
  <c r="G11" i="2"/>
  <c r="G10" i="2"/>
  <c r="G9" i="2"/>
  <c r="G6" i="2"/>
  <c r="G5" i="2"/>
  <c r="G4" i="2"/>
  <c r="G7" i="2" s="1"/>
  <c r="G3" i="2"/>
  <c r="F13" i="2"/>
  <c r="F12" i="2"/>
  <c r="F11" i="2"/>
  <c r="F10" i="2"/>
  <c r="F9" i="2"/>
  <c r="F6" i="2"/>
  <c r="F5" i="2"/>
  <c r="F4" i="2"/>
  <c r="F7" i="2" s="1"/>
  <c r="F3" i="2"/>
  <c r="E13" i="2"/>
  <c r="E12" i="2"/>
  <c r="E11" i="2"/>
  <c r="E10" i="2"/>
  <c r="E9" i="2"/>
  <c r="E6" i="2"/>
  <c r="E5" i="2"/>
  <c r="E4" i="2"/>
  <c r="E7" i="2" s="1"/>
  <c r="E3" i="2"/>
  <c r="D13" i="2"/>
  <c r="D12" i="2"/>
  <c r="D11" i="2"/>
  <c r="D10" i="2"/>
  <c r="D9" i="2"/>
  <c r="D6" i="2"/>
  <c r="D5" i="2"/>
  <c r="D4" i="2"/>
  <c r="D7" i="2" s="1"/>
  <c r="D3" i="2"/>
  <c r="C13" i="2"/>
  <c r="C12" i="2"/>
  <c r="C11" i="2"/>
  <c r="C10" i="2"/>
  <c r="C9" i="2"/>
  <c r="C6" i="2"/>
  <c r="C5" i="2"/>
  <c r="C4" i="2"/>
  <c r="C7" i="2" s="1"/>
  <c r="C3" i="2"/>
  <c r="B13" i="2"/>
  <c r="B12" i="2"/>
  <c r="B11" i="2"/>
  <c r="B10" i="2"/>
  <c r="B9" i="2"/>
  <c r="B6" i="2"/>
  <c r="B5" i="2"/>
  <c r="B4" i="2"/>
  <c r="B3" i="2"/>
  <c r="I8" i="1" l="1"/>
  <c r="E8" i="1"/>
  <c r="F8" i="1"/>
  <c r="H8" i="2"/>
  <c r="G8" i="2"/>
  <c r="F8" i="2"/>
  <c r="E8" i="2"/>
  <c r="D8" i="2"/>
  <c r="C8" i="2"/>
  <c r="B8" i="2"/>
  <c r="B7" i="2"/>
  <c r="K8" i="1" l="1"/>
  <c r="L8" i="1"/>
  <c r="I9" i="1"/>
  <c r="H8" i="1"/>
  <c r="H7" i="1"/>
  <c r="H6" i="1"/>
  <c r="H39" i="1" s="1"/>
  <c r="O8" i="1"/>
  <c r="O9" i="1"/>
  <c r="U8" i="1"/>
  <c r="N7" i="1"/>
  <c r="N6" i="1"/>
  <c r="N39" i="1" s="1"/>
  <c r="N9" i="1"/>
  <c r="H9" i="1"/>
  <c r="I10" i="1"/>
  <c r="B6" i="1"/>
  <c r="B39" i="1" s="1"/>
  <c r="Q9" i="1" l="1"/>
  <c r="R9" i="1"/>
  <c r="K10" i="1"/>
  <c r="L10" i="1"/>
  <c r="O10" i="1"/>
  <c r="W8" i="1"/>
  <c r="X8" i="1"/>
  <c r="N8" i="1"/>
  <c r="Q8" i="1"/>
  <c r="R8" i="1"/>
  <c r="K9" i="1"/>
  <c r="L9" i="1"/>
  <c r="AA8" i="1"/>
  <c r="T7" i="1"/>
  <c r="T6" i="1"/>
  <c r="T39" i="1" s="1"/>
  <c r="T8" i="1"/>
  <c r="U9" i="1"/>
  <c r="N10" i="1"/>
  <c r="O11" i="1"/>
  <c r="H10" i="1"/>
  <c r="I11" i="1"/>
  <c r="B7" i="1"/>
  <c r="K11" i="1" l="1"/>
  <c r="L11" i="1"/>
  <c r="Q11" i="1"/>
  <c r="R11" i="1"/>
  <c r="W9" i="1"/>
  <c r="X9" i="1"/>
  <c r="AC8" i="1"/>
  <c r="AD8" i="1"/>
  <c r="Q10" i="1"/>
  <c r="R10" i="1"/>
  <c r="T9" i="1"/>
  <c r="U10" i="1"/>
  <c r="AG8" i="1"/>
  <c r="Z7" i="1"/>
  <c r="Z6" i="1"/>
  <c r="Z39" i="1" s="1"/>
  <c r="Z8" i="1"/>
  <c r="AA9" i="1"/>
  <c r="N11" i="1"/>
  <c r="O12" i="1"/>
  <c r="H11" i="1"/>
  <c r="I12" i="1"/>
  <c r="B8" i="1"/>
  <c r="W10" i="1" l="1"/>
  <c r="X10" i="1"/>
  <c r="K12" i="1"/>
  <c r="L12" i="1"/>
  <c r="Q12" i="1"/>
  <c r="R12" i="1"/>
  <c r="AC9" i="1"/>
  <c r="AD9" i="1"/>
  <c r="AI8" i="1"/>
  <c r="AJ8" i="1"/>
  <c r="AM8" i="1"/>
  <c r="AF7" i="1"/>
  <c r="AF6" i="1"/>
  <c r="AF39" i="1" s="1"/>
  <c r="AF8" i="1"/>
  <c r="AG9" i="1"/>
  <c r="AA10" i="1"/>
  <c r="Z9" i="1"/>
  <c r="T10" i="1"/>
  <c r="U11" i="1"/>
  <c r="N12" i="1"/>
  <c r="O13" i="1"/>
  <c r="H12" i="1"/>
  <c r="I13" i="1"/>
  <c r="C9" i="1"/>
  <c r="E9" i="1" s="1"/>
  <c r="AC10" i="1" l="1"/>
  <c r="AD10" i="1"/>
  <c r="K13" i="1"/>
  <c r="L13" i="1"/>
  <c r="Q13" i="1"/>
  <c r="R13" i="1"/>
  <c r="W11" i="1"/>
  <c r="X11" i="1"/>
  <c r="AI9" i="1"/>
  <c r="AJ9" i="1"/>
  <c r="AO8" i="1"/>
  <c r="AP8" i="1"/>
  <c r="U12" i="1"/>
  <c r="T11" i="1"/>
  <c r="AA11" i="1"/>
  <c r="Z10" i="1"/>
  <c r="AF9" i="1"/>
  <c r="AG10" i="1"/>
  <c r="F9" i="1"/>
  <c r="AS8" i="1"/>
  <c r="AL7" i="1"/>
  <c r="AL6" i="1"/>
  <c r="AL39" i="1" s="1"/>
  <c r="AL8" i="1"/>
  <c r="AM9" i="1"/>
  <c r="N13" i="1"/>
  <c r="O14" i="1"/>
  <c r="H13" i="1"/>
  <c r="I14" i="1"/>
  <c r="C10" i="1"/>
  <c r="E10" i="1" s="1"/>
  <c r="B9" i="1"/>
  <c r="K14" i="1" l="1"/>
  <c r="L14" i="1"/>
  <c r="Q14" i="1"/>
  <c r="R14" i="1"/>
  <c r="AO9" i="1"/>
  <c r="AP9" i="1"/>
  <c r="AU8" i="1"/>
  <c r="AV8" i="1"/>
  <c r="AI10" i="1"/>
  <c r="AJ10" i="1"/>
  <c r="AC11" i="1"/>
  <c r="AD11" i="1"/>
  <c r="W12" i="1"/>
  <c r="X12" i="1"/>
  <c r="AM10" i="1"/>
  <c r="AL9" i="1"/>
  <c r="F10" i="1"/>
  <c r="AY8" i="1"/>
  <c r="AR7" i="1"/>
  <c r="AR6" i="1"/>
  <c r="AR39" i="1" s="1"/>
  <c r="AR8" i="1"/>
  <c r="AS9" i="1"/>
  <c r="T12" i="1"/>
  <c r="U13" i="1"/>
  <c r="AF10" i="1"/>
  <c r="AG11" i="1"/>
  <c r="Z11" i="1"/>
  <c r="AA12" i="1"/>
  <c r="N14" i="1"/>
  <c r="O15" i="1"/>
  <c r="H14" i="1"/>
  <c r="I15" i="1"/>
  <c r="C11" i="1"/>
  <c r="E11" i="1" s="1"/>
  <c r="B10" i="1"/>
  <c r="K15" i="1" l="1"/>
  <c r="L15" i="1"/>
  <c r="Q15" i="1"/>
  <c r="R15" i="1"/>
  <c r="AC12" i="1"/>
  <c r="AD12" i="1"/>
  <c r="AI11" i="1"/>
  <c r="AJ11" i="1"/>
  <c r="W13" i="1"/>
  <c r="X13" i="1"/>
  <c r="AU9" i="1"/>
  <c r="AV9" i="1"/>
  <c r="BA8" i="1"/>
  <c r="BB8" i="1"/>
  <c r="AO10" i="1"/>
  <c r="AP10" i="1"/>
  <c r="U14" i="1"/>
  <c r="T13" i="1"/>
  <c r="BE8" i="1"/>
  <c r="AX7" i="1"/>
  <c r="AX6" i="1"/>
  <c r="AX39" i="1" s="1"/>
  <c r="AX8" i="1"/>
  <c r="AY9" i="1"/>
  <c r="AM11" i="1"/>
  <c r="AL10" i="1"/>
  <c r="F11" i="1"/>
  <c r="AA13" i="1"/>
  <c r="Z12" i="1"/>
  <c r="AG12" i="1"/>
  <c r="AF11" i="1"/>
  <c r="AR9" i="1"/>
  <c r="AS10" i="1"/>
  <c r="N15" i="1"/>
  <c r="O16" i="1"/>
  <c r="H15" i="1"/>
  <c r="I16" i="1"/>
  <c r="C12" i="1"/>
  <c r="E12" i="1" s="1"/>
  <c r="B11" i="1"/>
  <c r="K16" i="1" l="1"/>
  <c r="L16" i="1"/>
  <c r="Q16" i="1"/>
  <c r="R16" i="1"/>
  <c r="AU10" i="1"/>
  <c r="AV10" i="1"/>
  <c r="AO11" i="1"/>
  <c r="AP11" i="1"/>
  <c r="AI12" i="1"/>
  <c r="AJ12" i="1"/>
  <c r="AC13" i="1"/>
  <c r="AD13" i="1"/>
  <c r="BA9" i="1"/>
  <c r="BB9" i="1"/>
  <c r="BG8" i="1"/>
  <c r="BH8" i="1"/>
  <c r="W14" i="1"/>
  <c r="X14" i="1"/>
  <c r="AA14" i="1"/>
  <c r="Z13" i="1"/>
  <c r="BK8" i="1"/>
  <c r="BD7" i="1"/>
  <c r="BD6" i="1"/>
  <c r="BD39" i="1" s="1"/>
  <c r="BD8" i="1"/>
  <c r="BE9" i="1"/>
  <c r="F12" i="1"/>
  <c r="AR10" i="1"/>
  <c r="AS11" i="1"/>
  <c r="AF12" i="1"/>
  <c r="AG13" i="1"/>
  <c r="AL11" i="1"/>
  <c r="AM12" i="1"/>
  <c r="AY10" i="1"/>
  <c r="AX9" i="1"/>
  <c r="T14" i="1"/>
  <c r="U15" i="1"/>
  <c r="N16" i="1"/>
  <c r="O17" i="1"/>
  <c r="H16" i="1"/>
  <c r="I17" i="1"/>
  <c r="C13" i="1"/>
  <c r="E13" i="1" s="1"/>
  <c r="B12" i="1"/>
  <c r="K17" i="1" l="1"/>
  <c r="L17" i="1"/>
  <c r="Q17" i="1"/>
  <c r="R17" i="1"/>
  <c r="W15" i="1"/>
  <c r="X15" i="1"/>
  <c r="AO12" i="1"/>
  <c r="AP12" i="1"/>
  <c r="AI13" i="1"/>
  <c r="AJ13" i="1"/>
  <c r="AU11" i="1"/>
  <c r="AV11" i="1"/>
  <c r="BA10" i="1"/>
  <c r="BB10" i="1"/>
  <c r="BG9" i="1"/>
  <c r="BH9" i="1"/>
  <c r="BM8" i="1"/>
  <c r="BN8" i="1"/>
  <c r="AC14" i="1"/>
  <c r="AD14" i="1"/>
  <c r="F13" i="1"/>
  <c r="AG14" i="1"/>
  <c r="AF13" i="1"/>
  <c r="BD9" i="1"/>
  <c r="BE10" i="1"/>
  <c r="U16" i="1"/>
  <c r="T15" i="1"/>
  <c r="AY11" i="1"/>
  <c r="AX10" i="1"/>
  <c r="AM13" i="1"/>
  <c r="AL12" i="1"/>
  <c r="AS12" i="1"/>
  <c r="AR11" i="1"/>
  <c r="BQ8" i="1"/>
  <c r="BJ7" i="1"/>
  <c r="BJ6" i="1"/>
  <c r="BJ39" i="1" s="1"/>
  <c r="BJ8" i="1"/>
  <c r="BK9" i="1"/>
  <c r="AA15" i="1"/>
  <c r="Z14" i="1"/>
  <c r="N17" i="1"/>
  <c r="O18" i="1"/>
  <c r="H17" i="1"/>
  <c r="I18" i="1"/>
  <c r="C14" i="1"/>
  <c r="E14" i="1" s="1"/>
  <c r="B13" i="1"/>
  <c r="AC15" i="1" l="1"/>
  <c r="AD15" i="1"/>
  <c r="K18" i="1"/>
  <c r="L18" i="1"/>
  <c r="Q18" i="1"/>
  <c r="R18" i="1"/>
  <c r="BM9" i="1"/>
  <c r="BN9" i="1"/>
  <c r="BS8" i="1"/>
  <c r="BT8" i="1"/>
  <c r="AU12" i="1"/>
  <c r="AV12" i="1"/>
  <c r="AO13" i="1"/>
  <c r="AP13" i="1"/>
  <c r="BA11" i="1"/>
  <c r="BB11" i="1"/>
  <c r="W16" i="1"/>
  <c r="X16" i="1"/>
  <c r="AI14" i="1"/>
  <c r="AJ14" i="1"/>
  <c r="BG10" i="1"/>
  <c r="BH10" i="1"/>
  <c r="F14" i="1"/>
  <c r="Z15" i="1"/>
  <c r="AA16" i="1"/>
  <c r="BK10" i="1"/>
  <c r="BJ9" i="1"/>
  <c r="AM14" i="1"/>
  <c r="AL13" i="1"/>
  <c r="U17" i="1"/>
  <c r="T16" i="1"/>
  <c r="BD10" i="1"/>
  <c r="BE11" i="1"/>
  <c r="BP7" i="1"/>
  <c r="BP6" i="1"/>
  <c r="BP39" i="1" s="1"/>
  <c r="BP8" i="1"/>
  <c r="BQ9" i="1"/>
  <c r="AR12" i="1"/>
  <c r="AS13" i="1"/>
  <c r="AX11" i="1"/>
  <c r="AY12" i="1"/>
  <c r="AF14" i="1"/>
  <c r="AG15" i="1"/>
  <c r="N18" i="1"/>
  <c r="O19" i="1"/>
  <c r="H18" i="1"/>
  <c r="I19" i="1"/>
  <c r="C15" i="1"/>
  <c r="E15" i="1" s="1"/>
  <c r="B14" i="1"/>
  <c r="W17" i="1" l="1"/>
  <c r="X17" i="1"/>
  <c r="AO14" i="1"/>
  <c r="AP14" i="1"/>
  <c r="BM10" i="1"/>
  <c r="BN10" i="1"/>
  <c r="K19" i="1"/>
  <c r="L19" i="1"/>
  <c r="Q19" i="1"/>
  <c r="R19" i="1"/>
  <c r="AI15" i="1"/>
  <c r="AJ15" i="1"/>
  <c r="BA12" i="1"/>
  <c r="BB12" i="1"/>
  <c r="AU13" i="1"/>
  <c r="AV13" i="1"/>
  <c r="BS9" i="1"/>
  <c r="BT9" i="1"/>
  <c r="BG11" i="1"/>
  <c r="BH11" i="1"/>
  <c r="AC16" i="1"/>
  <c r="AD16" i="1"/>
  <c r="AG16" i="1"/>
  <c r="AF15" i="1"/>
  <c r="AR13" i="1"/>
  <c r="AS14" i="1"/>
  <c r="AM15" i="1"/>
  <c r="AL14" i="1"/>
  <c r="F15" i="1"/>
  <c r="AY13" i="1"/>
  <c r="AX12" i="1"/>
  <c r="BP9" i="1"/>
  <c r="BQ10" i="1"/>
  <c r="BE12" i="1"/>
  <c r="BD11" i="1"/>
  <c r="U18" i="1"/>
  <c r="T17" i="1"/>
  <c r="BK11" i="1"/>
  <c r="BJ10" i="1"/>
  <c r="Z16" i="1"/>
  <c r="AA17" i="1"/>
  <c r="N19" i="1"/>
  <c r="O20" i="1"/>
  <c r="H19" i="1"/>
  <c r="I20" i="1"/>
  <c r="C16" i="1"/>
  <c r="E16" i="1" s="1"/>
  <c r="B15" i="1"/>
  <c r="BM11" i="1" l="1"/>
  <c r="BN11" i="1"/>
  <c r="W18" i="1"/>
  <c r="X18" i="1"/>
  <c r="BG12" i="1"/>
  <c r="BH12" i="1"/>
  <c r="BA13" i="1"/>
  <c r="BB13" i="1"/>
  <c r="AU14" i="1"/>
  <c r="AV14" i="1"/>
  <c r="K20" i="1"/>
  <c r="L20" i="1"/>
  <c r="Q20" i="1"/>
  <c r="R20" i="1"/>
  <c r="AC17" i="1"/>
  <c r="AD17" i="1"/>
  <c r="BS10" i="1"/>
  <c r="BT10" i="1"/>
  <c r="AO15" i="1"/>
  <c r="AP15" i="1"/>
  <c r="AI16" i="1"/>
  <c r="AJ16" i="1"/>
  <c r="Z17" i="1"/>
  <c r="AA18" i="1"/>
  <c r="BJ11" i="1"/>
  <c r="BK12" i="1"/>
  <c r="BD12" i="1"/>
  <c r="BE13" i="1"/>
  <c r="BG13" i="1" s="1"/>
  <c r="BP10" i="1"/>
  <c r="BQ11" i="1"/>
  <c r="AX13" i="1"/>
  <c r="AY14" i="1"/>
  <c r="AR14" i="1"/>
  <c r="AS15" i="1"/>
  <c r="AG17" i="1"/>
  <c r="AF16" i="1"/>
  <c r="F16" i="1"/>
  <c r="T18" i="1"/>
  <c r="U19" i="1"/>
  <c r="AL15" i="1"/>
  <c r="AM16" i="1"/>
  <c r="N20" i="1"/>
  <c r="O21" i="1"/>
  <c r="H20" i="1"/>
  <c r="I21" i="1"/>
  <c r="C17" i="1"/>
  <c r="E17" i="1" s="1"/>
  <c r="B16" i="1"/>
  <c r="AU15" i="1" l="1"/>
  <c r="AV15" i="1"/>
  <c r="BA14" i="1"/>
  <c r="BB14" i="1"/>
  <c r="BS11" i="1"/>
  <c r="BT11" i="1"/>
  <c r="BH13" i="1"/>
  <c r="BM12" i="1"/>
  <c r="BN12" i="1"/>
  <c r="AC18" i="1"/>
  <c r="AD18" i="1"/>
  <c r="K21" i="1"/>
  <c r="L21" i="1"/>
  <c r="Q21" i="1"/>
  <c r="R21" i="1"/>
  <c r="AO16" i="1"/>
  <c r="AP16" i="1"/>
  <c r="W19" i="1"/>
  <c r="X19" i="1"/>
  <c r="AI17" i="1"/>
  <c r="AJ17" i="1"/>
  <c r="T19" i="1"/>
  <c r="U20" i="1"/>
  <c r="AG18" i="1"/>
  <c r="AF17" i="1"/>
  <c r="AS16" i="1"/>
  <c r="AR15" i="1"/>
  <c r="BQ12" i="1"/>
  <c r="BP11" i="1"/>
  <c r="BK13" i="1"/>
  <c r="BJ12" i="1"/>
  <c r="F17" i="1"/>
  <c r="AL16" i="1"/>
  <c r="AM17" i="1"/>
  <c r="AY15" i="1"/>
  <c r="AX14" i="1"/>
  <c r="BD13" i="1"/>
  <c r="BE14" i="1"/>
  <c r="AA19" i="1"/>
  <c r="Z18" i="1"/>
  <c r="N21" i="1"/>
  <c r="O22" i="1"/>
  <c r="H21" i="1"/>
  <c r="I22" i="1"/>
  <c r="C18" i="1"/>
  <c r="E18" i="1" s="1"/>
  <c r="B17" i="1"/>
  <c r="BM2" i="1" l="1"/>
  <c r="BG14" i="1"/>
  <c r="BM3" i="1"/>
  <c r="BA15" i="1"/>
  <c r="BB15" i="1"/>
  <c r="W20" i="1"/>
  <c r="X20" i="1"/>
  <c r="AC19" i="1"/>
  <c r="AD19" i="1"/>
  <c r="K22" i="1"/>
  <c r="L22" i="1"/>
  <c r="Q22" i="1"/>
  <c r="R22" i="1"/>
  <c r="BH14" i="1"/>
  <c r="AO17" i="1"/>
  <c r="AP17" i="1"/>
  <c r="BM13" i="1"/>
  <c r="BN13" i="1"/>
  <c r="BS12" i="1"/>
  <c r="BT12" i="1"/>
  <c r="AU16" i="1"/>
  <c r="AV16" i="1"/>
  <c r="AI18" i="1"/>
  <c r="AJ18" i="1"/>
  <c r="BK14" i="1"/>
  <c r="BJ13" i="1"/>
  <c r="AS17" i="1"/>
  <c r="AR16" i="1"/>
  <c r="F18" i="1"/>
  <c r="AA20" i="1"/>
  <c r="Z19" i="1"/>
  <c r="BD14" i="1"/>
  <c r="BE15" i="1"/>
  <c r="BG15" i="1" s="1"/>
  <c r="AX15" i="1"/>
  <c r="AY16" i="1"/>
  <c r="AL17" i="1"/>
  <c r="AM18" i="1"/>
  <c r="BP12" i="1"/>
  <c r="BQ13" i="1"/>
  <c r="AF18" i="1"/>
  <c r="AG19" i="1"/>
  <c r="T20" i="1"/>
  <c r="U21" i="1"/>
  <c r="N22" i="1"/>
  <c r="O23" i="1"/>
  <c r="H22" i="1"/>
  <c r="I23" i="1"/>
  <c r="C19" i="1"/>
  <c r="E19" i="1" s="1"/>
  <c r="B18" i="1"/>
  <c r="AC20" i="1" l="1"/>
  <c r="AD20" i="1"/>
  <c r="K23" i="1"/>
  <c r="L23" i="1"/>
  <c r="Q23" i="1"/>
  <c r="R23" i="1"/>
  <c r="W21" i="1"/>
  <c r="X21" i="1"/>
  <c r="AI19" i="1"/>
  <c r="AJ19" i="1"/>
  <c r="BS13" i="1"/>
  <c r="BT13" i="1"/>
  <c r="AO18" i="1"/>
  <c r="AP18" i="1"/>
  <c r="BA16" i="1"/>
  <c r="BB16" i="1"/>
  <c r="BH15" i="1"/>
  <c r="AU17" i="1"/>
  <c r="AV17" i="1"/>
  <c r="BM14" i="1"/>
  <c r="BN14" i="1"/>
  <c r="BP13" i="1"/>
  <c r="BQ14" i="1"/>
  <c r="AM19" i="1"/>
  <c r="AL18" i="1"/>
  <c r="AA21" i="1"/>
  <c r="Z20" i="1"/>
  <c r="BK15" i="1"/>
  <c r="BJ14" i="1"/>
  <c r="T21" i="1"/>
  <c r="U22" i="1"/>
  <c r="BE16" i="1"/>
  <c r="BD15" i="1"/>
  <c r="F19" i="1"/>
  <c r="AF19" i="1"/>
  <c r="AG20" i="1"/>
  <c r="AX16" i="1"/>
  <c r="AY17" i="1"/>
  <c r="AS18" i="1"/>
  <c r="AR17" i="1"/>
  <c r="N23" i="1"/>
  <c r="O24" i="1"/>
  <c r="H23" i="1"/>
  <c r="I24" i="1"/>
  <c r="C20" i="1"/>
  <c r="E20" i="1" s="1"/>
  <c r="B19" i="1"/>
  <c r="W22" i="1" l="1"/>
  <c r="X22" i="1"/>
  <c r="BS14" i="1"/>
  <c r="BT14" i="1"/>
  <c r="AU18" i="1"/>
  <c r="AV18" i="1"/>
  <c r="K24" i="1"/>
  <c r="L24" i="1"/>
  <c r="Q24" i="1"/>
  <c r="R24" i="1"/>
  <c r="BA17" i="1"/>
  <c r="BB17" i="1"/>
  <c r="AI20" i="1"/>
  <c r="AJ20" i="1"/>
  <c r="BG16" i="1"/>
  <c r="BH16" i="1"/>
  <c r="BM15" i="1"/>
  <c r="BN15" i="1"/>
  <c r="AC21" i="1"/>
  <c r="AD21" i="1"/>
  <c r="AO19" i="1"/>
  <c r="AP19" i="1"/>
  <c r="AA22" i="1"/>
  <c r="Z21" i="1"/>
  <c r="F20" i="1"/>
  <c r="AR18" i="1"/>
  <c r="AS19" i="1"/>
  <c r="AX17" i="1"/>
  <c r="AY18" i="1"/>
  <c r="AF20" i="1"/>
  <c r="AG21" i="1"/>
  <c r="BE17" i="1"/>
  <c r="BD16" i="1"/>
  <c r="U23" i="1"/>
  <c r="T22" i="1"/>
  <c r="BJ15" i="1"/>
  <c r="BK16" i="1"/>
  <c r="AM20" i="1"/>
  <c r="AL19" i="1"/>
  <c r="BP14" i="1"/>
  <c r="BQ15" i="1"/>
  <c r="N24" i="1"/>
  <c r="O25" i="1"/>
  <c r="H24" i="1"/>
  <c r="I25" i="1"/>
  <c r="C21" i="1"/>
  <c r="E21" i="1" s="1"/>
  <c r="B20" i="1"/>
  <c r="AO20" i="1" l="1"/>
  <c r="AP20" i="1"/>
  <c r="W23" i="1"/>
  <c r="X23" i="1"/>
  <c r="BG17" i="1"/>
  <c r="BH17" i="1"/>
  <c r="K25" i="1"/>
  <c r="L25" i="1"/>
  <c r="Q25" i="1"/>
  <c r="R25" i="1"/>
  <c r="BS15" i="1"/>
  <c r="BT15" i="1"/>
  <c r="BM16" i="1"/>
  <c r="BN16" i="1"/>
  <c r="AI21" i="1"/>
  <c r="AJ21" i="1"/>
  <c r="BA18" i="1"/>
  <c r="BB18" i="1"/>
  <c r="AU19" i="1"/>
  <c r="AV19" i="1"/>
  <c r="AC22" i="1"/>
  <c r="AD22" i="1"/>
  <c r="F21" i="1"/>
  <c r="BQ16" i="1"/>
  <c r="BP15" i="1"/>
  <c r="AM21" i="1"/>
  <c r="AL20" i="1"/>
  <c r="BJ16" i="1"/>
  <c r="BK17" i="1"/>
  <c r="T23" i="1"/>
  <c r="U24" i="1"/>
  <c r="AR19" i="1"/>
  <c r="AS20" i="1"/>
  <c r="AA23" i="1"/>
  <c r="Z22" i="1"/>
  <c r="BE18" i="1"/>
  <c r="BD17" i="1"/>
  <c r="AF21" i="1"/>
  <c r="AG22" i="1"/>
  <c r="AY19" i="1"/>
  <c r="AX18" i="1"/>
  <c r="N25" i="1"/>
  <c r="O26" i="1"/>
  <c r="H25" i="1"/>
  <c r="I26" i="1"/>
  <c r="C22" i="1"/>
  <c r="E22" i="1" s="1"/>
  <c r="B21" i="1"/>
  <c r="BA19" i="1" l="1"/>
  <c r="BB19" i="1"/>
  <c r="BG18" i="1"/>
  <c r="BH18" i="1"/>
  <c r="AC23" i="1"/>
  <c r="AD23" i="1"/>
  <c r="AO21" i="1"/>
  <c r="AP21" i="1"/>
  <c r="BS16" i="1"/>
  <c r="BT16" i="1"/>
  <c r="K26" i="1"/>
  <c r="L26" i="1"/>
  <c r="Q26" i="1"/>
  <c r="R26" i="1"/>
  <c r="AI22" i="1"/>
  <c r="AJ22" i="1"/>
  <c r="AU20" i="1"/>
  <c r="AV20" i="1"/>
  <c r="W24" i="1"/>
  <c r="X24" i="1"/>
  <c r="BM17" i="1"/>
  <c r="BN17" i="1"/>
  <c r="AG23" i="1"/>
  <c r="AF22" i="1"/>
  <c r="BD18" i="1"/>
  <c r="BE19" i="1"/>
  <c r="T24" i="1"/>
  <c r="U25" i="1"/>
  <c r="BQ17" i="1"/>
  <c r="BP16" i="1"/>
  <c r="F22" i="1"/>
  <c r="AY20" i="1"/>
  <c r="AX19" i="1"/>
  <c r="AA24" i="1"/>
  <c r="Z23" i="1"/>
  <c r="AR20" i="1"/>
  <c r="AS21" i="1"/>
  <c r="BJ17" i="1"/>
  <c r="BK18" i="1"/>
  <c r="AM22" i="1"/>
  <c r="AL21" i="1"/>
  <c r="N26" i="1"/>
  <c r="O27" i="1"/>
  <c r="H26" i="1"/>
  <c r="I27" i="1"/>
  <c r="C23" i="1"/>
  <c r="E23" i="1" s="1"/>
  <c r="B22" i="1"/>
  <c r="AO22" i="1" l="1"/>
  <c r="AP22" i="1"/>
  <c r="AC24" i="1"/>
  <c r="AD24" i="1"/>
  <c r="BA20" i="1"/>
  <c r="BB20" i="1"/>
  <c r="W25" i="1"/>
  <c r="X25" i="1"/>
  <c r="BG19" i="1"/>
  <c r="BH19" i="1"/>
  <c r="K27" i="1"/>
  <c r="L27" i="1"/>
  <c r="Q27" i="1"/>
  <c r="R27" i="1"/>
  <c r="BM18" i="1"/>
  <c r="BN18" i="1"/>
  <c r="AU21" i="1"/>
  <c r="AV21" i="1"/>
  <c r="BS17" i="1"/>
  <c r="BT17" i="1"/>
  <c r="AI23" i="1"/>
  <c r="AJ23" i="1"/>
  <c r="AR21" i="1"/>
  <c r="AS22" i="1"/>
  <c r="AA25" i="1"/>
  <c r="Z24" i="1"/>
  <c r="BQ18" i="1"/>
  <c r="BP17" i="1"/>
  <c r="T25" i="1"/>
  <c r="U26" i="1"/>
  <c r="F23" i="1"/>
  <c r="AM23" i="1"/>
  <c r="AL22" i="1"/>
  <c r="BK19" i="1"/>
  <c r="BJ18" i="1"/>
  <c r="AY21" i="1"/>
  <c r="AX20" i="1"/>
  <c r="BD19" i="1"/>
  <c r="BE20" i="1"/>
  <c r="AF23" i="1"/>
  <c r="AG24" i="1"/>
  <c r="N27" i="1"/>
  <c r="O28" i="1"/>
  <c r="H27" i="1"/>
  <c r="I28" i="1"/>
  <c r="C24" i="1"/>
  <c r="E24" i="1" s="1"/>
  <c r="B23" i="1"/>
  <c r="BA21" i="1" l="1"/>
  <c r="BB21" i="1"/>
  <c r="BM19" i="1"/>
  <c r="BN19" i="1"/>
  <c r="AO23" i="1"/>
  <c r="AP23" i="1"/>
  <c r="W26" i="1"/>
  <c r="X26" i="1"/>
  <c r="AU22" i="1"/>
  <c r="AV22" i="1"/>
  <c r="K28" i="1"/>
  <c r="L28" i="1"/>
  <c r="Q28" i="1"/>
  <c r="R28" i="1"/>
  <c r="AI24" i="1"/>
  <c r="AJ24" i="1"/>
  <c r="BG20" i="1"/>
  <c r="BH20" i="1"/>
  <c r="BS18" i="1"/>
  <c r="BT18" i="1"/>
  <c r="AC25" i="1"/>
  <c r="AD25" i="1"/>
  <c r="F24" i="1"/>
  <c r="AF24" i="1"/>
  <c r="AG25" i="1"/>
  <c r="AY22" i="1"/>
  <c r="AX21" i="1"/>
  <c r="AM24" i="1"/>
  <c r="AL23" i="1"/>
  <c r="BP18" i="1"/>
  <c r="BQ19" i="1"/>
  <c r="BD20" i="1"/>
  <c r="BE21" i="1"/>
  <c r="BK20" i="1"/>
  <c r="BJ19" i="1"/>
  <c r="T26" i="1"/>
  <c r="U27" i="1"/>
  <c r="AA26" i="1"/>
  <c r="Z25" i="1"/>
  <c r="AS23" i="1"/>
  <c r="AR22" i="1"/>
  <c r="N28" i="1"/>
  <c r="O29" i="1"/>
  <c r="H28" i="1"/>
  <c r="I29" i="1"/>
  <c r="C25" i="1"/>
  <c r="E25" i="1" s="1"/>
  <c r="B24" i="1"/>
  <c r="AU23" i="1" l="1"/>
  <c r="AV23" i="1"/>
  <c r="AC26" i="1"/>
  <c r="AD26" i="1"/>
  <c r="BM20" i="1"/>
  <c r="BN20" i="1"/>
  <c r="AO24" i="1"/>
  <c r="AP24" i="1"/>
  <c r="BA22" i="1"/>
  <c r="BB22" i="1"/>
  <c r="K29" i="1"/>
  <c r="L29" i="1"/>
  <c r="Q29" i="1"/>
  <c r="R29" i="1"/>
  <c r="W27" i="1"/>
  <c r="X27" i="1"/>
  <c r="BG21" i="1"/>
  <c r="BH21" i="1"/>
  <c r="BS19" i="1"/>
  <c r="BT19" i="1"/>
  <c r="AI25" i="1"/>
  <c r="AJ25" i="1"/>
  <c r="F25" i="1"/>
  <c r="AA27" i="1"/>
  <c r="Z26" i="1"/>
  <c r="U28" i="1"/>
  <c r="T27" i="1"/>
  <c r="BK21" i="1"/>
  <c r="BJ20" i="1"/>
  <c r="BD21" i="1"/>
  <c r="BE22" i="1"/>
  <c r="BP19" i="1"/>
  <c r="BQ20" i="1"/>
  <c r="AM25" i="1"/>
  <c r="AL24" i="1"/>
  <c r="AR23" i="1"/>
  <c r="AS24" i="1"/>
  <c r="AY23" i="1"/>
  <c r="AX22" i="1"/>
  <c r="AF25" i="1"/>
  <c r="AG26" i="1"/>
  <c r="N29" i="1"/>
  <c r="O30" i="1"/>
  <c r="H29" i="1"/>
  <c r="I30" i="1"/>
  <c r="C26" i="1"/>
  <c r="E26" i="1" s="1"/>
  <c r="B25" i="1"/>
  <c r="BA23" i="1" l="1"/>
  <c r="BB23" i="1"/>
  <c r="AO25" i="1"/>
  <c r="AP25" i="1"/>
  <c r="BM21" i="1"/>
  <c r="BN21" i="1"/>
  <c r="W28" i="1"/>
  <c r="X28" i="1"/>
  <c r="AC27" i="1"/>
  <c r="AD27" i="1"/>
  <c r="K30" i="1"/>
  <c r="L30" i="1"/>
  <c r="Q30" i="1"/>
  <c r="R30" i="1"/>
  <c r="AI26" i="1"/>
  <c r="AJ26" i="1"/>
  <c r="AU24" i="1"/>
  <c r="AV24" i="1"/>
  <c r="BS20" i="1"/>
  <c r="BT20" i="1"/>
  <c r="BG22" i="1"/>
  <c r="BH22" i="1"/>
  <c r="F26" i="1"/>
  <c r="AY24" i="1"/>
  <c r="AX23" i="1"/>
  <c r="BE23" i="1"/>
  <c r="BD22" i="1"/>
  <c r="BK22" i="1"/>
  <c r="BJ21" i="1"/>
  <c r="Z27" i="1"/>
  <c r="AA28" i="1"/>
  <c r="AF26" i="1"/>
  <c r="AG27" i="1"/>
  <c r="AR24" i="1"/>
  <c r="AS25" i="1"/>
  <c r="AM26" i="1"/>
  <c r="AL25" i="1"/>
  <c r="BP20" i="1"/>
  <c r="BQ21" i="1"/>
  <c r="U29" i="1"/>
  <c r="T28" i="1"/>
  <c r="N30" i="1"/>
  <c r="O31" i="1"/>
  <c r="H30" i="1"/>
  <c r="I31" i="1"/>
  <c r="C27" i="1"/>
  <c r="E27" i="1" s="1"/>
  <c r="B26" i="1"/>
  <c r="W29" i="1" l="1"/>
  <c r="X29" i="1"/>
  <c r="AO26" i="1"/>
  <c r="AP26" i="1"/>
  <c r="BM22" i="1"/>
  <c r="BN22" i="1"/>
  <c r="BG23" i="1"/>
  <c r="BH23" i="1"/>
  <c r="BA24" i="1"/>
  <c r="BB24" i="1"/>
  <c r="K31" i="1"/>
  <c r="L31" i="1"/>
  <c r="Q31" i="1"/>
  <c r="R31" i="1"/>
  <c r="BS21" i="1"/>
  <c r="BT21" i="1"/>
  <c r="AU25" i="1"/>
  <c r="AV25" i="1"/>
  <c r="AI27" i="1"/>
  <c r="AJ27" i="1"/>
  <c r="AC28" i="1"/>
  <c r="AD28" i="1"/>
  <c r="F27" i="1"/>
  <c r="U30" i="1"/>
  <c r="T29" i="1"/>
  <c r="BP21" i="1"/>
  <c r="BQ22" i="1"/>
  <c r="AM27" i="1"/>
  <c r="AL26" i="1"/>
  <c r="AR25" i="1"/>
  <c r="AS26" i="1"/>
  <c r="AG28" i="1"/>
  <c r="AF27" i="1"/>
  <c r="AY25" i="1"/>
  <c r="AX24" i="1"/>
  <c r="Z28" i="1"/>
  <c r="AA29" i="1"/>
  <c r="BK23" i="1"/>
  <c r="BJ22" i="1"/>
  <c r="BD23" i="1"/>
  <c r="BE24" i="1"/>
  <c r="N31" i="1"/>
  <c r="O32" i="1"/>
  <c r="H31" i="1"/>
  <c r="I32" i="1"/>
  <c r="C28" i="1"/>
  <c r="E28" i="1" s="1"/>
  <c r="B27" i="1"/>
  <c r="BM23" i="1" l="1"/>
  <c r="BN23" i="1"/>
  <c r="BA25" i="1"/>
  <c r="BB25" i="1"/>
  <c r="AI28" i="1"/>
  <c r="AJ28" i="1"/>
  <c r="AO27" i="1"/>
  <c r="AP27" i="1"/>
  <c r="W30" i="1"/>
  <c r="X30" i="1"/>
  <c r="K32" i="1"/>
  <c r="L32" i="1"/>
  <c r="Q32" i="1"/>
  <c r="R32" i="1"/>
  <c r="BG24" i="1"/>
  <c r="BH24" i="1"/>
  <c r="AC29" i="1"/>
  <c r="AD29" i="1"/>
  <c r="AU26" i="1"/>
  <c r="AV26" i="1"/>
  <c r="BS22" i="1"/>
  <c r="BT22" i="1"/>
  <c r="F28" i="1"/>
  <c r="BK24" i="1"/>
  <c r="BJ23" i="1"/>
  <c r="Z29" i="1"/>
  <c r="AA30" i="1"/>
  <c r="AY26" i="1"/>
  <c r="AX25" i="1"/>
  <c r="AR26" i="1"/>
  <c r="AS27" i="1"/>
  <c r="AL27" i="1"/>
  <c r="AM28" i="1"/>
  <c r="BQ23" i="1"/>
  <c r="BP22" i="1"/>
  <c r="T30" i="1"/>
  <c r="U31" i="1"/>
  <c r="BD24" i="1"/>
  <c r="BE25" i="1"/>
  <c r="AG29" i="1"/>
  <c r="AF28" i="1"/>
  <c r="N32" i="1"/>
  <c r="O33" i="1"/>
  <c r="H32" i="1"/>
  <c r="I33" i="1"/>
  <c r="C29" i="1"/>
  <c r="E29" i="1" s="1"/>
  <c r="B28" i="1"/>
  <c r="AI29" i="1" l="1"/>
  <c r="AJ29" i="1"/>
  <c r="BS23" i="1"/>
  <c r="BT23" i="1"/>
  <c r="BA26" i="1"/>
  <c r="BB26" i="1"/>
  <c r="BM24" i="1"/>
  <c r="BN24" i="1"/>
  <c r="K33" i="1"/>
  <c r="L33" i="1"/>
  <c r="Q33" i="1"/>
  <c r="R33" i="1"/>
  <c r="BG25" i="1"/>
  <c r="BH25" i="1"/>
  <c r="W31" i="1"/>
  <c r="X31" i="1"/>
  <c r="AO28" i="1"/>
  <c r="AP28" i="1"/>
  <c r="AU27" i="1"/>
  <c r="AV27" i="1"/>
  <c r="AC30" i="1"/>
  <c r="AD30" i="1"/>
  <c r="F29" i="1"/>
  <c r="AG30" i="1"/>
  <c r="AF29" i="1"/>
  <c r="BD25" i="1"/>
  <c r="BE26" i="1"/>
  <c r="BP23" i="1"/>
  <c r="BQ24" i="1"/>
  <c r="AL28" i="1"/>
  <c r="AM29" i="1"/>
  <c r="AY27" i="1"/>
  <c r="AX26" i="1"/>
  <c r="AA31" i="1"/>
  <c r="Z30" i="1"/>
  <c r="BK25" i="1"/>
  <c r="BJ24" i="1"/>
  <c r="U32" i="1"/>
  <c r="T31" i="1"/>
  <c r="AS28" i="1"/>
  <c r="AR27" i="1"/>
  <c r="N33" i="1"/>
  <c r="O34" i="1"/>
  <c r="H33" i="1"/>
  <c r="I34" i="1"/>
  <c r="C30" i="1"/>
  <c r="E30" i="1" s="1"/>
  <c r="B29" i="1"/>
  <c r="AU28" i="1" l="1"/>
  <c r="AV28" i="1"/>
  <c r="W32" i="1"/>
  <c r="X32" i="1"/>
  <c r="BM25" i="1"/>
  <c r="BN25" i="1"/>
  <c r="AC31" i="1"/>
  <c r="AD31" i="1"/>
  <c r="BA27" i="1"/>
  <c r="BB27" i="1"/>
  <c r="AI30" i="1"/>
  <c r="AJ30" i="1"/>
  <c r="K34" i="1"/>
  <c r="L34" i="1"/>
  <c r="Q34" i="1"/>
  <c r="R34" i="1"/>
  <c r="AO29" i="1"/>
  <c r="AP29" i="1"/>
  <c r="BS24" i="1"/>
  <c r="BT24" i="1"/>
  <c r="BG26" i="1"/>
  <c r="BH26" i="1"/>
  <c r="F30" i="1"/>
  <c r="AS29" i="1"/>
  <c r="AR28" i="1"/>
  <c r="U33" i="1"/>
  <c r="T32" i="1"/>
  <c r="BK26" i="1"/>
  <c r="BJ25" i="1"/>
  <c r="AX27" i="1"/>
  <c r="AY28" i="1"/>
  <c r="AL29" i="1"/>
  <c r="AM30" i="1"/>
  <c r="BD26" i="1"/>
  <c r="BE27" i="1"/>
  <c r="AG31" i="1"/>
  <c r="AF30" i="1"/>
  <c r="Z31" i="1"/>
  <c r="AA32" i="1"/>
  <c r="BP24" i="1"/>
  <c r="BQ25" i="1"/>
  <c r="N34" i="1"/>
  <c r="O35" i="1"/>
  <c r="H34" i="1"/>
  <c r="I35" i="1"/>
  <c r="C31" i="1"/>
  <c r="E31" i="1" s="1"/>
  <c r="B30" i="1"/>
  <c r="AI31" i="1" l="1"/>
  <c r="AJ31" i="1"/>
  <c r="BM26" i="1"/>
  <c r="BN26" i="1"/>
  <c r="W33" i="1"/>
  <c r="X33" i="1"/>
  <c r="AU29" i="1"/>
  <c r="AV29" i="1"/>
  <c r="K35" i="1"/>
  <c r="L35" i="1"/>
  <c r="Q35" i="1"/>
  <c r="R35" i="1"/>
  <c r="BS25" i="1"/>
  <c r="BT25" i="1"/>
  <c r="AC32" i="1"/>
  <c r="AD32" i="1"/>
  <c r="BG27" i="1"/>
  <c r="BH27" i="1"/>
  <c r="AO30" i="1"/>
  <c r="AP30" i="1"/>
  <c r="BA28" i="1"/>
  <c r="BB28" i="1"/>
  <c r="BP25" i="1"/>
  <c r="BQ26" i="1"/>
  <c r="BE28" i="1"/>
  <c r="BD27" i="1"/>
  <c r="AX28" i="1"/>
  <c r="AY29" i="1"/>
  <c r="BK27" i="1"/>
  <c r="BJ26" i="1"/>
  <c r="AS30" i="1"/>
  <c r="AR29" i="1"/>
  <c r="F31" i="1"/>
  <c r="Z32" i="1"/>
  <c r="AA33" i="1"/>
  <c r="AF31" i="1"/>
  <c r="AG32" i="1"/>
  <c r="AM31" i="1"/>
  <c r="AL30" i="1"/>
  <c r="T33" i="1"/>
  <c r="U34" i="1"/>
  <c r="N35" i="1"/>
  <c r="O36" i="1"/>
  <c r="H35" i="1"/>
  <c r="I36" i="1"/>
  <c r="C32" i="1"/>
  <c r="E32" i="1" s="1"/>
  <c r="B31" i="1"/>
  <c r="AO31" i="1" l="1"/>
  <c r="AP31" i="1"/>
  <c r="BA29" i="1"/>
  <c r="BB29" i="1"/>
  <c r="BS26" i="1"/>
  <c r="BT26" i="1"/>
  <c r="K36" i="1"/>
  <c r="L36" i="1"/>
  <c r="Q36" i="1"/>
  <c r="R36" i="1"/>
  <c r="W34" i="1"/>
  <c r="X34" i="1"/>
  <c r="AI32" i="1"/>
  <c r="AJ32" i="1"/>
  <c r="AC33" i="1"/>
  <c r="AD33" i="1"/>
  <c r="AU30" i="1"/>
  <c r="AV30" i="1"/>
  <c r="BM27" i="1"/>
  <c r="BN27" i="1"/>
  <c r="BG28" i="1"/>
  <c r="BH28" i="1"/>
  <c r="F32" i="1"/>
  <c r="T34" i="1"/>
  <c r="U35" i="1"/>
  <c r="AM32" i="1"/>
  <c r="AL31" i="1"/>
  <c r="AG33" i="1"/>
  <c r="AF32" i="1"/>
  <c r="AA34" i="1"/>
  <c r="Z33" i="1"/>
  <c r="AR30" i="1"/>
  <c r="AS31" i="1"/>
  <c r="BJ27" i="1"/>
  <c r="BK28" i="1"/>
  <c r="AX29" i="1"/>
  <c r="AY30" i="1"/>
  <c r="BE29" i="1"/>
  <c r="BD28" i="1"/>
  <c r="BP26" i="1"/>
  <c r="BQ27" i="1"/>
  <c r="N36" i="1"/>
  <c r="O37" i="1"/>
  <c r="H36" i="1"/>
  <c r="I37" i="1"/>
  <c r="C33" i="1"/>
  <c r="E33" i="1" s="1"/>
  <c r="B32" i="1"/>
  <c r="BG29" i="1" l="1"/>
  <c r="BH29" i="1"/>
  <c r="AC34" i="1"/>
  <c r="AD34" i="1"/>
  <c r="AI33" i="1"/>
  <c r="AJ33" i="1"/>
  <c r="AO32" i="1"/>
  <c r="AP32" i="1"/>
  <c r="K37" i="1"/>
  <c r="L37" i="1"/>
  <c r="Q37" i="1"/>
  <c r="R37" i="1"/>
  <c r="BS27" i="1"/>
  <c r="BT27" i="1"/>
  <c r="BA30" i="1"/>
  <c r="BB30" i="1"/>
  <c r="BM28" i="1"/>
  <c r="BN28" i="1"/>
  <c r="AU31" i="1"/>
  <c r="AV31" i="1"/>
  <c r="W35" i="1"/>
  <c r="X35" i="1"/>
  <c r="BQ28" i="1"/>
  <c r="BP27" i="1"/>
  <c r="BE30" i="1"/>
  <c r="BD29" i="1"/>
  <c r="AY31" i="1"/>
  <c r="AX30" i="1"/>
  <c r="AS32" i="1"/>
  <c r="AR31" i="1"/>
  <c r="AA35" i="1"/>
  <c r="Z34" i="1"/>
  <c r="AF33" i="1"/>
  <c r="AG34" i="1"/>
  <c r="F33" i="1"/>
  <c r="BJ28" i="1"/>
  <c r="BK29" i="1"/>
  <c r="AL32" i="1"/>
  <c r="AM33" i="1"/>
  <c r="T35" i="1"/>
  <c r="U36" i="1"/>
  <c r="N37" i="1"/>
  <c r="O38" i="1"/>
  <c r="H37" i="1"/>
  <c r="I38" i="1"/>
  <c r="C34" i="1"/>
  <c r="E34" i="1" s="1"/>
  <c r="B33" i="1"/>
  <c r="AI34" i="1" l="1"/>
  <c r="AJ34" i="1"/>
  <c r="K38" i="1"/>
  <c r="L38" i="1"/>
  <c r="Q38" i="1"/>
  <c r="R38" i="1"/>
  <c r="W36" i="1"/>
  <c r="X36" i="1"/>
  <c r="AO33" i="1"/>
  <c r="AP33" i="1"/>
  <c r="BM29" i="1"/>
  <c r="BN29" i="1"/>
  <c r="AC35" i="1"/>
  <c r="AD35" i="1"/>
  <c r="AU32" i="1"/>
  <c r="AV32" i="1"/>
  <c r="BA31" i="1"/>
  <c r="BB31" i="1"/>
  <c r="BG30" i="1"/>
  <c r="BH30" i="1"/>
  <c r="BS28" i="1"/>
  <c r="BT28" i="1"/>
  <c r="T36" i="1"/>
  <c r="U37" i="1"/>
  <c r="AF34" i="1"/>
  <c r="AG35" i="1"/>
  <c r="AA36" i="1"/>
  <c r="Z35" i="1"/>
  <c r="AX31" i="1"/>
  <c r="AY32" i="1"/>
  <c r="BQ29" i="1"/>
  <c r="BP28" i="1"/>
  <c r="F34" i="1"/>
  <c r="AM34" i="1"/>
  <c r="AL33" i="1"/>
  <c r="BJ29" i="1"/>
  <c r="BK30" i="1"/>
  <c r="AS33" i="1"/>
  <c r="AR32" i="1"/>
  <c r="BD30" i="1"/>
  <c r="BE31" i="1"/>
  <c r="N38" i="1"/>
  <c r="H38" i="1"/>
  <c r="C35" i="1"/>
  <c r="E35" i="1" s="1"/>
  <c r="B34" i="1"/>
  <c r="AU33" i="1" l="1"/>
  <c r="AV33" i="1"/>
  <c r="AO34" i="1"/>
  <c r="AP34" i="1"/>
  <c r="BA32" i="1"/>
  <c r="BB32" i="1"/>
  <c r="AI35" i="1"/>
  <c r="AJ35" i="1"/>
  <c r="W37" i="1"/>
  <c r="X37" i="1"/>
  <c r="BG31" i="1"/>
  <c r="BH31" i="1"/>
  <c r="BM30" i="1"/>
  <c r="BN30" i="1"/>
  <c r="BS29" i="1"/>
  <c r="BT29" i="1"/>
  <c r="AC36" i="1"/>
  <c r="AD36" i="1"/>
  <c r="BE32" i="1"/>
  <c r="BD31" i="1"/>
  <c r="AR33" i="1"/>
  <c r="AS34" i="1"/>
  <c r="BK31" i="1"/>
  <c r="BJ30" i="1"/>
  <c r="BQ30" i="1"/>
  <c r="BP29" i="1"/>
  <c r="AX32" i="1"/>
  <c r="AY33" i="1"/>
  <c r="AA37" i="1"/>
  <c r="Z36" i="1"/>
  <c r="AF35" i="1"/>
  <c r="AG36" i="1"/>
  <c r="F35" i="1"/>
  <c r="AM35" i="1"/>
  <c r="AL34" i="1"/>
  <c r="T37" i="1"/>
  <c r="U38" i="1"/>
  <c r="B35" i="1"/>
  <c r="C36" i="1"/>
  <c r="E36" i="1" s="1"/>
  <c r="AO35" i="1" l="1"/>
  <c r="AP35" i="1"/>
  <c r="AI36" i="1"/>
  <c r="AJ36" i="1"/>
  <c r="BA33" i="1"/>
  <c r="BB33" i="1"/>
  <c r="AU34" i="1"/>
  <c r="AV34" i="1"/>
  <c r="W38" i="1"/>
  <c r="X38" i="1"/>
  <c r="AC37" i="1"/>
  <c r="AD37" i="1"/>
  <c r="BS30" i="1"/>
  <c r="BT30" i="1"/>
  <c r="BM31" i="1"/>
  <c r="BN31" i="1"/>
  <c r="BG32" i="1"/>
  <c r="BH32" i="1"/>
  <c r="F36" i="1"/>
  <c r="T38" i="1"/>
  <c r="AM36" i="1"/>
  <c r="AL35" i="1"/>
  <c r="BJ31" i="1"/>
  <c r="BK32" i="1"/>
  <c r="AR34" i="1"/>
  <c r="AS35" i="1"/>
  <c r="BE33" i="1"/>
  <c r="BD32" i="1"/>
  <c r="AF36" i="1"/>
  <c r="AG37" i="1"/>
  <c r="AA38" i="1"/>
  <c r="Z37" i="1"/>
  <c r="AX33" i="1"/>
  <c r="AY34" i="1"/>
  <c r="BQ31" i="1"/>
  <c r="BP30" i="1"/>
  <c r="B36" i="1"/>
  <c r="C37" i="1"/>
  <c r="E37" i="1" s="1"/>
  <c r="BA34" i="1" l="1"/>
  <c r="BB34" i="1"/>
  <c r="AI37" i="1"/>
  <c r="AJ37" i="1"/>
  <c r="AU35" i="1"/>
  <c r="AV35" i="1"/>
  <c r="BM32" i="1"/>
  <c r="BN32" i="1"/>
  <c r="BS31" i="1"/>
  <c r="BT31" i="1"/>
  <c r="AC38" i="1"/>
  <c r="AD38" i="1"/>
  <c r="BG33" i="1"/>
  <c r="BH33" i="1"/>
  <c r="AO36" i="1"/>
  <c r="AP36" i="1"/>
  <c r="Z38" i="1"/>
  <c r="AF37" i="1"/>
  <c r="AG38" i="1"/>
  <c r="BD33" i="1"/>
  <c r="BE34" i="1"/>
  <c r="AR35" i="1"/>
  <c r="AS36" i="1"/>
  <c r="AM37" i="1"/>
  <c r="AL36" i="1"/>
  <c r="AY35" i="1"/>
  <c r="AX34" i="1"/>
  <c r="F37" i="1"/>
  <c r="BQ32" i="1"/>
  <c r="BP31" i="1"/>
  <c r="BJ32" i="1"/>
  <c r="BK33" i="1"/>
  <c r="C38" i="1"/>
  <c r="E38" i="1" s="1"/>
  <c r="B37" i="1"/>
  <c r="BA35" i="1" l="1"/>
  <c r="BB35" i="1"/>
  <c r="AO37" i="1"/>
  <c r="AP37" i="1"/>
  <c r="BM33" i="1"/>
  <c r="BN33" i="1"/>
  <c r="BS32" i="1"/>
  <c r="BT32" i="1"/>
  <c r="AU36" i="1"/>
  <c r="AV36" i="1"/>
  <c r="BG34" i="1"/>
  <c r="BH34" i="1"/>
  <c r="AI38" i="1"/>
  <c r="AJ38" i="1"/>
  <c r="BK34" i="1"/>
  <c r="BJ33" i="1"/>
  <c r="BQ33" i="1"/>
  <c r="BP32" i="1"/>
  <c r="AM38" i="1"/>
  <c r="AL37" i="1"/>
  <c r="BD34" i="1"/>
  <c r="BE35" i="1"/>
  <c r="B38" i="1"/>
  <c r="F38" i="1"/>
  <c r="AY36" i="1"/>
  <c r="AX35" i="1"/>
  <c r="AR36" i="1"/>
  <c r="AS37" i="1"/>
  <c r="AF38" i="1"/>
  <c r="BG35" i="1" l="1"/>
  <c r="BH35" i="1"/>
  <c r="AU37" i="1"/>
  <c r="AV37" i="1"/>
  <c r="BA36" i="1"/>
  <c r="BB36" i="1"/>
  <c r="AO38" i="1"/>
  <c r="AP38" i="1"/>
  <c r="BS33" i="1"/>
  <c r="BT33" i="1"/>
  <c r="BM34" i="1"/>
  <c r="BN34" i="1"/>
  <c r="AY37" i="1"/>
  <c r="AX36" i="1"/>
  <c r="BD35" i="1"/>
  <c r="BE36" i="1"/>
  <c r="AL38" i="1"/>
  <c r="BK35" i="1"/>
  <c r="BJ34" i="1"/>
  <c r="AR37" i="1"/>
  <c r="AS38" i="1"/>
  <c r="BQ34" i="1"/>
  <c r="BP33" i="1"/>
  <c r="BS34" i="1" l="1"/>
  <c r="BT34" i="1"/>
  <c r="BM35" i="1"/>
  <c r="BN35" i="1"/>
  <c r="BG36" i="1"/>
  <c r="BH36" i="1"/>
  <c r="AU38" i="1"/>
  <c r="AV38" i="1"/>
  <c r="BA37" i="1"/>
  <c r="BB37" i="1"/>
  <c r="BP34" i="1"/>
  <c r="BQ35" i="1"/>
  <c r="AR38" i="1"/>
  <c r="BK36" i="1"/>
  <c r="BJ35" i="1"/>
  <c r="BD36" i="1"/>
  <c r="BE37" i="1"/>
  <c r="AY38" i="1"/>
  <c r="AX37" i="1"/>
  <c r="BG37" i="1" l="1"/>
  <c r="BH37" i="1"/>
  <c r="BA38" i="1"/>
  <c r="BB38" i="1"/>
  <c r="BM36" i="1"/>
  <c r="BN36" i="1"/>
  <c r="BS35" i="1"/>
  <c r="BT35" i="1"/>
  <c r="AX38" i="1"/>
  <c r="BD37" i="1"/>
  <c r="BE38" i="1"/>
  <c r="BK37" i="1"/>
  <c r="BJ36" i="1"/>
  <c r="BP35" i="1"/>
  <c r="BQ36" i="1"/>
  <c r="BM37" i="1" l="1"/>
  <c r="BN37" i="1"/>
  <c r="BS36" i="1"/>
  <c r="BT36" i="1"/>
  <c r="BG38" i="1"/>
  <c r="BH38" i="1"/>
  <c r="BP36" i="1"/>
  <c r="BQ37" i="1"/>
  <c r="BK38" i="1"/>
  <c r="BJ37" i="1"/>
  <c r="BD38" i="1"/>
  <c r="BS37" i="1" l="1"/>
  <c r="BT37" i="1"/>
  <c r="BM38" i="1"/>
  <c r="BN38" i="1"/>
  <c r="BJ38" i="1"/>
  <c r="BP37" i="1"/>
  <c r="BQ38" i="1"/>
  <c r="BS38" i="1" l="1"/>
  <c r="BT38" i="1"/>
  <c r="BP38" i="1"/>
</calcChain>
</file>

<file path=xl/sharedStrings.xml><?xml version="1.0" encoding="utf-8"?>
<sst xmlns="http://schemas.openxmlformats.org/spreadsheetml/2006/main" count="180" uniqueCount="40">
  <si>
    <t>Année du calendrier :</t>
  </si>
  <si>
    <t>Mois de départ :</t>
  </si>
  <si>
    <t>Rentrer les jours fériés :</t>
  </si>
  <si>
    <t>Noël</t>
  </si>
  <si>
    <t>Toussaint</t>
  </si>
  <si>
    <t>Lundi de Pâques</t>
  </si>
  <si>
    <t>Lundi de Pentecôte</t>
  </si>
  <si>
    <t>Fête Nationale</t>
  </si>
  <si>
    <t>Assomption</t>
  </si>
  <si>
    <t>Année</t>
  </si>
  <si>
    <t>Principaux évènements de l'année :</t>
  </si>
  <si>
    <t>Vacances Scolaires :</t>
  </si>
  <si>
    <t>TOUSSAINT</t>
  </si>
  <si>
    <t>NOËL</t>
  </si>
  <si>
    <t>HIVER</t>
  </si>
  <si>
    <t>PRINTEMPS</t>
  </si>
  <si>
    <t>ÉTÉ</t>
  </si>
  <si>
    <t>A</t>
  </si>
  <si>
    <t>B</t>
  </si>
  <si>
    <t>C</t>
  </si>
  <si>
    <t>D</t>
  </si>
  <si>
    <t>E</t>
  </si>
  <si>
    <t>F</t>
  </si>
  <si>
    <t>G</t>
  </si>
  <si>
    <t>H</t>
  </si>
  <si>
    <t>Anniversaire</t>
  </si>
  <si>
    <t>Nouvel An</t>
  </si>
  <si>
    <t>Fête Du Travail</t>
  </si>
  <si>
    <t>Comm. Victoire 1945</t>
  </si>
  <si>
    <t>Ascension</t>
  </si>
  <si>
    <t>Comm. Armistice 1918</t>
  </si>
  <si>
    <t>Vacance scolaire</t>
  </si>
  <si>
    <t>Salon Agri.</t>
  </si>
  <si>
    <t>Soir. Joueurs ASS</t>
  </si>
  <si>
    <t>WE Ski</t>
  </si>
  <si>
    <t>Foire Jambons</t>
  </si>
  <si>
    <t>Bordeaux fête Vin</t>
  </si>
  <si>
    <t>Fêtes Bayonne</t>
  </si>
  <si>
    <t>Fêtes Soustons</t>
  </si>
  <si>
    <t>Fêtes Dax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</si>
</sst>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ddd\ dd\ mmm\ yy"/>
  </numFmts>
  <fonts count="16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b/>
      <sz val="11"/>
      <color theme="0"/>
      <name val="Aharoni"/>
      <charset val="177"/>
    </font>
    <font>
      <sz val="11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346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52">
    <xf numFmtId="0" fontId="0" fillId="0" borderId="0" xfId="0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top"/>
    </xf>
    <xf numFmtId="0" fontId="6" fillId="3" borderId="0" xfId="0" applyFont="1" applyFill="1" applyAlignment="1">
      <alignment vertical="top"/>
    </xf>
    <xf numFmtId="0" fontId="7" fillId="3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14" fontId="1" fillId="3" borderId="0" xfId="0" applyNumberFormat="1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vertical="center" textRotation="90"/>
    </xf>
    <xf numFmtId="14" fontId="1" fillId="3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horizontal="right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1" fillId="0" borderId="0" xfId="1" applyFont="1" applyFill="1" applyBorder="1" applyAlignment="1" applyProtection="1">
      <alignment horizontal="right"/>
      <protection hidden="1"/>
    </xf>
    <xf numFmtId="166" fontId="1" fillId="0" borderId="0" xfId="1" applyNumberFormat="1" applyFont="1" applyFill="1" applyBorder="1" applyAlignment="1" applyProtection="1">
      <alignment horizontal="center"/>
      <protection hidden="1"/>
    </xf>
    <xf numFmtId="14" fontId="1" fillId="0" borderId="11" xfId="0" applyNumberFormat="1" applyFont="1" applyFill="1" applyBorder="1" applyAlignment="1">
      <alignment horizontal="center" vertical="center"/>
    </xf>
    <xf numFmtId="14" fontId="1" fillId="0" borderId="12" xfId="0" applyNumberFormat="1" applyFont="1" applyFill="1" applyBorder="1" applyAlignment="1">
      <alignment horizontal="center" vertical="center"/>
    </xf>
    <xf numFmtId="14" fontId="1" fillId="0" borderId="13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2" fillId="4" borderId="0" xfId="0" applyFont="1" applyFill="1" applyAlignment="1">
      <alignment vertical="center"/>
    </xf>
    <xf numFmtId="0" fontId="15" fillId="3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0" xfId="0" applyFont="1" applyFill="1" applyAlignment="1">
      <alignment horizontal="center" vertical="center" textRotation="90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1" fillId="7" borderId="10" xfId="0" applyNumberFormat="1" applyFont="1" applyFill="1" applyBorder="1" applyAlignment="1">
      <alignment horizontal="center" vertical="center"/>
    </xf>
    <xf numFmtId="14" fontId="1" fillId="7" borderId="0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165" fontId="12" fillId="2" borderId="0" xfId="0" applyNumberFormat="1" applyFont="1" applyFill="1" applyAlignment="1">
      <alignment vertical="center"/>
    </xf>
  </cellXfs>
  <cellStyles count="2">
    <cellStyle name="Normal" xfId="0" builtinId="0"/>
    <cellStyle name="Normal 3" xfId="1" xr:uid="{F776E92F-CBC1-4BF5-B80F-87E2B12DFDB6}"/>
  </cellStyles>
  <dxfs count="977"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8FFFC2"/>
      <color rgb="FF3BFF94"/>
      <color rgb="FFFAA0ED"/>
      <color rgb="FF97E4FF"/>
      <color rgb="FFC198E0"/>
      <color rgb="FFFF6161"/>
      <color rgb="FFFAE0E0"/>
      <color rgb="FFFCEADC"/>
      <color rgb="FFFDF4DA"/>
      <color rgb="FFF9F8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2</xdr:row>
          <xdr:rowOff>228600</xdr:rowOff>
        </xdr:from>
        <xdr:to>
          <xdr:col>59</xdr:col>
          <xdr:colOff>251460</xdr:colOff>
          <xdr:row>4</xdr:row>
          <xdr:rowOff>7620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0</xdr:row>
          <xdr:rowOff>259080</xdr:rowOff>
        </xdr:from>
        <xdr:to>
          <xdr:col>59</xdr:col>
          <xdr:colOff>251460</xdr:colOff>
          <xdr:row>2</xdr:row>
          <xdr:rowOff>7620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21</xdr:col>
      <xdr:colOff>19050</xdr:colOff>
      <xdr:row>0</xdr:row>
      <xdr:rowOff>161925</xdr:rowOff>
    </xdr:from>
    <xdr:ext cx="472661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19650" y="161925"/>
          <a:ext cx="4726614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+mn-lt"/>
              <a:ea typeface="+mn-ea"/>
              <a:cs typeface="+mn-cs"/>
            </a:rPr>
            <a:t>Calendrier 2024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BU41"/>
  <sheetViews>
    <sheetView showGridLines="0" tabSelected="1" workbookViewId="0">
      <selection activeCell="BE5" sqref="BE5"/>
    </sheetView>
  </sheetViews>
  <sheetFormatPr baseColWidth="10" defaultColWidth="14.44140625" defaultRowHeight="15.75" customHeight="1" x14ac:dyDescent="0.25"/>
  <cols>
    <col min="1" max="1" width="1.44140625" style="2" customWidth="1"/>
    <col min="2" max="2" width="2.44140625" style="2" customWidth="1"/>
    <col min="3" max="3" width="3.109375" style="2" customWidth="1"/>
    <col min="4" max="4" width="1.6640625" style="2" customWidth="1"/>
    <col min="5" max="5" width="10.33203125" style="36" customWidth="1"/>
    <col min="6" max="6" width="2" style="2" customWidth="1"/>
    <col min="7" max="7" width="1.44140625" style="2" customWidth="1"/>
    <col min="8" max="8" width="2.44140625" style="2" customWidth="1"/>
    <col min="9" max="9" width="3.109375" style="2" customWidth="1"/>
    <col min="10" max="10" width="1.6640625" style="2" customWidth="1"/>
    <col min="11" max="11" width="10.33203125" style="36" customWidth="1"/>
    <col min="12" max="12" width="2" style="2" customWidth="1"/>
    <col min="13" max="13" width="1.44140625" style="2" customWidth="1"/>
    <col min="14" max="14" width="2.44140625" style="2" customWidth="1"/>
    <col min="15" max="15" width="3.109375" style="2" customWidth="1"/>
    <col min="16" max="16" width="1.6640625" style="2" customWidth="1"/>
    <col min="17" max="17" width="10.33203125" style="36" customWidth="1"/>
    <col min="18" max="18" width="2" style="2" customWidth="1"/>
    <col min="19" max="19" width="1.44140625" style="2" customWidth="1"/>
    <col min="20" max="20" width="2.44140625" style="2" customWidth="1"/>
    <col min="21" max="21" width="3.109375" style="2" customWidth="1"/>
    <col min="22" max="22" width="1.6640625" style="2" customWidth="1"/>
    <col min="23" max="23" width="10.33203125" style="36" customWidth="1"/>
    <col min="24" max="24" width="2" style="2" customWidth="1"/>
    <col min="25" max="25" width="1.44140625" style="2" customWidth="1"/>
    <col min="26" max="26" width="2.44140625" style="2" customWidth="1"/>
    <col min="27" max="27" width="3.109375" style="2" customWidth="1"/>
    <col min="28" max="28" width="1.6640625" style="2" customWidth="1"/>
    <col min="29" max="29" width="10.33203125" style="36" customWidth="1"/>
    <col min="30" max="30" width="2" style="2" customWidth="1"/>
    <col min="31" max="31" width="1.44140625" style="2" customWidth="1"/>
    <col min="32" max="32" width="2.44140625" style="2" customWidth="1"/>
    <col min="33" max="33" width="3.109375" style="2" customWidth="1"/>
    <col min="34" max="34" width="1.6640625" style="2" customWidth="1"/>
    <col min="35" max="35" width="10.33203125" style="36" customWidth="1"/>
    <col min="36" max="36" width="2" style="2" customWidth="1"/>
    <col min="37" max="37" width="1.44140625" style="2" customWidth="1"/>
    <col min="38" max="38" width="2.44140625" style="2" customWidth="1"/>
    <col min="39" max="39" width="3.109375" style="2" customWidth="1"/>
    <col min="40" max="40" width="1.6640625" style="2" customWidth="1"/>
    <col min="41" max="41" width="10.33203125" style="36" customWidth="1"/>
    <col min="42" max="42" width="2" style="2" customWidth="1"/>
    <col min="43" max="43" width="1.44140625" style="2" customWidth="1"/>
    <col min="44" max="44" width="2.44140625" style="2" customWidth="1"/>
    <col min="45" max="45" width="3.109375" style="2" customWidth="1"/>
    <col min="46" max="46" width="1.6640625" style="2" customWidth="1"/>
    <col min="47" max="47" width="10.33203125" style="36" customWidth="1"/>
    <col min="48" max="48" width="2" style="2" customWidth="1"/>
    <col min="49" max="49" width="1.44140625" style="2" customWidth="1"/>
    <col min="50" max="50" width="2.44140625" style="2" customWidth="1"/>
    <col min="51" max="51" width="3.109375" style="2" customWidth="1"/>
    <col min="52" max="52" width="1.6640625" style="2" customWidth="1"/>
    <col min="53" max="53" width="10.33203125" style="36" customWidth="1"/>
    <col min="54" max="54" width="2" style="2" customWidth="1"/>
    <col min="55" max="55" width="1.44140625" style="2" customWidth="1"/>
    <col min="56" max="56" width="2.44140625" style="2" customWidth="1"/>
    <col min="57" max="57" width="3.109375" style="2" customWidth="1"/>
    <col min="58" max="58" width="1.6640625" style="2" customWidth="1"/>
    <col min="59" max="59" width="10.33203125" style="36" customWidth="1"/>
    <col min="60" max="60" width="2" style="2" customWidth="1"/>
    <col min="61" max="61" width="1.44140625" style="2" customWidth="1"/>
    <col min="62" max="62" width="2.44140625" style="2" customWidth="1"/>
    <col min="63" max="63" width="3.109375" style="2" customWidth="1"/>
    <col min="64" max="64" width="1.6640625" style="2" customWidth="1"/>
    <col min="65" max="65" width="10.33203125" style="36" customWidth="1"/>
    <col min="66" max="66" width="2" style="2" customWidth="1"/>
    <col min="67" max="67" width="1.44140625" style="2" customWidth="1"/>
    <col min="68" max="68" width="2.44140625" style="2" customWidth="1"/>
    <col min="69" max="69" width="3.109375" style="2" customWidth="1"/>
    <col min="70" max="70" width="1.6640625" style="2" customWidth="1"/>
    <col min="71" max="71" width="10.33203125" style="36" customWidth="1"/>
    <col min="72" max="72" width="2" style="2" customWidth="1"/>
    <col min="73" max="73" width="1.44140625" style="2" customWidth="1"/>
    <col min="74" max="16384" width="14.44140625" style="2"/>
  </cols>
  <sheetData>
    <row r="1" spans="1:73" ht="22.5" customHeight="1" x14ac:dyDescent="0.25">
      <c r="A1" s="1"/>
      <c r="B1" s="1"/>
      <c r="C1" s="1"/>
      <c r="D1" s="38" t="s">
        <v>31</v>
      </c>
      <c r="E1" s="34"/>
      <c r="F1" s="38" t="s">
        <v>25</v>
      </c>
      <c r="G1" s="1"/>
      <c r="H1" s="1"/>
      <c r="I1" s="1"/>
      <c r="J1" s="38"/>
      <c r="K1" s="34"/>
      <c r="L1" s="1"/>
      <c r="M1" s="1"/>
      <c r="N1" s="1"/>
      <c r="O1" s="1"/>
      <c r="P1" s="38"/>
      <c r="Q1" s="34"/>
      <c r="R1" s="1"/>
      <c r="S1" s="1"/>
      <c r="T1" s="1"/>
      <c r="U1" s="1"/>
      <c r="V1" s="38"/>
      <c r="W1" s="34"/>
      <c r="X1" s="1"/>
      <c r="Y1" s="1"/>
      <c r="Z1" s="1"/>
      <c r="AA1" s="1"/>
      <c r="AB1" s="38"/>
      <c r="AC1" s="34"/>
      <c r="AD1" s="1"/>
      <c r="AE1" s="1"/>
      <c r="AF1" s="1"/>
      <c r="AG1" s="1"/>
      <c r="AH1" s="38"/>
      <c r="AI1" s="34"/>
      <c r="AJ1" s="1"/>
      <c r="AK1" s="1"/>
      <c r="AL1" s="1"/>
      <c r="AM1" s="1"/>
      <c r="AN1" s="38"/>
      <c r="AO1" s="34"/>
      <c r="AP1" s="1"/>
      <c r="AQ1" s="1"/>
      <c r="AR1" s="1"/>
      <c r="AS1" s="1"/>
      <c r="AT1" s="38"/>
      <c r="AU1" s="34"/>
      <c r="AV1" s="1"/>
      <c r="AW1" s="1"/>
      <c r="AX1" s="1"/>
      <c r="AY1" s="1"/>
      <c r="AZ1" s="22"/>
      <c r="BA1" s="34"/>
      <c r="BB1" s="1"/>
      <c r="BC1" s="1"/>
      <c r="BD1" s="1"/>
      <c r="BE1" s="1"/>
      <c r="BF1" s="22"/>
      <c r="BG1" s="34"/>
      <c r="BH1" s="1"/>
      <c r="BI1" s="1"/>
      <c r="BJ1" s="1"/>
      <c r="BK1" s="1"/>
      <c r="BL1" s="38"/>
      <c r="BM1" s="34"/>
      <c r="BN1" s="1"/>
      <c r="BO1" s="1"/>
      <c r="BP1" s="1"/>
      <c r="BQ1" s="1"/>
      <c r="BR1" s="38"/>
      <c r="BS1" s="34"/>
      <c r="BT1" s="1"/>
      <c r="BU1" s="1"/>
    </row>
    <row r="2" spans="1:73" ht="19.5" customHeight="1" x14ac:dyDescent="0.25">
      <c r="A2" s="1"/>
      <c r="B2" s="1"/>
      <c r="C2" s="1"/>
      <c r="D2" s="38"/>
      <c r="E2" s="34"/>
      <c r="F2" s="38"/>
      <c r="G2" s="1"/>
      <c r="H2" s="1"/>
      <c r="I2" s="1"/>
      <c r="J2" s="38"/>
      <c r="K2" s="34"/>
      <c r="L2" s="1"/>
      <c r="M2" s="1"/>
      <c r="N2" s="1"/>
      <c r="O2" s="1"/>
      <c r="P2" s="38"/>
      <c r="Q2" s="34"/>
      <c r="R2" s="1"/>
      <c r="S2" s="1"/>
      <c r="T2" s="1"/>
      <c r="U2" s="1"/>
      <c r="V2" s="38"/>
      <c r="W2" s="34"/>
      <c r="X2" s="1"/>
      <c r="Y2" s="1"/>
      <c r="Z2" s="1"/>
      <c r="AA2" s="1"/>
      <c r="AB2" s="38"/>
      <c r="AC2" s="34"/>
      <c r="AD2" s="1"/>
      <c r="AE2" s="1"/>
      <c r="AF2" s="1"/>
      <c r="AG2" s="1"/>
      <c r="AH2" s="38"/>
      <c r="AI2" s="34"/>
      <c r="AJ2" s="1"/>
      <c r="AK2" s="1"/>
      <c r="AL2" s="1"/>
      <c r="AM2" s="1"/>
      <c r="AN2" s="38"/>
      <c r="AO2" s="34"/>
      <c r="AP2" s="1"/>
      <c r="AQ2" s="1"/>
      <c r="AR2" s="1"/>
      <c r="AS2" s="1"/>
      <c r="AT2" s="38"/>
      <c r="AU2" s="34"/>
      <c r="AV2" s="1"/>
      <c r="AW2" s="1"/>
      <c r="AY2" s="1"/>
      <c r="AZ2" s="22"/>
      <c r="BA2" s="34"/>
      <c r="BB2" s="1"/>
      <c r="BC2" s="1"/>
      <c r="BD2" s="37" t="s">
        <v>0</v>
      </c>
      <c r="BE2" s="42">
        <v>2024</v>
      </c>
      <c r="BF2" s="42"/>
      <c r="BG2" s="42"/>
      <c r="BH2" s="1"/>
      <c r="BI2" s="1"/>
      <c r="BJ2" s="1"/>
      <c r="BK2" s="1"/>
      <c r="BL2" s="38"/>
      <c r="BM2" s="34">
        <f>COUNTIF(Evenements,BE14)</f>
        <v>0</v>
      </c>
      <c r="BN2" s="1"/>
      <c r="BO2" s="1"/>
      <c r="BP2" s="1"/>
      <c r="BQ2" s="1"/>
      <c r="BR2" s="38"/>
      <c r="BS2" s="34"/>
      <c r="BT2" s="1"/>
      <c r="BU2" s="1"/>
    </row>
    <row r="3" spans="1:73" ht="19.5" customHeight="1" x14ac:dyDescent="0.25">
      <c r="A3" s="1"/>
      <c r="B3" s="1"/>
      <c r="C3" s="1"/>
      <c r="D3" s="38"/>
      <c r="E3" s="34"/>
      <c r="F3" s="38"/>
      <c r="G3" s="1"/>
      <c r="H3" s="1"/>
      <c r="I3" s="1"/>
      <c r="J3" s="38"/>
      <c r="K3" s="34"/>
      <c r="L3" s="1"/>
      <c r="M3" s="1"/>
      <c r="N3" s="1"/>
      <c r="O3" s="1"/>
      <c r="P3" s="38"/>
      <c r="Q3" s="34"/>
      <c r="R3" s="1"/>
      <c r="S3" s="1"/>
      <c r="T3" s="1"/>
      <c r="U3" s="1"/>
      <c r="V3" s="38"/>
      <c r="W3" s="34"/>
      <c r="X3" s="1"/>
      <c r="Y3" s="1"/>
      <c r="Z3" s="1"/>
      <c r="AA3" s="1"/>
      <c r="AB3" s="38"/>
      <c r="AC3" s="34"/>
      <c r="AD3" s="1"/>
      <c r="AE3" s="1"/>
      <c r="AF3" s="1"/>
      <c r="AG3" s="1"/>
      <c r="AH3" s="38"/>
      <c r="AI3" s="34"/>
      <c r="AJ3" s="1"/>
      <c r="AK3" s="1"/>
      <c r="AL3" s="1"/>
      <c r="AM3" s="1"/>
      <c r="AN3" s="38"/>
      <c r="AO3" s="34"/>
      <c r="AP3" s="1"/>
      <c r="AQ3" s="1"/>
      <c r="AR3" s="1"/>
      <c r="AS3" s="1"/>
      <c r="AT3" s="38"/>
      <c r="AU3" s="34"/>
      <c r="AV3" s="1"/>
      <c r="AW3" s="1"/>
      <c r="AX3" s="1"/>
      <c r="AY3" s="1"/>
      <c r="AZ3" s="22"/>
      <c r="BA3" s="34"/>
      <c r="BB3" s="1"/>
      <c r="BC3" s="1"/>
      <c r="BD3" s="1"/>
      <c r="BE3" s="1"/>
      <c r="BF3" s="22"/>
      <c r="BG3" s="34"/>
      <c r="BH3" s="1"/>
      <c r="BI3" s="1"/>
      <c r="BJ3" s="1"/>
      <c r="BK3" s="1"/>
      <c r="BL3" s="38"/>
      <c r="BM3" s="51">
        <f>BE14</f>
        <v>45572</v>
      </c>
      <c r="BN3" s="1"/>
      <c r="BO3" s="1"/>
      <c r="BP3" s="1"/>
      <c r="BQ3" s="1"/>
      <c r="BR3" s="38"/>
      <c r="BS3" s="34"/>
      <c r="BT3" s="1"/>
      <c r="BU3" s="1"/>
    </row>
    <row r="4" spans="1:73" ht="19.5" customHeight="1" x14ac:dyDescent="0.25">
      <c r="A4" s="1"/>
      <c r="B4" s="1"/>
      <c r="C4" s="1"/>
      <c r="D4" s="38"/>
      <c r="E4" s="34"/>
      <c r="F4" s="38"/>
      <c r="G4" s="1"/>
      <c r="H4" s="1"/>
      <c r="I4" s="1"/>
      <c r="J4" s="38"/>
      <c r="K4" s="34"/>
      <c r="L4" s="1"/>
      <c r="M4" s="1"/>
      <c r="N4" s="1"/>
      <c r="O4" s="1"/>
      <c r="P4" s="38"/>
      <c r="Q4" s="34"/>
      <c r="R4" s="1"/>
      <c r="S4" s="1"/>
      <c r="T4" s="1"/>
      <c r="U4" s="1"/>
      <c r="V4" s="38"/>
      <c r="W4" s="34"/>
      <c r="X4" s="1"/>
      <c r="Y4" s="1"/>
      <c r="Z4" s="1"/>
      <c r="AA4" s="1"/>
      <c r="AB4" s="38"/>
      <c r="AC4" s="34"/>
      <c r="AD4" s="1"/>
      <c r="AE4" s="1"/>
      <c r="AF4" s="1"/>
      <c r="AG4" s="1"/>
      <c r="AH4" s="38"/>
      <c r="AI4" s="34"/>
      <c r="AJ4" s="1"/>
      <c r="AK4" s="1"/>
      <c r="AL4" s="1"/>
      <c r="AM4" s="1"/>
      <c r="AN4" s="38"/>
      <c r="AO4" s="34"/>
      <c r="AP4" s="1"/>
      <c r="AQ4" s="1"/>
      <c r="AR4" s="1"/>
      <c r="AS4" s="1"/>
      <c r="AT4" s="38"/>
      <c r="AU4" s="34"/>
      <c r="AV4" s="1"/>
      <c r="AW4" s="1"/>
      <c r="AY4" s="1"/>
      <c r="AZ4" s="22"/>
      <c r="BA4" s="34"/>
      <c r="BB4" s="1"/>
      <c r="BC4" s="1"/>
      <c r="BD4" s="37" t="s">
        <v>1</v>
      </c>
      <c r="BE4" s="42">
        <v>1</v>
      </c>
      <c r="BF4" s="42"/>
      <c r="BG4" s="42"/>
      <c r="BH4" s="1"/>
      <c r="BI4" s="1"/>
      <c r="BJ4" s="1"/>
      <c r="BK4" s="1"/>
      <c r="BL4" s="38"/>
      <c r="BM4" s="34"/>
      <c r="BN4" s="1"/>
      <c r="BO4" s="1"/>
      <c r="BP4" s="1"/>
      <c r="BQ4" s="1"/>
      <c r="BR4" s="38"/>
      <c r="BS4" s="34"/>
      <c r="BT4" s="1"/>
      <c r="BU4" s="1"/>
    </row>
    <row r="5" spans="1:73" ht="22.5" customHeight="1" x14ac:dyDescent="0.25">
      <c r="A5" s="1"/>
      <c r="B5" s="1"/>
      <c r="C5" s="1"/>
      <c r="D5" s="38"/>
      <c r="E5" s="34"/>
      <c r="F5" s="38"/>
      <c r="G5" s="1"/>
      <c r="H5" s="1"/>
      <c r="I5" s="1"/>
      <c r="J5" s="38"/>
      <c r="K5" s="34"/>
      <c r="L5" s="1"/>
      <c r="M5" s="1"/>
      <c r="N5" s="1"/>
      <c r="O5" s="1"/>
      <c r="P5" s="38"/>
      <c r="Q5" s="34"/>
      <c r="R5" s="1"/>
      <c r="S5" s="1"/>
      <c r="T5" s="1"/>
      <c r="U5" s="1"/>
      <c r="V5" s="38"/>
      <c r="W5" s="34"/>
      <c r="X5" s="1"/>
      <c r="Y5" s="1"/>
      <c r="Z5" s="1"/>
      <c r="AA5" s="1"/>
      <c r="AB5" s="38"/>
      <c r="AC5" s="34"/>
      <c r="AD5" s="1"/>
      <c r="AE5" s="1"/>
      <c r="AF5" s="1"/>
      <c r="AG5" s="1"/>
      <c r="AH5" s="38"/>
      <c r="AI5" s="34"/>
      <c r="AJ5" s="1"/>
      <c r="AK5" s="1"/>
      <c r="AL5" s="1"/>
      <c r="AM5" s="1"/>
      <c r="AN5" s="38"/>
      <c r="AO5" s="34"/>
      <c r="AP5" s="1"/>
      <c r="AQ5" s="1"/>
      <c r="AR5" s="1"/>
      <c r="AS5" s="1"/>
      <c r="AT5" s="38"/>
      <c r="AU5" s="34"/>
      <c r="AV5" s="1"/>
      <c r="AW5" s="1"/>
      <c r="AX5" s="1"/>
      <c r="AY5" s="1"/>
      <c r="AZ5" s="22"/>
      <c r="BA5" s="34"/>
      <c r="BB5" s="1"/>
      <c r="BC5" s="1"/>
      <c r="BD5" s="1"/>
      <c r="BE5" s="1"/>
      <c r="BF5" s="22"/>
      <c r="BG5" s="34"/>
      <c r="BH5" s="1"/>
      <c r="BI5" s="1"/>
      <c r="BJ5" s="1"/>
      <c r="BK5" s="1"/>
      <c r="BL5" s="38"/>
      <c r="BM5" s="34"/>
      <c r="BN5" s="1"/>
      <c r="BO5" s="1"/>
      <c r="BP5" s="1"/>
      <c r="BQ5" s="1"/>
      <c r="BR5" s="38"/>
      <c r="BS5" s="34"/>
      <c r="BT5" s="1"/>
      <c r="BU5" s="1"/>
    </row>
    <row r="6" spans="1:73" s="10" customFormat="1" ht="24" customHeight="1" x14ac:dyDescent="0.25">
      <c r="A6" s="3"/>
      <c r="B6" s="39" t="str">
        <f>PROPER(TEXT(C8,"mmmm"))</f>
        <v>Janvier</v>
      </c>
      <c r="C6" s="39"/>
      <c r="D6" s="39"/>
      <c r="E6" s="39"/>
      <c r="F6" s="39"/>
      <c r="G6" s="3"/>
      <c r="H6" s="39" t="str">
        <f>PROPER(TEXT(I8,"mmmm"))</f>
        <v>Février</v>
      </c>
      <c r="I6" s="39"/>
      <c r="J6" s="39"/>
      <c r="K6" s="39"/>
      <c r="L6" s="39"/>
      <c r="M6" s="3"/>
      <c r="N6" s="39" t="str">
        <f>PROPER(TEXT(O8,"mmmm"))</f>
        <v>Mars</v>
      </c>
      <c r="O6" s="39"/>
      <c r="P6" s="39"/>
      <c r="Q6" s="39"/>
      <c r="R6" s="39"/>
      <c r="S6" s="3"/>
      <c r="T6" s="39" t="str">
        <f>PROPER(TEXT(U8,"mmmm"))</f>
        <v>Avril</v>
      </c>
      <c r="U6" s="39"/>
      <c r="V6" s="39"/>
      <c r="W6" s="39"/>
      <c r="X6" s="39"/>
      <c r="Y6" s="3"/>
      <c r="Z6" s="39" t="str">
        <f>PROPER(TEXT(AA8,"mmmm"))</f>
        <v>Mai</v>
      </c>
      <c r="AA6" s="39"/>
      <c r="AB6" s="39"/>
      <c r="AC6" s="39"/>
      <c r="AD6" s="39"/>
      <c r="AE6" s="3"/>
      <c r="AF6" s="39" t="str">
        <f>PROPER(TEXT(AG8,"mmmm"))</f>
        <v>Juin</v>
      </c>
      <c r="AG6" s="39"/>
      <c r="AH6" s="39"/>
      <c r="AI6" s="39"/>
      <c r="AJ6" s="39"/>
      <c r="AK6" s="3"/>
      <c r="AL6" s="39" t="str">
        <f>PROPER(TEXT(AM8,"mmmm"))</f>
        <v>Juillet</v>
      </c>
      <c r="AM6" s="39"/>
      <c r="AN6" s="39"/>
      <c r="AO6" s="39"/>
      <c r="AP6" s="39"/>
      <c r="AQ6" s="3"/>
      <c r="AR6" s="39" t="str">
        <f>PROPER(TEXT(AS8,"mmmm"))</f>
        <v>Août</v>
      </c>
      <c r="AS6" s="39"/>
      <c r="AT6" s="39"/>
      <c r="AU6" s="39"/>
      <c r="AV6" s="39"/>
      <c r="AW6" s="3"/>
      <c r="AX6" s="39" t="str">
        <f>PROPER(TEXT(AY8,"mmmm"))</f>
        <v>Septembre</v>
      </c>
      <c r="AY6" s="39"/>
      <c r="AZ6" s="39"/>
      <c r="BA6" s="39"/>
      <c r="BB6" s="39"/>
      <c r="BC6" s="3"/>
      <c r="BD6" s="39" t="str">
        <f>PROPER(TEXT(BE8,"mmmm"))</f>
        <v>Octobre</v>
      </c>
      <c r="BE6" s="39"/>
      <c r="BF6" s="39"/>
      <c r="BG6" s="39"/>
      <c r="BH6" s="39"/>
      <c r="BI6" s="3"/>
      <c r="BJ6" s="39" t="str">
        <f>PROPER(TEXT(BK8,"mmmm"))</f>
        <v>Novembre</v>
      </c>
      <c r="BK6" s="39"/>
      <c r="BL6" s="39"/>
      <c r="BM6" s="39"/>
      <c r="BN6" s="39"/>
      <c r="BO6" s="3"/>
      <c r="BP6" s="39" t="str">
        <f>PROPER(TEXT(BQ8,"mmmm"))</f>
        <v>Décembre</v>
      </c>
      <c r="BQ6" s="39"/>
      <c r="BR6" s="39"/>
      <c r="BS6" s="39"/>
      <c r="BT6" s="39"/>
      <c r="BU6" s="3"/>
    </row>
    <row r="7" spans="1:73" s="9" customFormat="1" ht="19.5" customHeight="1" x14ac:dyDescent="0.25">
      <c r="A7" s="8"/>
      <c r="B7" s="40">
        <f>YEAR(C8)</f>
        <v>2024</v>
      </c>
      <c r="C7" s="40"/>
      <c r="D7" s="40"/>
      <c r="E7" s="40"/>
      <c r="F7" s="40"/>
      <c r="G7" s="8"/>
      <c r="H7" s="40">
        <f>YEAR(I8)</f>
        <v>2024</v>
      </c>
      <c r="I7" s="40"/>
      <c r="J7" s="40"/>
      <c r="K7" s="40"/>
      <c r="L7" s="40"/>
      <c r="M7" s="8"/>
      <c r="N7" s="40">
        <f>YEAR(O8)</f>
        <v>2024</v>
      </c>
      <c r="O7" s="40"/>
      <c r="P7" s="40"/>
      <c r="Q7" s="40"/>
      <c r="R7" s="40"/>
      <c r="S7" s="8"/>
      <c r="T7" s="40">
        <f>YEAR(U8)</f>
        <v>2024</v>
      </c>
      <c r="U7" s="40"/>
      <c r="V7" s="40"/>
      <c r="W7" s="40"/>
      <c r="X7" s="40"/>
      <c r="Y7" s="8"/>
      <c r="Z7" s="40">
        <f>YEAR(AA8)</f>
        <v>2024</v>
      </c>
      <c r="AA7" s="40"/>
      <c r="AB7" s="40"/>
      <c r="AC7" s="40"/>
      <c r="AD7" s="40"/>
      <c r="AE7" s="8"/>
      <c r="AF7" s="40">
        <f>YEAR(AG8)</f>
        <v>2024</v>
      </c>
      <c r="AG7" s="40"/>
      <c r="AH7" s="40"/>
      <c r="AI7" s="40"/>
      <c r="AJ7" s="40"/>
      <c r="AK7" s="8"/>
      <c r="AL7" s="40">
        <f>YEAR(AM8)</f>
        <v>2024</v>
      </c>
      <c r="AM7" s="40"/>
      <c r="AN7" s="40"/>
      <c r="AO7" s="40"/>
      <c r="AP7" s="40"/>
      <c r="AQ7" s="8"/>
      <c r="AR7" s="40">
        <f>YEAR(AS8)</f>
        <v>2024</v>
      </c>
      <c r="AS7" s="40"/>
      <c r="AT7" s="40"/>
      <c r="AU7" s="40"/>
      <c r="AV7" s="40"/>
      <c r="AW7" s="8"/>
      <c r="AX7" s="40">
        <f>YEAR(AY8)</f>
        <v>2024</v>
      </c>
      <c r="AY7" s="40"/>
      <c r="AZ7" s="40"/>
      <c r="BA7" s="40"/>
      <c r="BB7" s="40"/>
      <c r="BC7" s="8"/>
      <c r="BD7" s="40">
        <f>YEAR(BE8)</f>
        <v>2024</v>
      </c>
      <c r="BE7" s="40"/>
      <c r="BF7" s="40"/>
      <c r="BG7" s="40"/>
      <c r="BH7" s="40"/>
      <c r="BI7" s="8"/>
      <c r="BJ7" s="40">
        <f>YEAR(BK8)</f>
        <v>2024</v>
      </c>
      <c r="BK7" s="40"/>
      <c r="BL7" s="40"/>
      <c r="BM7" s="40"/>
      <c r="BN7" s="40"/>
      <c r="BO7" s="8"/>
      <c r="BP7" s="40">
        <f>YEAR(BQ8)</f>
        <v>2024</v>
      </c>
      <c r="BQ7" s="40"/>
      <c r="BR7" s="40"/>
      <c r="BS7" s="40"/>
      <c r="BT7" s="40"/>
      <c r="BU7" s="8"/>
    </row>
    <row r="8" spans="1:73" ht="17.25" customHeight="1" x14ac:dyDescent="0.25">
      <c r="A8" s="4"/>
      <c r="B8" s="5" t="str">
        <f>IF(C8&lt;&gt;"",UPPER(LEFT(TEXT(C8,"jjj"))),"")</f>
        <v>L</v>
      </c>
      <c r="C8" s="6">
        <f>DATE(annee,mois,1)</f>
        <v>45292</v>
      </c>
      <c r="D8" s="6"/>
      <c r="E8" s="35" t="str">
        <f>IF(COUNTIF(Evenements,C8)&gt;0,INDEX(Dates!$D$17:$E$52,MATCH(Calendrier!$C8,Dates!$E$17:$E$52,0),1),"")</f>
        <v>WE Ski</v>
      </c>
      <c r="F8" s="7" t="str">
        <f>IF(COUNTIF(Anniversaire,$C8)&gt;0,INDEX(Dates!$G$17:$H$24,MATCH(Calendrier!C8,Dates!$H$17:$H$24,0),1),"")</f>
        <v/>
      </c>
      <c r="G8" s="4"/>
      <c r="H8" s="5" t="str">
        <f>IF(I8&lt;&gt;"",UPPER(LEFT(TEXT(I8,"jjj"))),"")</f>
        <v>J</v>
      </c>
      <c r="I8" s="6">
        <f>EDATE(C8,1)</f>
        <v>45323</v>
      </c>
      <c r="J8" s="6"/>
      <c r="K8" s="35" t="str">
        <f>IF(COUNTIF(Evenements,I8)&gt;0,INDEX(Dates!$D$17:$E$52,MATCH(Calendrier!$I8,Dates!$E$17:$E$52),0),"")</f>
        <v/>
      </c>
      <c r="L8" s="7" t="str">
        <f>IF(COUNTIF(Anniversaire,$I8)&gt;0,INDEX(Dates!$G$17:$H$24,MATCH(Calendrier!I8,Dates!$H$17:$H$24,0),1),"")</f>
        <v/>
      </c>
      <c r="M8" s="4"/>
      <c r="N8" s="5" t="str">
        <f>IF(O8&lt;&gt;"",UPPER(LEFT(TEXT(O8,"jjj"))),"")</f>
        <v>V</v>
      </c>
      <c r="O8" s="6">
        <f>EDATE(I8,1)</f>
        <v>45352</v>
      </c>
      <c r="P8" s="6"/>
      <c r="Q8" s="35" t="str">
        <f>IF(COUNTIF(Evenements,O8)&gt;0,INDEX(Dates!$D$17:$E$52,MATCH(Calendrier!$O8,Dates!$E$17:$E$52,0),1),"")</f>
        <v>Salon Agri.</v>
      </c>
      <c r="R8" s="7" t="str">
        <f>IF(COUNTIF(Anniversaire,$O8)&gt;0,INDEX(Dates!$G$17:$H$24,MATCH(Calendrier!O8,Dates!$H$17:$H$24,0),1),"")</f>
        <v/>
      </c>
      <c r="S8" s="4"/>
      <c r="T8" s="5" t="str">
        <f>IF(U8&lt;&gt;"",UPPER(LEFT(TEXT(U8,"jjj"))),"")</f>
        <v>L</v>
      </c>
      <c r="U8" s="6">
        <f>EDATE(O8,1)</f>
        <v>45383</v>
      </c>
      <c r="V8" s="6"/>
      <c r="W8" s="35" t="str">
        <f>IF(COUNTIF(Evenements,U8)&gt;0,INDEX(Dates!$D$17:$E$52,MATCH(Calendrier!$U8,Dates!$E$17:$E$52,0),1),"")</f>
        <v/>
      </c>
      <c r="X8" s="7" t="str">
        <f>IF(COUNTIF(Anniversaire,$U8)&gt;0,INDEX(Dates!$G$17:$H$24,MATCH(Calendrier!U8,Dates!$H$17:$H$24,0),1),"")</f>
        <v/>
      </c>
      <c r="Y8" s="4"/>
      <c r="Z8" s="5" t="str">
        <f>IF(AA8&lt;&gt;"",UPPER(LEFT(TEXT(AA8,"jjj"))),"")</f>
        <v>M</v>
      </c>
      <c r="AA8" s="6">
        <f>EDATE(U8,1)</f>
        <v>45413</v>
      </c>
      <c r="AB8" s="6"/>
      <c r="AC8" s="35" t="str">
        <f>IF(COUNTIF(Evenements,AA8)&gt;0,INDEX(Dates!$D$17:$E$52,MATCH(Calendrier!$AA8,Dates!$E$17:$E$52,0),1),"")</f>
        <v/>
      </c>
      <c r="AD8" s="7" t="str">
        <f>IF(COUNTIF(Anniversaire,$AA8)&gt;0,INDEX(Dates!$G$17:$H$24,MATCH(Calendrier!AA8,Dates!$H$17:$H$24,0),1),"")</f>
        <v/>
      </c>
      <c r="AE8" s="4"/>
      <c r="AF8" s="5" t="str">
        <f>IF(AG8&lt;&gt;"",UPPER(LEFT(TEXT(AG8,"jjj"))),"")</f>
        <v>S</v>
      </c>
      <c r="AG8" s="6">
        <f>EDATE(AA8,1)</f>
        <v>45444</v>
      </c>
      <c r="AH8" s="6"/>
      <c r="AI8" s="35" t="str">
        <f>IF(COUNTIF(Evenements,AG8)&gt;0,INDEX(Dates!$D$17:$E$52,MATCH(Calendrier!$AG8,Dates!$E$17:$E$52,0),1),"")</f>
        <v/>
      </c>
      <c r="AJ8" s="7" t="str">
        <f>IF(COUNTIF(Anniversaire,$AG8)&gt;0,INDEX(Dates!$G$17:$H$24,MATCH(Calendrier!AG8,Dates!$H$17:$H$24,0),1),"")</f>
        <v/>
      </c>
      <c r="AK8" s="4"/>
      <c r="AL8" s="5" t="str">
        <f>IF(AM8&lt;&gt;"",UPPER(LEFT(TEXT(AM8,"jjj"))),"")</f>
        <v>L</v>
      </c>
      <c r="AM8" s="6">
        <f>EDATE(AG8,1)</f>
        <v>45474</v>
      </c>
      <c r="AN8" s="6"/>
      <c r="AO8" s="35" t="str">
        <f>IF(COUNTIF(Evenements,AM8)&gt;0,INDEX(Dates!$D$17:$E$52,MATCH(Calendrier!$AM8,Dates!$E$17:$E$52,0),1),"")</f>
        <v/>
      </c>
      <c r="AP8" s="7" t="str">
        <f>IF(COUNTIF(Anniversaire,$AM8)&gt;0,INDEX(Dates!$G$17:$H$24,MATCH(Calendrier!AM8,Dates!$H$17:$H$24,0),1),"")</f>
        <v/>
      </c>
      <c r="AQ8" s="4"/>
      <c r="AR8" s="5" t="str">
        <f>IF(AS8&lt;&gt;"",UPPER(LEFT(TEXT(AS8,"jjj"))),"")</f>
        <v>J</v>
      </c>
      <c r="AS8" s="6">
        <f>EDATE(AM8,1)</f>
        <v>45505</v>
      </c>
      <c r="AT8" s="6"/>
      <c r="AU8" s="35" t="str">
        <f>IF(COUNTIF(Evenements,AS8)&gt;0,INDEX(Dates!$D$17:$E$52,MATCH(Calendrier!$AS8,Dates!$E$17:$E$52,0),1),"")</f>
        <v/>
      </c>
      <c r="AV8" s="7" t="str">
        <f>IF(COUNTIF(Anniversaire,$AS8)&gt;0,INDEX(Dates!$G$17:$H$24,MATCH(Calendrier!AS8,Dates!$H$17:$H$24,0),1),"")</f>
        <v/>
      </c>
      <c r="AW8" s="4"/>
      <c r="AX8" s="5" t="str">
        <f>IF(AY8&lt;&gt;"",UPPER(LEFT(TEXT(AY8,"jjj"))),"")</f>
        <v>D</v>
      </c>
      <c r="AY8" s="6">
        <f>EDATE(AS8,1)</f>
        <v>45536</v>
      </c>
      <c r="AZ8" s="6"/>
      <c r="BA8" s="35" t="str">
        <f>IF(COUNTIF(Evenements,AY8)&gt;0,INDEX(Dates!$D$17:$E$52,MATCH(Calendrier!$AY8,Dates!$E$17:$E$52,0),1),"")</f>
        <v/>
      </c>
      <c r="BB8" s="7" t="str">
        <f>IF(COUNTIF(Anniversaire,$AY8)&gt;0,INDEX(Dates!$G$17:$H$24,MATCH(Calendrier!AY8,Dates!$H$17:$H$24,0),1),"")</f>
        <v/>
      </c>
      <c r="BC8" s="4"/>
      <c r="BD8" s="5" t="str">
        <f>IF(BE8&lt;&gt;"",UPPER(LEFT(TEXT(BE8,"jjj"))),"")</f>
        <v>M</v>
      </c>
      <c r="BE8" s="6">
        <f>EDATE(AY8,1)</f>
        <v>45566</v>
      </c>
      <c r="BF8" s="6"/>
      <c r="BG8" s="35" t="str">
        <f>IF(COUNTIF(Evenements,BE8)&gt;0,INDEX(Dates!$D$17:$E$52,MATCH(Calendrier!$BE8,Dates!$E$17:$E$52,0),1),"")</f>
        <v/>
      </c>
      <c r="BH8" s="7" t="str">
        <f>IF(COUNTIF(Anniversaire,$BE8)&gt;0,INDEX(Dates!$G$17:$H$24,MATCH(Calendrier!BE8,Dates!$H$17:$H$24,0),1),"")</f>
        <v/>
      </c>
      <c r="BI8" s="4"/>
      <c r="BJ8" s="5" t="str">
        <f>IF(BK8&lt;&gt;"",UPPER(LEFT(TEXT(BK8,"jjj"))),"")</f>
        <v>V</v>
      </c>
      <c r="BK8" s="6">
        <f>EDATE(BE8,1)</f>
        <v>45597</v>
      </c>
      <c r="BL8" s="6"/>
      <c r="BM8" s="35" t="str">
        <f>IF(COUNTIF(Evenements,BK8)&gt;0,INDEX(Dates!$D$17:$E$52,MATCH(Calendrier!$BK8,Dates!$E$17:$E$52,0),1),"")</f>
        <v/>
      </c>
      <c r="BN8" s="7" t="str">
        <f>IF(COUNTIF(Anniversaire,$BK8)&gt;0,INDEX(Dates!$G$17:$H$24,MATCH(Calendrier!BK8,Dates!$H$17:$H$24,0),1),"")</f>
        <v/>
      </c>
      <c r="BO8" s="4"/>
      <c r="BP8" s="5" t="str">
        <f>IF(BQ8&lt;&gt;"",UPPER(LEFT(TEXT(BQ8,"jjj"))),"")</f>
        <v>D</v>
      </c>
      <c r="BQ8" s="6">
        <f>EDATE(BK8,1)</f>
        <v>45627</v>
      </c>
      <c r="BR8" s="6"/>
      <c r="BS8" s="35" t="str">
        <f>IF(COUNTIF(Evenements,BQ8)&gt;0,INDEX(Dates!$D$17:$E$52,MATCH(Calendrier!$BQ8,Dates!$E$17:$E$52,0),1),"")</f>
        <v/>
      </c>
      <c r="BT8" s="7" t="str">
        <f>IF(COUNTIF(Anniversaire,$BQ8)&gt;0,INDEX(Dates!$G$17:$H$24,MATCH(Calendrier!BQ8,Dates!$H$17:$H$24,0),1),"")</f>
        <v/>
      </c>
      <c r="BU8" s="4"/>
    </row>
    <row r="9" spans="1:73" ht="17.25" customHeight="1" x14ac:dyDescent="0.25">
      <c r="A9" s="4"/>
      <c r="B9" s="5" t="str">
        <f t="shared" ref="B9:B38" si="0">IF(C9&lt;&gt;"",UPPER(LEFT(TEXT(C9,"jjj"))),"")</f>
        <v>M</v>
      </c>
      <c r="C9" s="6">
        <f t="shared" ref="C9:C35" si="1">C8+1</f>
        <v>45293</v>
      </c>
      <c r="D9" s="6"/>
      <c r="E9" s="35" t="str">
        <f>IF(COUNTIF(Evenements,C9)&gt;0,INDEX(Dates!$D$17:$E$52,MATCH(Calendrier!$C9,Dates!$E$17:$E$52,0),1),"")</f>
        <v/>
      </c>
      <c r="F9" s="7" t="str">
        <f>IF(COUNTIF(Anniversaire,$C9)&gt;0,INDEX(Dates!$G$17:$H$24,MATCH(Calendrier!C9,Dates!$H$17:$H$24,0),1),"")</f>
        <v/>
      </c>
      <c r="G9" s="4"/>
      <c r="H9" s="5" t="str">
        <f t="shared" ref="H9:H38" si="2">IF(I9&lt;&gt;"",UPPER(LEFT(TEXT(I9,"jjj"))),"")</f>
        <v>V</v>
      </c>
      <c r="I9" s="6">
        <f t="shared" ref="I9:I35" si="3">I8+1</f>
        <v>45324</v>
      </c>
      <c r="J9" s="6"/>
      <c r="K9" s="35" t="str">
        <f>IF(COUNTIF(Evenements,I9)&gt;0,INDEX(Dates!$D$17:$E$52,MATCH(Calendrier!$I9,Dates!$E$17:$E$52,0),1),"")</f>
        <v/>
      </c>
      <c r="L9" s="7" t="str">
        <f>IF(COUNTIF(Anniversaire,$I9)&gt;0,INDEX(Dates!$G$17:$H$24,MATCH(Calendrier!I9,Dates!$H$17:$H$24,0),1),"")</f>
        <v/>
      </c>
      <c r="M9" s="4"/>
      <c r="N9" s="5" t="str">
        <f t="shared" ref="N9:N38" si="4">IF(O9&lt;&gt;"",UPPER(LEFT(TEXT(O9,"jjj"))),"")</f>
        <v>S</v>
      </c>
      <c r="O9" s="6">
        <f t="shared" ref="O9:O35" si="5">O8+1</f>
        <v>45353</v>
      </c>
      <c r="P9" s="6"/>
      <c r="Q9" s="35" t="str">
        <f>IF(COUNTIF(Evenements,O9)&gt;0,INDEX(Dates!$D$17:$E$52,MATCH(Calendrier!$O9,Dates!$E$17:$E$52,0),1),"")</f>
        <v>Salon Agri.</v>
      </c>
      <c r="R9" s="7" t="str">
        <f>IF(COUNTIF(Anniversaire,$O9)&gt;0,INDEX(Dates!$G$17:$H$24,MATCH(Calendrier!O9,Dates!$H$17:$H$24,0),1),"")</f>
        <v/>
      </c>
      <c r="S9" s="4"/>
      <c r="T9" s="5" t="str">
        <f t="shared" ref="T9:T38" si="6">IF(U9&lt;&gt;"",UPPER(LEFT(TEXT(U9,"jjj"))),"")</f>
        <v>M</v>
      </c>
      <c r="U9" s="6">
        <f t="shared" ref="U9:U35" si="7">U8+1</f>
        <v>45384</v>
      </c>
      <c r="V9" s="6"/>
      <c r="W9" s="35" t="str">
        <f>IF(COUNTIF(Evenements,U9)&gt;0,INDEX(Dates!$D$17:$E$52,MATCH(Calendrier!$U9,Dates!$E$17:$E$52,0),1),"")</f>
        <v/>
      </c>
      <c r="X9" s="7" t="str">
        <f>IF(COUNTIF(Anniversaire,$U9)&gt;0,INDEX(Dates!$G$17:$H$24,MATCH(Calendrier!U9,Dates!$H$17:$H$24,0),1),"")</f>
        <v/>
      </c>
      <c r="Y9" s="4"/>
      <c r="Z9" s="5" t="str">
        <f t="shared" ref="Z9:Z38" si="8">IF(AA9&lt;&gt;"",UPPER(LEFT(TEXT(AA9,"jjj"))),"")</f>
        <v>J</v>
      </c>
      <c r="AA9" s="6">
        <f t="shared" ref="AA9:AA35" si="9">AA8+1</f>
        <v>45414</v>
      </c>
      <c r="AB9" s="6"/>
      <c r="AC9" s="35" t="str">
        <f>IF(COUNTIF(Evenements,AA9)&gt;0,INDEX(Dates!$D$17:$E$52,MATCH(Calendrier!$AA9,Dates!$E$17:$E$52,0),1),"")</f>
        <v/>
      </c>
      <c r="AD9" s="7" t="str">
        <f>IF(COUNTIF(Anniversaire,$AA9)&gt;0,INDEX(Dates!$G$17:$H$24,MATCH(Calendrier!AA9,Dates!$H$17:$H$24,0),1),"")</f>
        <v/>
      </c>
      <c r="AE9" s="4"/>
      <c r="AF9" s="5" t="str">
        <f t="shared" ref="AF9:AF38" si="10">IF(AG9&lt;&gt;"",UPPER(LEFT(TEXT(AG9,"jjj"))),"")</f>
        <v>D</v>
      </c>
      <c r="AG9" s="6">
        <f t="shared" ref="AG9:AG35" si="11">AG8+1</f>
        <v>45445</v>
      </c>
      <c r="AH9" s="6"/>
      <c r="AI9" s="35" t="str">
        <f>IF(COUNTIF(Evenements,AG9)&gt;0,INDEX(Dates!$D$17:$E$52,MATCH(Calendrier!$AG9,Dates!$E$17:$E$52,0),1),"")</f>
        <v/>
      </c>
      <c r="AJ9" s="7" t="str">
        <f>IF(COUNTIF(Anniversaire,$AG9)&gt;0,INDEX(Dates!$G$17:$H$24,MATCH(Calendrier!AG9,Dates!$H$17:$H$24,0),1),"")</f>
        <v/>
      </c>
      <c r="AK9" s="4"/>
      <c r="AL9" s="5" t="str">
        <f t="shared" ref="AL9:AL38" si="12">IF(AM9&lt;&gt;"",UPPER(LEFT(TEXT(AM9,"jjj"))),"")</f>
        <v>M</v>
      </c>
      <c r="AM9" s="6">
        <f t="shared" ref="AM9:AM35" si="13">AM8+1</f>
        <v>45475</v>
      </c>
      <c r="AN9" s="6"/>
      <c r="AO9" s="35" t="str">
        <f>IF(COUNTIF(Evenements,AM9)&gt;0,INDEX(Dates!$D$17:$E$52,MATCH(Calendrier!$AM9,Dates!$E$17:$E$52,0),1),"")</f>
        <v/>
      </c>
      <c r="AP9" s="7" t="str">
        <f>IF(COUNTIF(Anniversaire,$AM9)&gt;0,INDEX(Dates!$G$17:$H$24,MATCH(Calendrier!AM9,Dates!$H$17:$H$24,0),1),"")</f>
        <v/>
      </c>
      <c r="AQ9" s="4"/>
      <c r="AR9" s="5" t="str">
        <f t="shared" ref="AR9:AR38" si="14">IF(AS9&lt;&gt;"",UPPER(LEFT(TEXT(AS9,"jjj"))),"")</f>
        <v>V</v>
      </c>
      <c r="AS9" s="6">
        <f t="shared" ref="AS9:AS35" si="15">AS8+1</f>
        <v>45506</v>
      </c>
      <c r="AT9" s="6"/>
      <c r="AU9" s="35" t="str">
        <f>IF(COUNTIF(Evenements,AS9)&gt;0,INDEX(Dates!$D$17:$E$52,MATCH(Calendrier!$AS9,Dates!$E$17:$E$52,0),1),"")</f>
        <v/>
      </c>
      <c r="AV9" s="7" t="str">
        <f>IF(COUNTIF(Anniversaire,$AS9)&gt;0,INDEX(Dates!$G$17:$H$24,MATCH(Calendrier!AS9,Dates!$H$17:$H$24,0),1),"")</f>
        <v/>
      </c>
      <c r="AW9" s="4"/>
      <c r="AX9" s="5" t="str">
        <f t="shared" ref="AX9:AX38" si="16">IF(AY9&lt;&gt;"",UPPER(LEFT(TEXT(AY9,"jjj"))),"")</f>
        <v>L</v>
      </c>
      <c r="AY9" s="6">
        <f t="shared" ref="AY9:AY35" si="17">AY8+1</f>
        <v>45537</v>
      </c>
      <c r="AZ9" s="6"/>
      <c r="BA9" s="35" t="str">
        <f>IF(COUNTIF(Evenements,AY9)&gt;0,INDEX(Dates!$D$17:$E$52,MATCH(Calendrier!$AY9,Dates!$E$17:$E$52,0),1),"")</f>
        <v/>
      </c>
      <c r="BB9" s="7" t="str">
        <f>IF(COUNTIF(Anniversaire,$AY9)&gt;0,INDEX(Dates!$G$17:$H$24,MATCH(Calendrier!AY9,Dates!$H$17:$H$24,0),1),"")</f>
        <v/>
      </c>
      <c r="BC9" s="4"/>
      <c r="BD9" s="5" t="str">
        <f t="shared" ref="BD9:BD38" si="18">IF(BE9&lt;&gt;"",UPPER(LEFT(TEXT(BE9,"jjj"))),"")</f>
        <v>M</v>
      </c>
      <c r="BE9" s="6">
        <f t="shared" ref="BE9:BE35" si="19">BE8+1</f>
        <v>45567</v>
      </c>
      <c r="BF9" s="6"/>
      <c r="BG9" s="35" t="str">
        <f>IF(COUNTIF(Evenements,BE9)&gt;0,INDEX(Dates!$D$17:$E$52,MATCH(Calendrier!$BE9,Dates!$E$17:$E$52,0),1),"")</f>
        <v/>
      </c>
      <c r="BH9" s="7" t="str">
        <f>IF(COUNTIF(Anniversaire,$BE9)&gt;0,INDEX(Dates!$G$17:$H$24,MATCH(Calendrier!BE9,Dates!$H$17:$H$24,0),1),"")</f>
        <v/>
      </c>
      <c r="BI9" s="4"/>
      <c r="BJ9" s="5" t="str">
        <f t="shared" ref="BJ9:BJ38" si="20">IF(BK9&lt;&gt;"",UPPER(LEFT(TEXT(BK9,"jjj"))),"")</f>
        <v>S</v>
      </c>
      <c r="BK9" s="6">
        <f t="shared" ref="BK9:BK35" si="21">BK8+1</f>
        <v>45598</v>
      </c>
      <c r="BL9" s="6"/>
      <c r="BM9" s="35" t="str">
        <f>IF(COUNTIF(Evenements,BK9)&gt;0,INDEX(Dates!$D$17:$E$52,MATCH(Calendrier!$BK9,Dates!$E$17:$E$52,0),1),"")</f>
        <v/>
      </c>
      <c r="BN9" s="7" t="str">
        <f>IF(COUNTIF(Anniversaire,$BK9)&gt;0,INDEX(Dates!$G$17:$H$24,MATCH(Calendrier!BK9,Dates!$H$17:$H$24,0),1),"")</f>
        <v/>
      </c>
      <c r="BO9" s="4"/>
      <c r="BP9" s="5" t="str">
        <f t="shared" ref="BP9:BP38" si="22">IF(BQ9&lt;&gt;"",UPPER(LEFT(TEXT(BQ9,"jjj"))),"")</f>
        <v>L</v>
      </c>
      <c r="BQ9" s="6">
        <f t="shared" ref="BQ9:BQ35" si="23">BQ8+1</f>
        <v>45628</v>
      </c>
      <c r="BR9" s="6"/>
      <c r="BS9" s="35" t="str">
        <f>IF(COUNTIF(Evenements,BQ9)&gt;0,INDEX(Dates!$D$17:$E$52,MATCH(Calendrier!$BQ9,Dates!$E$17:$E$52,0),1),"")</f>
        <v/>
      </c>
      <c r="BT9" s="7" t="str">
        <f>IF(COUNTIF(Anniversaire,$BQ9)&gt;0,INDEX(Dates!$G$17:$H$24,MATCH(Calendrier!BQ9,Dates!$H$17:$H$24,0),1),"")</f>
        <v/>
      </c>
      <c r="BU9" s="4"/>
    </row>
    <row r="10" spans="1:73" ht="17.25" customHeight="1" x14ac:dyDescent="0.25">
      <c r="A10" s="4"/>
      <c r="B10" s="5" t="str">
        <f t="shared" si="0"/>
        <v>M</v>
      </c>
      <c r="C10" s="6">
        <f t="shared" si="1"/>
        <v>45294</v>
      </c>
      <c r="D10" s="6"/>
      <c r="E10" s="35" t="str">
        <f>IF(COUNTIF(Evenements,C10)&gt;0,INDEX(Dates!$D$17:$E$52,MATCH(Calendrier!$C10,Dates!$E$17:$E$52,0),1),"")</f>
        <v/>
      </c>
      <c r="F10" s="7" t="str">
        <f>IF(COUNTIF(Anniversaire,$C10)&gt;0,INDEX(Dates!$G$17:$H$24,MATCH(Calendrier!C10,Dates!$H$17:$H$24,0),1),"")</f>
        <v/>
      </c>
      <c r="G10" s="4"/>
      <c r="H10" s="5" t="str">
        <f t="shared" si="2"/>
        <v>S</v>
      </c>
      <c r="I10" s="6">
        <f t="shared" si="3"/>
        <v>45325</v>
      </c>
      <c r="J10" s="6"/>
      <c r="K10" s="35" t="str">
        <f>IF(COUNTIF(Evenements,I10)&gt;0,INDEX(Dates!$D$17:$E$52,MATCH(Calendrier!$I10,Dates!$E$17:$E$52,0),1),"")</f>
        <v/>
      </c>
      <c r="L10" s="7" t="str">
        <f>IF(COUNTIF(Anniversaire,$I10)&gt;0,INDEX(Dates!$G$17:$H$24,MATCH(Calendrier!I10,Dates!$H$17:$H$24,0),1),"")</f>
        <v/>
      </c>
      <c r="M10" s="4"/>
      <c r="N10" s="5" t="str">
        <f t="shared" si="4"/>
        <v>D</v>
      </c>
      <c r="O10" s="6">
        <f t="shared" si="5"/>
        <v>45354</v>
      </c>
      <c r="P10" s="6"/>
      <c r="Q10" s="35" t="str">
        <f>IF(COUNTIF(Evenements,O10)&gt;0,INDEX(Dates!$D$17:$E$52,MATCH(Calendrier!$O10,Dates!$E$17:$E$52,0),1),"")</f>
        <v>Salon Agri.</v>
      </c>
      <c r="R10" s="7" t="str">
        <f>IF(COUNTIF(Anniversaire,$O10)&gt;0,INDEX(Dates!$G$17:$H$24,MATCH(Calendrier!O10,Dates!$H$17:$H$24,0),1),"")</f>
        <v/>
      </c>
      <c r="S10" s="4"/>
      <c r="T10" s="5" t="str">
        <f t="shared" si="6"/>
        <v>M</v>
      </c>
      <c r="U10" s="6">
        <f t="shared" si="7"/>
        <v>45385</v>
      </c>
      <c r="V10" s="6"/>
      <c r="W10" s="35" t="str">
        <f>IF(COUNTIF(Evenements,U10)&gt;0,INDEX(Dates!$D$17:$E$52,MATCH(Calendrier!$U10,Dates!$E$17:$E$52,0),1),"")</f>
        <v/>
      </c>
      <c r="X10" s="7" t="str">
        <f>IF(COUNTIF(Anniversaire,$U10)&gt;0,INDEX(Dates!$G$17:$H$24,MATCH(Calendrier!U10,Dates!$H$17:$H$24,0),1),"")</f>
        <v/>
      </c>
      <c r="Y10" s="4"/>
      <c r="Z10" s="5" t="str">
        <f t="shared" si="8"/>
        <v>V</v>
      </c>
      <c r="AA10" s="6">
        <f t="shared" si="9"/>
        <v>45415</v>
      </c>
      <c r="AB10" s="6"/>
      <c r="AC10" s="35" t="str">
        <f>IF(COUNTIF(Evenements,AA10)&gt;0,INDEX(Dates!$D$17:$E$52,MATCH(Calendrier!$AA10,Dates!$E$17:$E$52,0),1),"")</f>
        <v/>
      </c>
      <c r="AD10" s="7" t="str">
        <f>IF(COUNTIF(Anniversaire,$AA10)&gt;0,INDEX(Dates!$G$17:$H$24,MATCH(Calendrier!AA10,Dates!$H$17:$H$24,0),1),"")</f>
        <v/>
      </c>
      <c r="AE10" s="4"/>
      <c r="AF10" s="5" t="str">
        <f t="shared" si="10"/>
        <v>L</v>
      </c>
      <c r="AG10" s="6">
        <f t="shared" si="11"/>
        <v>45446</v>
      </c>
      <c r="AH10" s="6"/>
      <c r="AI10" s="35" t="str">
        <f>IF(COUNTIF(Evenements,AG10)&gt;0,INDEX(Dates!$D$17:$E$52,MATCH(Calendrier!$AG10,Dates!$E$17:$E$52,0),1),"")</f>
        <v/>
      </c>
      <c r="AJ10" s="7" t="str">
        <f>IF(COUNTIF(Anniversaire,$AG10)&gt;0,INDEX(Dates!$G$17:$H$24,MATCH(Calendrier!AG10,Dates!$H$17:$H$24,0),1),"")</f>
        <v/>
      </c>
      <c r="AK10" s="4"/>
      <c r="AL10" s="5" t="str">
        <f t="shared" si="12"/>
        <v>M</v>
      </c>
      <c r="AM10" s="6">
        <f t="shared" si="13"/>
        <v>45476</v>
      </c>
      <c r="AN10" s="6"/>
      <c r="AO10" s="35" t="str">
        <f>IF(COUNTIF(Evenements,AM10)&gt;0,INDEX(Dates!$D$17:$E$52,MATCH(Calendrier!$AM10,Dates!$E$17:$E$52,0),1),"")</f>
        <v/>
      </c>
      <c r="AP10" s="7" t="str">
        <f>IF(COUNTIF(Anniversaire,$AM10)&gt;0,INDEX(Dates!$G$17:$H$24,MATCH(Calendrier!AM10,Dates!$H$17:$H$24,0),1),"")</f>
        <v/>
      </c>
      <c r="AQ10" s="4"/>
      <c r="AR10" s="5" t="str">
        <f t="shared" si="14"/>
        <v>S</v>
      </c>
      <c r="AS10" s="6">
        <f t="shared" si="15"/>
        <v>45507</v>
      </c>
      <c r="AT10" s="6"/>
      <c r="AU10" s="35" t="str">
        <f>IF(COUNTIF(Evenements,AS10)&gt;0,INDEX(Dates!$D$17:$E$52,MATCH(Calendrier!$AS10,Dates!$E$17:$E$52,0),1),"")</f>
        <v/>
      </c>
      <c r="AV10" s="7" t="str">
        <f>IF(COUNTIF(Anniversaire,$AS10)&gt;0,INDEX(Dates!$G$17:$H$24,MATCH(Calendrier!AS10,Dates!$H$17:$H$24,0),1),"")</f>
        <v/>
      </c>
      <c r="AW10" s="4"/>
      <c r="AX10" s="5" t="str">
        <f t="shared" si="16"/>
        <v>M</v>
      </c>
      <c r="AY10" s="6">
        <f t="shared" si="17"/>
        <v>45538</v>
      </c>
      <c r="AZ10" s="6"/>
      <c r="BA10" s="35" t="str">
        <f>IF(COUNTIF(Evenements,AY10)&gt;0,INDEX(Dates!$D$17:$E$52,MATCH(Calendrier!$AY10,Dates!$E$17:$E$52,0),1),"")</f>
        <v/>
      </c>
      <c r="BB10" s="7" t="str">
        <f>IF(COUNTIF(Anniversaire,$AY10)&gt;0,INDEX(Dates!$G$17:$H$24,MATCH(Calendrier!AY10,Dates!$H$17:$H$24,0),1),"")</f>
        <v/>
      </c>
      <c r="BC10" s="4"/>
      <c r="BD10" s="5" t="str">
        <f t="shared" si="18"/>
        <v>J</v>
      </c>
      <c r="BE10" s="6">
        <f t="shared" si="19"/>
        <v>45568</v>
      </c>
      <c r="BF10" s="6"/>
      <c r="BG10" s="35" t="str">
        <f>IF(COUNTIF(Evenements,BE10)&gt;0,INDEX(Dates!$D$17:$E$52,MATCH(Calendrier!$BE10,Dates!$E$17:$E$52,0),1),"")</f>
        <v/>
      </c>
      <c r="BH10" s="7" t="str">
        <f>IF(COUNTIF(Anniversaire,$BE10)&gt;0,INDEX(Dates!$G$17:$H$24,MATCH(Calendrier!BE10,Dates!$H$17:$H$24,0),1),"")</f>
        <v/>
      </c>
      <c r="BI10" s="4"/>
      <c r="BJ10" s="5" t="str">
        <f t="shared" si="20"/>
        <v>D</v>
      </c>
      <c r="BK10" s="6">
        <f t="shared" si="21"/>
        <v>45599</v>
      </c>
      <c r="BL10" s="6"/>
      <c r="BM10" s="35" t="str">
        <f>IF(COUNTIF(Evenements,BK10)&gt;0,INDEX(Dates!$D$17:$E$52,MATCH(Calendrier!$BK10,Dates!$E$17:$E$52,0),1),"")</f>
        <v/>
      </c>
      <c r="BN10" s="7" t="str">
        <f>IF(COUNTIF(Anniversaire,$BK10)&gt;0,INDEX(Dates!$G$17:$H$24,MATCH(Calendrier!BK10,Dates!$H$17:$H$24,0),1),"")</f>
        <v/>
      </c>
      <c r="BO10" s="4"/>
      <c r="BP10" s="5" t="str">
        <f t="shared" si="22"/>
        <v>M</v>
      </c>
      <c r="BQ10" s="6">
        <f t="shared" si="23"/>
        <v>45629</v>
      </c>
      <c r="BR10" s="6"/>
      <c r="BS10" s="35" t="str">
        <f>IF(COUNTIF(Evenements,BQ10)&gt;0,INDEX(Dates!$D$17:$E$52,MATCH(Calendrier!$BQ10,Dates!$E$17:$E$52,0),1),"")</f>
        <v/>
      </c>
      <c r="BT10" s="7" t="str">
        <f>IF(COUNTIF(Anniversaire,$BQ10)&gt;0,INDEX(Dates!$G$17:$H$24,MATCH(Calendrier!BQ10,Dates!$H$17:$H$24,0),1),"")</f>
        <v/>
      </c>
      <c r="BU10" s="4"/>
    </row>
    <row r="11" spans="1:73" ht="17.25" customHeight="1" x14ac:dyDescent="0.25">
      <c r="A11" s="4"/>
      <c r="B11" s="5" t="str">
        <f t="shared" si="0"/>
        <v>J</v>
      </c>
      <c r="C11" s="6">
        <f t="shared" si="1"/>
        <v>45295</v>
      </c>
      <c r="D11" s="6"/>
      <c r="E11" s="35" t="str">
        <f>IF(COUNTIF(Evenements,C11)&gt;0,INDEX(Dates!$D$17:$E$52,MATCH(Calendrier!$C11,Dates!$E$17:$E$52,0),1),"")</f>
        <v/>
      </c>
      <c r="F11" s="7" t="str">
        <f>IF(COUNTIF(Anniversaire,$C11)&gt;0,INDEX(Dates!$G$17:$H$24,MATCH(Calendrier!C11,Dates!$H$17:$H$24,0),1),"")</f>
        <v/>
      </c>
      <c r="G11" s="4"/>
      <c r="H11" s="5" t="str">
        <f t="shared" si="2"/>
        <v>D</v>
      </c>
      <c r="I11" s="6">
        <f t="shared" si="3"/>
        <v>45326</v>
      </c>
      <c r="J11" s="6"/>
      <c r="K11" s="35" t="str">
        <f>IF(COUNTIF(Evenements,I11)&gt;0,INDEX(Dates!$D$17:$E$52,MATCH(Calendrier!$I11,Dates!$E$17:$E$52,0),1),"")</f>
        <v/>
      </c>
      <c r="L11" s="7" t="str">
        <f>IF(COUNTIF(Anniversaire,$I11)&gt;0,INDEX(Dates!$G$17:$H$24,MATCH(Calendrier!I11,Dates!$H$17:$H$24,0),1),"")</f>
        <v/>
      </c>
      <c r="M11" s="4"/>
      <c r="N11" s="5" t="str">
        <f t="shared" si="4"/>
        <v>L</v>
      </c>
      <c r="O11" s="6">
        <f t="shared" si="5"/>
        <v>45355</v>
      </c>
      <c r="P11" s="6"/>
      <c r="Q11" s="35" t="str">
        <f>IF(COUNTIF(Evenements,O11)&gt;0,INDEX(Dates!$D$17:$E$52,MATCH(Calendrier!$O11,Dates!$E$17:$E$52,0),1),"")</f>
        <v>Salon Agri.</v>
      </c>
      <c r="R11" s="7" t="str">
        <f>IF(COUNTIF(Anniversaire,$O11)&gt;0,INDEX(Dates!$G$17:$H$24,MATCH(Calendrier!O11,Dates!$H$17:$H$24,0),1),"")</f>
        <v/>
      </c>
      <c r="S11" s="4"/>
      <c r="T11" s="5" t="str">
        <f t="shared" si="6"/>
        <v>J</v>
      </c>
      <c r="U11" s="6">
        <f t="shared" si="7"/>
        <v>45386</v>
      </c>
      <c r="V11" s="6"/>
      <c r="W11" s="35" t="str">
        <f>IF(COUNTIF(Evenements,U11)&gt;0,INDEX(Dates!$D$17:$E$52,MATCH(Calendrier!$U11,Dates!$E$17:$E$52,0),1),"")</f>
        <v/>
      </c>
      <c r="X11" s="7" t="str">
        <f>IF(COUNTIF(Anniversaire,$U11)&gt;0,INDEX(Dates!$G$17:$H$24,MATCH(Calendrier!U11,Dates!$H$17:$H$24,0),1),"")</f>
        <v/>
      </c>
      <c r="Y11" s="4"/>
      <c r="Z11" s="5" t="str">
        <f t="shared" si="8"/>
        <v>S</v>
      </c>
      <c r="AA11" s="6">
        <f t="shared" si="9"/>
        <v>45416</v>
      </c>
      <c r="AB11" s="6"/>
      <c r="AC11" s="35" t="str">
        <f>IF(COUNTIF(Evenements,AA11)&gt;0,INDEX(Dates!$D$17:$E$52,MATCH(Calendrier!$AA11,Dates!$E$17:$E$52,0),1),"")</f>
        <v/>
      </c>
      <c r="AD11" s="7" t="str">
        <f>IF(COUNTIF(Anniversaire,$AA11)&gt;0,INDEX(Dates!$G$17:$H$24,MATCH(Calendrier!AA11,Dates!$H$17:$H$24,0),1),"")</f>
        <v/>
      </c>
      <c r="AE11" s="4"/>
      <c r="AF11" s="5" t="str">
        <f t="shared" si="10"/>
        <v>M</v>
      </c>
      <c r="AG11" s="6">
        <f t="shared" si="11"/>
        <v>45447</v>
      </c>
      <c r="AH11" s="6"/>
      <c r="AI11" s="35" t="str">
        <f>IF(COUNTIF(Evenements,AG11)&gt;0,INDEX(Dates!$D$17:$E$52,MATCH(Calendrier!$AG11,Dates!$E$17:$E$52,0),1),"")</f>
        <v/>
      </c>
      <c r="AJ11" s="7" t="str">
        <f>IF(COUNTIF(Anniversaire,$AG11)&gt;0,INDEX(Dates!$G$17:$H$24,MATCH(Calendrier!AG11,Dates!$H$17:$H$24,0),1),"")</f>
        <v/>
      </c>
      <c r="AK11" s="4"/>
      <c r="AL11" s="5" t="str">
        <f t="shared" si="12"/>
        <v>J</v>
      </c>
      <c r="AM11" s="6">
        <f t="shared" si="13"/>
        <v>45477</v>
      </c>
      <c r="AN11" s="6"/>
      <c r="AO11" s="35" t="str">
        <f>IF(COUNTIF(Evenements,AM11)&gt;0,INDEX(Dates!$D$17:$E$52,MATCH(Calendrier!$AM11,Dates!$E$17:$E$52,0),1),"")</f>
        <v/>
      </c>
      <c r="AP11" s="7" t="str">
        <f>IF(COUNTIF(Anniversaire,$AM11)&gt;0,INDEX(Dates!$G$17:$H$24,MATCH(Calendrier!AM11,Dates!$H$17:$H$24,0),1),"")</f>
        <v/>
      </c>
      <c r="AQ11" s="4"/>
      <c r="AR11" s="5" t="str">
        <f t="shared" si="14"/>
        <v>D</v>
      </c>
      <c r="AS11" s="6">
        <f t="shared" si="15"/>
        <v>45508</v>
      </c>
      <c r="AT11" s="6"/>
      <c r="AU11" s="35" t="str">
        <f>IF(COUNTIF(Evenements,AS11)&gt;0,INDEX(Dates!$D$17:$E$52,MATCH(Calendrier!$AS11,Dates!$E$17:$E$52,0),1),"")</f>
        <v/>
      </c>
      <c r="AV11" s="7" t="str">
        <f>IF(COUNTIF(Anniversaire,$AS11)&gt;0,INDEX(Dates!$G$17:$H$24,MATCH(Calendrier!AS11,Dates!$H$17:$H$24,0),1),"")</f>
        <v/>
      </c>
      <c r="AW11" s="4"/>
      <c r="AX11" s="5" t="str">
        <f t="shared" si="16"/>
        <v>M</v>
      </c>
      <c r="AY11" s="6">
        <f t="shared" si="17"/>
        <v>45539</v>
      </c>
      <c r="AZ11" s="6"/>
      <c r="BA11" s="35" t="str">
        <f>IF(COUNTIF(Evenements,AY11)&gt;0,INDEX(Dates!$D$17:$E$52,MATCH(Calendrier!$AY11,Dates!$E$17:$E$52,0),1),"")</f>
        <v/>
      </c>
      <c r="BB11" s="7" t="str">
        <f>IF(COUNTIF(Anniversaire,$AY11)&gt;0,INDEX(Dates!$G$17:$H$24,MATCH(Calendrier!AY11,Dates!$H$17:$H$24,0),1),"")</f>
        <v/>
      </c>
      <c r="BC11" s="4"/>
      <c r="BD11" s="5" t="str">
        <f t="shared" si="18"/>
        <v>V</v>
      </c>
      <c r="BE11" s="6">
        <f t="shared" si="19"/>
        <v>45569</v>
      </c>
      <c r="BF11" s="6"/>
      <c r="BG11" s="35" t="str">
        <f>IF(COUNTIF(Evenements,BE11)&gt;0,INDEX(Dates!$D$17:$E$52,MATCH(Calendrier!$BE11,Dates!$E$17:$E$52,0),1),"")</f>
        <v/>
      </c>
      <c r="BH11" s="7" t="str">
        <f>IF(COUNTIF(Anniversaire,$BE11)&gt;0,INDEX(Dates!$G$17:$H$24,MATCH(Calendrier!BE11,Dates!$H$17:$H$24,0),1),"")</f>
        <v/>
      </c>
      <c r="BI11" s="4"/>
      <c r="BJ11" s="5" t="str">
        <f t="shared" si="20"/>
        <v>L</v>
      </c>
      <c r="BK11" s="6">
        <f t="shared" si="21"/>
        <v>45600</v>
      </c>
      <c r="BL11" s="6"/>
      <c r="BM11" s="35" t="str">
        <f>IF(COUNTIF(Evenements,BK11)&gt;0,INDEX(Dates!$D$17:$E$52,MATCH(Calendrier!$BK11,Dates!$E$17:$E$52,0),1),"")</f>
        <v/>
      </c>
      <c r="BN11" s="7" t="str">
        <f>IF(COUNTIF(Anniversaire,$BK11)&gt;0,INDEX(Dates!$G$17:$H$24,MATCH(Calendrier!BK11,Dates!$H$17:$H$24,0),1),"")</f>
        <v/>
      </c>
      <c r="BO11" s="4"/>
      <c r="BP11" s="5" t="str">
        <f t="shared" si="22"/>
        <v>M</v>
      </c>
      <c r="BQ11" s="6">
        <f t="shared" si="23"/>
        <v>45630</v>
      </c>
      <c r="BR11" s="6"/>
      <c r="BS11" s="35" t="str">
        <f>IF(COUNTIF(Evenements,BQ11)&gt;0,INDEX(Dates!$D$17:$E$52,MATCH(Calendrier!$BQ11,Dates!$E$17:$E$52,0),1),"")</f>
        <v/>
      </c>
      <c r="BT11" s="7" t="str">
        <f>IF(COUNTIF(Anniversaire,$BQ11)&gt;0,INDEX(Dates!$G$17:$H$24,MATCH(Calendrier!BQ11,Dates!$H$17:$H$24,0),1),"")</f>
        <v/>
      </c>
      <c r="BU11" s="4"/>
    </row>
    <row r="12" spans="1:73" ht="17.25" customHeight="1" x14ac:dyDescent="0.25">
      <c r="A12" s="4"/>
      <c r="B12" s="5" t="str">
        <f t="shared" si="0"/>
        <v>V</v>
      </c>
      <c r="C12" s="6">
        <f t="shared" si="1"/>
        <v>45296</v>
      </c>
      <c r="D12" s="6"/>
      <c r="E12" s="35" t="str">
        <f>IF(COUNTIF(Evenements,C12)&gt;0,INDEX(Dates!$D$17:$E$52,MATCH(Calendrier!$C12,Dates!$E$17:$E$52,0),1),"")</f>
        <v/>
      </c>
      <c r="F12" s="7" t="str">
        <f>IF(COUNTIF(Anniversaire,$C12)&gt;0,INDEX(Dates!$G$17:$H$24,MATCH(Calendrier!C12,Dates!$H$17:$H$24,0),1),"")</f>
        <v/>
      </c>
      <c r="G12" s="4"/>
      <c r="H12" s="5" t="str">
        <f t="shared" si="2"/>
        <v>L</v>
      </c>
      <c r="I12" s="6">
        <f t="shared" si="3"/>
        <v>45327</v>
      </c>
      <c r="J12" s="6"/>
      <c r="K12" s="35" t="str">
        <f>IF(COUNTIF(Evenements,I12)&gt;0,INDEX(Dates!$D$17:$E$52,MATCH(Calendrier!$I12,Dates!$E$17:$E$52,0),1),"")</f>
        <v/>
      </c>
      <c r="L12" s="7" t="str">
        <f>IF(COUNTIF(Anniversaire,$I12)&gt;0,INDEX(Dates!$G$17:$H$24,MATCH(Calendrier!I12,Dates!$H$17:$H$24,0),1),"")</f>
        <v/>
      </c>
      <c r="M12" s="4"/>
      <c r="N12" s="5" t="str">
        <f t="shared" si="4"/>
        <v>M</v>
      </c>
      <c r="O12" s="6">
        <f t="shared" si="5"/>
        <v>45356</v>
      </c>
      <c r="P12" s="6"/>
      <c r="Q12" s="35" t="str">
        <f>IF(COUNTIF(Evenements,O12)&gt;0,INDEX(Dates!$D$17:$E$52,MATCH(Calendrier!$O12,Dates!$E$17:$E$52,0),1),"")</f>
        <v>Salon Agri.</v>
      </c>
      <c r="R12" s="7" t="str">
        <f>IF(COUNTIF(Anniversaire,$O12)&gt;0,INDEX(Dates!$G$17:$H$24,MATCH(Calendrier!O12,Dates!$H$17:$H$24,0),1),"")</f>
        <v/>
      </c>
      <c r="S12" s="4"/>
      <c r="T12" s="5" t="str">
        <f t="shared" si="6"/>
        <v>V</v>
      </c>
      <c r="U12" s="6">
        <f t="shared" si="7"/>
        <v>45387</v>
      </c>
      <c r="V12" s="6"/>
      <c r="W12" s="35" t="str">
        <f>IF(COUNTIF(Evenements,U12)&gt;0,INDEX(Dates!$D$17:$E$52,MATCH(Calendrier!$U12,Dates!$E$17:$E$52,0),1),"")</f>
        <v/>
      </c>
      <c r="X12" s="7" t="str">
        <f>IF(COUNTIF(Anniversaire,$U12)&gt;0,INDEX(Dates!$G$17:$H$24,MATCH(Calendrier!U12,Dates!$H$17:$H$24,0),1),"")</f>
        <v/>
      </c>
      <c r="Y12" s="4"/>
      <c r="Z12" s="5" t="str">
        <f t="shared" si="8"/>
        <v>D</v>
      </c>
      <c r="AA12" s="6">
        <f t="shared" si="9"/>
        <v>45417</v>
      </c>
      <c r="AB12" s="6"/>
      <c r="AC12" s="35" t="str">
        <f>IF(COUNTIF(Evenements,AA12)&gt;0,INDEX(Dates!$D$17:$E$52,MATCH(Calendrier!$AA12,Dates!$E$17:$E$52,0),1),"")</f>
        <v/>
      </c>
      <c r="AD12" s="7" t="str">
        <f>IF(COUNTIF(Anniversaire,$AA12)&gt;0,INDEX(Dates!$G$17:$H$24,MATCH(Calendrier!AA12,Dates!$H$17:$H$24,0),1),"")</f>
        <v/>
      </c>
      <c r="AE12" s="4"/>
      <c r="AF12" s="5" t="str">
        <f t="shared" si="10"/>
        <v>M</v>
      </c>
      <c r="AG12" s="6">
        <f t="shared" si="11"/>
        <v>45448</v>
      </c>
      <c r="AH12" s="6"/>
      <c r="AI12" s="35" t="str">
        <f>IF(COUNTIF(Evenements,AG12)&gt;0,INDEX(Dates!$D$17:$E$52,MATCH(Calendrier!$AG12,Dates!$E$17:$E$52,0),1),"")</f>
        <v/>
      </c>
      <c r="AJ12" s="7" t="str">
        <f>IF(COUNTIF(Anniversaire,$AG12)&gt;0,INDEX(Dates!$G$17:$H$24,MATCH(Calendrier!AG12,Dates!$H$17:$H$24,0),1),"")</f>
        <v/>
      </c>
      <c r="AK12" s="4"/>
      <c r="AL12" s="5" t="str">
        <f t="shared" si="12"/>
        <v>V</v>
      </c>
      <c r="AM12" s="6">
        <f t="shared" si="13"/>
        <v>45478</v>
      </c>
      <c r="AN12" s="6"/>
      <c r="AO12" s="35" t="str">
        <f>IF(COUNTIF(Evenements,AM12)&gt;0,INDEX(Dates!$D$17:$E$52,MATCH(Calendrier!$AM12,Dates!$E$17:$E$52,0),1),"")</f>
        <v/>
      </c>
      <c r="AP12" s="7" t="str">
        <f>IF(COUNTIF(Anniversaire,$AM12)&gt;0,INDEX(Dates!$G$17:$H$24,MATCH(Calendrier!AM12,Dates!$H$17:$H$24,0),1),"")</f>
        <v/>
      </c>
      <c r="AQ12" s="4"/>
      <c r="AR12" s="5" t="str">
        <f t="shared" si="14"/>
        <v>L</v>
      </c>
      <c r="AS12" s="6">
        <f t="shared" si="15"/>
        <v>45509</v>
      </c>
      <c r="AT12" s="6"/>
      <c r="AU12" s="35" t="str">
        <f>IF(COUNTIF(Evenements,AS12)&gt;0,INDEX(Dates!$D$17:$E$52,MATCH(Calendrier!$AS12,Dates!$E$17:$E$52,0),1),"")</f>
        <v/>
      </c>
      <c r="AV12" s="7" t="str">
        <f>IF(COUNTIF(Anniversaire,$AS12)&gt;0,INDEX(Dates!$G$17:$H$24,MATCH(Calendrier!AS12,Dates!$H$17:$H$24,0),1),"")</f>
        <v/>
      </c>
      <c r="AW12" s="4"/>
      <c r="AX12" s="5" t="str">
        <f t="shared" si="16"/>
        <v>J</v>
      </c>
      <c r="AY12" s="6">
        <f t="shared" si="17"/>
        <v>45540</v>
      </c>
      <c r="AZ12" s="6"/>
      <c r="BA12" s="35" t="str">
        <f>IF(COUNTIF(Evenements,AY12)&gt;0,INDEX(Dates!$D$17:$E$52,MATCH(Calendrier!$AY12,Dates!$E$17:$E$52,0),1),"")</f>
        <v/>
      </c>
      <c r="BB12" s="7" t="str">
        <f>IF(COUNTIF(Anniversaire,$AY12)&gt;0,INDEX(Dates!$G$17:$H$24,MATCH(Calendrier!AY12,Dates!$H$17:$H$24,0),1),"")</f>
        <v/>
      </c>
      <c r="BC12" s="4"/>
      <c r="BD12" s="5" t="str">
        <f t="shared" si="18"/>
        <v>S</v>
      </c>
      <c r="BE12" s="6">
        <f t="shared" si="19"/>
        <v>45570</v>
      </c>
      <c r="BF12" s="6"/>
      <c r="BG12" s="35" t="str">
        <f>IF(COUNTIF(Evenements,BE12)&gt;0,INDEX(Dates!$D$17:$E$52,MATCH(Calendrier!$BE12,Dates!$E$17:$E$52,0),1),"")</f>
        <v/>
      </c>
      <c r="BH12" s="7" t="str">
        <f>IF(COUNTIF(Anniversaire,$BE12)&gt;0,INDEX(Dates!$G$17:$H$24,MATCH(Calendrier!BE12,Dates!$H$17:$H$24,0),1),"")</f>
        <v/>
      </c>
      <c r="BI12" s="4"/>
      <c r="BJ12" s="5" t="str">
        <f t="shared" si="20"/>
        <v>M</v>
      </c>
      <c r="BK12" s="6">
        <f t="shared" si="21"/>
        <v>45601</v>
      </c>
      <c r="BL12" s="6"/>
      <c r="BM12" s="35" t="str">
        <f>IF(COUNTIF(Evenements,BK12)&gt;0,INDEX(Dates!$D$17:$E$52,MATCH(Calendrier!$BK12,Dates!$E$17:$E$52,0),1),"")</f>
        <v/>
      </c>
      <c r="BN12" s="7" t="str">
        <f>IF(COUNTIF(Anniversaire,$BK12)&gt;0,INDEX(Dates!$G$17:$H$24,MATCH(Calendrier!BK12,Dates!$H$17:$H$24,0),1),"")</f>
        <v/>
      </c>
      <c r="BO12" s="4"/>
      <c r="BP12" s="5" t="str">
        <f t="shared" si="22"/>
        <v>J</v>
      </c>
      <c r="BQ12" s="6">
        <f t="shared" si="23"/>
        <v>45631</v>
      </c>
      <c r="BR12" s="6"/>
      <c r="BS12" s="35" t="str">
        <f>IF(COUNTIF(Evenements,BQ12)&gt;0,INDEX(Dates!$D$17:$E$52,MATCH(Calendrier!$BQ12,Dates!$E$17:$E$52,0),1),"")</f>
        <v/>
      </c>
      <c r="BT12" s="7" t="str">
        <f>IF(COUNTIF(Anniversaire,$BQ12)&gt;0,INDEX(Dates!$G$17:$H$24,MATCH(Calendrier!BQ12,Dates!$H$17:$H$24,0),1),"")</f>
        <v/>
      </c>
      <c r="BU12" s="4"/>
    </row>
    <row r="13" spans="1:73" ht="17.25" customHeight="1" x14ac:dyDescent="0.25">
      <c r="A13" s="4"/>
      <c r="B13" s="5" t="str">
        <f t="shared" si="0"/>
        <v>S</v>
      </c>
      <c r="C13" s="6">
        <f t="shared" si="1"/>
        <v>45297</v>
      </c>
      <c r="D13" s="6"/>
      <c r="E13" s="35" t="str">
        <f>IF(COUNTIF(Evenements,C13)&gt;0,INDEX(Dates!$D$17:$E$52,MATCH(Calendrier!$C13,Dates!$E$17:$E$52,0),1),"")</f>
        <v/>
      </c>
      <c r="F13" s="7" t="str">
        <f>IF(COUNTIF(Anniversaire,$C13)&gt;0,INDEX(Dates!$G$17:$H$24,MATCH(Calendrier!C13,Dates!$H$17:$H$24,0),1),"")</f>
        <v/>
      </c>
      <c r="G13" s="4"/>
      <c r="H13" s="5" t="str">
        <f t="shared" si="2"/>
        <v>M</v>
      </c>
      <c r="I13" s="6">
        <f t="shared" si="3"/>
        <v>45328</v>
      </c>
      <c r="J13" s="6"/>
      <c r="K13" s="35" t="str">
        <f>IF(COUNTIF(Evenements,I13)&gt;0,INDEX(Dates!$D$17:$E$52,MATCH(Calendrier!$I13,Dates!$E$17:$E$52,0),1),"")</f>
        <v/>
      </c>
      <c r="L13" s="7" t="str">
        <f>IF(COUNTIF(Anniversaire,$I13)&gt;0,INDEX(Dates!$G$17:$H$24,MATCH(Calendrier!I13,Dates!$H$17:$H$24,0),1),"")</f>
        <v/>
      </c>
      <c r="M13" s="4"/>
      <c r="N13" s="5" t="str">
        <f t="shared" si="4"/>
        <v>M</v>
      </c>
      <c r="O13" s="6">
        <f t="shared" si="5"/>
        <v>45357</v>
      </c>
      <c r="P13" s="6"/>
      <c r="Q13" s="35" t="str">
        <f>IF(COUNTIF(Evenements,O13)&gt;0,INDEX(Dates!$D$17:$E$52,MATCH(Calendrier!$O13,Dates!$E$17:$E$52,0),1),"")</f>
        <v/>
      </c>
      <c r="R13" s="7" t="str">
        <f>IF(COUNTIF(Anniversaire,$O13)&gt;0,INDEX(Dates!$G$17:$H$24,MATCH(Calendrier!O13,Dates!$H$17:$H$24,0),1),"")</f>
        <v/>
      </c>
      <c r="S13" s="4"/>
      <c r="T13" s="5" t="str">
        <f t="shared" si="6"/>
        <v>S</v>
      </c>
      <c r="U13" s="6">
        <f t="shared" si="7"/>
        <v>45388</v>
      </c>
      <c r="V13" s="6"/>
      <c r="W13" s="35" t="str">
        <f>IF(COUNTIF(Evenements,U13)&gt;0,INDEX(Dates!$D$17:$E$52,MATCH(Calendrier!$U13,Dates!$E$17:$E$52,0),1),"")</f>
        <v>Foire Jambons</v>
      </c>
      <c r="X13" s="7" t="str">
        <f>IF(COUNTIF(Anniversaire,$U13)&gt;0,INDEX(Dates!$G$17:$H$24,MATCH(Calendrier!U13,Dates!$H$17:$H$24,0),1),"")</f>
        <v/>
      </c>
      <c r="Y13" s="4"/>
      <c r="Z13" s="5" t="str">
        <f t="shared" si="8"/>
        <v>L</v>
      </c>
      <c r="AA13" s="6">
        <f t="shared" si="9"/>
        <v>45418</v>
      </c>
      <c r="AB13" s="6"/>
      <c r="AC13" s="35" t="str">
        <f>IF(COUNTIF(Evenements,AA13)&gt;0,INDEX(Dates!$D$17:$E$52,MATCH(Calendrier!$AA13,Dates!$E$17:$E$52,0),1),"")</f>
        <v/>
      </c>
      <c r="AD13" s="7" t="str">
        <f>IF(COUNTIF(Anniversaire,$AA13)&gt;0,INDEX(Dates!$G$17:$H$24,MATCH(Calendrier!AA13,Dates!$H$17:$H$24,0),1),"")</f>
        <v/>
      </c>
      <c r="AE13" s="4"/>
      <c r="AF13" s="5" t="str">
        <f t="shared" si="10"/>
        <v>J</v>
      </c>
      <c r="AG13" s="6">
        <f t="shared" si="11"/>
        <v>45449</v>
      </c>
      <c r="AH13" s="6"/>
      <c r="AI13" s="35" t="str">
        <f>IF(COUNTIF(Evenements,AG13)&gt;0,INDEX(Dates!$D$17:$E$52,MATCH(Calendrier!$AG13,Dates!$E$17:$E$52,0),1),"")</f>
        <v/>
      </c>
      <c r="AJ13" s="7" t="str">
        <f>IF(COUNTIF(Anniversaire,$AG13)&gt;0,INDEX(Dates!$G$17:$H$24,MATCH(Calendrier!AG13,Dates!$H$17:$H$24,0),1),"")</f>
        <v/>
      </c>
      <c r="AK13" s="4"/>
      <c r="AL13" s="5" t="str">
        <f t="shared" si="12"/>
        <v>S</v>
      </c>
      <c r="AM13" s="6">
        <f t="shared" si="13"/>
        <v>45479</v>
      </c>
      <c r="AN13" s="6"/>
      <c r="AO13" s="35" t="str">
        <f>IF(COUNTIF(Evenements,AM13)&gt;0,INDEX(Dates!$D$17:$E$52,MATCH(Calendrier!$AM13,Dates!$E$17:$E$52,0),1),"")</f>
        <v/>
      </c>
      <c r="AP13" s="7" t="str">
        <f>IF(COUNTIF(Anniversaire,$AM13)&gt;0,INDEX(Dates!$G$17:$H$24,MATCH(Calendrier!AM13,Dates!$H$17:$H$24,0),1),"")</f>
        <v/>
      </c>
      <c r="AQ13" s="4"/>
      <c r="AR13" s="5" t="str">
        <f t="shared" si="14"/>
        <v>M</v>
      </c>
      <c r="AS13" s="6">
        <f t="shared" si="15"/>
        <v>45510</v>
      </c>
      <c r="AT13" s="6"/>
      <c r="AU13" s="35" t="str">
        <f>IF(COUNTIF(Evenements,AS13)&gt;0,INDEX(Dates!$D$17:$E$52,MATCH(Calendrier!$AS13,Dates!$E$17:$E$52,0),1),"")</f>
        <v/>
      </c>
      <c r="AV13" s="7" t="str">
        <f>IF(COUNTIF(Anniversaire,$AS13)&gt;0,INDEX(Dates!$G$17:$H$24,MATCH(Calendrier!AS13,Dates!$H$17:$H$24,0),1),"")</f>
        <v/>
      </c>
      <c r="AW13" s="4"/>
      <c r="AX13" s="5" t="str">
        <f t="shared" si="16"/>
        <v>V</v>
      </c>
      <c r="AY13" s="6">
        <f t="shared" si="17"/>
        <v>45541</v>
      </c>
      <c r="AZ13" s="6"/>
      <c r="BA13" s="35" t="str">
        <f>IF(COUNTIF(Evenements,AY13)&gt;0,INDEX(Dates!$D$17:$E$52,MATCH(Calendrier!$AY13,Dates!$E$17:$E$52,0),1),"")</f>
        <v/>
      </c>
      <c r="BB13" s="7" t="str">
        <f>IF(COUNTIF(Anniversaire,$AY13)&gt;0,INDEX(Dates!$G$17:$H$24,MATCH(Calendrier!AY13,Dates!$H$17:$H$24,0),1),"")</f>
        <v/>
      </c>
      <c r="BC13" s="4"/>
      <c r="BD13" s="5" t="str">
        <f t="shared" si="18"/>
        <v>D</v>
      </c>
      <c r="BE13" s="6">
        <f t="shared" si="19"/>
        <v>45571</v>
      </c>
      <c r="BF13" s="6"/>
      <c r="BG13" s="35" t="str">
        <f>IF(COUNTIF(Evenements,BE13)&gt;0,INDEX(Dates!$D$17:$E$52,MATCH(Calendrier!$BE13,Dates!$E$17:$E$52,0),1),"")</f>
        <v/>
      </c>
      <c r="BH13" s="7" t="str">
        <f>IF(COUNTIF(Anniversaire,$BE13)&gt;0,INDEX(Dates!$G$17:$H$24,MATCH(Calendrier!BE13,Dates!$H$17:$H$24,0),1),"")</f>
        <v/>
      </c>
      <c r="BI13" s="4"/>
      <c r="BJ13" s="5" t="str">
        <f t="shared" si="20"/>
        <v>M</v>
      </c>
      <c r="BK13" s="6">
        <f t="shared" si="21"/>
        <v>45602</v>
      </c>
      <c r="BL13" s="6"/>
      <c r="BM13" s="35" t="str">
        <f>IF(COUNTIF(Evenements,BK13)&gt;0,INDEX(Dates!$D$17:$E$52,MATCH(Calendrier!$BK13,Dates!$E$17:$E$52,0),1),"")</f>
        <v/>
      </c>
      <c r="BN13" s="7" t="str">
        <f>IF(COUNTIF(Anniversaire,$BK13)&gt;0,INDEX(Dates!$G$17:$H$24,MATCH(Calendrier!BK13,Dates!$H$17:$H$24,0),1),"")</f>
        <v/>
      </c>
      <c r="BO13" s="4"/>
      <c r="BP13" s="5" t="str">
        <f t="shared" si="22"/>
        <v>V</v>
      </c>
      <c r="BQ13" s="6">
        <f t="shared" si="23"/>
        <v>45632</v>
      </c>
      <c r="BR13" s="6"/>
      <c r="BS13" s="35" t="str">
        <f>IF(COUNTIF(Evenements,BQ13)&gt;0,INDEX(Dates!$D$17:$E$52,MATCH(Calendrier!$BQ13,Dates!$E$17:$E$52,0),1),"")</f>
        <v/>
      </c>
      <c r="BT13" s="7" t="str">
        <f>IF(COUNTIF(Anniversaire,$BQ13)&gt;0,INDEX(Dates!$G$17:$H$24,MATCH(Calendrier!BQ13,Dates!$H$17:$H$24,0),1),"")</f>
        <v/>
      </c>
      <c r="BU13" s="4"/>
    </row>
    <row r="14" spans="1:73" ht="17.25" customHeight="1" x14ac:dyDescent="0.25">
      <c r="A14" s="4"/>
      <c r="B14" s="5" t="str">
        <f t="shared" si="0"/>
        <v>D</v>
      </c>
      <c r="C14" s="6">
        <f t="shared" si="1"/>
        <v>45298</v>
      </c>
      <c r="D14" s="6"/>
      <c r="E14" s="35" t="str">
        <f>IF(COUNTIF(Evenements,C14)&gt;0,INDEX(Dates!$D$17:$E$52,MATCH(Calendrier!$C14,Dates!$E$17:$E$52,0),1),"")</f>
        <v/>
      </c>
      <c r="F14" s="7" t="str">
        <f>IF(COUNTIF(Anniversaire,$C14)&gt;0,INDEX(Dates!$G$17:$H$24,MATCH(Calendrier!C14,Dates!$H$17:$H$24,0),1),"")</f>
        <v/>
      </c>
      <c r="G14" s="4"/>
      <c r="H14" s="5" t="str">
        <f t="shared" si="2"/>
        <v>M</v>
      </c>
      <c r="I14" s="6">
        <f t="shared" si="3"/>
        <v>45329</v>
      </c>
      <c r="J14" s="6"/>
      <c r="K14" s="35" t="str">
        <f>IF(COUNTIF(Evenements,I14)&gt;0,INDEX(Dates!$D$17:$E$52,MATCH(Calendrier!$I14,Dates!$E$17:$E$52,0),1),"")</f>
        <v/>
      </c>
      <c r="L14" s="7" t="str">
        <f>IF(COUNTIF(Anniversaire,$I14)&gt;0,INDEX(Dates!$G$17:$H$24,MATCH(Calendrier!I14,Dates!$H$17:$H$24,0),1),"")</f>
        <v/>
      </c>
      <c r="M14" s="4"/>
      <c r="N14" s="5" t="str">
        <f t="shared" si="4"/>
        <v>J</v>
      </c>
      <c r="O14" s="6">
        <f t="shared" si="5"/>
        <v>45358</v>
      </c>
      <c r="P14" s="6"/>
      <c r="Q14" s="35" t="str">
        <f>IF(COUNTIF(Evenements,O14)&gt;0,INDEX(Dates!$D$17:$E$52,MATCH(Calendrier!$O14,Dates!$E$17:$E$52,0),1),"")</f>
        <v/>
      </c>
      <c r="R14" s="7" t="str">
        <f>IF(COUNTIF(Anniversaire,$O14)&gt;0,INDEX(Dates!$G$17:$H$24,MATCH(Calendrier!O14,Dates!$H$17:$H$24,0),1),"")</f>
        <v/>
      </c>
      <c r="S14" s="4"/>
      <c r="T14" s="5" t="str">
        <f t="shared" si="6"/>
        <v>D</v>
      </c>
      <c r="U14" s="6">
        <f t="shared" si="7"/>
        <v>45389</v>
      </c>
      <c r="V14" s="6"/>
      <c r="W14" s="35" t="str">
        <f>IF(COUNTIF(Evenements,U14)&gt;0,INDEX(Dates!$D$17:$E$52,MATCH(Calendrier!$U14,Dates!$E$17:$E$52,0),1),"")</f>
        <v>Foire Jambons</v>
      </c>
      <c r="X14" s="7" t="str">
        <f>IF(COUNTIF(Anniversaire,$U14)&gt;0,INDEX(Dates!$G$17:$H$24,MATCH(Calendrier!U14,Dates!$H$17:$H$24,0),1),"")</f>
        <v/>
      </c>
      <c r="Y14" s="4"/>
      <c r="Z14" s="5" t="str">
        <f t="shared" si="8"/>
        <v>M</v>
      </c>
      <c r="AA14" s="6">
        <f t="shared" si="9"/>
        <v>45419</v>
      </c>
      <c r="AB14" s="6"/>
      <c r="AC14" s="35" t="str">
        <f>IF(COUNTIF(Evenements,AA14)&gt;0,INDEX(Dates!$D$17:$E$52,MATCH(Calendrier!$AA14,Dates!$E$17:$E$52,0),1),"")</f>
        <v/>
      </c>
      <c r="AD14" s="7" t="str">
        <f>IF(COUNTIF(Anniversaire,$AA14)&gt;0,INDEX(Dates!$G$17:$H$24,MATCH(Calendrier!AA14,Dates!$H$17:$H$24,0),1),"")</f>
        <v/>
      </c>
      <c r="AE14" s="4"/>
      <c r="AF14" s="5" t="str">
        <f t="shared" si="10"/>
        <v>V</v>
      </c>
      <c r="AG14" s="6">
        <f t="shared" si="11"/>
        <v>45450</v>
      </c>
      <c r="AH14" s="6"/>
      <c r="AI14" s="35" t="str">
        <f>IF(COUNTIF(Evenements,AG14)&gt;0,INDEX(Dates!$D$17:$E$52,MATCH(Calendrier!$AG14,Dates!$E$17:$E$52,0),1),"")</f>
        <v/>
      </c>
      <c r="AJ14" s="7" t="str">
        <f>IF(COUNTIF(Anniversaire,$AG14)&gt;0,INDEX(Dates!$G$17:$H$24,MATCH(Calendrier!AG14,Dates!$H$17:$H$24,0),1),"")</f>
        <v/>
      </c>
      <c r="AK14" s="4"/>
      <c r="AL14" s="5" t="str">
        <f t="shared" si="12"/>
        <v>D</v>
      </c>
      <c r="AM14" s="6">
        <f t="shared" si="13"/>
        <v>45480</v>
      </c>
      <c r="AN14" s="6"/>
      <c r="AO14" s="35" t="str">
        <f>IF(COUNTIF(Evenements,AM14)&gt;0,INDEX(Dates!$D$17:$E$52,MATCH(Calendrier!$AM14,Dates!$E$17:$E$52,0),1),"")</f>
        <v/>
      </c>
      <c r="AP14" s="7" t="str">
        <f>IF(COUNTIF(Anniversaire,$AM14)&gt;0,INDEX(Dates!$G$17:$H$24,MATCH(Calendrier!AM14,Dates!$H$17:$H$24,0),1),"")</f>
        <v/>
      </c>
      <c r="AQ14" s="4"/>
      <c r="AR14" s="5" t="str">
        <f t="shared" si="14"/>
        <v>M</v>
      </c>
      <c r="AS14" s="6">
        <f t="shared" si="15"/>
        <v>45511</v>
      </c>
      <c r="AT14" s="6"/>
      <c r="AU14" s="35" t="str">
        <f>IF(COUNTIF(Evenements,AS14)&gt;0,INDEX(Dates!$D$17:$E$52,MATCH(Calendrier!$AS14,Dates!$E$17:$E$52,0),1),"")</f>
        <v/>
      </c>
      <c r="AV14" s="7" t="str">
        <f>IF(COUNTIF(Anniversaire,$AS14)&gt;0,INDEX(Dates!$G$17:$H$24,MATCH(Calendrier!AS14,Dates!$H$17:$H$24,0),1),"")</f>
        <v/>
      </c>
      <c r="AW14" s="4"/>
      <c r="AX14" s="5" t="str">
        <f t="shared" si="16"/>
        <v>S</v>
      </c>
      <c r="AY14" s="6">
        <f t="shared" si="17"/>
        <v>45542</v>
      </c>
      <c r="AZ14" s="6"/>
      <c r="BA14" s="35" t="str">
        <f>IF(COUNTIF(Evenements,AY14)&gt;0,INDEX(Dates!$D$17:$E$52,MATCH(Calendrier!$AY14,Dates!$E$17:$E$52,0),1),"")</f>
        <v/>
      </c>
      <c r="BB14" s="7" t="str">
        <f>IF(COUNTIF(Anniversaire,$AY14)&gt;0,INDEX(Dates!$G$17:$H$24,MATCH(Calendrier!AY14,Dates!$H$17:$H$24,0),1),"")</f>
        <v/>
      </c>
      <c r="BC14" s="4"/>
      <c r="BD14" s="5" t="str">
        <f t="shared" si="18"/>
        <v>L</v>
      </c>
      <c r="BE14" s="6">
        <f t="shared" si="19"/>
        <v>45572</v>
      </c>
      <c r="BF14" s="6"/>
      <c r="BG14" s="35" t="str">
        <f>IF(COUNTIF(Evenements,BE14)&gt;0,INDEX(Dates!$D$17:$E$52,MATCH(Calendrier!$BE14,Dates!$E$17:$E$52,0),1),"")</f>
        <v/>
      </c>
      <c r="BH14" s="7" t="str">
        <f>IF(COUNTIF(Anniversaire,$BE14)&gt;0,INDEX(Dates!$G$17:$H$24,MATCH(Calendrier!BE14,Dates!$H$17:$H$24,0),1),"")</f>
        <v/>
      </c>
      <c r="BI14" s="4"/>
      <c r="BJ14" s="5" t="str">
        <f t="shared" si="20"/>
        <v>J</v>
      </c>
      <c r="BK14" s="6">
        <f t="shared" si="21"/>
        <v>45603</v>
      </c>
      <c r="BL14" s="6"/>
      <c r="BM14" s="35" t="str">
        <f>IF(COUNTIF(Evenements,BK14)&gt;0,INDEX(Dates!$D$17:$E$52,MATCH(Calendrier!$BK14,Dates!$E$17:$E$52,0),1),"")</f>
        <v/>
      </c>
      <c r="BN14" s="7" t="str">
        <f>IF(COUNTIF(Anniversaire,$BK14)&gt;0,INDEX(Dates!$G$17:$H$24,MATCH(Calendrier!BK14,Dates!$H$17:$H$24,0),1),"")</f>
        <v/>
      </c>
      <c r="BO14" s="4"/>
      <c r="BP14" s="5" t="str">
        <f t="shared" si="22"/>
        <v>S</v>
      </c>
      <c r="BQ14" s="6">
        <f t="shared" si="23"/>
        <v>45633</v>
      </c>
      <c r="BR14" s="6"/>
      <c r="BS14" s="35" t="str">
        <f>IF(COUNTIF(Evenements,BQ14)&gt;0,INDEX(Dates!$D$17:$E$52,MATCH(Calendrier!$BQ14,Dates!$E$17:$E$52,0),1),"")</f>
        <v/>
      </c>
      <c r="BT14" s="7" t="str">
        <f>IF(COUNTIF(Anniversaire,$BQ14)&gt;0,INDEX(Dates!$G$17:$H$24,MATCH(Calendrier!BQ14,Dates!$H$17:$H$24,0),1),"")</f>
        <v/>
      </c>
      <c r="BU14" s="4"/>
    </row>
    <row r="15" spans="1:73" ht="17.25" customHeight="1" x14ac:dyDescent="0.25">
      <c r="A15" s="4"/>
      <c r="B15" s="5" t="str">
        <f t="shared" si="0"/>
        <v>L</v>
      </c>
      <c r="C15" s="6">
        <f t="shared" si="1"/>
        <v>45299</v>
      </c>
      <c r="D15" s="6"/>
      <c r="E15" s="35" t="str">
        <f>IF(COUNTIF(Evenements,C15)&gt;0,INDEX(Dates!$D$17:$E$52,MATCH(Calendrier!$C15,Dates!$E$17:$E$52,0),1),"")</f>
        <v/>
      </c>
      <c r="F15" s="7" t="str">
        <f>IF(COUNTIF(Anniversaire,$C15)&gt;0,INDEX(Dates!$G$17:$H$24,MATCH(Calendrier!C15,Dates!$H$17:$H$24,0),1),"")</f>
        <v/>
      </c>
      <c r="G15" s="4"/>
      <c r="H15" s="5" t="str">
        <f t="shared" si="2"/>
        <v>J</v>
      </c>
      <c r="I15" s="6">
        <f t="shared" si="3"/>
        <v>45330</v>
      </c>
      <c r="J15" s="6"/>
      <c r="K15" s="35" t="str">
        <f>IF(COUNTIF(Evenements,I15)&gt;0,INDEX(Dates!$D$17:$E$52,MATCH(Calendrier!$I15,Dates!$E$17:$E$52,0),1),"")</f>
        <v/>
      </c>
      <c r="L15" s="7" t="str">
        <f>IF(COUNTIF(Anniversaire,$I15)&gt;0,INDEX(Dates!$G$17:$H$24,MATCH(Calendrier!I15,Dates!$H$17:$H$24,0),1),"")</f>
        <v/>
      </c>
      <c r="M15" s="4"/>
      <c r="N15" s="5" t="str">
        <f t="shared" si="4"/>
        <v>V</v>
      </c>
      <c r="O15" s="6">
        <f t="shared" si="5"/>
        <v>45359</v>
      </c>
      <c r="P15" s="6"/>
      <c r="Q15" s="35" t="str">
        <f>IF(COUNTIF(Evenements,O15)&gt;0,INDEX(Dates!$D$17:$E$52,MATCH(Calendrier!$O15,Dates!$E$17:$E$52,0),1),"")</f>
        <v/>
      </c>
      <c r="R15" s="7" t="str">
        <f>IF(COUNTIF(Anniversaire,$O15)&gt;0,INDEX(Dates!$G$17:$H$24,MATCH(Calendrier!O15,Dates!$H$17:$H$24,0),1),"")</f>
        <v/>
      </c>
      <c r="S15" s="4"/>
      <c r="T15" s="5" t="str">
        <f t="shared" si="6"/>
        <v>L</v>
      </c>
      <c r="U15" s="6">
        <f t="shared" si="7"/>
        <v>45390</v>
      </c>
      <c r="V15" s="6"/>
      <c r="W15" s="35" t="str">
        <f>IF(COUNTIF(Evenements,U15)&gt;0,INDEX(Dates!$D$17:$E$52,MATCH(Calendrier!$U15,Dates!$E$17:$E$52,0),1),"")</f>
        <v>Foire Jambons</v>
      </c>
      <c r="X15" s="7" t="str">
        <f>IF(COUNTIF(Anniversaire,$U15)&gt;0,INDEX(Dates!$G$17:$H$24,MATCH(Calendrier!U15,Dates!$H$17:$H$24,0),1),"")</f>
        <v/>
      </c>
      <c r="Y15" s="4"/>
      <c r="Z15" s="5" t="str">
        <f t="shared" si="8"/>
        <v>M</v>
      </c>
      <c r="AA15" s="6">
        <f t="shared" si="9"/>
        <v>45420</v>
      </c>
      <c r="AB15" s="6"/>
      <c r="AC15" s="35" t="str">
        <f>IF(COUNTIF(Evenements,AA15)&gt;0,INDEX(Dates!$D$17:$E$52,MATCH(Calendrier!$AA15,Dates!$E$17:$E$52,0),1),"")</f>
        <v/>
      </c>
      <c r="AD15" s="7" t="str">
        <f>IF(COUNTIF(Anniversaire,$AA15)&gt;0,INDEX(Dates!$G$17:$H$24,MATCH(Calendrier!AA15,Dates!$H$17:$H$24,0),1),"")</f>
        <v/>
      </c>
      <c r="AE15" s="4"/>
      <c r="AF15" s="5" t="str">
        <f t="shared" si="10"/>
        <v>S</v>
      </c>
      <c r="AG15" s="6">
        <f t="shared" si="11"/>
        <v>45451</v>
      </c>
      <c r="AH15" s="6"/>
      <c r="AI15" s="35" t="str">
        <f>IF(COUNTIF(Evenements,AG15)&gt;0,INDEX(Dates!$D$17:$E$52,MATCH(Calendrier!$AG15,Dates!$E$17:$E$52,0),1),"")</f>
        <v/>
      </c>
      <c r="AJ15" s="7" t="str">
        <f>IF(COUNTIF(Anniversaire,$AG15)&gt;0,INDEX(Dates!$G$17:$H$24,MATCH(Calendrier!AG15,Dates!$H$17:$H$24,0),1),"")</f>
        <v/>
      </c>
      <c r="AK15" s="4"/>
      <c r="AL15" s="5" t="str">
        <f t="shared" si="12"/>
        <v>L</v>
      </c>
      <c r="AM15" s="6">
        <f t="shared" si="13"/>
        <v>45481</v>
      </c>
      <c r="AN15" s="6"/>
      <c r="AO15" s="35" t="str">
        <f>IF(COUNTIF(Evenements,AM15)&gt;0,INDEX(Dates!$D$17:$E$52,MATCH(Calendrier!$AM15,Dates!$E$17:$E$52,0),1),"")</f>
        <v/>
      </c>
      <c r="AP15" s="7" t="str">
        <f>IF(COUNTIF(Anniversaire,$AM15)&gt;0,INDEX(Dates!$G$17:$H$24,MATCH(Calendrier!AM15,Dates!$H$17:$H$24,0),1),"")</f>
        <v/>
      </c>
      <c r="AQ15" s="4"/>
      <c r="AR15" s="5" t="str">
        <f t="shared" si="14"/>
        <v>J</v>
      </c>
      <c r="AS15" s="6">
        <f t="shared" si="15"/>
        <v>45512</v>
      </c>
      <c r="AT15" s="6"/>
      <c r="AU15" s="35" t="str">
        <f>IF(COUNTIF(Evenements,AS15)&gt;0,INDEX(Dates!$D$17:$E$52,MATCH(Calendrier!$AS15,Dates!$E$17:$E$52,0),1),"")</f>
        <v>Fêtes Soustons</v>
      </c>
      <c r="AV15" s="7" t="str">
        <f>IF(COUNTIF(Anniversaire,$AS15)&gt;0,INDEX(Dates!$G$17:$H$24,MATCH(Calendrier!AS15,Dates!$H$17:$H$24,0),1),"")</f>
        <v/>
      </c>
      <c r="AW15" s="4"/>
      <c r="AX15" s="5" t="str">
        <f t="shared" si="16"/>
        <v>D</v>
      </c>
      <c r="AY15" s="6">
        <f t="shared" si="17"/>
        <v>45543</v>
      </c>
      <c r="AZ15" s="6"/>
      <c r="BA15" s="35" t="str">
        <f>IF(COUNTIF(Evenements,AY15)&gt;0,INDEX(Dates!$D$17:$E$52,MATCH(Calendrier!$AY15,Dates!$E$17:$E$52,0),1),"")</f>
        <v/>
      </c>
      <c r="BB15" s="7" t="str">
        <f>IF(COUNTIF(Anniversaire,$AY15)&gt;0,INDEX(Dates!$G$17:$H$24,MATCH(Calendrier!AY15,Dates!$H$17:$H$24,0),1),"")</f>
        <v/>
      </c>
      <c r="BC15" s="4"/>
      <c r="BD15" s="5" t="str">
        <f t="shared" si="18"/>
        <v>M</v>
      </c>
      <c r="BE15" s="6">
        <f t="shared" si="19"/>
        <v>45573</v>
      </c>
      <c r="BF15" s="6"/>
      <c r="BG15" s="35" t="str">
        <f>IF(COUNTIF(Evenements,BE15)&gt;0,INDEX(Dates!$D$17:$E$52,MATCH(Calendrier!$BE15,Dates!$E$17:$E$52,0),1),"")</f>
        <v/>
      </c>
      <c r="BH15" s="7" t="str">
        <f>IF(COUNTIF(Anniversaire,$BE15)&gt;0,INDEX(Dates!$G$17:$H$24,MATCH(Calendrier!BE15,Dates!$H$17:$H$24,0),1),"")</f>
        <v/>
      </c>
      <c r="BI15" s="4"/>
      <c r="BJ15" s="5" t="str">
        <f t="shared" si="20"/>
        <v>V</v>
      </c>
      <c r="BK15" s="6">
        <f t="shared" si="21"/>
        <v>45604</v>
      </c>
      <c r="BL15" s="6"/>
      <c r="BM15" s="35" t="str">
        <f>IF(COUNTIF(Evenements,BK15)&gt;0,INDEX(Dates!$D$17:$E$52,MATCH(Calendrier!$BK15,Dates!$E$17:$E$52,0),1),"")</f>
        <v/>
      </c>
      <c r="BN15" s="7" t="str">
        <f>IF(COUNTIF(Anniversaire,$BK15)&gt;0,INDEX(Dates!$G$17:$H$24,MATCH(Calendrier!BK15,Dates!$H$17:$H$24,0),1),"")</f>
        <v/>
      </c>
      <c r="BO15" s="4"/>
      <c r="BP15" s="5" t="str">
        <f t="shared" si="22"/>
        <v>D</v>
      </c>
      <c r="BQ15" s="6">
        <f t="shared" si="23"/>
        <v>45634</v>
      </c>
      <c r="BR15" s="6"/>
      <c r="BS15" s="35" t="str">
        <f>IF(COUNTIF(Evenements,BQ15)&gt;0,INDEX(Dates!$D$17:$E$52,MATCH(Calendrier!$BQ15,Dates!$E$17:$E$52,0),1),"")</f>
        <v/>
      </c>
      <c r="BT15" s="7" t="str">
        <f>IF(COUNTIF(Anniversaire,$BQ15)&gt;0,INDEX(Dates!$G$17:$H$24,MATCH(Calendrier!BQ15,Dates!$H$17:$H$24,0),1),"")</f>
        <v/>
      </c>
      <c r="BU15" s="4"/>
    </row>
    <row r="16" spans="1:73" ht="17.25" customHeight="1" x14ac:dyDescent="0.25">
      <c r="A16" s="4"/>
      <c r="B16" s="5" t="str">
        <f t="shared" si="0"/>
        <v>M</v>
      </c>
      <c r="C16" s="6">
        <f t="shared" si="1"/>
        <v>45300</v>
      </c>
      <c r="D16" s="6"/>
      <c r="E16" s="35" t="str">
        <f>IF(COUNTIF(Evenements,C16)&gt;0,INDEX(Dates!$D$17:$E$52,MATCH(Calendrier!$C16,Dates!$E$17:$E$52,0),1),"")</f>
        <v/>
      </c>
      <c r="F16" s="7" t="str">
        <f>IF(COUNTIF(Anniversaire,$C16)&gt;0,INDEX(Dates!$G$17:$H$24,MATCH(Calendrier!C16,Dates!$H$17:$H$24,0),1),"")</f>
        <v/>
      </c>
      <c r="G16" s="4"/>
      <c r="H16" s="5" t="str">
        <f t="shared" si="2"/>
        <v>V</v>
      </c>
      <c r="I16" s="6">
        <f t="shared" si="3"/>
        <v>45331</v>
      </c>
      <c r="J16" s="6"/>
      <c r="K16" s="35" t="str">
        <f>IF(COUNTIF(Evenements,I16)&gt;0,INDEX(Dates!$D$17:$E$52,MATCH(Calendrier!$I16,Dates!$E$17:$E$52,0),1),"")</f>
        <v/>
      </c>
      <c r="L16" s="7" t="str">
        <f>IF(COUNTIF(Anniversaire,$I16)&gt;0,INDEX(Dates!$G$17:$H$24,MATCH(Calendrier!I16,Dates!$H$17:$H$24,0),1),"")</f>
        <v/>
      </c>
      <c r="M16" s="4"/>
      <c r="N16" s="5" t="str">
        <f t="shared" si="4"/>
        <v>S</v>
      </c>
      <c r="O16" s="6">
        <f t="shared" si="5"/>
        <v>45360</v>
      </c>
      <c r="P16" s="6"/>
      <c r="Q16" s="35" t="str">
        <f>IF(COUNTIF(Evenements,O16)&gt;0,INDEX(Dates!$D$17:$E$52,MATCH(Calendrier!$O16,Dates!$E$17:$E$52,0),1),"")</f>
        <v/>
      </c>
      <c r="R16" s="7" t="str">
        <f>IF(COUNTIF(Anniversaire,$O16)&gt;0,INDEX(Dates!$G$17:$H$24,MATCH(Calendrier!O16,Dates!$H$17:$H$24,0),1),"")</f>
        <v/>
      </c>
      <c r="S16" s="4"/>
      <c r="T16" s="5" t="str">
        <f t="shared" si="6"/>
        <v>M</v>
      </c>
      <c r="U16" s="6">
        <f t="shared" si="7"/>
        <v>45391</v>
      </c>
      <c r="V16" s="6"/>
      <c r="W16" s="35" t="str">
        <f>IF(COUNTIF(Evenements,U16)&gt;0,INDEX(Dates!$D$17:$E$52,MATCH(Calendrier!$U16,Dates!$E$17:$E$52,0),1),"")</f>
        <v>Foire Jambons</v>
      </c>
      <c r="X16" s="7" t="str">
        <f>IF(COUNTIF(Anniversaire,$U16)&gt;0,INDEX(Dates!$G$17:$H$24,MATCH(Calendrier!U16,Dates!$H$17:$H$24,0),1),"")</f>
        <v/>
      </c>
      <c r="Y16" s="4"/>
      <c r="Z16" s="5" t="str">
        <f t="shared" si="8"/>
        <v>J</v>
      </c>
      <c r="AA16" s="6">
        <f t="shared" si="9"/>
        <v>45421</v>
      </c>
      <c r="AB16" s="6"/>
      <c r="AC16" s="35" t="str">
        <f>IF(COUNTIF(Evenements,AA16)&gt;0,INDEX(Dates!$D$17:$E$52,MATCH(Calendrier!$AA16,Dates!$E$17:$E$52,0),1),"")</f>
        <v/>
      </c>
      <c r="AD16" s="7" t="str">
        <f>IF(COUNTIF(Anniversaire,$AA16)&gt;0,INDEX(Dates!$G$17:$H$24,MATCH(Calendrier!AA16,Dates!$H$17:$H$24,0),1),"")</f>
        <v/>
      </c>
      <c r="AE16" s="4"/>
      <c r="AF16" s="5" t="str">
        <f t="shared" si="10"/>
        <v>D</v>
      </c>
      <c r="AG16" s="6">
        <f t="shared" si="11"/>
        <v>45452</v>
      </c>
      <c r="AH16" s="6"/>
      <c r="AI16" s="35" t="str">
        <f>IF(COUNTIF(Evenements,AG16)&gt;0,INDEX(Dates!$D$17:$E$52,MATCH(Calendrier!$AG16,Dates!$E$17:$E$52,0),1),"")</f>
        <v/>
      </c>
      <c r="AJ16" s="7" t="str">
        <f>IF(COUNTIF(Anniversaire,$AG16)&gt;0,INDEX(Dates!$G$17:$H$24,MATCH(Calendrier!AG16,Dates!$H$17:$H$24,0),1),"")</f>
        <v/>
      </c>
      <c r="AK16" s="4"/>
      <c r="AL16" s="5" t="str">
        <f t="shared" si="12"/>
        <v>M</v>
      </c>
      <c r="AM16" s="6">
        <f t="shared" si="13"/>
        <v>45482</v>
      </c>
      <c r="AN16" s="6"/>
      <c r="AO16" s="35" t="str">
        <f>IF(COUNTIF(Evenements,AM16)&gt;0,INDEX(Dates!$D$17:$E$52,MATCH(Calendrier!$AM16,Dates!$E$17:$E$52,0),1),"")</f>
        <v/>
      </c>
      <c r="AP16" s="7" t="str">
        <f>IF(COUNTIF(Anniversaire,$AM16)&gt;0,INDEX(Dates!$G$17:$H$24,MATCH(Calendrier!AM16,Dates!$H$17:$H$24,0),1),"")</f>
        <v/>
      </c>
      <c r="AQ16" s="4"/>
      <c r="AR16" s="5" t="str">
        <f t="shared" si="14"/>
        <v>V</v>
      </c>
      <c r="AS16" s="6">
        <f t="shared" si="15"/>
        <v>45513</v>
      </c>
      <c r="AT16" s="6"/>
      <c r="AU16" s="35" t="str">
        <f>IF(COUNTIF(Evenements,AS16)&gt;0,INDEX(Dates!$D$17:$E$52,MATCH(Calendrier!$AS16,Dates!$E$17:$E$52,0),1),"")</f>
        <v>Fêtes Soustons</v>
      </c>
      <c r="AV16" s="7" t="str">
        <f>IF(COUNTIF(Anniversaire,$AS16)&gt;0,INDEX(Dates!$G$17:$H$24,MATCH(Calendrier!AS16,Dates!$H$17:$H$24,0),1),"")</f>
        <v/>
      </c>
      <c r="AW16" s="4"/>
      <c r="AX16" s="5" t="str">
        <f t="shared" si="16"/>
        <v>L</v>
      </c>
      <c r="AY16" s="6">
        <f t="shared" si="17"/>
        <v>45544</v>
      </c>
      <c r="AZ16" s="6"/>
      <c r="BA16" s="35" t="str">
        <f>IF(COUNTIF(Evenements,AY16)&gt;0,INDEX(Dates!$D$17:$E$52,MATCH(Calendrier!$AY16,Dates!$E$17:$E$52,0),1),"")</f>
        <v/>
      </c>
      <c r="BB16" s="7" t="str">
        <f>IF(COUNTIF(Anniversaire,$AY16)&gt;0,INDEX(Dates!$G$17:$H$24,MATCH(Calendrier!AY16,Dates!$H$17:$H$24,0),1),"")</f>
        <v/>
      </c>
      <c r="BC16" s="4"/>
      <c r="BD16" s="5" t="str">
        <f t="shared" si="18"/>
        <v>M</v>
      </c>
      <c r="BE16" s="6">
        <f t="shared" si="19"/>
        <v>45574</v>
      </c>
      <c r="BF16" s="6"/>
      <c r="BG16" s="35" t="str">
        <f>IF(COUNTIF(Evenements,BE16)&gt;0,INDEX(Dates!$D$17:$E$52,MATCH(Calendrier!$BE16,Dates!$E$17:$E$52,0),1),"")</f>
        <v/>
      </c>
      <c r="BH16" s="7" t="str">
        <f>IF(COUNTIF(Anniversaire,$BE16)&gt;0,INDEX(Dates!$G$17:$H$24,MATCH(Calendrier!BE16,Dates!$H$17:$H$24,0),1),"")</f>
        <v/>
      </c>
      <c r="BI16" s="4"/>
      <c r="BJ16" s="5" t="str">
        <f t="shared" si="20"/>
        <v>S</v>
      </c>
      <c r="BK16" s="6">
        <f t="shared" si="21"/>
        <v>45605</v>
      </c>
      <c r="BL16" s="6"/>
      <c r="BM16" s="35" t="str">
        <f>IF(COUNTIF(Evenements,BK16)&gt;0,INDEX(Dates!$D$17:$E$52,MATCH(Calendrier!$BK16,Dates!$E$17:$E$52,0),1),"")</f>
        <v/>
      </c>
      <c r="BN16" s="7" t="str">
        <f>IF(COUNTIF(Anniversaire,$BK16)&gt;0,INDEX(Dates!$G$17:$H$24,MATCH(Calendrier!BK16,Dates!$H$17:$H$24,0),1),"")</f>
        <v/>
      </c>
      <c r="BO16" s="4"/>
      <c r="BP16" s="5" t="str">
        <f t="shared" si="22"/>
        <v>L</v>
      </c>
      <c r="BQ16" s="6">
        <f t="shared" si="23"/>
        <v>45635</v>
      </c>
      <c r="BR16" s="6"/>
      <c r="BS16" s="35" t="str">
        <f>IF(COUNTIF(Evenements,BQ16)&gt;0,INDEX(Dates!$D$17:$E$52,MATCH(Calendrier!$BQ16,Dates!$E$17:$E$52,0),1),"")</f>
        <v/>
      </c>
      <c r="BT16" s="7" t="str">
        <f>IF(COUNTIF(Anniversaire,$BQ16)&gt;0,INDEX(Dates!$G$17:$H$24,MATCH(Calendrier!BQ16,Dates!$H$17:$H$24,0),1),"")</f>
        <v/>
      </c>
      <c r="BU16" s="4"/>
    </row>
    <row r="17" spans="1:73" ht="17.25" customHeight="1" x14ac:dyDescent="0.25">
      <c r="A17" s="4"/>
      <c r="B17" s="5" t="str">
        <f t="shared" si="0"/>
        <v>M</v>
      </c>
      <c r="C17" s="6">
        <f t="shared" si="1"/>
        <v>45301</v>
      </c>
      <c r="D17" s="6"/>
      <c r="E17" s="35" t="str">
        <f>IF(COUNTIF(Evenements,C17)&gt;0,INDEX(Dates!$D$17:$E$52,MATCH(Calendrier!$C17,Dates!$E$17:$E$52,0),1),"")</f>
        <v/>
      </c>
      <c r="F17" s="7" t="str">
        <f>IF(COUNTIF(Anniversaire,$C17)&gt;0,INDEX(Dates!$G$17:$H$24,MATCH(Calendrier!C17,Dates!$H$17:$H$24,0),1),"")</f>
        <v/>
      </c>
      <c r="G17" s="4"/>
      <c r="H17" s="5" t="str">
        <f t="shared" si="2"/>
        <v>S</v>
      </c>
      <c r="I17" s="6">
        <f t="shared" si="3"/>
        <v>45332</v>
      </c>
      <c r="J17" s="6"/>
      <c r="K17" s="35" t="str">
        <f>IF(COUNTIF(Evenements,I17)&gt;0,INDEX(Dates!$D$17:$E$52,MATCH(Calendrier!$I17,Dates!$E$17:$E$52,0),1),"")</f>
        <v/>
      </c>
      <c r="L17" s="7" t="str">
        <f>IF(COUNTIF(Anniversaire,$I17)&gt;0,INDEX(Dates!$G$17:$H$24,MATCH(Calendrier!I17,Dates!$H$17:$H$24,0),1),"")</f>
        <v/>
      </c>
      <c r="M17" s="4"/>
      <c r="N17" s="5" t="str">
        <f t="shared" si="4"/>
        <v>D</v>
      </c>
      <c r="O17" s="6">
        <f t="shared" si="5"/>
        <v>45361</v>
      </c>
      <c r="P17" s="6"/>
      <c r="Q17" s="35" t="str">
        <f>IF(COUNTIF(Evenements,O17)&gt;0,INDEX(Dates!$D$17:$E$52,MATCH(Calendrier!$O17,Dates!$E$17:$E$52,0),1),"")</f>
        <v/>
      </c>
      <c r="R17" s="7" t="str">
        <f>IF(COUNTIF(Anniversaire,$O17)&gt;0,INDEX(Dates!$G$17:$H$24,MATCH(Calendrier!O17,Dates!$H$17:$H$24,0),1),"")</f>
        <v/>
      </c>
      <c r="S17" s="4"/>
      <c r="T17" s="5" t="str">
        <f t="shared" si="6"/>
        <v>M</v>
      </c>
      <c r="U17" s="6">
        <f t="shared" si="7"/>
        <v>45392</v>
      </c>
      <c r="V17" s="6"/>
      <c r="W17" s="35" t="str">
        <f>IF(COUNTIF(Evenements,U17)&gt;0,INDEX(Dates!$D$17:$E$52,MATCH(Calendrier!$U17,Dates!$E$17:$E$52,0),1),"")</f>
        <v/>
      </c>
      <c r="X17" s="7" t="str">
        <f>IF(COUNTIF(Anniversaire,$U17)&gt;0,INDEX(Dates!$G$17:$H$24,MATCH(Calendrier!U17,Dates!$H$17:$H$24,0),1),"")</f>
        <v/>
      </c>
      <c r="Y17" s="4"/>
      <c r="Z17" s="5" t="str">
        <f t="shared" si="8"/>
        <v>V</v>
      </c>
      <c r="AA17" s="6">
        <f t="shared" si="9"/>
        <v>45422</v>
      </c>
      <c r="AB17" s="6"/>
      <c r="AC17" s="35" t="str">
        <f>IF(COUNTIF(Evenements,AA17)&gt;0,INDEX(Dates!$D$17:$E$52,MATCH(Calendrier!$AA17,Dates!$E$17:$E$52,0),1),"")</f>
        <v/>
      </c>
      <c r="AD17" s="7" t="str">
        <f>IF(COUNTIF(Anniversaire,$AA17)&gt;0,INDEX(Dates!$G$17:$H$24,MATCH(Calendrier!AA17,Dates!$H$17:$H$24,0),1),"")</f>
        <v/>
      </c>
      <c r="AE17" s="4"/>
      <c r="AF17" s="5" t="str">
        <f t="shared" si="10"/>
        <v>L</v>
      </c>
      <c r="AG17" s="6">
        <f t="shared" si="11"/>
        <v>45453</v>
      </c>
      <c r="AH17" s="6"/>
      <c r="AI17" s="35" t="str">
        <f>IF(COUNTIF(Evenements,AG17)&gt;0,INDEX(Dates!$D$17:$E$52,MATCH(Calendrier!$AG17,Dates!$E$17:$E$52,0),1),"")</f>
        <v/>
      </c>
      <c r="AJ17" s="7" t="str">
        <f>IF(COUNTIF(Anniversaire,$AG17)&gt;0,INDEX(Dates!$G$17:$H$24,MATCH(Calendrier!AG17,Dates!$H$17:$H$24,0),1),"")</f>
        <v/>
      </c>
      <c r="AK17" s="4"/>
      <c r="AL17" s="5" t="str">
        <f t="shared" si="12"/>
        <v>M</v>
      </c>
      <c r="AM17" s="6">
        <f t="shared" si="13"/>
        <v>45483</v>
      </c>
      <c r="AN17" s="6"/>
      <c r="AO17" s="35" t="str">
        <f>IF(COUNTIF(Evenements,AM17)&gt;0,INDEX(Dates!$D$17:$E$52,MATCH(Calendrier!$AM17,Dates!$E$17:$E$52,0),1),"")</f>
        <v>Fêtes Bayonne</v>
      </c>
      <c r="AP17" s="7" t="str">
        <f>IF(COUNTIF(Anniversaire,$AM17)&gt;0,INDEX(Dates!$G$17:$H$24,MATCH(Calendrier!AM17,Dates!$H$17:$H$24,0),1),"")</f>
        <v/>
      </c>
      <c r="AQ17" s="4"/>
      <c r="AR17" s="5" t="str">
        <f t="shared" si="14"/>
        <v>S</v>
      </c>
      <c r="AS17" s="6">
        <f t="shared" si="15"/>
        <v>45514</v>
      </c>
      <c r="AT17" s="6"/>
      <c r="AU17" s="35" t="str">
        <f>IF(COUNTIF(Evenements,AS17)&gt;0,INDEX(Dates!$D$17:$E$52,MATCH(Calendrier!$AS17,Dates!$E$17:$E$52,0),1),"")</f>
        <v>Fêtes Soustons</v>
      </c>
      <c r="AV17" s="7" t="str">
        <f>IF(COUNTIF(Anniversaire,$AS17)&gt;0,INDEX(Dates!$G$17:$H$24,MATCH(Calendrier!AS17,Dates!$H$17:$H$24,0),1),"")</f>
        <v/>
      </c>
      <c r="AW17" s="4"/>
      <c r="AX17" s="5" t="str">
        <f t="shared" si="16"/>
        <v>M</v>
      </c>
      <c r="AY17" s="6">
        <f t="shared" si="17"/>
        <v>45545</v>
      </c>
      <c r="AZ17" s="6"/>
      <c r="BA17" s="35" t="str">
        <f>IF(COUNTIF(Evenements,AY17)&gt;0,INDEX(Dates!$D$17:$E$52,MATCH(Calendrier!$AY17,Dates!$E$17:$E$52,0),1),"")</f>
        <v/>
      </c>
      <c r="BB17" s="7" t="str">
        <f>IF(COUNTIF(Anniversaire,$AY17)&gt;0,INDEX(Dates!$G$17:$H$24,MATCH(Calendrier!AY17,Dates!$H$17:$H$24,0),1),"")</f>
        <v/>
      </c>
      <c r="BC17" s="4"/>
      <c r="BD17" s="5" t="str">
        <f t="shared" si="18"/>
        <v>J</v>
      </c>
      <c r="BE17" s="6">
        <f t="shared" si="19"/>
        <v>45575</v>
      </c>
      <c r="BF17" s="6"/>
      <c r="BG17" s="35" t="str">
        <f>IF(COUNTIF(Evenements,BE17)&gt;0,INDEX(Dates!$D$17:$E$52,MATCH(Calendrier!$BE17,Dates!$E$17:$E$52,0),1),"")</f>
        <v/>
      </c>
      <c r="BH17" s="7" t="str">
        <f>IF(COUNTIF(Anniversaire,$BE17)&gt;0,INDEX(Dates!$G$17:$H$24,MATCH(Calendrier!BE17,Dates!$H$17:$H$24,0),1),"")</f>
        <v/>
      </c>
      <c r="BI17" s="4"/>
      <c r="BJ17" s="5" t="str">
        <f t="shared" si="20"/>
        <v>D</v>
      </c>
      <c r="BK17" s="6">
        <f t="shared" si="21"/>
        <v>45606</v>
      </c>
      <c r="BL17" s="6"/>
      <c r="BM17" s="35" t="str">
        <f>IF(COUNTIF(Evenements,BK17)&gt;0,INDEX(Dates!$D$17:$E$52,MATCH(Calendrier!$BK17,Dates!$E$17:$E$52,0),1),"")</f>
        <v/>
      </c>
      <c r="BN17" s="7" t="str">
        <f>IF(COUNTIF(Anniversaire,$BK17)&gt;0,INDEX(Dates!$G$17:$H$24,MATCH(Calendrier!BK17,Dates!$H$17:$H$24,0),1),"")</f>
        <v/>
      </c>
      <c r="BO17" s="4"/>
      <c r="BP17" s="5" t="str">
        <f t="shared" si="22"/>
        <v>M</v>
      </c>
      <c r="BQ17" s="6">
        <f t="shared" si="23"/>
        <v>45636</v>
      </c>
      <c r="BR17" s="6"/>
      <c r="BS17" s="35" t="str">
        <f>IF(COUNTIF(Evenements,BQ17)&gt;0,INDEX(Dates!$D$17:$E$52,MATCH(Calendrier!$BQ17,Dates!$E$17:$E$52,0),1),"")</f>
        <v/>
      </c>
      <c r="BT17" s="7" t="str">
        <f>IF(COUNTIF(Anniversaire,$BQ17)&gt;0,INDEX(Dates!$G$17:$H$24,MATCH(Calendrier!BQ17,Dates!$H$17:$H$24,0),1),"")</f>
        <v/>
      </c>
      <c r="BU17" s="4"/>
    </row>
    <row r="18" spans="1:73" ht="17.25" customHeight="1" x14ac:dyDescent="0.25">
      <c r="A18" s="4"/>
      <c r="B18" s="5" t="str">
        <f t="shared" si="0"/>
        <v>J</v>
      </c>
      <c r="C18" s="6">
        <f t="shared" si="1"/>
        <v>45302</v>
      </c>
      <c r="D18" s="6"/>
      <c r="E18" s="35" t="str">
        <f>IF(COUNTIF(Evenements,C18)&gt;0,INDEX(Dates!$D$17:$E$52,MATCH(Calendrier!$C18,Dates!$E$17:$E$52,0),1),"")</f>
        <v/>
      </c>
      <c r="F18" s="7" t="str">
        <f>IF(COUNTIF(Anniversaire,$C18)&gt;0,INDEX(Dates!$G$17:$H$24,MATCH(Calendrier!C18,Dates!$H$17:$H$24,0),1),"")</f>
        <v/>
      </c>
      <c r="G18" s="4"/>
      <c r="H18" s="5" t="str">
        <f t="shared" si="2"/>
        <v>D</v>
      </c>
      <c r="I18" s="6">
        <f t="shared" si="3"/>
        <v>45333</v>
      </c>
      <c r="J18" s="6"/>
      <c r="K18" s="35" t="str">
        <f>IF(COUNTIF(Evenements,I18)&gt;0,INDEX(Dates!$D$17:$E$52,MATCH(Calendrier!$I18,Dates!$E$17:$E$52,0),1),"")</f>
        <v/>
      </c>
      <c r="L18" s="7" t="str">
        <f>IF(COUNTIF(Anniversaire,$I18)&gt;0,INDEX(Dates!$G$17:$H$24,MATCH(Calendrier!I18,Dates!$H$17:$H$24,0),1),"")</f>
        <v/>
      </c>
      <c r="M18" s="4"/>
      <c r="N18" s="5" t="str">
        <f t="shared" si="4"/>
        <v>L</v>
      </c>
      <c r="O18" s="6">
        <f t="shared" si="5"/>
        <v>45362</v>
      </c>
      <c r="P18" s="6"/>
      <c r="Q18" s="35" t="str">
        <f>IF(COUNTIF(Evenements,O18)&gt;0,INDEX(Dates!$D$17:$E$52,MATCH(Calendrier!$O18,Dates!$E$17:$E$52,0),1),"")</f>
        <v/>
      </c>
      <c r="R18" s="7" t="str">
        <f>IF(COUNTIF(Anniversaire,$O18)&gt;0,INDEX(Dates!$G$17:$H$24,MATCH(Calendrier!O18,Dates!$H$17:$H$24,0),1),"")</f>
        <v/>
      </c>
      <c r="S18" s="4"/>
      <c r="T18" s="5" t="str">
        <f t="shared" si="6"/>
        <v>J</v>
      </c>
      <c r="U18" s="6">
        <f t="shared" si="7"/>
        <v>45393</v>
      </c>
      <c r="V18" s="6"/>
      <c r="W18" s="35" t="str">
        <f>IF(COUNTIF(Evenements,U18)&gt;0,INDEX(Dates!$D$17:$E$52,MATCH(Calendrier!$U18,Dates!$E$17:$E$52,0),1),"")</f>
        <v/>
      </c>
      <c r="X18" s="7" t="str">
        <f>IF(COUNTIF(Anniversaire,$U18)&gt;0,INDEX(Dates!$G$17:$H$24,MATCH(Calendrier!U18,Dates!$H$17:$H$24,0),1),"")</f>
        <v/>
      </c>
      <c r="Y18" s="4"/>
      <c r="Z18" s="5" t="str">
        <f t="shared" si="8"/>
        <v>S</v>
      </c>
      <c r="AA18" s="6">
        <f t="shared" si="9"/>
        <v>45423</v>
      </c>
      <c r="AB18" s="6"/>
      <c r="AC18" s="35" t="str">
        <f>IF(COUNTIF(Evenements,AA18)&gt;0,INDEX(Dates!$D$17:$E$52,MATCH(Calendrier!$AA18,Dates!$E$17:$E$52,0),1),"")</f>
        <v/>
      </c>
      <c r="AD18" s="7" t="str">
        <f>IF(COUNTIF(Anniversaire,$AA18)&gt;0,INDEX(Dates!$G$17:$H$24,MATCH(Calendrier!AA18,Dates!$H$17:$H$24,0),1),"")</f>
        <v/>
      </c>
      <c r="AE18" s="4"/>
      <c r="AF18" s="5" t="str">
        <f t="shared" si="10"/>
        <v>M</v>
      </c>
      <c r="AG18" s="6">
        <f t="shared" si="11"/>
        <v>45454</v>
      </c>
      <c r="AH18" s="6"/>
      <c r="AI18" s="35" t="str">
        <f>IF(COUNTIF(Evenements,AG18)&gt;0,INDEX(Dates!$D$17:$E$52,MATCH(Calendrier!$AG18,Dates!$E$17:$E$52,0),1),"")</f>
        <v/>
      </c>
      <c r="AJ18" s="7" t="str">
        <f>IF(COUNTIF(Anniversaire,$AG18)&gt;0,INDEX(Dates!$G$17:$H$24,MATCH(Calendrier!AG18,Dates!$H$17:$H$24,0),1),"")</f>
        <v/>
      </c>
      <c r="AK18" s="4"/>
      <c r="AL18" s="5" t="str">
        <f t="shared" si="12"/>
        <v>J</v>
      </c>
      <c r="AM18" s="6">
        <f t="shared" si="13"/>
        <v>45484</v>
      </c>
      <c r="AN18" s="6"/>
      <c r="AO18" s="35" t="str">
        <f>IF(COUNTIF(Evenements,AM18)&gt;0,INDEX(Dates!$D$17:$E$52,MATCH(Calendrier!$AM18,Dates!$E$17:$E$52,0),1),"")</f>
        <v>Fêtes Bayonne</v>
      </c>
      <c r="AP18" s="7" t="str">
        <f>IF(COUNTIF(Anniversaire,$AM18)&gt;0,INDEX(Dates!$G$17:$H$24,MATCH(Calendrier!AM18,Dates!$H$17:$H$24,0),1),"")</f>
        <v/>
      </c>
      <c r="AQ18" s="4"/>
      <c r="AR18" s="5" t="str">
        <f t="shared" si="14"/>
        <v>D</v>
      </c>
      <c r="AS18" s="6">
        <f t="shared" si="15"/>
        <v>45515</v>
      </c>
      <c r="AT18" s="6"/>
      <c r="AU18" s="35" t="str">
        <f>IF(COUNTIF(Evenements,AS18)&gt;0,INDEX(Dates!$D$17:$E$52,MATCH(Calendrier!$AS18,Dates!$E$17:$E$52,0),1),"")</f>
        <v>Fêtes Soustons</v>
      </c>
      <c r="AV18" s="7" t="str">
        <f>IF(COUNTIF(Anniversaire,$AS18)&gt;0,INDEX(Dates!$G$17:$H$24,MATCH(Calendrier!AS18,Dates!$H$17:$H$24,0),1),"")</f>
        <v/>
      </c>
      <c r="AW18" s="4"/>
      <c r="AX18" s="5" t="str">
        <f t="shared" si="16"/>
        <v>M</v>
      </c>
      <c r="AY18" s="6">
        <f t="shared" si="17"/>
        <v>45546</v>
      </c>
      <c r="AZ18" s="6"/>
      <c r="BA18" s="35" t="str">
        <f>IF(COUNTIF(Evenements,AY18)&gt;0,INDEX(Dates!$D$17:$E$52,MATCH(Calendrier!$AY18,Dates!$E$17:$E$52,0),1),"")</f>
        <v/>
      </c>
      <c r="BB18" s="7" t="str">
        <f>IF(COUNTIF(Anniversaire,$AY18)&gt;0,INDEX(Dates!$G$17:$H$24,MATCH(Calendrier!AY18,Dates!$H$17:$H$24,0),1),"")</f>
        <v/>
      </c>
      <c r="BC18" s="4"/>
      <c r="BD18" s="5" t="str">
        <f t="shared" si="18"/>
        <v>V</v>
      </c>
      <c r="BE18" s="6">
        <f t="shared" si="19"/>
        <v>45576</v>
      </c>
      <c r="BF18" s="6"/>
      <c r="BG18" s="35" t="str">
        <f>IF(COUNTIF(Evenements,BE18)&gt;0,INDEX(Dates!$D$17:$E$52,MATCH(Calendrier!$BE18,Dates!$E$17:$E$52,0),1),"")</f>
        <v/>
      </c>
      <c r="BH18" s="7" t="str">
        <f>IF(COUNTIF(Anniversaire,$BE18)&gt;0,INDEX(Dates!$G$17:$H$24,MATCH(Calendrier!BE18,Dates!$H$17:$H$24,0),1),"")</f>
        <v/>
      </c>
      <c r="BI18" s="4"/>
      <c r="BJ18" s="5" t="str">
        <f t="shared" si="20"/>
        <v>L</v>
      </c>
      <c r="BK18" s="6">
        <f t="shared" si="21"/>
        <v>45607</v>
      </c>
      <c r="BL18" s="6"/>
      <c r="BM18" s="35" t="str">
        <f>IF(COUNTIF(Evenements,BK18)&gt;0,INDEX(Dates!$D$17:$E$52,MATCH(Calendrier!$BK18,Dates!$E$17:$E$52,0),1),"")</f>
        <v/>
      </c>
      <c r="BN18" s="7" t="str">
        <f>IF(COUNTIF(Anniversaire,$BK18)&gt;0,INDEX(Dates!$G$17:$H$24,MATCH(Calendrier!BK18,Dates!$H$17:$H$24,0),1),"")</f>
        <v/>
      </c>
      <c r="BO18" s="4"/>
      <c r="BP18" s="5" t="str">
        <f t="shared" si="22"/>
        <v>M</v>
      </c>
      <c r="BQ18" s="6">
        <f t="shared" si="23"/>
        <v>45637</v>
      </c>
      <c r="BR18" s="6"/>
      <c r="BS18" s="35" t="str">
        <f>IF(COUNTIF(Evenements,BQ18)&gt;0,INDEX(Dates!$D$17:$E$52,MATCH(Calendrier!$BQ18,Dates!$E$17:$E$52,0),1),"")</f>
        <v/>
      </c>
      <c r="BT18" s="7" t="str">
        <f>IF(COUNTIF(Anniversaire,$BQ18)&gt;0,INDEX(Dates!$G$17:$H$24,MATCH(Calendrier!BQ18,Dates!$H$17:$H$24,0),1),"")</f>
        <v/>
      </c>
      <c r="BU18" s="4"/>
    </row>
    <row r="19" spans="1:73" ht="17.25" customHeight="1" x14ac:dyDescent="0.25">
      <c r="A19" s="4"/>
      <c r="B19" s="5" t="str">
        <f t="shared" si="0"/>
        <v>V</v>
      </c>
      <c r="C19" s="6">
        <f t="shared" si="1"/>
        <v>45303</v>
      </c>
      <c r="D19" s="6"/>
      <c r="E19" s="35" t="str">
        <f>IF(COUNTIF(Evenements,C19)&gt;0,INDEX(Dates!$D$17:$E$52,MATCH(Calendrier!$C19,Dates!$E$17:$E$52,0),1),"")</f>
        <v/>
      </c>
      <c r="F19" s="7" t="str">
        <f>IF(COUNTIF(Anniversaire,$C19)&gt;0,INDEX(Dates!$G$17:$H$24,MATCH(Calendrier!C19,Dates!$H$17:$H$24,0),1),"")</f>
        <v/>
      </c>
      <c r="G19" s="4"/>
      <c r="H19" s="5" t="str">
        <f t="shared" si="2"/>
        <v>L</v>
      </c>
      <c r="I19" s="6">
        <f t="shared" si="3"/>
        <v>45334</v>
      </c>
      <c r="J19" s="6"/>
      <c r="K19" s="35" t="str">
        <f>IF(COUNTIF(Evenements,I19)&gt;0,INDEX(Dates!$D$17:$E$52,MATCH(Calendrier!$I19,Dates!$E$17:$E$52,0),1),"")</f>
        <v/>
      </c>
      <c r="L19" s="7" t="str">
        <f>IF(COUNTIF(Anniversaire,$I19)&gt;0,INDEX(Dates!$G$17:$H$24,MATCH(Calendrier!I19,Dates!$H$17:$H$24,0),1),"")</f>
        <v/>
      </c>
      <c r="M19" s="4"/>
      <c r="N19" s="5" t="str">
        <f t="shared" si="4"/>
        <v>M</v>
      </c>
      <c r="O19" s="6">
        <f t="shared" si="5"/>
        <v>45363</v>
      </c>
      <c r="P19" s="6"/>
      <c r="Q19" s="35" t="str">
        <f>IF(COUNTIF(Evenements,O19)&gt;0,INDEX(Dates!$D$17:$E$52,MATCH(Calendrier!$O19,Dates!$E$17:$E$52,0),1),"")</f>
        <v/>
      </c>
      <c r="R19" s="7" t="str">
        <f>IF(COUNTIF(Anniversaire,$O19)&gt;0,INDEX(Dates!$G$17:$H$24,MATCH(Calendrier!O19,Dates!$H$17:$H$24,0),1),"")</f>
        <v/>
      </c>
      <c r="S19" s="4"/>
      <c r="T19" s="5" t="str">
        <f t="shared" si="6"/>
        <v>V</v>
      </c>
      <c r="U19" s="6">
        <f t="shared" si="7"/>
        <v>45394</v>
      </c>
      <c r="V19" s="6"/>
      <c r="W19" s="35" t="str">
        <f>IF(COUNTIF(Evenements,U19)&gt;0,INDEX(Dates!$D$17:$E$52,MATCH(Calendrier!$U19,Dates!$E$17:$E$52,0),1),"")</f>
        <v/>
      </c>
      <c r="X19" s="7" t="str">
        <f>IF(COUNTIF(Anniversaire,$U19)&gt;0,INDEX(Dates!$G$17:$H$24,MATCH(Calendrier!U19,Dates!$H$17:$H$24,0),1),"")</f>
        <v/>
      </c>
      <c r="Y19" s="4"/>
      <c r="Z19" s="5" t="str">
        <f t="shared" si="8"/>
        <v>D</v>
      </c>
      <c r="AA19" s="6">
        <f t="shared" si="9"/>
        <v>45424</v>
      </c>
      <c r="AB19" s="6"/>
      <c r="AC19" s="35" t="str">
        <f>IF(COUNTIF(Evenements,AA19)&gt;0,INDEX(Dates!$D$17:$E$52,MATCH(Calendrier!$AA19,Dates!$E$17:$E$52,0),1),"")</f>
        <v/>
      </c>
      <c r="AD19" s="7" t="str">
        <f>IF(COUNTIF(Anniversaire,$AA19)&gt;0,INDEX(Dates!$G$17:$H$24,MATCH(Calendrier!AA19,Dates!$H$17:$H$24,0),1),"")</f>
        <v/>
      </c>
      <c r="AE19" s="4"/>
      <c r="AF19" s="5" t="str">
        <f t="shared" si="10"/>
        <v>M</v>
      </c>
      <c r="AG19" s="6">
        <f t="shared" si="11"/>
        <v>45455</v>
      </c>
      <c r="AH19" s="6"/>
      <c r="AI19" s="35" t="str">
        <f>IF(COUNTIF(Evenements,AG19)&gt;0,INDEX(Dates!$D$17:$E$52,MATCH(Calendrier!$AG19,Dates!$E$17:$E$52,0),1),"")</f>
        <v/>
      </c>
      <c r="AJ19" s="7" t="str">
        <f>IF(COUNTIF(Anniversaire,$AG19)&gt;0,INDEX(Dates!$G$17:$H$24,MATCH(Calendrier!AG19,Dates!$H$17:$H$24,0),1),"")</f>
        <v/>
      </c>
      <c r="AK19" s="4"/>
      <c r="AL19" s="5" t="str">
        <f t="shared" si="12"/>
        <v>V</v>
      </c>
      <c r="AM19" s="6">
        <f t="shared" si="13"/>
        <v>45485</v>
      </c>
      <c r="AN19" s="6"/>
      <c r="AO19" s="35" t="str">
        <f>IF(COUNTIF(Evenements,AM19)&gt;0,INDEX(Dates!$D$17:$E$52,MATCH(Calendrier!$AM19,Dates!$E$17:$E$52,0),1),"")</f>
        <v>Fêtes Bayonne</v>
      </c>
      <c r="AP19" s="7" t="str">
        <f>IF(COUNTIF(Anniversaire,$AM19)&gt;0,INDEX(Dates!$G$17:$H$24,MATCH(Calendrier!AM19,Dates!$H$17:$H$24,0),1),"")</f>
        <v/>
      </c>
      <c r="AQ19" s="4"/>
      <c r="AR19" s="5" t="str">
        <f t="shared" si="14"/>
        <v>L</v>
      </c>
      <c r="AS19" s="6">
        <f t="shared" si="15"/>
        <v>45516</v>
      </c>
      <c r="AT19" s="6"/>
      <c r="AU19" s="35" t="str">
        <f>IF(COUNTIF(Evenements,AS19)&gt;0,INDEX(Dates!$D$17:$E$52,MATCH(Calendrier!$AS19,Dates!$E$17:$E$52,0),1),"")</f>
        <v/>
      </c>
      <c r="AV19" s="7" t="str">
        <f>IF(COUNTIF(Anniversaire,$AS19)&gt;0,INDEX(Dates!$G$17:$H$24,MATCH(Calendrier!AS19,Dates!$H$17:$H$24,0),1),"")</f>
        <v/>
      </c>
      <c r="AW19" s="4"/>
      <c r="AX19" s="5" t="str">
        <f t="shared" si="16"/>
        <v>J</v>
      </c>
      <c r="AY19" s="6">
        <f t="shared" si="17"/>
        <v>45547</v>
      </c>
      <c r="AZ19" s="6"/>
      <c r="BA19" s="35" t="str">
        <f>IF(COUNTIF(Evenements,AY19)&gt;0,INDEX(Dates!$D$17:$E$52,MATCH(Calendrier!$AY19,Dates!$E$17:$E$52,0),1),"")</f>
        <v/>
      </c>
      <c r="BB19" s="7" t="str">
        <f>IF(COUNTIF(Anniversaire,$AY19)&gt;0,INDEX(Dates!$G$17:$H$24,MATCH(Calendrier!AY19,Dates!$H$17:$H$24,0),1),"")</f>
        <v/>
      </c>
      <c r="BC19" s="4"/>
      <c r="BD19" s="5" t="str">
        <f t="shared" si="18"/>
        <v>S</v>
      </c>
      <c r="BE19" s="6">
        <f t="shared" si="19"/>
        <v>45577</v>
      </c>
      <c r="BF19" s="6"/>
      <c r="BG19" s="35" t="str">
        <f>IF(COUNTIF(Evenements,BE19)&gt;0,INDEX(Dates!$D$17:$E$52,MATCH(Calendrier!$BE19,Dates!$E$17:$E$52,0),1),"")</f>
        <v/>
      </c>
      <c r="BH19" s="7" t="str">
        <f>IF(COUNTIF(Anniversaire,$BE19)&gt;0,INDEX(Dates!$G$17:$H$24,MATCH(Calendrier!BE19,Dates!$H$17:$H$24,0),1),"")</f>
        <v/>
      </c>
      <c r="BI19" s="4"/>
      <c r="BJ19" s="5" t="str">
        <f t="shared" si="20"/>
        <v>M</v>
      </c>
      <c r="BK19" s="6">
        <f t="shared" si="21"/>
        <v>45608</v>
      </c>
      <c r="BL19" s="6"/>
      <c r="BM19" s="35" t="str">
        <f>IF(COUNTIF(Evenements,BK19)&gt;0,INDEX(Dates!$D$17:$E$52,MATCH(Calendrier!$BK19,Dates!$E$17:$E$52,0),1),"")</f>
        <v/>
      </c>
      <c r="BN19" s="7" t="str">
        <f>IF(COUNTIF(Anniversaire,$BK19)&gt;0,INDEX(Dates!$G$17:$H$24,MATCH(Calendrier!BK19,Dates!$H$17:$H$24,0),1),"")</f>
        <v/>
      </c>
      <c r="BO19" s="4"/>
      <c r="BP19" s="5" t="str">
        <f t="shared" si="22"/>
        <v>J</v>
      </c>
      <c r="BQ19" s="6">
        <f t="shared" si="23"/>
        <v>45638</v>
      </c>
      <c r="BR19" s="6"/>
      <c r="BS19" s="35" t="str">
        <f>IF(COUNTIF(Evenements,BQ19)&gt;0,INDEX(Dates!$D$17:$E$52,MATCH(Calendrier!$BQ19,Dates!$E$17:$E$52,0),1),"")</f>
        <v/>
      </c>
      <c r="BT19" s="7" t="str">
        <f>IF(COUNTIF(Anniversaire,$BQ19)&gt;0,INDEX(Dates!$G$17:$H$24,MATCH(Calendrier!BQ19,Dates!$H$17:$H$24,0),1),"")</f>
        <v/>
      </c>
      <c r="BU19" s="4"/>
    </row>
    <row r="20" spans="1:73" ht="17.25" customHeight="1" x14ac:dyDescent="0.25">
      <c r="A20" s="4"/>
      <c r="B20" s="5" t="str">
        <f t="shared" si="0"/>
        <v>S</v>
      </c>
      <c r="C20" s="6">
        <f t="shared" si="1"/>
        <v>45304</v>
      </c>
      <c r="D20" s="6"/>
      <c r="E20" s="35" t="str">
        <f>IF(COUNTIF(Evenements,C20)&gt;0,INDEX(Dates!$D$17:$E$52,MATCH(Calendrier!$C20,Dates!$E$17:$E$52,0),1),"")</f>
        <v/>
      </c>
      <c r="F20" s="7" t="str">
        <f>IF(COUNTIF(Anniversaire,$C20)&gt;0,INDEX(Dates!$G$17:$H$24,MATCH(Calendrier!C20,Dates!$H$17:$H$24,0),1),"")</f>
        <v/>
      </c>
      <c r="G20" s="4"/>
      <c r="H20" s="5" t="str">
        <f t="shared" si="2"/>
        <v>M</v>
      </c>
      <c r="I20" s="6">
        <f t="shared" si="3"/>
        <v>45335</v>
      </c>
      <c r="J20" s="6"/>
      <c r="K20" s="35" t="str">
        <f>IF(COUNTIF(Evenements,I20)&gt;0,INDEX(Dates!$D$17:$E$52,MATCH(Calendrier!$I20,Dates!$E$17:$E$52,0),1),"")</f>
        <v/>
      </c>
      <c r="L20" s="7" t="str">
        <f>IF(COUNTIF(Anniversaire,$I20)&gt;0,INDEX(Dates!$G$17:$H$24,MATCH(Calendrier!I20,Dates!$H$17:$H$24,0),1),"")</f>
        <v/>
      </c>
      <c r="M20" s="4"/>
      <c r="N20" s="5" t="str">
        <f t="shared" si="4"/>
        <v>M</v>
      </c>
      <c r="O20" s="6">
        <f t="shared" si="5"/>
        <v>45364</v>
      </c>
      <c r="P20" s="6"/>
      <c r="Q20" s="35" t="str">
        <f>IF(COUNTIF(Evenements,O20)&gt;0,INDEX(Dates!$D$17:$E$52,MATCH(Calendrier!$O20,Dates!$E$17:$E$52,0),1),"")</f>
        <v/>
      </c>
      <c r="R20" s="7" t="str">
        <f>IF(COUNTIF(Anniversaire,$O20)&gt;0,INDEX(Dates!$G$17:$H$24,MATCH(Calendrier!O20,Dates!$H$17:$H$24,0),1),"")</f>
        <v/>
      </c>
      <c r="S20" s="4"/>
      <c r="T20" s="5" t="str">
        <f t="shared" si="6"/>
        <v>S</v>
      </c>
      <c r="U20" s="6">
        <f t="shared" si="7"/>
        <v>45395</v>
      </c>
      <c r="V20" s="6"/>
      <c r="W20" s="35" t="str">
        <f>IF(COUNTIF(Evenements,U20)&gt;0,INDEX(Dates!$D$17:$E$52,MATCH(Calendrier!$U20,Dates!$E$17:$E$52,0),1),"")</f>
        <v/>
      </c>
      <c r="X20" s="7" t="str">
        <f>IF(COUNTIF(Anniversaire,$U20)&gt;0,INDEX(Dates!$G$17:$H$24,MATCH(Calendrier!U20,Dates!$H$17:$H$24,0),1),"")</f>
        <v/>
      </c>
      <c r="Y20" s="4"/>
      <c r="Z20" s="5" t="str">
        <f t="shared" si="8"/>
        <v>L</v>
      </c>
      <c r="AA20" s="6">
        <f t="shared" si="9"/>
        <v>45425</v>
      </c>
      <c r="AB20" s="6"/>
      <c r="AC20" s="35" t="str">
        <f>IF(COUNTIF(Evenements,AA20)&gt;0,INDEX(Dates!$D$17:$E$52,MATCH(Calendrier!$AA20,Dates!$E$17:$E$52,0),1),"")</f>
        <v/>
      </c>
      <c r="AD20" s="7" t="str">
        <f>IF(COUNTIF(Anniversaire,$AA20)&gt;0,INDEX(Dates!$G$17:$H$24,MATCH(Calendrier!AA20,Dates!$H$17:$H$24,0),1),"")</f>
        <v/>
      </c>
      <c r="AE20" s="4"/>
      <c r="AF20" s="5" t="str">
        <f t="shared" si="10"/>
        <v>J</v>
      </c>
      <c r="AG20" s="6">
        <f t="shared" si="11"/>
        <v>45456</v>
      </c>
      <c r="AH20" s="6"/>
      <c r="AI20" s="35" t="str">
        <f>IF(COUNTIF(Evenements,AG20)&gt;0,INDEX(Dates!$D$17:$E$52,MATCH(Calendrier!$AG20,Dates!$E$17:$E$52,0),1),"")</f>
        <v/>
      </c>
      <c r="AJ20" s="7" t="str">
        <f>IF(COUNTIF(Anniversaire,$AG20)&gt;0,INDEX(Dates!$G$17:$H$24,MATCH(Calendrier!AG20,Dates!$H$17:$H$24,0),1),"")</f>
        <v/>
      </c>
      <c r="AK20" s="4"/>
      <c r="AL20" s="5" t="str">
        <f t="shared" si="12"/>
        <v>S</v>
      </c>
      <c r="AM20" s="6">
        <f t="shared" si="13"/>
        <v>45486</v>
      </c>
      <c r="AN20" s="6"/>
      <c r="AO20" s="35" t="str">
        <f>IF(COUNTIF(Evenements,AM20)&gt;0,INDEX(Dates!$D$17:$E$52,MATCH(Calendrier!$AM20,Dates!$E$17:$E$52,0),1),"")</f>
        <v>Fêtes Bayonne</v>
      </c>
      <c r="AP20" s="7" t="str">
        <f>IF(COUNTIF(Anniversaire,$AM20)&gt;0,INDEX(Dates!$G$17:$H$24,MATCH(Calendrier!AM20,Dates!$H$17:$H$24,0),1),"")</f>
        <v/>
      </c>
      <c r="AQ20" s="4"/>
      <c r="AR20" s="5" t="str">
        <f t="shared" si="14"/>
        <v>M</v>
      </c>
      <c r="AS20" s="6">
        <f t="shared" si="15"/>
        <v>45517</v>
      </c>
      <c r="AT20" s="6"/>
      <c r="AU20" s="35" t="str">
        <f>IF(COUNTIF(Evenements,AS20)&gt;0,INDEX(Dates!$D$17:$E$52,MATCH(Calendrier!$AS20,Dates!$E$17:$E$52,0),1),"")</f>
        <v/>
      </c>
      <c r="AV20" s="7" t="str">
        <f>IF(COUNTIF(Anniversaire,$AS20)&gt;0,INDEX(Dates!$G$17:$H$24,MATCH(Calendrier!AS20,Dates!$H$17:$H$24,0),1),"")</f>
        <v/>
      </c>
      <c r="AW20" s="4"/>
      <c r="AX20" s="5" t="str">
        <f t="shared" si="16"/>
        <v>V</v>
      </c>
      <c r="AY20" s="6">
        <f t="shared" si="17"/>
        <v>45548</v>
      </c>
      <c r="AZ20" s="6"/>
      <c r="BA20" s="35" t="str">
        <f>IF(COUNTIF(Evenements,AY20)&gt;0,INDEX(Dates!$D$17:$E$52,MATCH(Calendrier!$AY20,Dates!$E$17:$E$52,0),1),"")</f>
        <v/>
      </c>
      <c r="BB20" s="7" t="str">
        <f>IF(COUNTIF(Anniversaire,$AY20)&gt;0,INDEX(Dates!$G$17:$H$24,MATCH(Calendrier!AY20,Dates!$H$17:$H$24,0),1),"")</f>
        <v/>
      </c>
      <c r="BC20" s="4"/>
      <c r="BD20" s="5" t="str">
        <f t="shared" si="18"/>
        <v>D</v>
      </c>
      <c r="BE20" s="6">
        <f t="shared" si="19"/>
        <v>45578</v>
      </c>
      <c r="BF20" s="6"/>
      <c r="BG20" s="35" t="str">
        <f>IF(COUNTIF(Evenements,BE20)&gt;0,INDEX(Dates!$D$17:$E$52,MATCH(Calendrier!$BE20,Dates!$E$17:$E$52,0),1),"")</f>
        <v/>
      </c>
      <c r="BH20" s="7" t="str">
        <f>IF(COUNTIF(Anniversaire,$BE20)&gt;0,INDEX(Dates!$G$17:$H$24,MATCH(Calendrier!BE20,Dates!$H$17:$H$24,0),1),"")</f>
        <v/>
      </c>
      <c r="BI20" s="4"/>
      <c r="BJ20" s="5" t="str">
        <f t="shared" si="20"/>
        <v>M</v>
      </c>
      <c r="BK20" s="6">
        <f t="shared" si="21"/>
        <v>45609</v>
      </c>
      <c r="BL20" s="6"/>
      <c r="BM20" s="35" t="str">
        <f>IF(COUNTIF(Evenements,BK20)&gt;0,INDEX(Dates!$D$17:$E$52,MATCH(Calendrier!$BK20,Dates!$E$17:$E$52,0),1),"")</f>
        <v/>
      </c>
      <c r="BN20" s="7" t="str">
        <f>IF(COUNTIF(Anniversaire,$BK20)&gt;0,INDEX(Dates!$G$17:$H$24,MATCH(Calendrier!BK20,Dates!$H$17:$H$24,0),1),"")</f>
        <v/>
      </c>
      <c r="BO20" s="4"/>
      <c r="BP20" s="5" t="str">
        <f t="shared" si="22"/>
        <v>V</v>
      </c>
      <c r="BQ20" s="6">
        <f t="shared" si="23"/>
        <v>45639</v>
      </c>
      <c r="BR20" s="6"/>
      <c r="BS20" s="35" t="str">
        <f>IF(COUNTIF(Evenements,BQ20)&gt;0,INDEX(Dates!$D$17:$E$52,MATCH(Calendrier!$BQ20,Dates!$E$17:$E$52,0),1),"")</f>
        <v/>
      </c>
      <c r="BT20" s="7" t="str">
        <f>IF(COUNTIF(Anniversaire,$BQ20)&gt;0,INDEX(Dates!$G$17:$H$24,MATCH(Calendrier!BQ20,Dates!$H$17:$H$24,0),1),"")</f>
        <v/>
      </c>
      <c r="BU20" s="4"/>
    </row>
    <row r="21" spans="1:73" ht="17.25" customHeight="1" x14ac:dyDescent="0.25">
      <c r="A21" s="4"/>
      <c r="B21" s="5" t="str">
        <f t="shared" si="0"/>
        <v>D</v>
      </c>
      <c r="C21" s="6">
        <f t="shared" si="1"/>
        <v>45305</v>
      </c>
      <c r="D21" s="6"/>
      <c r="E21" s="35" t="str">
        <f>IF(COUNTIF(Evenements,C21)&gt;0,INDEX(Dates!$D$17:$E$52,MATCH(Calendrier!$C21,Dates!$E$17:$E$52,0),1),"")</f>
        <v/>
      </c>
      <c r="F21" s="7" t="str">
        <f>IF(COUNTIF(Anniversaire,$C21)&gt;0,INDEX(Dates!$G$17:$H$24,MATCH(Calendrier!C21,Dates!$H$17:$H$24,0),1),"")</f>
        <v/>
      </c>
      <c r="G21" s="4"/>
      <c r="H21" s="5" t="str">
        <f t="shared" si="2"/>
        <v>M</v>
      </c>
      <c r="I21" s="6">
        <f t="shared" si="3"/>
        <v>45336</v>
      </c>
      <c r="J21" s="6"/>
      <c r="K21" s="35" t="str">
        <f>IF(COUNTIF(Evenements,I21)&gt;0,INDEX(Dates!$D$17:$E$52,MATCH(Calendrier!$I21,Dates!$E$17:$E$52,0),1),"")</f>
        <v/>
      </c>
      <c r="L21" s="7" t="str">
        <f>IF(COUNTIF(Anniversaire,$I21)&gt;0,INDEX(Dates!$G$17:$H$24,MATCH(Calendrier!I21,Dates!$H$17:$H$24,0),1),"")</f>
        <v/>
      </c>
      <c r="M21" s="4"/>
      <c r="N21" s="5" t="str">
        <f t="shared" si="4"/>
        <v>J</v>
      </c>
      <c r="O21" s="6">
        <f t="shared" si="5"/>
        <v>45365</v>
      </c>
      <c r="P21" s="6"/>
      <c r="Q21" s="35" t="str">
        <f>IF(COUNTIF(Evenements,O21)&gt;0,INDEX(Dates!$D$17:$E$52,MATCH(Calendrier!$O21,Dates!$E$17:$E$52,0),1),"")</f>
        <v/>
      </c>
      <c r="R21" s="7" t="str">
        <f>IF(COUNTIF(Anniversaire,$O21)&gt;0,INDEX(Dates!$G$17:$H$24,MATCH(Calendrier!O21,Dates!$H$17:$H$24,0),1),"")</f>
        <v/>
      </c>
      <c r="S21" s="4"/>
      <c r="T21" s="5" t="str">
        <f t="shared" si="6"/>
        <v>D</v>
      </c>
      <c r="U21" s="6">
        <f t="shared" si="7"/>
        <v>45396</v>
      </c>
      <c r="V21" s="6"/>
      <c r="W21" s="35" t="str">
        <f>IF(COUNTIF(Evenements,U21)&gt;0,INDEX(Dates!$D$17:$E$52,MATCH(Calendrier!$U21,Dates!$E$17:$E$52,0),1),"")</f>
        <v/>
      </c>
      <c r="X21" s="7" t="str">
        <f>IF(COUNTIF(Anniversaire,$U21)&gt;0,INDEX(Dates!$G$17:$H$24,MATCH(Calendrier!U21,Dates!$H$17:$H$24,0),1),"")</f>
        <v/>
      </c>
      <c r="Y21" s="4"/>
      <c r="Z21" s="5" t="str">
        <f t="shared" si="8"/>
        <v>M</v>
      </c>
      <c r="AA21" s="6">
        <f t="shared" si="9"/>
        <v>45426</v>
      </c>
      <c r="AB21" s="6"/>
      <c r="AC21" s="35" t="str">
        <f>IF(COUNTIF(Evenements,AA21)&gt;0,INDEX(Dates!$D$17:$E$52,MATCH(Calendrier!$AA21,Dates!$E$17:$E$52,0),1),"")</f>
        <v/>
      </c>
      <c r="AD21" s="7" t="str">
        <f>IF(COUNTIF(Anniversaire,$AA21)&gt;0,INDEX(Dates!$G$17:$H$24,MATCH(Calendrier!AA21,Dates!$H$17:$H$24,0),1),"")</f>
        <v/>
      </c>
      <c r="AE21" s="4"/>
      <c r="AF21" s="5" t="str">
        <f t="shared" si="10"/>
        <v>V</v>
      </c>
      <c r="AG21" s="6">
        <f t="shared" si="11"/>
        <v>45457</v>
      </c>
      <c r="AH21" s="6"/>
      <c r="AI21" s="35" t="str">
        <f>IF(COUNTIF(Evenements,AG21)&gt;0,INDEX(Dates!$D$17:$E$52,MATCH(Calendrier!$AG21,Dates!$E$17:$E$52,0),1),"")</f>
        <v/>
      </c>
      <c r="AJ21" s="7" t="str">
        <f>IF(COUNTIF(Anniversaire,$AG21)&gt;0,INDEX(Dates!$G$17:$H$24,MATCH(Calendrier!AG21,Dates!$H$17:$H$24,0),1),"")</f>
        <v/>
      </c>
      <c r="AK21" s="4"/>
      <c r="AL21" s="5" t="str">
        <f t="shared" si="12"/>
        <v>D</v>
      </c>
      <c r="AM21" s="6">
        <f t="shared" si="13"/>
        <v>45487</v>
      </c>
      <c r="AN21" s="6"/>
      <c r="AO21" s="35" t="str">
        <f>IF(COUNTIF(Evenements,AM21)&gt;0,INDEX(Dates!$D$17:$E$52,MATCH(Calendrier!$AM21,Dates!$E$17:$E$52,0),1),"")</f>
        <v>Fêtes Bayonne</v>
      </c>
      <c r="AP21" s="7" t="str">
        <f>IF(COUNTIF(Anniversaire,$AM21)&gt;0,INDEX(Dates!$G$17:$H$24,MATCH(Calendrier!AM21,Dates!$H$17:$H$24,0),1),"")</f>
        <v/>
      </c>
      <c r="AQ21" s="4"/>
      <c r="AR21" s="5" t="str">
        <f t="shared" si="14"/>
        <v>M</v>
      </c>
      <c r="AS21" s="6">
        <f t="shared" si="15"/>
        <v>45518</v>
      </c>
      <c r="AT21" s="6"/>
      <c r="AU21" s="35" t="str">
        <f>IF(COUNTIF(Evenements,AS21)&gt;0,INDEX(Dates!$D$17:$E$52,MATCH(Calendrier!$AS21,Dates!$E$17:$E$52,0),1),"")</f>
        <v>Fêtes Dax</v>
      </c>
      <c r="AV21" s="7" t="str">
        <f>IF(COUNTIF(Anniversaire,$AS21)&gt;0,INDEX(Dates!$G$17:$H$24,MATCH(Calendrier!AS21,Dates!$H$17:$H$24,0),1),"")</f>
        <v/>
      </c>
      <c r="AW21" s="4"/>
      <c r="AX21" s="5" t="str">
        <f t="shared" si="16"/>
        <v>S</v>
      </c>
      <c r="AY21" s="6">
        <f t="shared" si="17"/>
        <v>45549</v>
      </c>
      <c r="AZ21" s="6"/>
      <c r="BA21" s="35" t="str">
        <f>IF(COUNTIF(Evenements,AY21)&gt;0,INDEX(Dates!$D$17:$E$52,MATCH(Calendrier!$AY21,Dates!$E$17:$E$52,0),1),"")</f>
        <v/>
      </c>
      <c r="BB21" s="7" t="str">
        <f>IF(COUNTIF(Anniversaire,$AY21)&gt;0,INDEX(Dates!$G$17:$H$24,MATCH(Calendrier!AY21,Dates!$H$17:$H$24,0),1),"")</f>
        <v/>
      </c>
      <c r="BC21" s="4"/>
      <c r="BD21" s="5" t="str">
        <f t="shared" si="18"/>
        <v>L</v>
      </c>
      <c r="BE21" s="6">
        <f t="shared" si="19"/>
        <v>45579</v>
      </c>
      <c r="BF21" s="6"/>
      <c r="BG21" s="35" t="str">
        <f>IF(COUNTIF(Evenements,BE21)&gt;0,INDEX(Dates!$D$17:$E$52,MATCH(Calendrier!$BE21,Dates!$E$17:$E$52,0),1),"")</f>
        <v/>
      </c>
      <c r="BH21" s="7" t="str">
        <f>IF(COUNTIF(Anniversaire,$BE21)&gt;0,INDEX(Dates!$G$17:$H$24,MATCH(Calendrier!BE21,Dates!$H$17:$H$24,0),1),"")</f>
        <v/>
      </c>
      <c r="BI21" s="4"/>
      <c r="BJ21" s="5" t="str">
        <f t="shared" si="20"/>
        <v>J</v>
      </c>
      <c r="BK21" s="6">
        <f t="shared" si="21"/>
        <v>45610</v>
      </c>
      <c r="BL21" s="6"/>
      <c r="BM21" s="35" t="str">
        <f>IF(COUNTIF(Evenements,BK21)&gt;0,INDEX(Dates!$D$17:$E$52,MATCH(Calendrier!$BK21,Dates!$E$17:$E$52,0),1),"")</f>
        <v/>
      </c>
      <c r="BN21" s="7" t="str">
        <f>IF(COUNTIF(Anniversaire,$BK21)&gt;0,INDEX(Dates!$G$17:$H$24,MATCH(Calendrier!BK21,Dates!$H$17:$H$24,0),1),"")</f>
        <v/>
      </c>
      <c r="BO21" s="4"/>
      <c r="BP21" s="5" t="str">
        <f t="shared" si="22"/>
        <v>S</v>
      </c>
      <c r="BQ21" s="6">
        <f t="shared" si="23"/>
        <v>45640</v>
      </c>
      <c r="BR21" s="6"/>
      <c r="BS21" s="35" t="str">
        <f>IF(COUNTIF(Evenements,BQ21)&gt;0,INDEX(Dates!$D$17:$E$52,MATCH(Calendrier!$BQ21,Dates!$E$17:$E$52,0),1),"")</f>
        <v/>
      </c>
      <c r="BT21" s="7" t="str">
        <f>IF(COUNTIF(Anniversaire,$BQ21)&gt;0,INDEX(Dates!$G$17:$H$24,MATCH(Calendrier!BQ21,Dates!$H$17:$H$24,0),1),"")</f>
        <v/>
      </c>
      <c r="BU21" s="4"/>
    </row>
    <row r="22" spans="1:73" ht="17.25" customHeight="1" x14ac:dyDescent="0.25">
      <c r="A22" s="4"/>
      <c r="B22" s="5" t="str">
        <f t="shared" si="0"/>
        <v>L</v>
      </c>
      <c r="C22" s="6">
        <f t="shared" si="1"/>
        <v>45306</v>
      </c>
      <c r="D22" s="6"/>
      <c r="E22" s="35" t="str">
        <f>IF(COUNTIF(Evenements,C22)&gt;0,INDEX(Dates!$D$17:$E$52,MATCH(Calendrier!$C22,Dates!$E$17:$E$52,0),1),"")</f>
        <v/>
      </c>
      <c r="F22" s="7" t="str">
        <f>IF(COUNTIF(Anniversaire,$C22)&gt;0,INDEX(Dates!$G$17:$H$24,MATCH(Calendrier!C22,Dates!$H$17:$H$24,0),1),"")</f>
        <v/>
      </c>
      <c r="G22" s="4"/>
      <c r="H22" s="5" t="str">
        <f t="shared" si="2"/>
        <v>J</v>
      </c>
      <c r="I22" s="6">
        <f t="shared" si="3"/>
        <v>45337</v>
      </c>
      <c r="J22" s="6"/>
      <c r="K22" s="35" t="str">
        <f>IF(COUNTIF(Evenements,I22)&gt;0,INDEX(Dates!$D$17:$E$52,MATCH(Calendrier!$I22,Dates!$E$17:$E$52,0),1),"")</f>
        <v/>
      </c>
      <c r="L22" s="7" t="str">
        <f>IF(COUNTIF(Anniversaire,$I22)&gt;0,INDEX(Dates!$G$17:$H$24,MATCH(Calendrier!I22,Dates!$H$17:$H$24,0),1),"")</f>
        <v/>
      </c>
      <c r="M22" s="4"/>
      <c r="N22" s="5" t="str">
        <f t="shared" si="4"/>
        <v>V</v>
      </c>
      <c r="O22" s="6">
        <f t="shared" si="5"/>
        <v>45366</v>
      </c>
      <c r="P22" s="6"/>
      <c r="Q22" s="35" t="str">
        <f>IF(COUNTIF(Evenements,O22)&gt;0,INDEX(Dates!$D$17:$E$52,MATCH(Calendrier!$O22,Dates!$E$17:$E$52,0),1),"")</f>
        <v/>
      </c>
      <c r="R22" s="7" t="str">
        <f>IF(COUNTIF(Anniversaire,$O22)&gt;0,INDEX(Dates!$G$17:$H$24,MATCH(Calendrier!O22,Dates!$H$17:$H$24,0),1),"")</f>
        <v/>
      </c>
      <c r="S22" s="4"/>
      <c r="T22" s="5" t="str">
        <f t="shared" si="6"/>
        <v>L</v>
      </c>
      <c r="U22" s="6">
        <f t="shared" si="7"/>
        <v>45397</v>
      </c>
      <c r="V22" s="6"/>
      <c r="W22" s="35" t="str">
        <f>IF(COUNTIF(Evenements,U22)&gt;0,INDEX(Dates!$D$17:$E$52,MATCH(Calendrier!$U22,Dates!$E$17:$E$52,0),1),"")</f>
        <v/>
      </c>
      <c r="X22" s="7" t="str">
        <f>IF(COUNTIF(Anniversaire,$U22)&gt;0,INDEX(Dates!$G$17:$H$24,MATCH(Calendrier!U22,Dates!$H$17:$H$24,0),1),"")</f>
        <v/>
      </c>
      <c r="Y22" s="4"/>
      <c r="Z22" s="5" t="str">
        <f t="shared" si="8"/>
        <v>M</v>
      </c>
      <c r="AA22" s="6">
        <f t="shared" si="9"/>
        <v>45427</v>
      </c>
      <c r="AB22" s="6"/>
      <c r="AC22" s="35" t="str">
        <f>IF(COUNTIF(Evenements,AA22)&gt;0,INDEX(Dates!$D$17:$E$52,MATCH(Calendrier!$AA22,Dates!$E$17:$E$52,0),1),"")</f>
        <v/>
      </c>
      <c r="AD22" s="7" t="str">
        <f>IF(COUNTIF(Anniversaire,$AA22)&gt;0,INDEX(Dates!$G$17:$H$24,MATCH(Calendrier!AA22,Dates!$H$17:$H$24,0),1),"")</f>
        <v/>
      </c>
      <c r="AE22" s="4"/>
      <c r="AF22" s="5" t="str">
        <f t="shared" si="10"/>
        <v>S</v>
      </c>
      <c r="AG22" s="6">
        <f t="shared" si="11"/>
        <v>45458</v>
      </c>
      <c r="AH22" s="6"/>
      <c r="AI22" s="35" t="str">
        <f>IF(COUNTIF(Evenements,AG22)&gt;0,INDEX(Dates!$D$17:$E$52,MATCH(Calendrier!$AG22,Dates!$E$17:$E$52,0),1),"")</f>
        <v/>
      </c>
      <c r="AJ22" s="7" t="str">
        <f>IF(COUNTIF(Anniversaire,$AG22)&gt;0,INDEX(Dates!$G$17:$H$24,MATCH(Calendrier!AG22,Dates!$H$17:$H$24,0),1),"")</f>
        <v/>
      </c>
      <c r="AK22" s="4"/>
      <c r="AL22" s="5" t="str">
        <f t="shared" si="12"/>
        <v>L</v>
      </c>
      <c r="AM22" s="6">
        <f t="shared" si="13"/>
        <v>45488</v>
      </c>
      <c r="AN22" s="6"/>
      <c r="AO22" s="35" t="str">
        <f>IF(COUNTIF(Evenements,AM22)&gt;0,INDEX(Dates!$D$17:$E$52,MATCH(Calendrier!$AM22,Dates!$E$17:$E$52,0),1),"")</f>
        <v/>
      </c>
      <c r="AP22" s="7" t="str">
        <f>IF(COUNTIF(Anniversaire,$AM22)&gt;0,INDEX(Dates!$G$17:$H$24,MATCH(Calendrier!AM22,Dates!$H$17:$H$24,0),1),"")</f>
        <v>E</v>
      </c>
      <c r="AQ22" s="4"/>
      <c r="AR22" s="5" t="str">
        <f t="shared" si="14"/>
        <v>J</v>
      </c>
      <c r="AS22" s="6">
        <f t="shared" si="15"/>
        <v>45519</v>
      </c>
      <c r="AT22" s="6"/>
      <c r="AU22" s="35" t="str">
        <f>IF(COUNTIF(Evenements,AS22)&gt;0,INDEX(Dates!$D$17:$E$52,MATCH(Calendrier!$AS22,Dates!$E$17:$E$52,0),1),"")</f>
        <v>Fêtes Dax</v>
      </c>
      <c r="AV22" s="7" t="str">
        <f>IF(COUNTIF(Anniversaire,$AS22)&gt;0,INDEX(Dates!$G$17:$H$24,MATCH(Calendrier!AS22,Dates!$H$17:$H$24,0),1),"")</f>
        <v/>
      </c>
      <c r="AW22" s="4"/>
      <c r="AX22" s="5" t="str">
        <f t="shared" si="16"/>
        <v>D</v>
      </c>
      <c r="AY22" s="6">
        <f t="shared" si="17"/>
        <v>45550</v>
      </c>
      <c r="AZ22" s="6"/>
      <c r="BA22" s="35" t="str">
        <f>IF(COUNTIF(Evenements,AY22)&gt;0,INDEX(Dates!$D$17:$E$52,MATCH(Calendrier!$AY22,Dates!$E$17:$E$52,0),1),"")</f>
        <v/>
      </c>
      <c r="BB22" s="7" t="str">
        <f>IF(COUNTIF(Anniversaire,$AY22)&gt;0,INDEX(Dates!$G$17:$H$24,MATCH(Calendrier!AY22,Dates!$H$17:$H$24,0),1),"")</f>
        <v/>
      </c>
      <c r="BC22" s="4"/>
      <c r="BD22" s="5" t="str">
        <f t="shared" si="18"/>
        <v>M</v>
      </c>
      <c r="BE22" s="6">
        <f t="shared" si="19"/>
        <v>45580</v>
      </c>
      <c r="BF22" s="6"/>
      <c r="BG22" s="35" t="str">
        <f>IF(COUNTIF(Evenements,BE22)&gt;0,INDEX(Dates!$D$17:$E$52,MATCH(Calendrier!$BE22,Dates!$E$17:$E$52,0),1),"")</f>
        <v/>
      </c>
      <c r="BH22" s="7" t="str">
        <f>IF(COUNTIF(Anniversaire,$BE22)&gt;0,INDEX(Dates!$G$17:$H$24,MATCH(Calendrier!BE22,Dates!$H$17:$H$24,0),1),"")</f>
        <v/>
      </c>
      <c r="BI22" s="4"/>
      <c r="BJ22" s="5" t="str">
        <f t="shared" si="20"/>
        <v>V</v>
      </c>
      <c r="BK22" s="6">
        <f t="shared" si="21"/>
        <v>45611</v>
      </c>
      <c r="BL22" s="6"/>
      <c r="BM22" s="35" t="str">
        <f>IF(COUNTIF(Evenements,BK22)&gt;0,INDEX(Dates!$D$17:$E$52,MATCH(Calendrier!$BK22,Dates!$E$17:$E$52,0),1),"")</f>
        <v/>
      </c>
      <c r="BN22" s="7" t="str">
        <f>IF(COUNTIF(Anniversaire,$BK22)&gt;0,INDEX(Dates!$G$17:$H$24,MATCH(Calendrier!BK22,Dates!$H$17:$H$24,0),1),"")</f>
        <v/>
      </c>
      <c r="BO22" s="4"/>
      <c r="BP22" s="5" t="str">
        <f t="shared" si="22"/>
        <v>D</v>
      </c>
      <c r="BQ22" s="6">
        <f t="shared" si="23"/>
        <v>45641</v>
      </c>
      <c r="BR22" s="6"/>
      <c r="BS22" s="35" t="str">
        <f>IF(COUNTIF(Evenements,BQ22)&gt;0,INDEX(Dates!$D$17:$E$52,MATCH(Calendrier!$BQ22,Dates!$E$17:$E$52,0),1),"")</f>
        <v/>
      </c>
      <c r="BT22" s="7" t="str">
        <f>IF(COUNTIF(Anniversaire,$BQ22)&gt;0,INDEX(Dates!$G$17:$H$24,MATCH(Calendrier!BQ22,Dates!$H$17:$H$24,0),1),"")</f>
        <v/>
      </c>
      <c r="BU22" s="4"/>
    </row>
    <row r="23" spans="1:73" ht="17.25" customHeight="1" x14ac:dyDescent="0.25">
      <c r="A23" s="4"/>
      <c r="B23" s="5" t="str">
        <f t="shared" si="0"/>
        <v>M</v>
      </c>
      <c r="C23" s="6">
        <f t="shared" si="1"/>
        <v>45307</v>
      </c>
      <c r="D23" s="6"/>
      <c r="E23" s="35" t="str">
        <f>IF(COUNTIF(Evenements,C23)&gt;0,INDEX(Dates!$D$17:$E$52,MATCH(Calendrier!$C23,Dates!$E$17:$E$52,0),1),"")</f>
        <v/>
      </c>
      <c r="F23" s="7" t="str">
        <f>IF(COUNTIF(Anniversaire,$C23)&gt;0,INDEX(Dates!$G$17:$H$24,MATCH(Calendrier!C23,Dates!$H$17:$H$24,0),1),"")</f>
        <v>B</v>
      </c>
      <c r="G23" s="4"/>
      <c r="H23" s="5" t="str">
        <f t="shared" si="2"/>
        <v>V</v>
      </c>
      <c r="I23" s="6">
        <f t="shared" si="3"/>
        <v>45338</v>
      </c>
      <c r="J23" s="6"/>
      <c r="K23" s="35" t="str">
        <f>IF(COUNTIF(Evenements,I23)&gt;0,INDEX(Dates!$D$17:$E$52,MATCH(Calendrier!$I23,Dates!$E$17:$E$52,0),1),"")</f>
        <v/>
      </c>
      <c r="L23" s="7" t="str">
        <f>IF(COUNTIF(Anniversaire,$I23)&gt;0,INDEX(Dates!$G$17:$H$24,MATCH(Calendrier!I23,Dates!$H$17:$H$24,0),1),"")</f>
        <v/>
      </c>
      <c r="M23" s="4"/>
      <c r="N23" s="5" t="str">
        <f t="shared" si="4"/>
        <v>S</v>
      </c>
      <c r="O23" s="6">
        <f t="shared" si="5"/>
        <v>45367</v>
      </c>
      <c r="P23" s="6"/>
      <c r="Q23" s="35" t="str">
        <f>IF(COUNTIF(Evenements,O23)&gt;0,INDEX(Dates!$D$17:$E$52,MATCH(Calendrier!$O23,Dates!$E$17:$E$52,0),1),"")</f>
        <v/>
      </c>
      <c r="R23" s="7" t="str">
        <f>IF(COUNTIF(Anniversaire,$O23)&gt;0,INDEX(Dates!$G$17:$H$24,MATCH(Calendrier!O23,Dates!$H$17:$H$24,0),1),"")</f>
        <v/>
      </c>
      <c r="S23" s="4"/>
      <c r="T23" s="5" t="str">
        <f t="shared" si="6"/>
        <v>M</v>
      </c>
      <c r="U23" s="6">
        <f t="shared" si="7"/>
        <v>45398</v>
      </c>
      <c r="V23" s="6"/>
      <c r="W23" s="35" t="str">
        <f>IF(COUNTIF(Evenements,U23)&gt;0,INDEX(Dates!$D$17:$E$52,MATCH(Calendrier!$U23,Dates!$E$17:$E$52,0),1),"")</f>
        <v/>
      </c>
      <c r="X23" s="7" t="str">
        <f>IF(COUNTIF(Anniversaire,$U23)&gt;0,INDEX(Dates!$G$17:$H$24,MATCH(Calendrier!U23,Dates!$H$17:$H$24,0),1),"")</f>
        <v/>
      </c>
      <c r="Y23" s="4"/>
      <c r="Z23" s="5" t="str">
        <f t="shared" si="8"/>
        <v>J</v>
      </c>
      <c r="AA23" s="6">
        <f t="shared" si="9"/>
        <v>45428</v>
      </c>
      <c r="AB23" s="6"/>
      <c r="AC23" s="35" t="str">
        <f>IF(COUNTIF(Evenements,AA23)&gt;0,INDEX(Dates!$D$17:$E$52,MATCH(Calendrier!$AA23,Dates!$E$17:$E$52,0),1),"")</f>
        <v/>
      </c>
      <c r="AD23" s="7" t="str">
        <f>IF(COUNTIF(Anniversaire,$AA23)&gt;0,INDEX(Dates!$G$17:$H$24,MATCH(Calendrier!AA23,Dates!$H$17:$H$24,0),1),"")</f>
        <v/>
      </c>
      <c r="AE23" s="4"/>
      <c r="AF23" s="5" t="str">
        <f t="shared" si="10"/>
        <v>D</v>
      </c>
      <c r="AG23" s="6">
        <f t="shared" si="11"/>
        <v>45459</v>
      </c>
      <c r="AH23" s="6"/>
      <c r="AI23" s="35" t="str">
        <f>IF(COUNTIF(Evenements,AG23)&gt;0,INDEX(Dates!$D$17:$E$52,MATCH(Calendrier!$AG23,Dates!$E$17:$E$52,0),1),"")</f>
        <v/>
      </c>
      <c r="AJ23" s="7" t="str">
        <f>IF(COUNTIF(Anniversaire,$AG23)&gt;0,INDEX(Dates!$G$17:$H$24,MATCH(Calendrier!AG23,Dates!$H$17:$H$24,0),1),"")</f>
        <v/>
      </c>
      <c r="AK23" s="4"/>
      <c r="AL23" s="5" t="str">
        <f t="shared" si="12"/>
        <v>M</v>
      </c>
      <c r="AM23" s="6">
        <f t="shared" si="13"/>
        <v>45489</v>
      </c>
      <c r="AN23" s="6"/>
      <c r="AO23" s="35" t="str">
        <f>IF(COUNTIF(Evenements,AM23)&gt;0,INDEX(Dates!$D$17:$E$52,MATCH(Calendrier!$AM23,Dates!$E$17:$E$52,0),1),"")</f>
        <v/>
      </c>
      <c r="AP23" s="7" t="str">
        <f>IF(COUNTIF(Anniversaire,$AM23)&gt;0,INDEX(Dates!$G$17:$H$24,MATCH(Calendrier!AM23,Dates!$H$17:$H$24,0),1),"")</f>
        <v/>
      </c>
      <c r="AQ23" s="4"/>
      <c r="AR23" s="5" t="str">
        <f t="shared" si="14"/>
        <v>V</v>
      </c>
      <c r="AS23" s="6">
        <f t="shared" si="15"/>
        <v>45520</v>
      </c>
      <c r="AT23" s="6"/>
      <c r="AU23" s="35" t="str">
        <f>IF(COUNTIF(Evenements,AS23)&gt;0,INDEX(Dates!$D$17:$E$52,MATCH(Calendrier!$AS23,Dates!$E$17:$E$52,0),1),"")</f>
        <v>Fêtes Dax</v>
      </c>
      <c r="AV23" s="7" t="str">
        <f>IF(COUNTIF(Anniversaire,$AS23)&gt;0,INDEX(Dates!$G$17:$H$24,MATCH(Calendrier!AS23,Dates!$H$17:$H$24,0),1),"")</f>
        <v/>
      </c>
      <c r="AW23" s="4"/>
      <c r="AX23" s="5" t="str">
        <f t="shared" si="16"/>
        <v>L</v>
      </c>
      <c r="AY23" s="6">
        <f t="shared" si="17"/>
        <v>45551</v>
      </c>
      <c r="AZ23" s="6"/>
      <c r="BA23" s="35" t="str">
        <f>IF(COUNTIF(Evenements,AY23)&gt;0,INDEX(Dates!$D$17:$E$52,MATCH(Calendrier!$AY23,Dates!$E$17:$E$52,0),1),"")</f>
        <v/>
      </c>
      <c r="BB23" s="7" t="str">
        <f>IF(COUNTIF(Anniversaire,$AY23)&gt;0,INDEX(Dates!$G$17:$H$24,MATCH(Calendrier!AY23,Dates!$H$17:$H$24,0),1),"")</f>
        <v/>
      </c>
      <c r="BC23" s="4"/>
      <c r="BD23" s="5" t="str">
        <f t="shared" si="18"/>
        <v>M</v>
      </c>
      <c r="BE23" s="6">
        <f t="shared" si="19"/>
        <v>45581</v>
      </c>
      <c r="BF23" s="6"/>
      <c r="BG23" s="35" t="str">
        <f>IF(COUNTIF(Evenements,BE23)&gt;0,INDEX(Dates!$D$17:$E$52,MATCH(Calendrier!$BE23,Dates!$E$17:$E$52,0),1),"")</f>
        <v/>
      </c>
      <c r="BH23" s="7" t="str">
        <f>IF(COUNTIF(Anniversaire,$BE23)&gt;0,INDEX(Dates!$G$17:$H$24,MATCH(Calendrier!BE23,Dates!$H$17:$H$24,0),1),"")</f>
        <v/>
      </c>
      <c r="BI23" s="4"/>
      <c r="BJ23" s="5" t="str">
        <f t="shared" si="20"/>
        <v>S</v>
      </c>
      <c r="BK23" s="6">
        <f t="shared" si="21"/>
        <v>45612</v>
      </c>
      <c r="BL23" s="6"/>
      <c r="BM23" s="35" t="str">
        <f>IF(COUNTIF(Evenements,BK23)&gt;0,INDEX(Dates!$D$17:$E$52,MATCH(Calendrier!$BK23,Dates!$E$17:$E$52,0),1),"")</f>
        <v/>
      </c>
      <c r="BN23" s="7" t="str">
        <f>IF(COUNTIF(Anniversaire,$BK23)&gt;0,INDEX(Dates!$G$17:$H$24,MATCH(Calendrier!BK23,Dates!$H$17:$H$24,0),1),"")</f>
        <v/>
      </c>
      <c r="BO23" s="4"/>
      <c r="BP23" s="5" t="str">
        <f t="shared" si="22"/>
        <v>L</v>
      </c>
      <c r="BQ23" s="6">
        <f t="shared" si="23"/>
        <v>45642</v>
      </c>
      <c r="BR23" s="6"/>
      <c r="BS23" s="35" t="str">
        <f>IF(COUNTIF(Evenements,BQ23)&gt;0,INDEX(Dates!$D$17:$E$52,MATCH(Calendrier!$BQ23,Dates!$E$17:$E$52,0),1),"")</f>
        <v/>
      </c>
      <c r="BT23" s="7" t="str">
        <f>IF(COUNTIF(Anniversaire,$BQ23)&gt;0,INDEX(Dates!$G$17:$H$24,MATCH(Calendrier!BQ23,Dates!$H$17:$H$24,0),1),"")</f>
        <v/>
      </c>
      <c r="BU23" s="4"/>
    </row>
    <row r="24" spans="1:73" ht="17.25" customHeight="1" x14ac:dyDescent="0.25">
      <c r="A24" s="4"/>
      <c r="B24" s="5" t="str">
        <f t="shared" si="0"/>
        <v>M</v>
      </c>
      <c r="C24" s="6">
        <f t="shared" si="1"/>
        <v>45308</v>
      </c>
      <c r="D24" s="6"/>
      <c r="E24" s="35" t="str">
        <f>IF(COUNTIF(Evenements,C24)&gt;0,INDEX(Dates!$D$17:$E$52,MATCH(Calendrier!$C24,Dates!$E$17:$E$52,0),1),"")</f>
        <v/>
      </c>
      <c r="F24" s="7" t="str">
        <f>IF(COUNTIF(Anniversaire,$C24)&gt;0,INDEX(Dates!$G$17:$H$24,MATCH(Calendrier!C24,Dates!$H$17:$H$24,0),1),"")</f>
        <v/>
      </c>
      <c r="G24" s="4"/>
      <c r="H24" s="5" t="str">
        <f t="shared" si="2"/>
        <v>S</v>
      </c>
      <c r="I24" s="6">
        <f t="shared" si="3"/>
        <v>45339</v>
      </c>
      <c r="J24" s="6"/>
      <c r="K24" s="35" t="str">
        <f>IF(COUNTIF(Evenements,I24)&gt;0,INDEX(Dates!$D$17:$E$52,MATCH(Calendrier!$I24,Dates!$E$17:$E$52,0),1),"")</f>
        <v/>
      </c>
      <c r="L24" s="7" t="str">
        <f>IF(COUNTIF(Anniversaire,$I24)&gt;0,INDEX(Dates!$G$17:$H$24,MATCH(Calendrier!I24,Dates!$H$17:$H$24,0),1),"")</f>
        <v/>
      </c>
      <c r="M24" s="4"/>
      <c r="N24" s="5" t="str">
        <f t="shared" si="4"/>
        <v>D</v>
      </c>
      <c r="O24" s="6">
        <f t="shared" si="5"/>
        <v>45368</v>
      </c>
      <c r="P24" s="6"/>
      <c r="Q24" s="35" t="str">
        <f>IF(COUNTIF(Evenements,O24)&gt;0,INDEX(Dates!$D$17:$E$52,MATCH(Calendrier!$O24,Dates!$E$17:$E$52,0),1),"")</f>
        <v/>
      </c>
      <c r="R24" s="7" t="str">
        <f>IF(COUNTIF(Anniversaire,$O24)&gt;0,INDEX(Dates!$G$17:$H$24,MATCH(Calendrier!O24,Dates!$H$17:$H$24,0),1),"")</f>
        <v/>
      </c>
      <c r="S24" s="4"/>
      <c r="T24" s="5" t="str">
        <f t="shared" si="6"/>
        <v>M</v>
      </c>
      <c r="U24" s="6">
        <f t="shared" si="7"/>
        <v>45399</v>
      </c>
      <c r="V24" s="6"/>
      <c r="W24" s="35" t="str">
        <f>IF(COUNTIF(Evenements,U24)&gt;0,INDEX(Dates!$D$17:$E$52,MATCH(Calendrier!$U24,Dates!$E$17:$E$52,0),1),"")</f>
        <v/>
      </c>
      <c r="X24" s="7" t="str">
        <f>IF(COUNTIF(Anniversaire,$U24)&gt;0,INDEX(Dates!$G$17:$H$24,MATCH(Calendrier!U24,Dates!$H$17:$H$24,0),1),"")</f>
        <v/>
      </c>
      <c r="Y24" s="4"/>
      <c r="Z24" s="5" t="str">
        <f t="shared" si="8"/>
        <v>V</v>
      </c>
      <c r="AA24" s="6">
        <f t="shared" si="9"/>
        <v>45429</v>
      </c>
      <c r="AB24" s="6"/>
      <c r="AC24" s="35" t="str">
        <f>IF(COUNTIF(Evenements,AA24)&gt;0,INDEX(Dates!$D$17:$E$52,MATCH(Calendrier!$AA24,Dates!$E$17:$E$52,0),1),"")</f>
        <v/>
      </c>
      <c r="AD24" s="7" t="str">
        <f>IF(COUNTIF(Anniversaire,$AA24)&gt;0,INDEX(Dates!$G$17:$H$24,MATCH(Calendrier!AA24,Dates!$H$17:$H$24,0),1),"")</f>
        <v/>
      </c>
      <c r="AE24" s="4"/>
      <c r="AF24" s="5" t="str">
        <f t="shared" si="10"/>
        <v>L</v>
      </c>
      <c r="AG24" s="6">
        <f t="shared" si="11"/>
        <v>45460</v>
      </c>
      <c r="AH24" s="6"/>
      <c r="AI24" s="35" t="str">
        <f>IF(COUNTIF(Evenements,AG24)&gt;0,INDEX(Dates!$D$17:$E$52,MATCH(Calendrier!$AG24,Dates!$E$17:$E$52,0),1),"")</f>
        <v/>
      </c>
      <c r="AJ24" s="7" t="str">
        <f>IF(COUNTIF(Anniversaire,$AG24)&gt;0,INDEX(Dates!$G$17:$H$24,MATCH(Calendrier!AG24,Dates!$H$17:$H$24,0),1),"")</f>
        <v/>
      </c>
      <c r="AK24" s="4"/>
      <c r="AL24" s="5" t="str">
        <f t="shared" si="12"/>
        <v>M</v>
      </c>
      <c r="AM24" s="6">
        <f t="shared" si="13"/>
        <v>45490</v>
      </c>
      <c r="AN24" s="6"/>
      <c r="AO24" s="35" t="str">
        <f>IF(COUNTIF(Evenements,AM24)&gt;0,INDEX(Dates!$D$17:$E$52,MATCH(Calendrier!$AM24,Dates!$E$17:$E$52,0),1),"")</f>
        <v/>
      </c>
      <c r="AP24" s="7" t="str">
        <f>IF(COUNTIF(Anniversaire,$AM24)&gt;0,INDEX(Dates!$G$17:$H$24,MATCH(Calendrier!AM24,Dates!$H$17:$H$24,0),1),"")</f>
        <v/>
      </c>
      <c r="AQ24" s="4"/>
      <c r="AR24" s="5" t="str">
        <f t="shared" si="14"/>
        <v>S</v>
      </c>
      <c r="AS24" s="6">
        <f t="shared" si="15"/>
        <v>45521</v>
      </c>
      <c r="AT24" s="6"/>
      <c r="AU24" s="35" t="str">
        <f>IF(COUNTIF(Evenements,AS24)&gt;0,INDEX(Dates!$D$17:$E$52,MATCH(Calendrier!$AS24,Dates!$E$17:$E$52,0),1),"")</f>
        <v>Fêtes Dax</v>
      </c>
      <c r="AV24" s="7" t="str">
        <f>IF(COUNTIF(Anniversaire,$AS24)&gt;0,INDEX(Dates!$G$17:$H$24,MATCH(Calendrier!AS24,Dates!$H$17:$H$24,0),1),"")</f>
        <v/>
      </c>
      <c r="AW24" s="4"/>
      <c r="AX24" s="5" t="str">
        <f t="shared" si="16"/>
        <v>M</v>
      </c>
      <c r="AY24" s="6">
        <f t="shared" si="17"/>
        <v>45552</v>
      </c>
      <c r="AZ24" s="6"/>
      <c r="BA24" s="35" t="str">
        <f>IF(COUNTIF(Evenements,AY24)&gt;0,INDEX(Dates!$D$17:$E$52,MATCH(Calendrier!$AY24,Dates!$E$17:$E$52,0),1),"")</f>
        <v/>
      </c>
      <c r="BB24" s="7" t="str">
        <f>IF(COUNTIF(Anniversaire,$AY24)&gt;0,INDEX(Dates!$G$17:$H$24,MATCH(Calendrier!AY24,Dates!$H$17:$H$24,0),1),"")</f>
        <v/>
      </c>
      <c r="BC24" s="4"/>
      <c r="BD24" s="5" t="str">
        <f t="shared" si="18"/>
        <v>J</v>
      </c>
      <c r="BE24" s="6">
        <f t="shared" si="19"/>
        <v>45582</v>
      </c>
      <c r="BF24" s="6"/>
      <c r="BG24" s="35" t="str">
        <f>IF(COUNTIF(Evenements,BE24)&gt;0,INDEX(Dates!$D$17:$E$52,MATCH(Calendrier!$BE24,Dates!$E$17:$E$52,0),1),"")</f>
        <v/>
      </c>
      <c r="BH24" s="7" t="str">
        <f>IF(COUNTIF(Anniversaire,$BE24)&gt;0,INDEX(Dates!$G$17:$H$24,MATCH(Calendrier!BE24,Dates!$H$17:$H$24,0),1),"")</f>
        <v/>
      </c>
      <c r="BI24" s="4"/>
      <c r="BJ24" s="5" t="str">
        <f t="shared" si="20"/>
        <v>D</v>
      </c>
      <c r="BK24" s="6">
        <f t="shared" si="21"/>
        <v>45613</v>
      </c>
      <c r="BL24" s="6"/>
      <c r="BM24" s="35" t="str">
        <f>IF(COUNTIF(Evenements,BK24)&gt;0,INDEX(Dates!$D$17:$E$52,MATCH(Calendrier!$BK24,Dates!$E$17:$E$52,0),1),"")</f>
        <v/>
      </c>
      <c r="BN24" s="7" t="str">
        <f>IF(COUNTIF(Anniversaire,$BK24)&gt;0,INDEX(Dates!$G$17:$H$24,MATCH(Calendrier!BK24,Dates!$H$17:$H$24,0),1),"")</f>
        <v/>
      </c>
      <c r="BO24" s="4"/>
      <c r="BP24" s="5" t="str">
        <f t="shared" si="22"/>
        <v>M</v>
      </c>
      <c r="BQ24" s="6">
        <f t="shared" si="23"/>
        <v>45643</v>
      </c>
      <c r="BR24" s="6"/>
      <c r="BS24" s="35" t="str">
        <f>IF(COUNTIF(Evenements,BQ24)&gt;0,INDEX(Dates!$D$17:$E$52,MATCH(Calendrier!$BQ24,Dates!$E$17:$E$52,0),1),"")</f>
        <v/>
      </c>
      <c r="BT24" s="7" t="str">
        <f>IF(COUNTIF(Anniversaire,$BQ24)&gt;0,INDEX(Dates!$G$17:$H$24,MATCH(Calendrier!BQ24,Dates!$H$17:$H$24,0),1),"")</f>
        <v/>
      </c>
      <c r="BU24" s="4"/>
    </row>
    <row r="25" spans="1:73" ht="17.25" customHeight="1" x14ac:dyDescent="0.25">
      <c r="A25" s="4"/>
      <c r="B25" s="5" t="str">
        <f t="shared" si="0"/>
        <v>J</v>
      </c>
      <c r="C25" s="6">
        <f t="shared" si="1"/>
        <v>45309</v>
      </c>
      <c r="D25" s="6"/>
      <c r="E25" s="35" t="str">
        <f>IF(COUNTIF(Evenements,C25)&gt;0,INDEX(Dates!$D$17:$E$52,MATCH(Calendrier!$C25,Dates!$E$17:$E$52,0),1),"")</f>
        <v/>
      </c>
      <c r="F25" s="7" t="str">
        <f>IF(COUNTIF(Anniversaire,$C25)&gt;0,INDEX(Dates!$G$17:$H$24,MATCH(Calendrier!C25,Dates!$H$17:$H$24,0),1),"")</f>
        <v/>
      </c>
      <c r="G25" s="4"/>
      <c r="H25" s="5" t="str">
        <f t="shared" si="2"/>
        <v>D</v>
      </c>
      <c r="I25" s="6">
        <f t="shared" si="3"/>
        <v>45340</v>
      </c>
      <c r="J25" s="6"/>
      <c r="K25" s="35" t="str">
        <f>IF(COUNTIF(Evenements,I25)&gt;0,INDEX(Dates!$D$17:$E$52,MATCH(Calendrier!$I25,Dates!$E$17:$E$52,0),1),"")</f>
        <v/>
      </c>
      <c r="L25" s="7" t="str">
        <f>IF(COUNTIF(Anniversaire,$I25)&gt;0,INDEX(Dates!$G$17:$H$24,MATCH(Calendrier!I25,Dates!$H$17:$H$24,0),1),"")</f>
        <v/>
      </c>
      <c r="M25" s="4"/>
      <c r="N25" s="5" t="str">
        <f t="shared" si="4"/>
        <v>L</v>
      </c>
      <c r="O25" s="6">
        <f t="shared" si="5"/>
        <v>45369</v>
      </c>
      <c r="P25" s="6"/>
      <c r="Q25" s="35" t="str">
        <f>IF(COUNTIF(Evenements,O25)&gt;0,INDEX(Dates!$D$17:$E$52,MATCH(Calendrier!$O25,Dates!$E$17:$E$52,0),1),"")</f>
        <v/>
      </c>
      <c r="R25" s="7" t="str">
        <f>IF(COUNTIF(Anniversaire,$O25)&gt;0,INDEX(Dates!$G$17:$H$24,MATCH(Calendrier!O25,Dates!$H$17:$H$24,0),1),"")</f>
        <v/>
      </c>
      <c r="S25" s="4"/>
      <c r="T25" s="5" t="str">
        <f t="shared" si="6"/>
        <v>J</v>
      </c>
      <c r="U25" s="6">
        <f t="shared" si="7"/>
        <v>45400</v>
      </c>
      <c r="V25" s="6"/>
      <c r="W25" s="35" t="str">
        <f>IF(COUNTIF(Evenements,U25)&gt;0,INDEX(Dates!$D$17:$E$52,MATCH(Calendrier!$U25,Dates!$E$17:$E$52,0),1),"")</f>
        <v/>
      </c>
      <c r="X25" s="7" t="str">
        <f>IF(COUNTIF(Anniversaire,$U25)&gt;0,INDEX(Dates!$G$17:$H$24,MATCH(Calendrier!U25,Dates!$H$17:$H$24,0),1),"")</f>
        <v/>
      </c>
      <c r="Y25" s="4"/>
      <c r="Z25" s="5" t="str">
        <f t="shared" si="8"/>
        <v>S</v>
      </c>
      <c r="AA25" s="6">
        <f t="shared" si="9"/>
        <v>45430</v>
      </c>
      <c r="AB25" s="6"/>
      <c r="AC25" s="35" t="str">
        <f>IF(COUNTIF(Evenements,AA25)&gt;0,INDEX(Dates!$D$17:$E$52,MATCH(Calendrier!$AA25,Dates!$E$17:$E$52,0),1),"")</f>
        <v/>
      </c>
      <c r="AD25" s="7" t="str">
        <f>IF(COUNTIF(Anniversaire,$AA25)&gt;0,INDEX(Dates!$G$17:$H$24,MATCH(Calendrier!AA25,Dates!$H$17:$H$24,0),1),"")</f>
        <v/>
      </c>
      <c r="AE25" s="4"/>
      <c r="AF25" s="5" t="str">
        <f t="shared" si="10"/>
        <v>M</v>
      </c>
      <c r="AG25" s="6">
        <f t="shared" si="11"/>
        <v>45461</v>
      </c>
      <c r="AH25" s="6"/>
      <c r="AI25" s="35" t="str">
        <f>IF(COUNTIF(Evenements,AG25)&gt;0,INDEX(Dates!$D$17:$E$52,MATCH(Calendrier!$AG25,Dates!$E$17:$E$52,0),1),"")</f>
        <v/>
      </c>
      <c r="AJ25" s="7" t="str">
        <f>IF(COUNTIF(Anniversaire,$AG25)&gt;0,INDEX(Dates!$G$17:$H$24,MATCH(Calendrier!AG25,Dates!$H$17:$H$24,0),1),"")</f>
        <v/>
      </c>
      <c r="AK25" s="4"/>
      <c r="AL25" s="5" t="str">
        <f t="shared" si="12"/>
        <v>J</v>
      </c>
      <c r="AM25" s="6">
        <f t="shared" si="13"/>
        <v>45491</v>
      </c>
      <c r="AN25" s="6"/>
      <c r="AO25" s="35" t="str">
        <f>IF(COUNTIF(Evenements,AM25)&gt;0,INDEX(Dates!$D$17:$E$52,MATCH(Calendrier!$AM25,Dates!$E$17:$E$52,0),1),"")</f>
        <v/>
      </c>
      <c r="AP25" s="7" t="str">
        <f>IF(COUNTIF(Anniversaire,$AM25)&gt;0,INDEX(Dates!$G$17:$H$24,MATCH(Calendrier!AM25,Dates!$H$17:$H$24,0),1),"")</f>
        <v/>
      </c>
      <c r="AQ25" s="4"/>
      <c r="AR25" s="5" t="str">
        <f t="shared" si="14"/>
        <v>D</v>
      </c>
      <c r="AS25" s="6">
        <f t="shared" si="15"/>
        <v>45522</v>
      </c>
      <c r="AT25" s="6"/>
      <c r="AU25" s="35" t="str">
        <f>IF(COUNTIF(Evenements,AS25)&gt;0,INDEX(Dates!$D$17:$E$52,MATCH(Calendrier!$AS25,Dates!$E$17:$E$52,0),1),"")</f>
        <v>Fêtes Dax</v>
      </c>
      <c r="AV25" s="7" t="str">
        <f>IF(COUNTIF(Anniversaire,$AS25)&gt;0,INDEX(Dates!$G$17:$H$24,MATCH(Calendrier!AS25,Dates!$H$17:$H$24,0),1),"")</f>
        <v/>
      </c>
      <c r="AW25" s="4"/>
      <c r="AX25" s="5" t="str">
        <f t="shared" si="16"/>
        <v>M</v>
      </c>
      <c r="AY25" s="6">
        <f t="shared" si="17"/>
        <v>45553</v>
      </c>
      <c r="AZ25" s="6"/>
      <c r="BA25" s="35" t="str">
        <f>IF(COUNTIF(Evenements,AY25)&gt;0,INDEX(Dates!$D$17:$E$52,MATCH(Calendrier!$AY25,Dates!$E$17:$E$52,0),1),"")</f>
        <v/>
      </c>
      <c r="BB25" s="7" t="str">
        <f>IF(COUNTIF(Anniversaire,$AY25)&gt;0,INDEX(Dates!$G$17:$H$24,MATCH(Calendrier!AY25,Dates!$H$17:$H$24,0),1),"")</f>
        <v/>
      </c>
      <c r="BC25" s="4"/>
      <c r="BD25" s="5" t="str">
        <f t="shared" si="18"/>
        <v>V</v>
      </c>
      <c r="BE25" s="6">
        <f t="shared" si="19"/>
        <v>45583</v>
      </c>
      <c r="BF25" s="6"/>
      <c r="BG25" s="35" t="str">
        <f>IF(COUNTIF(Evenements,BE25)&gt;0,INDEX(Dates!$D$17:$E$52,MATCH(Calendrier!$BE25,Dates!$E$17:$E$52,0),1),"")</f>
        <v/>
      </c>
      <c r="BH25" s="7" t="str">
        <f>IF(COUNTIF(Anniversaire,$BE25)&gt;0,INDEX(Dates!$G$17:$H$24,MATCH(Calendrier!BE25,Dates!$H$17:$H$24,0),1),"")</f>
        <v/>
      </c>
      <c r="BI25" s="4"/>
      <c r="BJ25" s="5" t="str">
        <f t="shared" si="20"/>
        <v>L</v>
      </c>
      <c r="BK25" s="6">
        <f t="shared" si="21"/>
        <v>45614</v>
      </c>
      <c r="BL25" s="6"/>
      <c r="BM25" s="35" t="str">
        <f>IF(COUNTIF(Evenements,BK25)&gt;0,INDEX(Dates!$D$17:$E$52,MATCH(Calendrier!$BK25,Dates!$E$17:$E$52,0),1),"")</f>
        <v/>
      </c>
      <c r="BN25" s="7" t="str">
        <f>IF(COUNTIF(Anniversaire,$BK25)&gt;0,INDEX(Dates!$G$17:$H$24,MATCH(Calendrier!BK25,Dates!$H$17:$H$24,0),1),"")</f>
        <v/>
      </c>
      <c r="BO25" s="4"/>
      <c r="BP25" s="5" t="str">
        <f t="shared" si="22"/>
        <v>M</v>
      </c>
      <c r="BQ25" s="6">
        <f t="shared" si="23"/>
        <v>45644</v>
      </c>
      <c r="BR25" s="6"/>
      <c r="BS25" s="35" t="str">
        <f>IF(COUNTIF(Evenements,BQ25)&gt;0,INDEX(Dates!$D$17:$E$52,MATCH(Calendrier!$BQ25,Dates!$E$17:$E$52,0),1),"")</f>
        <v/>
      </c>
      <c r="BT25" s="7" t="str">
        <f>IF(COUNTIF(Anniversaire,$BQ25)&gt;0,INDEX(Dates!$G$17:$H$24,MATCH(Calendrier!BQ25,Dates!$H$17:$H$24,0),1),"")</f>
        <v/>
      </c>
      <c r="BU25" s="4"/>
    </row>
    <row r="26" spans="1:73" ht="17.25" customHeight="1" x14ac:dyDescent="0.25">
      <c r="A26" s="4"/>
      <c r="B26" s="5" t="str">
        <f t="shared" si="0"/>
        <v>V</v>
      </c>
      <c r="C26" s="6">
        <f t="shared" si="1"/>
        <v>45310</v>
      </c>
      <c r="D26" s="6"/>
      <c r="E26" s="35" t="str">
        <f>IF(COUNTIF(Evenements,C26)&gt;0,INDEX(Dates!$D$17:$E$52,MATCH(Calendrier!$C26,Dates!$E$17:$E$52,0),1),"")</f>
        <v/>
      </c>
      <c r="F26" s="7" t="str">
        <f>IF(COUNTIF(Anniversaire,$C26)&gt;0,INDEX(Dates!$G$17:$H$24,MATCH(Calendrier!C26,Dates!$H$17:$H$24,0),1),"")</f>
        <v/>
      </c>
      <c r="G26" s="4"/>
      <c r="H26" s="5" t="str">
        <f t="shared" si="2"/>
        <v>L</v>
      </c>
      <c r="I26" s="6">
        <f t="shared" si="3"/>
        <v>45341</v>
      </c>
      <c r="J26" s="6"/>
      <c r="K26" s="35" t="str">
        <f>IF(COUNTIF(Evenements,I26)&gt;0,INDEX(Dates!$D$17:$E$52,MATCH(Calendrier!$I26,Dates!$E$17:$E$52,0),1),"")</f>
        <v/>
      </c>
      <c r="L26" s="7" t="str">
        <f>IF(COUNTIF(Anniversaire,$I26)&gt;0,INDEX(Dates!$G$17:$H$24,MATCH(Calendrier!I26,Dates!$H$17:$H$24,0),1),"")</f>
        <v/>
      </c>
      <c r="M26" s="4"/>
      <c r="N26" s="5" t="str">
        <f t="shared" si="4"/>
        <v>M</v>
      </c>
      <c r="O26" s="6">
        <f t="shared" si="5"/>
        <v>45370</v>
      </c>
      <c r="P26" s="6"/>
      <c r="Q26" s="35" t="str">
        <f>IF(COUNTIF(Evenements,O26)&gt;0,INDEX(Dates!$D$17:$E$52,MATCH(Calendrier!$O26,Dates!$E$17:$E$52,0),1),"")</f>
        <v/>
      </c>
      <c r="R26" s="7" t="str">
        <f>IF(COUNTIF(Anniversaire,$O26)&gt;0,INDEX(Dates!$G$17:$H$24,MATCH(Calendrier!O26,Dates!$H$17:$H$24,0),1),"")</f>
        <v/>
      </c>
      <c r="S26" s="4"/>
      <c r="T26" s="5" t="str">
        <f t="shared" si="6"/>
        <v>V</v>
      </c>
      <c r="U26" s="6">
        <f t="shared" si="7"/>
        <v>45401</v>
      </c>
      <c r="V26" s="6"/>
      <c r="W26" s="35" t="str">
        <f>IF(COUNTIF(Evenements,U26)&gt;0,INDEX(Dates!$D$17:$E$52,MATCH(Calendrier!$U26,Dates!$E$17:$E$52,0),1),"")</f>
        <v/>
      </c>
      <c r="X26" s="7" t="str">
        <f>IF(COUNTIF(Anniversaire,$U26)&gt;0,INDEX(Dates!$G$17:$H$24,MATCH(Calendrier!U26,Dates!$H$17:$H$24,0),1),"")</f>
        <v/>
      </c>
      <c r="Y26" s="4"/>
      <c r="Z26" s="5" t="str">
        <f t="shared" si="8"/>
        <v>D</v>
      </c>
      <c r="AA26" s="6">
        <f t="shared" si="9"/>
        <v>45431</v>
      </c>
      <c r="AB26" s="6"/>
      <c r="AC26" s="35" t="str">
        <f>IF(COUNTIF(Evenements,AA26)&gt;0,INDEX(Dates!$D$17:$E$52,MATCH(Calendrier!$AA26,Dates!$E$17:$E$52,0),1),"")</f>
        <v/>
      </c>
      <c r="AD26" s="7" t="str">
        <f>IF(COUNTIF(Anniversaire,$AA26)&gt;0,INDEX(Dates!$G$17:$H$24,MATCH(Calendrier!AA26,Dates!$H$17:$H$24,0),1),"")</f>
        <v/>
      </c>
      <c r="AE26" s="4"/>
      <c r="AF26" s="5" t="str">
        <f t="shared" si="10"/>
        <v>M</v>
      </c>
      <c r="AG26" s="6">
        <f t="shared" si="11"/>
        <v>45462</v>
      </c>
      <c r="AH26" s="6"/>
      <c r="AI26" s="35" t="str">
        <f>IF(COUNTIF(Evenements,AG26)&gt;0,INDEX(Dates!$D$17:$E$52,MATCH(Calendrier!$AG26,Dates!$E$17:$E$52,0),1),"")</f>
        <v/>
      </c>
      <c r="AJ26" s="7" t="str">
        <f>IF(COUNTIF(Anniversaire,$AG26)&gt;0,INDEX(Dates!$G$17:$H$24,MATCH(Calendrier!AG26,Dates!$H$17:$H$24,0),1),"")</f>
        <v/>
      </c>
      <c r="AK26" s="4"/>
      <c r="AL26" s="5" t="str">
        <f t="shared" si="12"/>
        <v>V</v>
      </c>
      <c r="AM26" s="6">
        <f t="shared" si="13"/>
        <v>45492</v>
      </c>
      <c r="AN26" s="6"/>
      <c r="AO26" s="35" t="str">
        <f>IF(COUNTIF(Evenements,AM26)&gt;0,INDEX(Dates!$D$17:$E$52,MATCH(Calendrier!$AM26,Dates!$E$17:$E$52,0),1),"")</f>
        <v/>
      </c>
      <c r="AP26" s="7" t="str">
        <f>IF(COUNTIF(Anniversaire,$AM26)&gt;0,INDEX(Dates!$G$17:$H$24,MATCH(Calendrier!AM26,Dates!$H$17:$H$24,0),1),"")</f>
        <v/>
      </c>
      <c r="AQ26" s="4"/>
      <c r="AR26" s="5" t="str">
        <f t="shared" si="14"/>
        <v>L</v>
      </c>
      <c r="AS26" s="6">
        <f t="shared" si="15"/>
        <v>45523</v>
      </c>
      <c r="AT26" s="6"/>
      <c r="AU26" s="35" t="str">
        <f>IF(COUNTIF(Evenements,AS26)&gt;0,INDEX(Dates!$D$17:$E$52,MATCH(Calendrier!$AS26,Dates!$E$17:$E$52,0),1),"")</f>
        <v/>
      </c>
      <c r="AV26" s="7" t="str">
        <f>IF(COUNTIF(Anniversaire,$AS26)&gt;0,INDEX(Dates!$G$17:$H$24,MATCH(Calendrier!AS26,Dates!$H$17:$H$24,0),1),"")</f>
        <v/>
      </c>
      <c r="AW26" s="4"/>
      <c r="AX26" s="5" t="str">
        <f t="shared" si="16"/>
        <v>J</v>
      </c>
      <c r="AY26" s="6">
        <f t="shared" si="17"/>
        <v>45554</v>
      </c>
      <c r="AZ26" s="6"/>
      <c r="BA26" s="35" t="str">
        <f>IF(COUNTIF(Evenements,AY26)&gt;0,INDEX(Dates!$D$17:$E$52,MATCH(Calendrier!$AY26,Dates!$E$17:$E$52,0),1),"")</f>
        <v/>
      </c>
      <c r="BB26" s="7" t="str">
        <f>IF(COUNTIF(Anniversaire,$AY26)&gt;0,INDEX(Dates!$G$17:$H$24,MATCH(Calendrier!AY26,Dates!$H$17:$H$24,0),1),"")</f>
        <v/>
      </c>
      <c r="BC26" s="4"/>
      <c r="BD26" s="5" t="str">
        <f t="shared" si="18"/>
        <v>S</v>
      </c>
      <c r="BE26" s="6">
        <f t="shared" si="19"/>
        <v>45584</v>
      </c>
      <c r="BF26" s="6"/>
      <c r="BG26" s="35" t="str">
        <f>IF(COUNTIF(Evenements,BE26)&gt;0,INDEX(Dates!$D$17:$E$52,MATCH(Calendrier!$BE26,Dates!$E$17:$E$52,0),1),"")</f>
        <v/>
      </c>
      <c r="BH26" s="7" t="str">
        <f>IF(COUNTIF(Anniversaire,$BE26)&gt;0,INDEX(Dates!$G$17:$H$24,MATCH(Calendrier!BE26,Dates!$H$17:$H$24,0),1),"")</f>
        <v/>
      </c>
      <c r="BI26" s="4"/>
      <c r="BJ26" s="5" t="str">
        <f t="shared" si="20"/>
        <v>M</v>
      </c>
      <c r="BK26" s="6">
        <f t="shared" si="21"/>
        <v>45615</v>
      </c>
      <c r="BL26" s="6"/>
      <c r="BM26" s="35" t="str">
        <f>IF(COUNTIF(Evenements,BK26)&gt;0,INDEX(Dates!$D$17:$E$52,MATCH(Calendrier!$BK26,Dates!$E$17:$E$52,0),1),"")</f>
        <v/>
      </c>
      <c r="BN26" s="7" t="str">
        <f>IF(COUNTIF(Anniversaire,$BK26)&gt;0,INDEX(Dates!$G$17:$H$24,MATCH(Calendrier!BK26,Dates!$H$17:$H$24,0),1),"")</f>
        <v/>
      </c>
      <c r="BO26" s="4"/>
      <c r="BP26" s="5" t="str">
        <f t="shared" si="22"/>
        <v>J</v>
      </c>
      <c r="BQ26" s="6">
        <f t="shared" si="23"/>
        <v>45645</v>
      </c>
      <c r="BR26" s="6"/>
      <c r="BS26" s="35" t="str">
        <f>IF(COUNTIF(Evenements,BQ26)&gt;0,INDEX(Dates!$D$17:$E$52,MATCH(Calendrier!$BQ26,Dates!$E$17:$E$52,0),1),"")</f>
        <v/>
      </c>
      <c r="BT26" s="7" t="str">
        <f>IF(COUNTIF(Anniversaire,$BQ26)&gt;0,INDEX(Dates!$G$17:$H$24,MATCH(Calendrier!BQ26,Dates!$H$17:$H$24,0),1),"")</f>
        <v/>
      </c>
      <c r="BU26" s="4"/>
    </row>
    <row r="27" spans="1:73" ht="17.25" customHeight="1" x14ac:dyDescent="0.25">
      <c r="A27" s="4"/>
      <c r="B27" s="5" t="str">
        <f t="shared" si="0"/>
        <v>S</v>
      </c>
      <c r="C27" s="6">
        <f t="shared" si="1"/>
        <v>45311</v>
      </c>
      <c r="D27" s="6"/>
      <c r="E27" s="35" t="str">
        <f>IF(COUNTIF(Evenements,C27)&gt;0,INDEX(Dates!$D$17:$E$52,MATCH(Calendrier!$C27,Dates!$E$17:$E$52,0),1),"")</f>
        <v/>
      </c>
      <c r="F27" s="7" t="str">
        <f>IF(COUNTIF(Anniversaire,$C27)&gt;0,INDEX(Dates!$G$17:$H$24,MATCH(Calendrier!C27,Dates!$H$17:$H$24,0),1),"")</f>
        <v/>
      </c>
      <c r="G27" s="4"/>
      <c r="H27" s="5" t="str">
        <f t="shared" si="2"/>
        <v>M</v>
      </c>
      <c r="I27" s="6">
        <f t="shared" si="3"/>
        <v>45342</v>
      </c>
      <c r="J27" s="6"/>
      <c r="K27" s="35" t="str">
        <f>IF(COUNTIF(Evenements,I27)&gt;0,INDEX(Dates!$D$17:$E$52,MATCH(Calendrier!$I27,Dates!$E$17:$E$52,0),1),"")</f>
        <v/>
      </c>
      <c r="L27" s="7" t="str">
        <f>IF(COUNTIF(Anniversaire,$I27)&gt;0,INDEX(Dates!$G$17:$H$24,MATCH(Calendrier!I27,Dates!$H$17:$H$24,0),1),"")</f>
        <v/>
      </c>
      <c r="M27" s="4"/>
      <c r="N27" s="5" t="str">
        <f t="shared" si="4"/>
        <v>M</v>
      </c>
      <c r="O27" s="6">
        <f t="shared" si="5"/>
        <v>45371</v>
      </c>
      <c r="P27" s="6"/>
      <c r="Q27" s="35" t="str">
        <f>IF(COUNTIF(Evenements,O27)&gt;0,INDEX(Dates!$D$17:$E$52,MATCH(Calendrier!$O27,Dates!$E$17:$E$52,0),1),"")</f>
        <v/>
      </c>
      <c r="R27" s="7" t="str">
        <f>IF(COUNTIF(Anniversaire,$O27)&gt;0,INDEX(Dates!$G$17:$H$24,MATCH(Calendrier!O27,Dates!$H$17:$H$24,0),1),"")</f>
        <v/>
      </c>
      <c r="S27" s="4"/>
      <c r="T27" s="5" t="str">
        <f t="shared" si="6"/>
        <v>S</v>
      </c>
      <c r="U27" s="6">
        <f t="shared" si="7"/>
        <v>45402</v>
      </c>
      <c r="V27" s="6"/>
      <c r="W27" s="35" t="str">
        <f>IF(COUNTIF(Evenements,U27)&gt;0,INDEX(Dates!$D$17:$E$52,MATCH(Calendrier!$U27,Dates!$E$17:$E$52,0),1),"")</f>
        <v/>
      </c>
      <c r="X27" s="7" t="str">
        <f>IF(COUNTIF(Anniversaire,$U27)&gt;0,INDEX(Dates!$G$17:$H$24,MATCH(Calendrier!U27,Dates!$H$17:$H$24,0),1),"")</f>
        <v/>
      </c>
      <c r="Y27" s="4"/>
      <c r="Z27" s="5" t="str">
        <f t="shared" si="8"/>
        <v>L</v>
      </c>
      <c r="AA27" s="6">
        <f t="shared" si="9"/>
        <v>45432</v>
      </c>
      <c r="AB27" s="6"/>
      <c r="AC27" s="35" t="str">
        <f>IF(COUNTIF(Evenements,AA27)&gt;0,INDEX(Dates!$D$17:$E$52,MATCH(Calendrier!$AA27,Dates!$E$17:$E$52,0),1),"")</f>
        <v/>
      </c>
      <c r="AD27" s="7" t="str">
        <f>IF(COUNTIF(Anniversaire,$AA27)&gt;0,INDEX(Dates!$G$17:$H$24,MATCH(Calendrier!AA27,Dates!$H$17:$H$24,0),1),"")</f>
        <v/>
      </c>
      <c r="AE27" s="4"/>
      <c r="AF27" s="5" t="str">
        <f t="shared" si="10"/>
        <v>J</v>
      </c>
      <c r="AG27" s="6">
        <f t="shared" si="11"/>
        <v>45463</v>
      </c>
      <c r="AH27" s="6"/>
      <c r="AI27" s="35" t="str">
        <f>IF(COUNTIF(Evenements,AG27)&gt;0,INDEX(Dates!$D$17:$E$52,MATCH(Calendrier!$AG27,Dates!$E$17:$E$52,0),1),"")</f>
        <v/>
      </c>
      <c r="AJ27" s="7" t="str">
        <f>IF(COUNTIF(Anniversaire,$AG27)&gt;0,INDEX(Dates!$G$17:$H$24,MATCH(Calendrier!AG27,Dates!$H$17:$H$24,0),1),"")</f>
        <v/>
      </c>
      <c r="AK27" s="4"/>
      <c r="AL27" s="5" t="str">
        <f t="shared" si="12"/>
        <v>S</v>
      </c>
      <c r="AM27" s="6">
        <f t="shared" si="13"/>
        <v>45493</v>
      </c>
      <c r="AN27" s="6"/>
      <c r="AO27" s="35" t="str">
        <f>IF(COUNTIF(Evenements,AM27)&gt;0,INDEX(Dates!$D$17:$E$52,MATCH(Calendrier!$AM27,Dates!$E$17:$E$52,0),1),"")</f>
        <v/>
      </c>
      <c r="AP27" s="7" t="str">
        <f>IF(COUNTIF(Anniversaire,$AM27)&gt;0,INDEX(Dates!$G$17:$H$24,MATCH(Calendrier!AM27,Dates!$H$17:$H$24,0),1),"")</f>
        <v/>
      </c>
      <c r="AQ27" s="4"/>
      <c r="AR27" s="5" t="str">
        <f t="shared" si="14"/>
        <v>M</v>
      </c>
      <c r="AS27" s="6">
        <f t="shared" si="15"/>
        <v>45524</v>
      </c>
      <c r="AT27" s="6"/>
      <c r="AU27" s="35" t="str">
        <f>IF(COUNTIF(Evenements,AS27)&gt;0,INDEX(Dates!$D$17:$E$52,MATCH(Calendrier!$AS27,Dates!$E$17:$E$52,0),1),"")</f>
        <v/>
      </c>
      <c r="AV27" s="7" t="str">
        <f>IF(COUNTIF(Anniversaire,$AS27)&gt;0,INDEX(Dates!$G$17:$H$24,MATCH(Calendrier!AS27,Dates!$H$17:$H$24,0),1),"")</f>
        <v/>
      </c>
      <c r="AW27" s="4"/>
      <c r="AX27" s="5" t="str">
        <f t="shared" si="16"/>
        <v>V</v>
      </c>
      <c r="AY27" s="6">
        <f t="shared" si="17"/>
        <v>45555</v>
      </c>
      <c r="AZ27" s="6"/>
      <c r="BA27" s="35" t="str">
        <f>IF(COUNTIF(Evenements,AY27)&gt;0,INDEX(Dates!$D$17:$E$52,MATCH(Calendrier!$AY27,Dates!$E$17:$E$52,0),1),"")</f>
        <v/>
      </c>
      <c r="BB27" s="7" t="str">
        <f>IF(COUNTIF(Anniversaire,$AY27)&gt;0,INDEX(Dates!$G$17:$H$24,MATCH(Calendrier!AY27,Dates!$H$17:$H$24,0),1),"")</f>
        <v>A</v>
      </c>
      <c r="BC27" s="4"/>
      <c r="BD27" s="5" t="str">
        <f t="shared" si="18"/>
        <v>D</v>
      </c>
      <c r="BE27" s="6">
        <f t="shared" si="19"/>
        <v>45585</v>
      </c>
      <c r="BF27" s="6"/>
      <c r="BG27" s="35" t="str">
        <f>IF(COUNTIF(Evenements,BE27)&gt;0,INDEX(Dates!$D$17:$E$52,MATCH(Calendrier!$BE27,Dates!$E$17:$E$52,0),1),"")</f>
        <v/>
      </c>
      <c r="BH27" s="7" t="str">
        <f>IF(COUNTIF(Anniversaire,$BE27)&gt;0,INDEX(Dates!$G$17:$H$24,MATCH(Calendrier!BE27,Dates!$H$17:$H$24,0),1),"")</f>
        <v/>
      </c>
      <c r="BI27" s="4"/>
      <c r="BJ27" s="5" t="str">
        <f t="shared" si="20"/>
        <v>M</v>
      </c>
      <c r="BK27" s="6">
        <f t="shared" si="21"/>
        <v>45616</v>
      </c>
      <c r="BL27" s="6"/>
      <c r="BM27" s="35" t="str">
        <f>IF(COUNTIF(Evenements,BK27)&gt;0,INDEX(Dates!$D$17:$E$52,MATCH(Calendrier!$BK27,Dates!$E$17:$E$52,0),1),"")</f>
        <v/>
      </c>
      <c r="BN27" s="7" t="str">
        <f>IF(COUNTIF(Anniversaire,$BK27)&gt;0,INDEX(Dates!$G$17:$H$24,MATCH(Calendrier!BK27,Dates!$H$17:$H$24,0),1),"")</f>
        <v/>
      </c>
      <c r="BO27" s="4"/>
      <c r="BP27" s="5" t="str">
        <f t="shared" si="22"/>
        <v>V</v>
      </c>
      <c r="BQ27" s="6">
        <f t="shared" si="23"/>
        <v>45646</v>
      </c>
      <c r="BR27" s="6"/>
      <c r="BS27" s="35" t="str">
        <f>IF(COUNTIF(Evenements,BQ27)&gt;0,INDEX(Dates!$D$17:$E$52,MATCH(Calendrier!$BQ27,Dates!$E$17:$E$52,0),1),"")</f>
        <v/>
      </c>
      <c r="BT27" s="7" t="str">
        <f>IF(COUNTIF(Anniversaire,$BQ27)&gt;0,INDEX(Dates!$G$17:$H$24,MATCH(Calendrier!BQ27,Dates!$H$17:$H$24,0),1),"")</f>
        <v/>
      </c>
      <c r="BU27" s="4"/>
    </row>
    <row r="28" spans="1:73" ht="17.25" customHeight="1" x14ac:dyDescent="0.25">
      <c r="A28" s="4"/>
      <c r="B28" s="5" t="str">
        <f t="shared" si="0"/>
        <v>D</v>
      </c>
      <c r="C28" s="6">
        <f t="shared" si="1"/>
        <v>45312</v>
      </c>
      <c r="D28" s="6"/>
      <c r="E28" s="35" t="str">
        <f>IF(COUNTIF(Evenements,C28)&gt;0,INDEX(Dates!$D$17:$E$52,MATCH(Calendrier!$C28,Dates!$E$17:$E$52,0),1),"")</f>
        <v/>
      </c>
      <c r="F28" s="7" t="str">
        <f>IF(COUNTIF(Anniversaire,$C28)&gt;0,INDEX(Dates!$G$17:$H$24,MATCH(Calendrier!C28,Dates!$H$17:$H$24,0),1),"")</f>
        <v/>
      </c>
      <c r="G28" s="4"/>
      <c r="H28" s="5" t="str">
        <f t="shared" si="2"/>
        <v>M</v>
      </c>
      <c r="I28" s="6">
        <f t="shared" si="3"/>
        <v>45343</v>
      </c>
      <c r="J28" s="6"/>
      <c r="K28" s="35" t="str">
        <f>IF(COUNTIF(Evenements,I28)&gt;0,INDEX(Dates!$D$17:$E$52,MATCH(Calendrier!$I28,Dates!$E$17:$E$52,0),1),"")</f>
        <v/>
      </c>
      <c r="L28" s="7" t="str">
        <f>IF(COUNTIF(Anniversaire,$I28)&gt;0,INDEX(Dates!$G$17:$H$24,MATCH(Calendrier!I28,Dates!$H$17:$H$24,0),1),"")</f>
        <v/>
      </c>
      <c r="M28" s="4"/>
      <c r="N28" s="5" t="str">
        <f t="shared" si="4"/>
        <v>J</v>
      </c>
      <c r="O28" s="6">
        <f t="shared" si="5"/>
        <v>45372</v>
      </c>
      <c r="P28" s="6"/>
      <c r="Q28" s="35" t="str">
        <f>IF(COUNTIF(Evenements,O28)&gt;0,INDEX(Dates!$D$17:$E$52,MATCH(Calendrier!$O28,Dates!$E$17:$E$52,0),1),"")</f>
        <v/>
      </c>
      <c r="R28" s="7" t="str">
        <f>IF(COUNTIF(Anniversaire,$O28)&gt;0,INDEX(Dates!$G$17:$H$24,MATCH(Calendrier!O28,Dates!$H$17:$H$24,0),1),"")</f>
        <v/>
      </c>
      <c r="S28" s="4"/>
      <c r="T28" s="5" t="str">
        <f t="shared" si="6"/>
        <v>D</v>
      </c>
      <c r="U28" s="6">
        <f t="shared" si="7"/>
        <v>45403</v>
      </c>
      <c r="V28" s="6"/>
      <c r="W28" s="35" t="str">
        <f>IF(COUNTIF(Evenements,U28)&gt;0,INDEX(Dates!$D$17:$E$52,MATCH(Calendrier!$U28,Dates!$E$17:$E$52,0),1),"")</f>
        <v/>
      </c>
      <c r="X28" s="7" t="str">
        <f>IF(COUNTIF(Anniversaire,$U28)&gt;0,INDEX(Dates!$G$17:$H$24,MATCH(Calendrier!U28,Dates!$H$17:$H$24,0),1),"")</f>
        <v/>
      </c>
      <c r="Y28" s="4"/>
      <c r="Z28" s="5" t="str">
        <f t="shared" si="8"/>
        <v>M</v>
      </c>
      <c r="AA28" s="6">
        <f t="shared" si="9"/>
        <v>45433</v>
      </c>
      <c r="AB28" s="6"/>
      <c r="AC28" s="35" t="str">
        <f>IF(COUNTIF(Evenements,AA28)&gt;0,INDEX(Dates!$D$17:$E$52,MATCH(Calendrier!$AA28,Dates!$E$17:$E$52,0),1),"")</f>
        <v/>
      </c>
      <c r="AD28" s="7" t="str">
        <f>IF(COUNTIF(Anniversaire,$AA28)&gt;0,INDEX(Dates!$G$17:$H$24,MATCH(Calendrier!AA28,Dates!$H$17:$H$24,0),1),"")</f>
        <v/>
      </c>
      <c r="AE28" s="4"/>
      <c r="AF28" s="5" t="str">
        <f t="shared" si="10"/>
        <v>V</v>
      </c>
      <c r="AG28" s="6">
        <f t="shared" si="11"/>
        <v>45464</v>
      </c>
      <c r="AH28" s="6"/>
      <c r="AI28" s="35" t="str">
        <f>IF(COUNTIF(Evenements,AG28)&gt;0,INDEX(Dates!$D$17:$E$52,MATCH(Calendrier!$AG28,Dates!$E$17:$E$52,0),1),"")</f>
        <v/>
      </c>
      <c r="AJ28" s="7" t="str">
        <f>IF(COUNTIF(Anniversaire,$AG28)&gt;0,INDEX(Dates!$G$17:$H$24,MATCH(Calendrier!AG28,Dates!$H$17:$H$24,0),1),"")</f>
        <v/>
      </c>
      <c r="AK28" s="4"/>
      <c r="AL28" s="5" t="str">
        <f t="shared" si="12"/>
        <v>D</v>
      </c>
      <c r="AM28" s="6">
        <f t="shared" si="13"/>
        <v>45494</v>
      </c>
      <c r="AN28" s="6"/>
      <c r="AO28" s="35" t="str">
        <f>IF(COUNTIF(Evenements,AM28)&gt;0,INDEX(Dates!$D$17:$E$52,MATCH(Calendrier!$AM28,Dates!$E$17:$E$52,0),1),"")</f>
        <v/>
      </c>
      <c r="AP28" s="7" t="str">
        <f>IF(COUNTIF(Anniversaire,$AM28)&gt;0,INDEX(Dates!$G$17:$H$24,MATCH(Calendrier!AM28,Dates!$H$17:$H$24,0),1),"")</f>
        <v/>
      </c>
      <c r="AQ28" s="4"/>
      <c r="AR28" s="5" t="str">
        <f t="shared" si="14"/>
        <v>M</v>
      </c>
      <c r="AS28" s="6">
        <f t="shared" si="15"/>
        <v>45525</v>
      </c>
      <c r="AT28" s="6"/>
      <c r="AU28" s="35" t="str">
        <f>IF(COUNTIF(Evenements,AS28)&gt;0,INDEX(Dates!$D$17:$E$52,MATCH(Calendrier!$AS28,Dates!$E$17:$E$52,0),1),"")</f>
        <v/>
      </c>
      <c r="AV28" s="7" t="str">
        <f>IF(COUNTIF(Anniversaire,$AS28)&gt;0,INDEX(Dates!$G$17:$H$24,MATCH(Calendrier!AS28,Dates!$H$17:$H$24,0),1),"")</f>
        <v/>
      </c>
      <c r="AW28" s="4"/>
      <c r="AX28" s="5" t="str">
        <f t="shared" si="16"/>
        <v>S</v>
      </c>
      <c r="AY28" s="6">
        <f t="shared" si="17"/>
        <v>45556</v>
      </c>
      <c r="AZ28" s="6"/>
      <c r="BA28" s="35" t="str">
        <f>IF(COUNTIF(Evenements,AY28)&gt;0,INDEX(Dates!$D$17:$E$52,MATCH(Calendrier!$AY28,Dates!$E$17:$E$52,0),1),"")</f>
        <v/>
      </c>
      <c r="BB28" s="7" t="str">
        <f>IF(COUNTIF(Anniversaire,$AY28)&gt;0,INDEX(Dates!$G$17:$H$24,MATCH(Calendrier!AY28,Dates!$H$17:$H$24,0),1),"")</f>
        <v/>
      </c>
      <c r="BC28" s="4"/>
      <c r="BD28" s="5" t="str">
        <f t="shared" si="18"/>
        <v>L</v>
      </c>
      <c r="BE28" s="6">
        <f t="shared" si="19"/>
        <v>45586</v>
      </c>
      <c r="BF28" s="6"/>
      <c r="BG28" s="35" t="str">
        <f>IF(COUNTIF(Evenements,BE28)&gt;0,INDEX(Dates!$D$17:$E$52,MATCH(Calendrier!$BE28,Dates!$E$17:$E$52,0),1),"")</f>
        <v/>
      </c>
      <c r="BH28" s="7" t="str">
        <f>IF(COUNTIF(Anniversaire,$BE28)&gt;0,INDEX(Dates!$G$17:$H$24,MATCH(Calendrier!BE28,Dates!$H$17:$H$24,0),1),"")</f>
        <v/>
      </c>
      <c r="BI28" s="4"/>
      <c r="BJ28" s="5" t="str">
        <f t="shared" si="20"/>
        <v>J</v>
      </c>
      <c r="BK28" s="6">
        <f t="shared" si="21"/>
        <v>45617</v>
      </c>
      <c r="BL28" s="6"/>
      <c r="BM28" s="35" t="str">
        <f>IF(COUNTIF(Evenements,BK28)&gt;0,INDEX(Dates!$D$17:$E$52,MATCH(Calendrier!$BK28,Dates!$E$17:$E$52,0),1),"")</f>
        <v/>
      </c>
      <c r="BN28" s="7" t="str">
        <f>IF(COUNTIF(Anniversaire,$BK28)&gt;0,INDEX(Dates!$G$17:$H$24,MATCH(Calendrier!BK28,Dates!$H$17:$H$24,0),1),"")</f>
        <v/>
      </c>
      <c r="BO28" s="4"/>
      <c r="BP28" s="5" t="str">
        <f t="shared" si="22"/>
        <v>S</v>
      </c>
      <c r="BQ28" s="6">
        <f t="shared" si="23"/>
        <v>45647</v>
      </c>
      <c r="BR28" s="6"/>
      <c r="BS28" s="35" t="str">
        <f>IF(COUNTIF(Evenements,BQ28)&gt;0,INDEX(Dates!$D$17:$E$52,MATCH(Calendrier!$BQ28,Dates!$E$17:$E$52,0),1),"")</f>
        <v/>
      </c>
      <c r="BT28" s="7" t="str">
        <f>IF(COUNTIF(Anniversaire,$BQ28)&gt;0,INDEX(Dates!$G$17:$H$24,MATCH(Calendrier!BQ28,Dates!$H$17:$H$24,0),1),"")</f>
        <v/>
      </c>
      <c r="BU28" s="4"/>
    </row>
    <row r="29" spans="1:73" ht="17.25" customHeight="1" x14ac:dyDescent="0.25">
      <c r="A29" s="4"/>
      <c r="B29" s="5" t="str">
        <f t="shared" si="0"/>
        <v>L</v>
      </c>
      <c r="C29" s="6">
        <f t="shared" si="1"/>
        <v>45313</v>
      </c>
      <c r="D29" s="6"/>
      <c r="E29" s="35" t="str">
        <f>IF(COUNTIF(Evenements,C29)&gt;0,INDEX(Dates!$D$17:$E$52,MATCH(Calendrier!$C29,Dates!$E$17:$E$52,0),1),"")</f>
        <v/>
      </c>
      <c r="F29" s="7" t="str">
        <f>IF(COUNTIF(Anniversaire,$C29)&gt;0,INDEX(Dates!$G$17:$H$24,MATCH(Calendrier!C29,Dates!$H$17:$H$24,0),1),"")</f>
        <v/>
      </c>
      <c r="G29" s="4"/>
      <c r="H29" s="5" t="str">
        <f t="shared" si="2"/>
        <v>J</v>
      </c>
      <c r="I29" s="6">
        <f t="shared" si="3"/>
        <v>45344</v>
      </c>
      <c r="J29" s="6"/>
      <c r="K29" s="35" t="str">
        <f>IF(COUNTIF(Evenements,I29)&gt;0,INDEX(Dates!$D$17:$E$52,MATCH(Calendrier!$I29,Dates!$E$17:$E$52,0),1),"")</f>
        <v/>
      </c>
      <c r="L29" s="7" t="str">
        <f>IF(COUNTIF(Anniversaire,$I29)&gt;0,INDEX(Dates!$G$17:$H$24,MATCH(Calendrier!I29,Dates!$H$17:$H$24,0),1),"")</f>
        <v/>
      </c>
      <c r="M29" s="4"/>
      <c r="N29" s="5" t="str">
        <f t="shared" si="4"/>
        <v>V</v>
      </c>
      <c r="O29" s="6">
        <f t="shared" si="5"/>
        <v>45373</v>
      </c>
      <c r="P29" s="6"/>
      <c r="Q29" s="35" t="str">
        <f>IF(COUNTIF(Evenements,O29)&gt;0,INDEX(Dates!$D$17:$E$52,MATCH(Calendrier!$O29,Dates!$E$17:$E$52,0),1),"")</f>
        <v/>
      </c>
      <c r="R29" s="7" t="str">
        <f>IF(COUNTIF(Anniversaire,$O29)&gt;0,INDEX(Dates!$G$17:$H$24,MATCH(Calendrier!O29,Dates!$H$17:$H$24,0),1),"")</f>
        <v>D</v>
      </c>
      <c r="S29" s="4"/>
      <c r="T29" s="5" t="str">
        <f t="shared" si="6"/>
        <v>L</v>
      </c>
      <c r="U29" s="6">
        <f t="shared" si="7"/>
        <v>45404</v>
      </c>
      <c r="V29" s="6"/>
      <c r="W29" s="35" t="str">
        <f>IF(COUNTIF(Evenements,U29)&gt;0,INDEX(Dates!$D$17:$E$52,MATCH(Calendrier!$U29,Dates!$E$17:$E$52,0),1),"")</f>
        <v/>
      </c>
      <c r="X29" s="7" t="str">
        <f>IF(COUNTIF(Anniversaire,$U29)&gt;0,INDEX(Dates!$G$17:$H$24,MATCH(Calendrier!U29,Dates!$H$17:$H$24,0),1),"")</f>
        <v/>
      </c>
      <c r="Y29" s="4"/>
      <c r="Z29" s="5" t="str">
        <f t="shared" si="8"/>
        <v>M</v>
      </c>
      <c r="AA29" s="6">
        <f t="shared" si="9"/>
        <v>45434</v>
      </c>
      <c r="AB29" s="6"/>
      <c r="AC29" s="35" t="str">
        <f>IF(COUNTIF(Evenements,AA29)&gt;0,INDEX(Dates!$D$17:$E$52,MATCH(Calendrier!$AA29,Dates!$E$17:$E$52,0),1),"")</f>
        <v/>
      </c>
      <c r="AD29" s="7" t="str">
        <f>IF(COUNTIF(Anniversaire,$AA29)&gt;0,INDEX(Dates!$G$17:$H$24,MATCH(Calendrier!AA29,Dates!$H$17:$H$24,0),1),"")</f>
        <v/>
      </c>
      <c r="AE29" s="4"/>
      <c r="AF29" s="5" t="str">
        <f t="shared" si="10"/>
        <v>S</v>
      </c>
      <c r="AG29" s="6">
        <f t="shared" si="11"/>
        <v>45465</v>
      </c>
      <c r="AH29" s="6"/>
      <c r="AI29" s="35" t="str">
        <f>IF(COUNTIF(Evenements,AG29)&gt;0,INDEX(Dates!$D$17:$E$52,MATCH(Calendrier!$AG29,Dates!$E$17:$E$52,0),1),"")</f>
        <v>Bordeaux fête Vin</v>
      </c>
      <c r="AJ29" s="7" t="str">
        <f>IF(COUNTIF(Anniversaire,$AG29)&gt;0,INDEX(Dates!$G$17:$H$24,MATCH(Calendrier!AG29,Dates!$H$17:$H$24,0),1),"")</f>
        <v/>
      </c>
      <c r="AK29" s="4"/>
      <c r="AL29" s="5" t="str">
        <f t="shared" si="12"/>
        <v>L</v>
      </c>
      <c r="AM29" s="6">
        <f t="shared" si="13"/>
        <v>45495</v>
      </c>
      <c r="AN29" s="6"/>
      <c r="AO29" s="35" t="str">
        <f>IF(COUNTIF(Evenements,AM29)&gt;0,INDEX(Dates!$D$17:$E$52,MATCH(Calendrier!$AM29,Dates!$E$17:$E$52,0),1),"")</f>
        <v/>
      </c>
      <c r="AP29" s="7" t="str">
        <f>IF(COUNTIF(Anniversaire,$AM29)&gt;0,INDEX(Dates!$G$17:$H$24,MATCH(Calendrier!AM29,Dates!$H$17:$H$24,0),1),"")</f>
        <v/>
      </c>
      <c r="AQ29" s="4"/>
      <c r="AR29" s="5" t="str">
        <f t="shared" si="14"/>
        <v>J</v>
      </c>
      <c r="AS29" s="6">
        <f t="shared" si="15"/>
        <v>45526</v>
      </c>
      <c r="AT29" s="6"/>
      <c r="AU29" s="35" t="str">
        <f>IF(COUNTIF(Evenements,AS29)&gt;0,INDEX(Dates!$D$17:$E$52,MATCH(Calendrier!$AS29,Dates!$E$17:$E$52,0),1),"")</f>
        <v/>
      </c>
      <c r="AV29" s="7" t="str">
        <f>IF(COUNTIF(Anniversaire,$AS29)&gt;0,INDEX(Dates!$G$17:$H$24,MATCH(Calendrier!AS29,Dates!$H$17:$H$24,0),1),"")</f>
        <v/>
      </c>
      <c r="AW29" s="4"/>
      <c r="AX29" s="5" t="str">
        <f t="shared" si="16"/>
        <v>D</v>
      </c>
      <c r="AY29" s="6">
        <f t="shared" si="17"/>
        <v>45557</v>
      </c>
      <c r="AZ29" s="6"/>
      <c r="BA29" s="35" t="str">
        <f>IF(COUNTIF(Evenements,AY29)&gt;0,INDEX(Dates!$D$17:$E$52,MATCH(Calendrier!$AY29,Dates!$E$17:$E$52,0),1),"")</f>
        <v/>
      </c>
      <c r="BB29" s="7" t="str">
        <f>IF(COUNTIF(Anniversaire,$AY29)&gt;0,INDEX(Dates!$G$17:$H$24,MATCH(Calendrier!AY29,Dates!$H$17:$H$24,0),1),"")</f>
        <v/>
      </c>
      <c r="BC29" s="4"/>
      <c r="BD29" s="5" t="str">
        <f t="shared" si="18"/>
        <v>M</v>
      </c>
      <c r="BE29" s="6">
        <f t="shared" si="19"/>
        <v>45587</v>
      </c>
      <c r="BF29" s="6"/>
      <c r="BG29" s="35" t="str">
        <f>IF(COUNTIF(Evenements,BE29)&gt;0,INDEX(Dates!$D$17:$E$52,MATCH(Calendrier!$BE29,Dates!$E$17:$E$52,0),1),"")</f>
        <v/>
      </c>
      <c r="BH29" s="7" t="str">
        <f>IF(COUNTIF(Anniversaire,$BE29)&gt;0,INDEX(Dates!$G$17:$H$24,MATCH(Calendrier!BE29,Dates!$H$17:$H$24,0),1),"")</f>
        <v/>
      </c>
      <c r="BI29" s="4"/>
      <c r="BJ29" s="5" t="str">
        <f t="shared" si="20"/>
        <v>V</v>
      </c>
      <c r="BK29" s="6">
        <f t="shared" si="21"/>
        <v>45618</v>
      </c>
      <c r="BL29" s="6"/>
      <c r="BM29" s="35" t="str">
        <f>IF(COUNTIF(Evenements,BK29)&gt;0,INDEX(Dates!$D$17:$E$52,MATCH(Calendrier!$BK29,Dates!$E$17:$E$52,0),1),"")</f>
        <v/>
      </c>
      <c r="BN29" s="7" t="str">
        <f>IF(COUNTIF(Anniversaire,$BK29)&gt;0,INDEX(Dates!$G$17:$H$24,MATCH(Calendrier!BK29,Dates!$H$17:$H$24,0),1),"")</f>
        <v/>
      </c>
      <c r="BO29" s="4"/>
      <c r="BP29" s="5" t="str">
        <f t="shared" si="22"/>
        <v>D</v>
      </c>
      <c r="BQ29" s="6">
        <f t="shared" si="23"/>
        <v>45648</v>
      </c>
      <c r="BR29" s="6"/>
      <c r="BS29" s="35" t="str">
        <f>IF(COUNTIF(Evenements,BQ29)&gt;0,INDEX(Dates!$D$17:$E$52,MATCH(Calendrier!$BQ29,Dates!$E$17:$E$52,0),1),"")</f>
        <v/>
      </c>
      <c r="BT29" s="7" t="str">
        <f>IF(COUNTIF(Anniversaire,$BQ29)&gt;0,INDEX(Dates!$G$17:$H$24,MATCH(Calendrier!BQ29,Dates!$H$17:$H$24,0),1),"")</f>
        <v/>
      </c>
      <c r="BU29" s="4"/>
    </row>
    <row r="30" spans="1:73" ht="17.25" customHeight="1" x14ac:dyDescent="0.25">
      <c r="A30" s="4"/>
      <c r="B30" s="5" t="str">
        <f t="shared" si="0"/>
        <v>M</v>
      </c>
      <c r="C30" s="6">
        <f t="shared" si="1"/>
        <v>45314</v>
      </c>
      <c r="D30" s="6"/>
      <c r="E30" s="35" t="str">
        <f>IF(COUNTIF(Evenements,C30)&gt;0,INDEX(Dates!$D$17:$E$52,MATCH(Calendrier!$C30,Dates!$E$17:$E$52,0),1),"")</f>
        <v/>
      </c>
      <c r="F30" s="7" t="str">
        <f>IF(COUNTIF(Anniversaire,$C30)&gt;0,INDEX(Dates!$G$17:$H$24,MATCH(Calendrier!C30,Dates!$H$17:$H$24,0),1),"")</f>
        <v/>
      </c>
      <c r="G30" s="4"/>
      <c r="H30" s="5" t="str">
        <f t="shared" si="2"/>
        <v>V</v>
      </c>
      <c r="I30" s="6">
        <f t="shared" si="3"/>
        <v>45345</v>
      </c>
      <c r="J30" s="6"/>
      <c r="K30" s="35" t="str">
        <f>IF(COUNTIF(Evenements,I30)&gt;0,INDEX(Dates!$D$17:$E$52,MATCH(Calendrier!$I30,Dates!$E$17:$E$52,0),1),"")</f>
        <v/>
      </c>
      <c r="L30" s="7" t="str">
        <f>IF(COUNTIF(Anniversaire,$I30)&gt;0,INDEX(Dates!$G$17:$H$24,MATCH(Calendrier!I30,Dates!$H$17:$H$24,0),1),"")</f>
        <v/>
      </c>
      <c r="M30" s="4"/>
      <c r="N30" s="5" t="str">
        <f t="shared" si="4"/>
        <v>S</v>
      </c>
      <c r="O30" s="6">
        <f t="shared" si="5"/>
        <v>45374</v>
      </c>
      <c r="P30" s="6"/>
      <c r="Q30" s="35" t="str">
        <f>IF(COUNTIF(Evenements,O30)&gt;0,INDEX(Dates!$D$17:$E$52,MATCH(Calendrier!$O30,Dates!$E$17:$E$52,0),1),"")</f>
        <v/>
      </c>
      <c r="R30" s="7" t="str">
        <f>IF(COUNTIF(Anniversaire,$O30)&gt;0,INDEX(Dates!$G$17:$H$24,MATCH(Calendrier!O30,Dates!$H$17:$H$24,0),1),"")</f>
        <v/>
      </c>
      <c r="S30" s="4"/>
      <c r="T30" s="5" t="str">
        <f t="shared" si="6"/>
        <v>M</v>
      </c>
      <c r="U30" s="6">
        <f t="shared" si="7"/>
        <v>45405</v>
      </c>
      <c r="V30" s="6"/>
      <c r="W30" s="35" t="str">
        <f>IF(COUNTIF(Evenements,U30)&gt;0,INDEX(Dates!$D$17:$E$52,MATCH(Calendrier!$U30,Dates!$E$17:$E$52,0),1),"")</f>
        <v/>
      </c>
      <c r="X30" s="7" t="str">
        <f>IF(COUNTIF(Anniversaire,$U30)&gt;0,INDEX(Dates!$G$17:$H$24,MATCH(Calendrier!U30,Dates!$H$17:$H$24,0),1),"")</f>
        <v/>
      </c>
      <c r="Y30" s="4"/>
      <c r="Z30" s="5" t="str">
        <f t="shared" si="8"/>
        <v>J</v>
      </c>
      <c r="AA30" s="6">
        <f t="shared" si="9"/>
        <v>45435</v>
      </c>
      <c r="AB30" s="6"/>
      <c r="AC30" s="35" t="str">
        <f>IF(COUNTIF(Evenements,AA30)&gt;0,INDEX(Dates!$D$17:$E$52,MATCH(Calendrier!$AA30,Dates!$E$17:$E$52,0),1),"")</f>
        <v/>
      </c>
      <c r="AD30" s="7" t="str">
        <f>IF(COUNTIF(Anniversaire,$AA30)&gt;0,INDEX(Dates!$G$17:$H$24,MATCH(Calendrier!AA30,Dates!$H$17:$H$24,0),1),"")</f>
        <v/>
      </c>
      <c r="AE30" s="4"/>
      <c r="AF30" s="5" t="str">
        <f t="shared" si="10"/>
        <v>D</v>
      </c>
      <c r="AG30" s="6">
        <f t="shared" si="11"/>
        <v>45466</v>
      </c>
      <c r="AH30" s="6"/>
      <c r="AI30" s="35" t="str">
        <f>IF(COUNTIF(Evenements,AG30)&gt;0,INDEX(Dates!$D$17:$E$52,MATCH(Calendrier!$AG30,Dates!$E$17:$E$52,0),1),"")</f>
        <v>Bordeaux fête Vin</v>
      </c>
      <c r="AJ30" s="7" t="str">
        <f>IF(COUNTIF(Anniversaire,$AG30)&gt;0,INDEX(Dates!$G$17:$H$24,MATCH(Calendrier!AG30,Dates!$H$17:$H$24,0),1),"")</f>
        <v/>
      </c>
      <c r="AK30" s="4"/>
      <c r="AL30" s="5" t="str">
        <f t="shared" si="12"/>
        <v>M</v>
      </c>
      <c r="AM30" s="6">
        <f t="shared" si="13"/>
        <v>45496</v>
      </c>
      <c r="AN30" s="6"/>
      <c r="AO30" s="35" t="str">
        <f>IF(COUNTIF(Evenements,AM30)&gt;0,INDEX(Dates!$D$17:$E$52,MATCH(Calendrier!$AM30,Dates!$E$17:$E$52,0),1),"")</f>
        <v/>
      </c>
      <c r="AP30" s="7" t="str">
        <f>IF(COUNTIF(Anniversaire,$AM30)&gt;0,INDEX(Dates!$G$17:$H$24,MATCH(Calendrier!AM30,Dates!$H$17:$H$24,0),1),"")</f>
        <v/>
      </c>
      <c r="AQ30" s="4"/>
      <c r="AR30" s="5" t="str">
        <f t="shared" si="14"/>
        <v>V</v>
      </c>
      <c r="AS30" s="6">
        <f t="shared" si="15"/>
        <v>45527</v>
      </c>
      <c r="AT30" s="6"/>
      <c r="AU30" s="35" t="str">
        <f>IF(COUNTIF(Evenements,AS30)&gt;0,INDEX(Dates!$D$17:$E$52,MATCH(Calendrier!$AS30,Dates!$E$17:$E$52,0),1),"")</f>
        <v/>
      </c>
      <c r="AV30" s="7" t="str">
        <f>IF(COUNTIF(Anniversaire,$AS30)&gt;0,INDEX(Dates!$G$17:$H$24,MATCH(Calendrier!AS30,Dates!$H$17:$H$24,0),1),"")</f>
        <v/>
      </c>
      <c r="AW30" s="4"/>
      <c r="AX30" s="5" t="str">
        <f t="shared" si="16"/>
        <v>L</v>
      </c>
      <c r="AY30" s="6">
        <f t="shared" si="17"/>
        <v>45558</v>
      </c>
      <c r="AZ30" s="6"/>
      <c r="BA30" s="35" t="str">
        <f>IF(COUNTIF(Evenements,AY30)&gt;0,INDEX(Dates!$D$17:$E$52,MATCH(Calendrier!$AY30,Dates!$E$17:$E$52,0),1),"")</f>
        <v/>
      </c>
      <c r="BB30" s="7" t="str">
        <f>IF(COUNTIF(Anniversaire,$AY30)&gt;0,INDEX(Dates!$G$17:$H$24,MATCH(Calendrier!AY30,Dates!$H$17:$H$24,0),1),"")</f>
        <v/>
      </c>
      <c r="BC30" s="4"/>
      <c r="BD30" s="5" t="str">
        <f t="shared" si="18"/>
        <v>M</v>
      </c>
      <c r="BE30" s="6">
        <f t="shared" si="19"/>
        <v>45588</v>
      </c>
      <c r="BF30" s="6"/>
      <c r="BG30" s="35" t="str">
        <f>IF(COUNTIF(Evenements,BE30)&gt;0,INDEX(Dates!$D$17:$E$52,MATCH(Calendrier!$BE30,Dates!$E$17:$E$52,0),1),"")</f>
        <v/>
      </c>
      <c r="BH30" s="7" t="str">
        <f>IF(COUNTIF(Anniversaire,$BE30)&gt;0,INDEX(Dates!$G$17:$H$24,MATCH(Calendrier!BE30,Dates!$H$17:$H$24,0),1),"")</f>
        <v/>
      </c>
      <c r="BI30" s="4"/>
      <c r="BJ30" s="5" t="str">
        <f t="shared" si="20"/>
        <v>S</v>
      </c>
      <c r="BK30" s="6">
        <f t="shared" si="21"/>
        <v>45619</v>
      </c>
      <c r="BL30" s="6"/>
      <c r="BM30" s="35" t="str">
        <f>IF(COUNTIF(Evenements,BK30)&gt;0,INDEX(Dates!$D$17:$E$52,MATCH(Calendrier!$BK30,Dates!$E$17:$E$52,0),1),"")</f>
        <v/>
      </c>
      <c r="BN30" s="7" t="str">
        <f>IF(COUNTIF(Anniversaire,$BK30)&gt;0,INDEX(Dates!$G$17:$H$24,MATCH(Calendrier!BK30,Dates!$H$17:$H$24,0),1),"")</f>
        <v/>
      </c>
      <c r="BO30" s="4"/>
      <c r="BP30" s="5" t="str">
        <f t="shared" si="22"/>
        <v>L</v>
      </c>
      <c r="BQ30" s="6">
        <f t="shared" si="23"/>
        <v>45649</v>
      </c>
      <c r="BR30" s="6"/>
      <c r="BS30" s="35" t="str">
        <f>IF(COUNTIF(Evenements,BQ30)&gt;0,INDEX(Dates!$D$17:$E$52,MATCH(Calendrier!$BQ30,Dates!$E$17:$E$52,0),1),"")</f>
        <v/>
      </c>
      <c r="BT30" s="7" t="str">
        <f>IF(COUNTIF(Anniversaire,$BQ30)&gt;0,INDEX(Dates!$G$17:$H$24,MATCH(Calendrier!BQ30,Dates!$H$17:$H$24,0),1),"")</f>
        <v/>
      </c>
      <c r="BU30" s="4"/>
    </row>
    <row r="31" spans="1:73" ht="17.25" customHeight="1" x14ac:dyDescent="0.25">
      <c r="A31" s="4"/>
      <c r="B31" s="5" t="str">
        <f t="shared" si="0"/>
        <v>M</v>
      </c>
      <c r="C31" s="6">
        <f t="shared" si="1"/>
        <v>45315</v>
      </c>
      <c r="D31" s="6"/>
      <c r="E31" s="35" t="str">
        <f>IF(COUNTIF(Evenements,C31)&gt;0,INDEX(Dates!$D$17:$E$52,MATCH(Calendrier!$C31,Dates!$E$17:$E$52,0),1),"")</f>
        <v/>
      </c>
      <c r="F31" s="7" t="str">
        <f>IF(COUNTIF(Anniversaire,$C31)&gt;0,INDEX(Dates!$G$17:$H$24,MATCH(Calendrier!C31,Dates!$H$17:$H$24,0),1),"")</f>
        <v/>
      </c>
      <c r="G31" s="4"/>
      <c r="H31" s="5" t="str">
        <f t="shared" si="2"/>
        <v>S</v>
      </c>
      <c r="I31" s="6">
        <f t="shared" si="3"/>
        <v>45346</v>
      </c>
      <c r="J31" s="6"/>
      <c r="K31" s="35" t="str">
        <f>IF(COUNTIF(Evenements,I31)&gt;0,INDEX(Dates!$D$17:$E$52,MATCH(Calendrier!$I31,Dates!$E$17:$E$52,0),1),"")</f>
        <v/>
      </c>
      <c r="L31" s="7" t="str">
        <f>IF(COUNTIF(Anniversaire,$I31)&gt;0,INDEX(Dates!$G$17:$H$24,MATCH(Calendrier!I31,Dates!$H$17:$H$24,0),1),"")</f>
        <v/>
      </c>
      <c r="M31" s="4"/>
      <c r="N31" s="5" t="str">
        <f t="shared" si="4"/>
        <v>D</v>
      </c>
      <c r="O31" s="6">
        <f t="shared" si="5"/>
        <v>45375</v>
      </c>
      <c r="P31" s="6"/>
      <c r="Q31" s="35" t="str">
        <f>IF(COUNTIF(Evenements,O31)&gt;0,INDEX(Dates!$D$17:$E$52,MATCH(Calendrier!$O31,Dates!$E$17:$E$52,0),1),"")</f>
        <v/>
      </c>
      <c r="R31" s="7" t="str">
        <f>IF(COUNTIF(Anniversaire,$O31)&gt;0,INDEX(Dates!$G$17:$H$24,MATCH(Calendrier!O31,Dates!$H$17:$H$24,0),1),"")</f>
        <v/>
      </c>
      <c r="S31" s="4"/>
      <c r="T31" s="5" t="str">
        <f t="shared" si="6"/>
        <v>M</v>
      </c>
      <c r="U31" s="6">
        <f t="shared" si="7"/>
        <v>45406</v>
      </c>
      <c r="V31" s="6"/>
      <c r="W31" s="35" t="str">
        <f>IF(COUNTIF(Evenements,U31)&gt;0,INDEX(Dates!$D$17:$E$52,MATCH(Calendrier!$U31,Dates!$E$17:$E$52,0),1),"")</f>
        <v/>
      </c>
      <c r="X31" s="7" t="str">
        <f>IF(COUNTIF(Anniversaire,$U31)&gt;0,INDEX(Dates!$G$17:$H$24,MATCH(Calendrier!U31,Dates!$H$17:$H$24,0),1),"")</f>
        <v/>
      </c>
      <c r="Y31" s="4"/>
      <c r="Z31" s="5" t="str">
        <f t="shared" si="8"/>
        <v>V</v>
      </c>
      <c r="AA31" s="6">
        <f t="shared" si="9"/>
        <v>45436</v>
      </c>
      <c r="AB31" s="6"/>
      <c r="AC31" s="35" t="str">
        <f>IF(COUNTIF(Evenements,AA31)&gt;0,INDEX(Dates!$D$17:$E$52,MATCH(Calendrier!$AA31,Dates!$E$17:$E$52,0),1),"")</f>
        <v/>
      </c>
      <c r="AD31" s="7" t="str">
        <f>IF(COUNTIF(Anniversaire,$AA31)&gt;0,INDEX(Dates!$G$17:$H$24,MATCH(Calendrier!AA31,Dates!$H$17:$H$24,0),1),"")</f>
        <v/>
      </c>
      <c r="AE31" s="4"/>
      <c r="AF31" s="5" t="str">
        <f t="shared" si="10"/>
        <v>L</v>
      </c>
      <c r="AG31" s="6">
        <f t="shared" si="11"/>
        <v>45467</v>
      </c>
      <c r="AH31" s="6"/>
      <c r="AI31" s="35" t="str">
        <f>IF(COUNTIF(Evenements,AG31)&gt;0,INDEX(Dates!$D$17:$E$52,MATCH(Calendrier!$AG31,Dates!$E$17:$E$52,0),1),"")</f>
        <v>Bordeaux fête Vin</v>
      </c>
      <c r="AJ31" s="7" t="str">
        <f>IF(COUNTIF(Anniversaire,$AG31)&gt;0,INDEX(Dates!$G$17:$H$24,MATCH(Calendrier!AG31,Dates!$H$17:$H$24,0),1),"")</f>
        <v/>
      </c>
      <c r="AK31" s="4"/>
      <c r="AL31" s="5" t="str">
        <f t="shared" si="12"/>
        <v>M</v>
      </c>
      <c r="AM31" s="6">
        <f t="shared" si="13"/>
        <v>45497</v>
      </c>
      <c r="AN31" s="6"/>
      <c r="AO31" s="35" t="str">
        <f>IF(COUNTIF(Evenements,AM31)&gt;0,INDEX(Dates!$D$17:$E$52,MATCH(Calendrier!$AM31,Dates!$E$17:$E$52,0),1),"")</f>
        <v/>
      </c>
      <c r="AP31" s="7" t="str">
        <f>IF(COUNTIF(Anniversaire,$AM31)&gt;0,INDEX(Dates!$G$17:$H$24,MATCH(Calendrier!AM31,Dates!$H$17:$H$24,0),1),"")</f>
        <v/>
      </c>
      <c r="AQ31" s="4"/>
      <c r="AR31" s="5" t="str">
        <f t="shared" si="14"/>
        <v>S</v>
      </c>
      <c r="AS31" s="6">
        <f t="shared" si="15"/>
        <v>45528</v>
      </c>
      <c r="AT31" s="6"/>
      <c r="AU31" s="35" t="str">
        <f>IF(COUNTIF(Evenements,AS31)&gt;0,INDEX(Dates!$D$17:$E$52,MATCH(Calendrier!$AS31,Dates!$E$17:$E$52,0),1),"")</f>
        <v/>
      </c>
      <c r="AV31" s="7" t="str">
        <f>IF(COUNTIF(Anniversaire,$AS31)&gt;0,INDEX(Dates!$G$17:$H$24,MATCH(Calendrier!AS31,Dates!$H$17:$H$24,0),1),"")</f>
        <v/>
      </c>
      <c r="AW31" s="4"/>
      <c r="AX31" s="5" t="str">
        <f t="shared" si="16"/>
        <v>M</v>
      </c>
      <c r="AY31" s="6">
        <f t="shared" si="17"/>
        <v>45559</v>
      </c>
      <c r="AZ31" s="6"/>
      <c r="BA31" s="35" t="str">
        <f>IF(COUNTIF(Evenements,AY31)&gt;0,INDEX(Dates!$D$17:$E$52,MATCH(Calendrier!$AY31,Dates!$E$17:$E$52,0),1),"")</f>
        <v/>
      </c>
      <c r="BB31" s="7" t="str">
        <f>IF(COUNTIF(Anniversaire,$AY31)&gt;0,INDEX(Dates!$G$17:$H$24,MATCH(Calendrier!AY31,Dates!$H$17:$H$24,0),1),"")</f>
        <v/>
      </c>
      <c r="BC31" s="4"/>
      <c r="BD31" s="5" t="str">
        <f t="shared" si="18"/>
        <v>J</v>
      </c>
      <c r="BE31" s="6">
        <f t="shared" si="19"/>
        <v>45589</v>
      </c>
      <c r="BF31" s="6"/>
      <c r="BG31" s="35" t="str">
        <f>IF(COUNTIF(Evenements,BE31)&gt;0,INDEX(Dates!$D$17:$E$52,MATCH(Calendrier!$BE31,Dates!$E$17:$E$52,0),1),"")</f>
        <v/>
      </c>
      <c r="BH31" s="7" t="str">
        <f>IF(COUNTIF(Anniversaire,$BE31)&gt;0,INDEX(Dates!$G$17:$H$24,MATCH(Calendrier!BE31,Dates!$H$17:$H$24,0),1),"")</f>
        <v/>
      </c>
      <c r="BI31" s="4"/>
      <c r="BJ31" s="5" t="str">
        <f t="shared" si="20"/>
        <v>D</v>
      </c>
      <c r="BK31" s="6">
        <f t="shared" si="21"/>
        <v>45620</v>
      </c>
      <c r="BL31" s="6"/>
      <c r="BM31" s="35" t="str">
        <f>IF(COUNTIF(Evenements,BK31)&gt;0,INDEX(Dates!$D$17:$E$52,MATCH(Calendrier!$BK31,Dates!$E$17:$E$52,0),1),"")</f>
        <v/>
      </c>
      <c r="BN31" s="7" t="str">
        <f>IF(COUNTIF(Anniversaire,$BK31)&gt;0,INDEX(Dates!$G$17:$H$24,MATCH(Calendrier!BK31,Dates!$H$17:$H$24,0),1),"")</f>
        <v/>
      </c>
      <c r="BO31" s="4"/>
      <c r="BP31" s="5" t="str">
        <f t="shared" si="22"/>
        <v>M</v>
      </c>
      <c r="BQ31" s="6">
        <f t="shared" si="23"/>
        <v>45650</v>
      </c>
      <c r="BR31" s="6"/>
      <c r="BS31" s="35" t="str">
        <f>IF(COUNTIF(Evenements,BQ31)&gt;0,INDEX(Dates!$D$17:$E$52,MATCH(Calendrier!$BQ31,Dates!$E$17:$E$52,0),1),"")</f>
        <v/>
      </c>
      <c r="BT31" s="7" t="str">
        <f>IF(COUNTIF(Anniversaire,$BQ31)&gt;0,INDEX(Dates!$G$17:$H$24,MATCH(Calendrier!BQ31,Dates!$H$17:$H$24,0),1),"")</f>
        <v/>
      </c>
      <c r="BU31" s="4"/>
    </row>
    <row r="32" spans="1:73" ht="17.25" customHeight="1" x14ac:dyDescent="0.25">
      <c r="A32" s="4"/>
      <c r="B32" s="5" t="str">
        <f t="shared" si="0"/>
        <v>J</v>
      </c>
      <c r="C32" s="6">
        <f t="shared" si="1"/>
        <v>45316</v>
      </c>
      <c r="D32" s="6"/>
      <c r="E32" s="35" t="str">
        <f>IF(COUNTIF(Evenements,C32)&gt;0,INDEX(Dates!$D$17:$E$52,MATCH(Calendrier!$C32,Dates!$E$17:$E$52,0),1),"")</f>
        <v/>
      </c>
      <c r="F32" s="7" t="str">
        <f>IF(COUNTIF(Anniversaire,$C32)&gt;0,INDEX(Dates!$G$17:$H$24,MATCH(Calendrier!C32,Dates!$H$17:$H$24,0),1),"")</f>
        <v/>
      </c>
      <c r="G32" s="4"/>
      <c r="H32" s="5" t="str">
        <f t="shared" si="2"/>
        <v>D</v>
      </c>
      <c r="I32" s="6">
        <f t="shared" si="3"/>
        <v>45347</v>
      </c>
      <c r="J32" s="6"/>
      <c r="K32" s="35" t="str">
        <f>IF(COUNTIF(Evenements,I32)&gt;0,INDEX(Dates!$D$17:$E$52,MATCH(Calendrier!$I32,Dates!$E$17:$E$52,0),1),"")</f>
        <v>Salon Agri.</v>
      </c>
      <c r="L32" s="7" t="str">
        <f>IF(COUNTIF(Anniversaire,$I32)&gt;0,INDEX(Dates!$G$17:$H$24,MATCH(Calendrier!I32,Dates!$H$17:$H$24,0),1),"")</f>
        <v/>
      </c>
      <c r="M32" s="4"/>
      <c r="N32" s="5" t="str">
        <f t="shared" si="4"/>
        <v>L</v>
      </c>
      <c r="O32" s="6">
        <f t="shared" si="5"/>
        <v>45376</v>
      </c>
      <c r="P32" s="6"/>
      <c r="Q32" s="35" t="str">
        <f>IF(COUNTIF(Evenements,O32)&gt;0,INDEX(Dates!$D$17:$E$52,MATCH(Calendrier!$O32,Dates!$E$17:$E$52,0),1),"")</f>
        <v/>
      </c>
      <c r="R32" s="7" t="str">
        <f>IF(COUNTIF(Anniversaire,$O32)&gt;0,INDEX(Dates!$G$17:$H$24,MATCH(Calendrier!O32,Dates!$H$17:$H$24,0),1),"")</f>
        <v/>
      </c>
      <c r="S32" s="4"/>
      <c r="T32" s="5" t="str">
        <f t="shared" si="6"/>
        <v>J</v>
      </c>
      <c r="U32" s="6">
        <f t="shared" si="7"/>
        <v>45407</v>
      </c>
      <c r="V32" s="6"/>
      <c r="W32" s="35" t="str">
        <f>IF(COUNTIF(Evenements,U32)&gt;0,INDEX(Dates!$D$17:$E$52,MATCH(Calendrier!$U32,Dates!$E$17:$E$52,0),1),"")</f>
        <v/>
      </c>
      <c r="X32" s="7" t="str">
        <f>IF(COUNTIF(Anniversaire,$U32)&gt;0,INDEX(Dates!$G$17:$H$24,MATCH(Calendrier!U32,Dates!$H$17:$H$24,0),1),"")</f>
        <v/>
      </c>
      <c r="Y32" s="4"/>
      <c r="Z32" s="5" t="str">
        <f t="shared" si="8"/>
        <v>S</v>
      </c>
      <c r="AA32" s="6">
        <f t="shared" si="9"/>
        <v>45437</v>
      </c>
      <c r="AB32" s="6"/>
      <c r="AC32" s="35" t="str">
        <f>IF(COUNTIF(Evenements,AA32)&gt;0,INDEX(Dates!$D$17:$E$52,MATCH(Calendrier!$AA32,Dates!$E$17:$E$52,0),1),"")</f>
        <v/>
      </c>
      <c r="AD32" s="7" t="str">
        <f>IF(COUNTIF(Anniversaire,$AA32)&gt;0,INDEX(Dates!$G$17:$H$24,MATCH(Calendrier!AA32,Dates!$H$17:$H$24,0),1),"")</f>
        <v/>
      </c>
      <c r="AE32" s="4"/>
      <c r="AF32" s="5" t="str">
        <f t="shared" si="10"/>
        <v>M</v>
      </c>
      <c r="AG32" s="6">
        <f t="shared" si="11"/>
        <v>45468</v>
      </c>
      <c r="AH32" s="6"/>
      <c r="AI32" s="35" t="str">
        <f>IF(COUNTIF(Evenements,AG32)&gt;0,INDEX(Dates!$D$17:$E$52,MATCH(Calendrier!$AG32,Dates!$E$17:$E$52,0),1),"")</f>
        <v>Bordeaux fête Vin</v>
      </c>
      <c r="AJ32" s="7" t="str">
        <f>IF(COUNTIF(Anniversaire,$AG32)&gt;0,INDEX(Dates!$G$17:$H$24,MATCH(Calendrier!AG32,Dates!$H$17:$H$24,0),1),"")</f>
        <v/>
      </c>
      <c r="AK32" s="4"/>
      <c r="AL32" s="5" t="str">
        <f t="shared" si="12"/>
        <v>J</v>
      </c>
      <c r="AM32" s="6">
        <f t="shared" si="13"/>
        <v>45498</v>
      </c>
      <c r="AN32" s="6"/>
      <c r="AO32" s="35" t="str">
        <f>IF(COUNTIF(Evenements,AM32)&gt;0,INDEX(Dates!$D$17:$E$52,MATCH(Calendrier!$AM32,Dates!$E$17:$E$52,0),1),"")</f>
        <v/>
      </c>
      <c r="AP32" s="7" t="str">
        <f>IF(COUNTIF(Anniversaire,$AM32)&gt;0,INDEX(Dates!$G$17:$H$24,MATCH(Calendrier!AM32,Dates!$H$17:$H$24,0),1),"")</f>
        <v/>
      </c>
      <c r="AQ32" s="4"/>
      <c r="AR32" s="5" t="str">
        <f t="shared" si="14"/>
        <v>D</v>
      </c>
      <c r="AS32" s="6">
        <f t="shared" si="15"/>
        <v>45529</v>
      </c>
      <c r="AT32" s="6"/>
      <c r="AU32" s="35" t="str">
        <f>IF(COUNTIF(Evenements,AS32)&gt;0,INDEX(Dates!$D$17:$E$52,MATCH(Calendrier!$AS32,Dates!$E$17:$E$52,0),1),"")</f>
        <v/>
      </c>
      <c r="AV32" s="7" t="str">
        <f>IF(COUNTIF(Anniversaire,$AS32)&gt;0,INDEX(Dates!$G$17:$H$24,MATCH(Calendrier!AS32,Dates!$H$17:$H$24,0),1),"")</f>
        <v/>
      </c>
      <c r="AW32" s="4"/>
      <c r="AX32" s="5" t="str">
        <f t="shared" si="16"/>
        <v>M</v>
      </c>
      <c r="AY32" s="6">
        <f t="shared" si="17"/>
        <v>45560</v>
      </c>
      <c r="AZ32" s="6"/>
      <c r="BA32" s="35" t="str">
        <f>IF(COUNTIF(Evenements,AY32)&gt;0,INDEX(Dates!$D$17:$E$52,MATCH(Calendrier!$AY32,Dates!$E$17:$E$52,0),1),"")</f>
        <v/>
      </c>
      <c r="BB32" s="7" t="str">
        <f>IF(COUNTIF(Anniversaire,$AY32)&gt;0,INDEX(Dates!$G$17:$H$24,MATCH(Calendrier!AY32,Dates!$H$17:$H$24,0),1),"")</f>
        <v/>
      </c>
      <c r="BC32" s="4"/>
      <c r="BD32" s="5" t="str">
        <f t="shared" si="18"/>
        <v>V</v>
      </c>
      <c r="BE32" s="6">
        <f t="shared" si="19"/>
        <v>45590</v>
      </c>
      <c r="BF32" s="6"/>
      <c r="BG32" s="35" t="str">
        <f>IF(COUNTIF(Evenements,BE32)&gt;0,INDEX(Dates!$D$17:$E$52,MATCH(Calendrier!$BE32,Dates!$E$17:$E$52,0),1),"")</f>
        <v/>
      </c>
      <c r="BH32" s="7" t="str">
        <f>IF(COUNTIF(Anniversaire,$BE32)&gt;0,INDEX(Dates!$G$17:$H$24,MATCH(Calendrier!BE32,Dates!$H$17:$H$24,0),1),"")</f>
        <v/>
      </c>
      <c r="BI32" s="4"/>
      <c r="BJ32" s="5" t="str">
        <f t="shared" si="20"/>
        <v>L</v>
      </c>
      <c r="BK32" s="6">
        <f t="shared" si="21"/>
        <v>45621</v>
      </c>
      <c r="BL32" s="6"/>
      <c r="BM32" s="35" t="str">
        <f>IF(COUNTIF(Evenements,BK32)&gt;0,INDEX(Dates!$D$17:$E$52,MATCH(Calendrier!$BK32,Dates!$E$17:$E$52,0),1),"")</f>
        <v/>
      </c>
      <c r="BN32" s="7" t="str">
        <f>IF(COUNTIF(Anniversaire,$BK32)&gt;0,INDEX(Dates!$G$17:$H$24,MATCH(Calendrier!BK32,Dates!$H$17:$H$24,0),1),"")</f>
        <v/>
      </c>
      <c r="BO32" s="4"/>
      <c r="BP32" s="5" t="str">
        <f t="shared" si="22"/>
        <v>M</v>
      </c>
      <c r="BQ32" s="6">
        <f t="shared" si="23"/>
        <v>45651</v>
      </c>
      <c r="BR32" s="6"/>
      <c r="BS32" s="35" t="str">
        <f>IF(COUNTIF(Evenements,BQ32)&gt;0,INDEX(Dates!$D$17:$E$52,MATCH(Calendrier!$BQ32,Dates!$E$17:$E$52,0),1),"")</f>
        <v/>
      </c>
      <c r="BT32" s="7" t="str">
        <f>IF(COUNTIF(Anniversaire,$BQ32)&gt;0,INDEX(Dates!$G$17:$H$24,MATCH(Calendrier!BQ32,Dates!$H$17:$H$24,0),1),"")</f>
        <v/>
      </c>
      <c r="BU32" s="4"/>
    </row>
    <row r="33" spans="1:73" ht="17.25" customHeight="1" x14ac:dyDescent="0.25">
      <c r="A33" s="4"/>
      <c r="B33" s="5" t="str">
        <f t="shared" si="0"/>
        <v>V</v>
      </c>
      <c r="C33" s="6">
        <f t="shared" si="1"/>
        <v>45317</v>
      </c>
      <c r="D33" s="6"/>
      <c r="E33" s="35" t="str">
        <f>IF(COUNTIF(Evenements,C33)&gt;0,INDEX(Dates!$D$17:$E$52,MATCH(Calendrier!$C33,Dates!$E$17:$E$52,0),1),"")</f>
        <v/>
      </c>
      <c r="F33" s="7" t="str">
        <f>IF(COUNTIF(Anniversaire,$C33)&gt;0,INDEX(Dates!$G$17:$H$24,MATCH(Calendrier!C33,Dates!$H$17:$H$24,0),1),"")</f>
        <v/>
      </c>
      <c r="G33" s="4"/>
      <c r="H33" s="5" t="str">
        <f t="shared" si="2"/>
        <v>L</v>
      </c>
      <c r="I33" s="6">
        <f t="shared" si="3"/>
        <v>45348</v>
      </c>
      <c r="J33" s="6"/>
      <c r="K33" s="35" t="str">
        <f>IF(COUNTIF(Evenements,I33)&gt;0,INDEX(Dates!$D$17:$E$52,MATCH(Calendrier!$I33,Dates!$E$17:$E$52,0),1),"")</f>
        <v>Salon Agri.</v>
      </c>
      <c r="L33" s="7" t="str">
        <f>IF(COUNTIF(Anniversaire,$I33)&gt;0,INDEX(Dates!$G$17:$H$24,MATCH(Calendrier!I33,Dates!$H$17:$H$24,0),1),"")</f>
        <v/>
      </c>
      <c r="M33" s="4"/>
      <c r="N33" s="5" t="str">
        <f t="shared" si="4"/>
        <v>M</v>
      </c>
      <c r="O33" s="6">
        <f t="shared" si="5"/>
        <v>45377</v>
      </c>
      <c r="P33" s="6"/>
      <c r="Q33" s="35" t="str">
        <f>IF(COUNTIF(Evenements,O33)&gt;0,INDEX(Dates!$D$17:$E$52,MATCH(Calendrier!$O33,Dates!$E$17:$E$52,0),1),"")</f>
        <v/>
      </c>
      <c r="R33" s="7" t="str">
        <f>IF(COUNTIF(Anniversaire,$O33)&gt;0,INDEX(Dates!$G$17:$H$24,MATCH(Calendrier!O33,Dates!$H$17:$H$24,0),1),"")</f>
        <v/>
      </c>
      <c r="S33" s="4"/>
      <c r="T33" s="5" t="str">
        <f t="shared" si="6"/>
        <v>V</v>
      </c>
      <c r="U33" s="6">
        <f t="shared" si="7"/>
        <v>45408</v>
      </c>
      <c r="V33" s="6"/>
      <c r="W33" s="35" t="str">
        <f>IF(COUNTIF(Evenements,U33)&gt;0,INDEX(Dates!$D$17:$E$52,MATCH(Calendrier!$U33,Dates!$E$17:$E$52,0),1),"")</f>
        <v/>
      </c>
      <c r="X33" s="7" t="str">
        <f>IF(COUNTIF(Anniversaire,$U33)&gt;0,INDEX(Dates!$G$17:$H$24,MATCH(Calendrier!U33,Dates!$H$17:$H$24,0),1),"")</f>
        <v/>
      </c>
      <c r="Y33" s="4"/>
      <c r="Z33" s="5" t="str">
        <f t="shared" si="8"/>
        <v>D</v>
      </c>
      <c r="AA33" s="6">
        <f t="shared" si="9"/>
        <v>45438</v>
      </c>
      <c r="AB33" s="6"/>
      <c r="AC33" s="35" t="str">
        <f>IF(COUNTIF(Evenements,AA33)&gt;0,INDEX(Dates!$D$17:$E$52,MATCH(Calendrier!$AA33,Dates!$E$17:$E$52,0),1),"")</f>
        <v/>
      </c>
      <c r="AD33" s="7" t="str">
        <f>IF(COUNTIF(Anniversaire,$AA33)&gt;0,INDEX(Dates!$G$17:$H$24,MATCH(Calendrier!AA33,Dates!$H$17:$H$24,0),1),"")</f>
        <v/>
      </c>
      <c r="AE33" s="4"/>
      <c r="AF33" s="5" t="str">
        <f t="shared" si="10"/>
        <v>M</v>
      </c>
      <c r="AG33" s="6">
        <f t="shared" si="11"/>
        <v>45469</v>
      </c>
      <c r="AH33" s="6"/>
      <c r="AI33" s="35" t="str">
        <f>IF(COUNTIF(Evenements,AG33)&gt;0,INDEX(Dates!$D$17:$E$52,MATCH(Calendrier!$AG33,Dates!$E$17:$E$52,0),1),"")</f>
        <v/>
      </c>
      <c r="AJ33" s="7" t="str">
        <f>IF(COUNTIF(Anniversaire,$AG33)&gt;0,INDEX(Dates!$G$17:$H$24,MATCH(Calendrier!AG33,Dates!$H$17:$H$24,0),1),"")</f>
        <v/>
      </c>
      <c r="AK33" s="4"/>
      <c r="AL33" s="5" t="str">
        <f t="shared" si="12"/>
        <v>V</v>
      </c>
      <c r="AM33" s="6">
        <f t="shared" si="13"/>
        <v>45499</v>
      </c>
      <c r="AN33" s="6"/>
      <c r="AO33" s="35" t="str">
        <f>IF(COUNTIF(Evenements,AM33)&gt;0,INDEX(Dates!$D$17:$E$52,MATCH(Calendrier!$AM33,Dates!$E$17:$E$52,0),1),"")</f>
        <v/>
      </c>
      <c r="AP33" s="7" t="str">
        <f>IF(COUNTIF(Anniversaire,$AM33)&gt;0,INDEX(Dates!$G$17:$H$24,MATCH(Calendrier!AM33,Dates!$H$17:$H$24,0),1),"")</f>
        <v/>
      </c>
      <c r="AQ33" s="4"/>
      <c r="AR33" s="5" t="str">
        <f t="shared" si="14"/>
        <v>L</v>
      </c>
      <c r="AS33" s="6">
        <f t="shared" si="15"/>
        <v>45530</v>
      </c>
      <c r="AT33" s="6"/>
      <c r="AU33" s="35" t="str">
        <f>IF(COUNTIF(Evenements,AS33)&gt;0,INDEX(Dates!$D$17:$E$52,MATCH(Calendrier!$AS33,Dates!$E$17:$E$52,0),1),"")</f>
        <v/>
      </c>
      <c r="AV33" s="7" t="str">
        <f>IF(COUNTIF(Anniversaire,$AS33)&gt;0,INDEX(Dates!$G$17:$H$24,MATCH(Calendrier!AS33,Dates!$H$17:$H$24,0),1),"")</f>
        <v/>
      </c>
      <c r="AW33" s="4"/>
      <c r="AX33" s="5" t="str">
        <f t="shared" si="16"/>
        <v>J</v>
      </c>
      <c r="AY33" s="6">
        <f t="shared" si="17"/>
        <v>45561</v>
      </c>
      <c r="AZ33" s="6"/>
      <c r="BA33" s="35" t="str">
        <f>IF(COUNTIF(Evenements,AY33)&gt;0,INDEX(Dates!$D$17:$E$52,MATCH(Calendrier!$AY33,Dates!$E$17:$E$52,0),1),"")</f>
        <v/>
      </c>
      <c r="BB33" s="7" t="str">
        <f>IF(COUNTIF(Anniversaire,$AY33)&gt;0,INDEX(Dates!$G$17:$H$24,MATCH(Calendrier!AY33,Dates!$H$17:$H$24,0),1),"")</f>
        <v/>
      </c>
      <c r="BC33" s="4"/>
      <c r="BD33" s="5" t="str">
        <f t="shared" si="18"/>
        <v>S</v>
      </c>
      <c r="BE33" s="6">
        <f t="shared" si="19"/>
        <v>45591</v>
      </c>
      <c r="BF33" s="6"/>
      <c r="BG33" s="35" t="str">
        <f>IF(COUNTIF(Evenements,BE33)&gt;0,INDEX(Dates!$D$17:$E$52,MATCH(Calendrier!$BE33,Dates!$E$17:$E$52,0),1),"")</f>
        <v/>
      </c>
      <c r="BH33" s="7" t="str">
        <f>IF(COUNTIF(Anniversaire,$BE33)&gt;0,INDEX(Dates!$G$17:$H$24,MATCH(Calendrier!BE33,Dates!$H$17:$H$24,0),1),"")</f>
        <v/>
      </c>
      <c r="BI33" s="4"/>
      <c r="BJ33" s="5" t="str">
        <f t="shared" si="20"/>
        <v>M</v>
      </c>
      <c r="BK33" s="6">
        <f t="shared" si="21"/>
        <v>45622</v>
      </c>
      <c r="BL33" s="6"/>
      <c r="BM33" s="35" t="str">
        <f>IF(COUNTIF(Evenements,BK33)&gt;0,INDEX(Dates!$D$17:$E$52,MATCH(Calendrier!$BK33,Dates!$E$17:$E$52,0),1),"")</f>
        <v/>
      </c>
      <c r="BN33" s="7" t="str">
        <f>IF(COUNTIF(Anniversaire,$BK33)&gt;0,INDEX(Dates!$G$17:$H$24,MATCH(Calendrier!BK33,Dates!$H$17:$H$24,0),1),"")</f>
        <v/>
      </c>
      <c r="BO33" s="4"/>
      <c r="BP33" s="5" t="str">
        <f t="shared" si="22"/>
        <v>J</v>
      </c>
      <c r="BQ33" s="6">
        <f t="shared" si="23"/>
        <v>45652</v>
      </c>
      <c r="BR33" s="6"/>
      <c r="BS33" s="35" t="str">
        <f>IF(COUNTIF(Evenements,BQ33)&gt;0,INDEX(Dates!$D$17:$E$52,MATCH(Calendrier!$BQ33,Dates!$E$17:$E$52,0),1),"")</f>
        <v/>
      </c>
      <c r="BT33" s="7" t="str">
        <f>IF(COUNTIF(Anniversaire,$BQ33)&gt;0,INDEX(Dates!$G$17:$H$24,MATCH(Calendrier!BQ33,Dates!$H$17:$H$24,0),1),"")</f>
        <v/>
      </c>
      <c r="BU33" s="4"/>
    </row>
    <row r="34" spans="1:73" ht="17.25" customHeight="1" x14ac:dyDescent="0.25">
      <c r="A34" s="4"/>
      <c r="B34" s="5" t="str">
        <f t="shared" si="0"/>
        <v>S</v>
      </c>
      <c r="C34" s="6">
        <f t="shared" si="1"/>
        <v>45318</v>
      </c>
      <c r="D34" s="6"/>
      <c r="E34" s="35" t="str">
        <f>IF(COUNTIF(Evenements,C34)&gt;0,INDEX(Dates!$D$17:$E$52,MATCH(Calendrier!$C34,Dates!$E$17:$E$52,0),1),"")</f>
        <v/>
      </c>
      <c r="F34" s="7" t="str">
        <f>IF(COUNTIF(Anniversaire,$C34)&gt;0,INDEX(Dates!$G$17:$H$24,MATCH(Calendrier!C34,Dates!$H$17:$H$24,0),1),"")</f>
        <v/>
      </c>
      <c r="G34" s="4"/>
      <c r="H34" s="5" t="str">
        <f t="shared" si="2"/>
        <v>M</v>
      </c>
      <c r="I34" s="6">
        <f t="shared" si="3"/>
        <v>45349</v>
      </c>
      <c r="J34" s="6"/>
      <c r="K34" s="35" t="str">
        <f>IF(COUNTIF(Evenements,I34)&gt;0,INDEX(Dates!$D$17:$E$52,MATCH(Calendrier!$I34,Dates!$E$17:$E$52,0),1),"")</f>
        <v>Salon Agri.</v>
      </c>
      <c r="L34" s="7" t="str">
        <f>IF(COUNTIF(Anniversaire,$I34)&gt;0,INDEX(Dates!$G$17:$H$24,MATCH(Calendrier!I34,Dates!$H$17:$H$24,0),1),"")</f>
        <v/>
      </c>
      <c r="M34" s="4"/>
      <c r="N34" s="5" t="str">
        <f t="shared" si="4"/>
        <v>M</v>
      </c>
      <c r="O34" s="6">
        <f t="shared" si="5"/>
        <v>45378</v>
      </c>
      <c r="P34" s="6"/>
      <c r="Q34" s="35" t="str">
        <f>IF(COUNTIF(Evenements,O34)&gt;0,INDEX(Dates!$D$17:$E$52,MATCH(Calendrier!$O34,Dates!$E$17:$E$52,0),1),"")</f>
        <v/>
      </c>
      <c r="R34" s="7" t="str">
        <f>IF(COUNTIF(Anniversaire,$O34)&gt;0,INDEX(Dates!$G$17:$H$24,MATCH(Calendrier!O34,Dates!$H$17:$H$24,0),1),"")</f>
        <v/>
      </c>
      <c r="S34" s="4"/>
      <c r="T34" s="5" t="str">
        <f t="shared" si="6"/>
        <v>S</v>
      </c>
      <c r="U34" s="6">
        <f t="shared" si="7"/>
        <v>45409</v>
      </c>
      <c r="V34" s="6"/>
      <c r="W34" s="35" t="str">
        <f>IF(COUNTIF(Evenements,U34)&gt;0,INDEX(Dates!$D$17:$E$52,MATCH(Calendrier!$U34,Dates!$E$17:$E$52,0),1),"")</f>
        <v/>
      </c>
      <c r="X34" s="7" t="str">
        <f>IF(COUNTIF(Anniversaire,$U34)&gt;0,INDEX(Dates!$G$17:$H$24,MATCH(Calendrier!U34,Dates!$H$17:$H$24,0),1),"")</f>
        <v/>
      </c>
      <c r="Y34" s="4"/>
      <c r="Z34" s="5" t="str">
        <f t="shared" si="8"/>
        <v>L</v>
      </c>
      <c r="AA34" s="6">
        <f t="shared" si="9"/>
        <v>45439</v>
      </c>
      <c r="AB34" s="6"/>
      <c r="AC34" s="35" t="str">
        <f>IF(COUNTIF(Evenements,AA34)&gt;0,INDEX(Dates!$D$17:$E$52,MATCH(Calendrier!$AA34,Dates!$E$17:$E$52,0),1),"")</f>
        <v/>
      </c>
      <c r="AD34" s="7" t="str">
        <f>IF(COUNTIF(Anniversaire,$AA34)&gt;0,INDEX(Dates!$G$17:$H$24,MATCH(Calendrier!AA34,Dates!$H$17:$H$24,0),1),"")</f>
        <v/>
      </c>
      <c r="AE34" s="4"/>
      <c r="AF34" s="5" t="str">
        <f t="shared" si="10"/>
        <v>J</v>
      </c>
      <c r="AG34" s="6">
        <f t="shared" si="11"/>
        <v>45470</v>
      </c>
      <c r="AH34" s="6"/>
      <c r="AI34" s="35" t="str">
        <f>IF(COUNTIF(Evenements,AG34)&gt;0,INDEX(Dates!$D$17:$E$52,MATCH(Calendrier!$AG34,Dates!$E$17:$E$52,0),1),"")</f>
        <v/>
      </c>
      <c r="AJ34" s="7" t="str">
        <f>IF(COUNTIF(Anniversaire,$AG34)&gt;0,INDEX(Dates!$G$17:$H$24,MATCH(Calendrier!AG34,Dates!$H$17:$H$24,0),1),"")</f>
        <v/>
      </c>
      <c r="AK34" s="4"/>
      <c r="AL34" s="5" t="str">
        <f t="shared" si="12"/>
        <v>S</v>
      </c>
      <c r="AM34" s="6">
        <f t="shared" si="13"/>
        <v>45500</v>
      </c>
      <c r="AN34" s="6"/>
      <c r="AO34" s="35" t="str">
        <f>IF(COUNTIF(Evenements,AM34)&gt;0,INDEX(Dates!$D$17:$E$52,MATCH(Calendrier!$AM34,Dates!$E$17:$E$52,0),1),"")</f>
        <v/>
      </c>
      <c r="AP34" s="7" t="str">
        <f>IF(COUNTIF(Anniversaire,$AM34)&gt;0,INDEX(Dates!$G$17:$H$24,MATCH(Calendrier!AM34,Dates!$H$17:$H$24,0),1),"")</f>
        <v/>
      </c>
      <c r="AQ34" s="4"/>
      <c r="AR34" s="5" t="str">
        <f t="shared" si="14"/>
        <v>M</v>
      </c>
      <c r="AS34" s="6">
        <f t="shared" si="15"/>
        <v>45531</v>
      </c>
      <c r="AT34" s="6"/>
      <c r="AU34" s="35" t="str">
        <f>IF(COUNTIF(Evenements,AS34)&gt;0,INDEX(Dates!$D$17:$E$52,MATCH(Calendrier!$AS34,Dates!$E$17:$E$52,0),1),"")</f>
        <v/>
      </c>
      <c r="AV34" s="7" t="str">
        <f>IF(COUNTIF(Anniversaire,$AS34)&gt;0,INDEX(Dates!$G$17:$H$24,MATCH(Calendrier!AS34,Dates!$H$17:$H$24,0),1),"")</f>
        <v/>
      </c>
      <c r="AW34" s="4"/>
      <c r="AX34" s="5" t="str">
        <f t="shared" si="16"/>
        <v>V</v>
      </c>
      <c r="AY34" s="6">
        <f t="shared" si="17"/>
        <v>45562</v>
      </c>
      <c r="AZ34" s="6"/>
      <c r="BA34" s="35" t="str">
        <f>IF(COUNTIF(Evenements,AY34)&gt;0,INDEX(Dates!$D$17:$E$52,MATCH(Calendrier!$AY34,Dates!$E$17:$E$52,0),1),"")</f>
        <v/>
      </c>
      <c r="BB34" s="7" t="str">
        <f>IF(COUNTIF(Anniversaire,$AY34)&gt;0,INDEX(Dates!$G$17:$H$24,MATCH(Calendrier!AY34,Dates!$H$17:$H$24,0),1),"")</f>
        <v/>
      </c>
      <c r="BC34" s="4"/>
      <c r="BD34" s="5" t="str">
        <f t="shared" si="18"/>
        <v>D</v>
      </c>
      <c r="BE34" s="6">
        <f t="shared" si="19"/>
        <v>45592</v>
      </c>
      <c r="BF34" s="6"/>
      <c r="BG34" s="35" t="str">
        <f>IF(COUNTIF(Evenements,BE34)&gt;0,INDEX(Dates!$D$17:$E$52,MATCH(Calendrier!$BE34,Dates!$E$17:$E$52,0),1),"")</f>
        <v/>
      </c>
      <c r="BH34" s="7" t="str">
        <f>IF(COUNTIF(Anniversaire,$BE34)&gt;0,INDEX(Dates!$G$17:$H$24,MATCH(Calendrier!BE34,Dates!$H$17:$H$24,0),1),"")</f>
        <v/>
      </c>
      <c r="BI34" s="4"/>
      <c r="BJ34" s="5" t="str">
        <f t="shared" si="20"/>
        <v>M</v>
      </c>
      <c r="BK34" s="6">
        <f t="shared" si="21"/>
        <v>45623</v>
      </c>
      <c r="BL34" s="6"/>
      <c r="BM34" s="35" t="str">
        <f>IF(COUNTIF(Evenements,BK34)&gt;0,INDEX(Dates!$D$17:$E$52,MATCH(Calendrier!$BK34,Dates!$E$17:$E$52,0),1),"")</f>
        <v/>
      </c>
      <c r="BN34" s="7" t="str">
        <f>IF(COUNTIF(Anniversaire,$BK34)&gt;0,INDEX(Dates!$G$17:$H$24,MATCH(Calendrier!BK34,Dates!$H$17:$H$24,0),1),"")</f>
        <v/>
      </c>
      <c r="BO34" s="4"/>
      <c r="BP34" s="5" t="str">
        <f t="shared" si="22"/>
        <v>V</v>
      </c>
      <c r="BQ34" s="6">
        <f t="shared" si="23"/>
        <v>45653</v>
      </c>
      <c r="BR34" s="6"/>
      <c r="BS34" s="35" t="str">
        <f>IF(COUNTIF(Evenements,BQ34)&gt;0,INDEX(Dates!$D$17:$E$52,MATCH(Calendrier!$BQ34,Dates!$E$17:$E$52,0),1),"")</f>
        <v/>
      </c>
      <c r="BT34" s="7" t="str">
        <f>IF(COUNTIF(Anniversaire,$BQ34)&gt;0,INDEX(Dates!$G$17:$H$24,MATCH(Calendrier!BQ34,Dates!$H$17:$H$24,0),1),"")</f>
        <v/>
      </c>
      <c r="BU34" s="4"/>
    </row>
    <row r="35" spans="1:73" ht="17.25" customHeight="1" x14ac:dyDescent="0.25">
      <c r="A35" s="4"/>
      <c r="B35" s="5" t="str">
        <f t="shared" si="0"/>
        <v>D</v>
      </c>
      <c r="C35" s="6">
        <f t="shared" si="1"/>
        <v>45319</v>
      </c>
      <c r="D35" s="6"/>
      <c r="E35" s="35" t="str">
        <f>IF(COUNTIF(Evenements,C35)&gt;0,INDEX(Dates!$D$17:$E$52,MATCH(Calendrier!$C35,Dates!$E$17:$E$52,0),1),"")</f>
        <v/>
      </c>
      <c r="F35" s="7" t="str">
        <f>IF(COUNTIF(Anniversaire,$C35)&gt;0,INDEX(Dates!$G$17:$H$24,MATCH(Calendrier!C35,Dates!$H$17:$H$24,0),1),"")</f>
        <v>C</v>
      </c>
      <c r="G35" s="4"/>
      <c r="H35" s="5" t="str">
        <f t="shared" si="2"/>
        <v>M</v>
      </c>
      <c r="I35" s="6">
        <f t="shared" si="3"/>
        <v>45350</v>
      </c>
      <c r="J35" s="6"/>
      <c r="K35" s="35" t="str">
        <f>IF(COUNTIF(Evenements,I35)&gt;0,INDEX(Dates!$D$17:$E$52,MATCH(Calendrier!$I35,Dates!$E$17:$E$52,0),1),"")</f>
        <v>Salon Agri.</v>
      </c>
      <c r="L35" s="7" t="str">
        <f>IF(COUNTIF(Anniversaire,$I35)&gt;0,INDEX(Dates!$G$17:$H$24,MATCH(Calendrier!I35,Dates!$H$17:$H$24,0),1),"")</f>
        <v/>
      </c>
      <c r="M35" s="4"/>
      <c r="N35" s="5" t="str">
        <f t="shared" si="4"/>
        <v>J</v>
      </c>
      <c r="O35" s="6">
        <f t="shared" si="5"/>
        <v>45379</v>
      </c>
      <c r="P35" s="6"/>
      <c r="Q35" s="35" t="str">
        <f>IF(COUNTIF(Evenements,O35)&gt;0,INDEX(Dates!$D$17:$E$52,MATCH(Calendrier!$O35,Dates!$E$17:$E$52,0),1),"")</f>
        <v/>
      </c>
      <c r="R35" s="7" t="str">
        <f>IF(COUNTIF(Anniversaire,$O35)&gt;0,INDEX(Dates!$G$17:$H$24,MATCH(Calendrier!O35,Dates!$H$17:$H$24,0),1),"")</f>
        <v/>
      </c>
      <c r="S35" s="4"/>
      <c r="T35" s="5" t="str">
        <f t="shared" si="6"/>
        <v>D</v>
      </c>
      <c r="U35" s="6">
        <f t="shared" si="7"/>
        <v>45410</v>
      </c>
      <c r="V35" s="6"/>
      <c r="W35" s="35" t="str">
        <f>IF(COUNTIF(Evenements,U35)&gt;0,INDEX(Dates!$D$17:$E$52,MATCH(Calendrier!$U35,Dates!$E$17:$E$52,0),1),"")</f>
        <v/>
      </c>
      <c r="X35" s="7" t="str">
        <f>IF(COUNTIF(Anniversaire,$U35)&gt;0,INDEX(Dates!$G$17:$H$24,MATCH(Calendrier!U35,Dates!$H$17:$H$24,0),1),"")</f>
        <v/>
      </c>
      <c r="Y35" s="4"/>
      <c r="Z35" s="5" t="str">
        <f t="shared" si="8"/>
        <v>M</v>
      </c>
      <c r="AA35" s="6">
        <f t="shared" si="9"/>
        <v>45440</v>
      </c>
      <c r="AB35" s="6"/>
      <c r="AC35" s="35" t="str">
        <f>IF(COUNTIF(Evenements,AA35)&gt;0,INDEX(Dates!$D$17:$E$52,MATCH(Calendrier!$AA35,Dates!$E$17:$E$52,0),1),"")</f>
        <v/>
      </c>
      <c r="AD35" s="7" t="str">
        <f>IF(COUNTIF(Anniversaire,$AA35)&gt;0,INDEX(Dates!$G$17:$H$24,MATCH(Calendrier!AA35,Dates!$H$17:$H$24,0),1),"")</f>
        <v/>
      </c>
      <c r="AE35" s="4"/>
      <c r="AF35" s="5" t="str">
        <f t="shared" si="10"/>
        <v>V</v>
      </c>
      <c r="AG35" s="6">
        <f t="shared" si="11"/>
        <v>45471</v>
      </c>
      <c r="AH35" s="6"/>
      <c r="AI35" s="35" t="str">
        <f>IF(COUNTIF(Evenements,AG35)&gt;0,INDEX(Dates!$D$17:$E$52,MATCH(Calendrier!$AG35,Dates!$E$17:$E$52,0),1),"")</f>
        <v/>
      </c>
      <c r="AJ35" s="7" t="str">
        <f>IF(COUNTIF(Anniversaire,$AG35)&gt;0,INDEX(Dates!$G$17:$H$24,MATCH(Calendrier!AG35,Dates!$H$17:$H$24,0),1),"")</f>
        <v/>
      </c>
      <c r="AK35" s="4"/>
      <c r="AL35" s="5" t="str">
        <f t="shared" si="12"/>
        <v>D</v>
      </c>
      <c r="AM35" s="6">
        <f t="shared" si="13"/>
        <v>45501</v>
      </c>
      <c r="AN35" s="6"/>
      <c r="AO35" s="35" t="str">
        <f>IF(COUNTIF(Evenements,AM35)&gt;0,INDEX(Dates!$D$17:$E$52,MATCH(Calendrier!$AM35,Dates!$E$17:$E$52,0),1),"")</f>
        <v/>
      </c>
      <c r="AP35" s="7" t="str">
        <f>IF(COUNTIF(Anniversaire,$AM35)&gt;0,INDEX(Dates!$G$17:$H$24,MATCH(Calendrier!AM35,Dates!$H$17:$H$24,0),1),"")</f>
        <v/>
      </c>
      <c r="AQ35" s="4"/>
      <c r="AR35" s="5" t="str">
        <f t="shared" si="14"/>
        <v>M</v>
      </c>
      <c r="AS35" s="6">
        <f t="shared" si="15"/>
        <v>45532</v>
      </c>
      <c r="AT35" s="6"/>
      <c r="AU35" s="35" t="str">
        <f>IF(COUNTIF(Evenements,AS35)&gt;0,INDEX(Dates!$D$17:$E$52,MATCH(Calendrier!$AS35,Dates!$E$17:$E$52,0),1),"")</f>
        <v/>
      </c>
      <c r="AV35" s="7" t="str">
        <f>IF(COUNTIF(Anniversaire,$AS35)&gt;0,INDEX(Dates!$G$17:$H$24,MATCH(Calendrier!AS35,Dates!$H$17:$H$24,0),1),"")</f>
        <v/>
      </c>
      <c r="AW35" s="4"/>
      <c r="AX35" s="5" t="str">
        <f t="shared" si="16"/>
        <v>S</v>
      </c>
      <c r="AY35" s="6">
        <f t="shared" si="17"/>
        <v>45563</v>
      </c>
      <c r="AZ35" s="6"/>
      <c r="BA35" s="35" t="str">
        <f>IF(COUNTIF(Evenements,AY35)&gt;0,INDEX(Dates!$D$17:$E$52,MATCH(Calendrier!$AY35,Dates!$E$17:$E$52,0),1),"")</f>
        <v/>
      </c>
      <c r="BB35" s="7" t="str">
        <f>IF(COUNTIF(Anniversaire,$AY35)&gt;0,INDEX(Dates!$G$17:$H$24,MATCH(Calendrier!AY35,Dates!$H$17:$H$24,0),1),"")</f>
        <v/>
      </c>
      <c r="BC35" s="4"/>
      <c r="BD35" s="5" t="str">
        <f t="shared" si="18"/>
        <v>L</v>
      </c>
      <c r="BE35" s="6">
        <f t="shared" si="19"/>
        <v>45593</v>
      </c>
      <c r="BF35" s="6"/>
      <c r="BG35" s="35" t="str">
        <f>IF(COUNTIF(Evenements,BE35)&gt;0,INDEX(Dates!$D$17:$E$52,MATCH(Calendrier!$BE35,Dates!$E$17:$E$52,0),1),"")</f>
        <v/>
      </c>
      <c r="BH35" s="7" t="str">
        <f>IF(COUNTIF(Anniversaire,$BE35)&gt;0,INDEX(Dates!$G$17:$H$24,MATCH(Calendrier!BE35,Dates!$H$17:$H$24,0),1),"")</f>
        <v/>
      </c>
      <c r="BI35" s="4"/>
      <c r="BJ35" s="5" t="str">
        <f t="shared" si="20"/>
        <v>J</v>
      </c>
      <c r="BK35" s="6">
        <f t="shared" si="21"/>
        <v>45624</v>
      </c>
      <c r="BL35" s="6"/>
      <c r="BM35" s="35" t="str">
        <f>IF(COUNTIF(Evenements,BK35)&gt;0,INDEX(Dates!$D$17:$E$52,MATCH(Calendrier!$BK35,Dates!$E$17:$E$52,0),1),"")</f>
        <v/>
      </c>
      <c r="BN35" s="7" t="str">
        <f>IF(COUNTIF(Anniversaire,$BK35)&gt;0,INDEX(Dates!$G$17:$H$24,MATCH(Calendrier!BK35,Dates!$H$17:$H$24,0),1),"")</f>
        <v/>
      </c>
      <c r="BO35" s="4"/>
      <c r="BP35" s="5" t="str">
        <f t="shared" si="22"/>
        <v>S</v>
      </c>
      <c r="BQ35" s="6">
        <f t="shared" si="23"/>
        <v>45654</v>
      </c>
      <c r="BR35" s="6"/>
      <c r="BS35" s="35" t="str">
        <f>IF(COUNTIF(Evenements,BQ35)&gt;0,INDEX(Dates!$D$17:$E$52,MATCH(Calendrier!$BQ35,Dates!$E$17:$E$52,0),1),"")</f>
        <v/>
      </c>
      <c r="BT35" s="7" t="str">
        <f>IF(COUNTIF(Anniversaire,$BQ35)&gt;0,INDEX(Dates!$G$17:$H$24,MATCH(Calendrier!BQ35,Dates!$H$17:$H$24,0),1),"")</f>
        <v/>
      </c>
      <c r="BU35" s="4"/>
    </row>
    <row r="36" spans="1:73" ht="17.25" customHeight="1" x14ac:dyDescent="0.25">
      <c r="A36" s="4"/>
      <c r="B36" s="5" t="str">
        <f t="shared" si="0"/>
        <v>L</v>
      </c>
      <c r="C36" s="6">
        <f>IF(C35="","",IF(MONTH(C35+1)=MONTH(C8),C35+1,""))</f>
        <v>45320</v>
      </c>
      <c r="D36" s="6"/>
      <c r="E36" s="35" t="str">
        <f>IF(COUNTIF(Evenements,C36)&gt;0,INDEX(Dates!$D$17:$E$52,MATCH(Calendrier!$C36,Dates!$E$17:$E$52,0),1),"")</f>
        <v/>
      </c>
      <c r="F36" s="7" t="str">
        <f>IF(COUNTIF(Anniversaire,$C36)&gt;0,INDEX(Dates!$G$17:$H$24,MATCH(Calendrier!C36,Dates!$H$17:$H$24,0),1),"")</f>
        <v/>
      </c>
      <c r="G36" s="4"/>
      <c r="H36" s="5" t="str">
        <f t="shared" si="2"/>
        <v>J</v>
      </c>
      <c r="I36" s="6">
        <f>IF(I35="","",IF(MONTH(I35+1)=MONTH(I8),I35+1,""))</f>
        <v>45351</v>
      </c>
      <c r="J36" s="6"/>
      <c r="K36" s="35" t="str">
        <f>IF(COUNTIF(Evenements,I36)&gt;0,INDEX(Dates!$D$17:$E$52,MATCH(Calendrier!$I36,Dates!$E$17:$E$52,0),1),"")</f>
        <v>Salon Agri.</v>
      </c>
      <c r="L36" s="7" t="str">
        <f>IF(COUNTIF(Anniversaire,$I36)&gt;0,INDEX(Dates!$G$17:$H$24,MATCH(Calendrier!I36,Dates!$H$17:$H$24,0),1),"")</f>
        <v/>
      </c>
      <c r="M36" s="4"/>
      <c r="N36" s="5" t="str">
        <f t="shared" si="4"/>
        <v>V</v>
      </c>
      <c r="O36" s="6">
        <f>IF(O35="","",IF(MONTH(O35+1)=MONTH(O8),O35+1,""))</f>
        <v>45380</v>
      </c>
      <c r="P36" s="6"/>
      <c r="Q36" s="35" t="str">
        <f>IF(COUNTIF(Evenements,O36)&gt;0,INDEX(Dates!$D$17:$E$52,MATCH(Calendrier!$O36,Dates!$E$17:$E$52,0),1),"")</f>
        <v/>
      </c>
      <c r="R36" s="7" t="str">
        <f>IF(COUNTIF(Anniversaire,$O36)&gt;0,INDEX(Dates!$G$17:$H$24,MATCH(Calendrier!O36,Dates!$H$17:$H$24,0),1),"")</f>
        <v/>
      </c>
      <c r="S36" s="4"/>
      <c r="T36" s="5" t="str">
        <f t="shared" si="6"/>
        <v>L</v>
      </c>
      <c r="U36" s="6">
        <f>IF(U35="","",IF(MONTH(U35+1)=MONTH(U8),U35+1,""))</f>
        <v>45411</v>
      </c>
      <c r="V36" s="6"/>
      <c r="W36" s="35" t="str">
        <f>IF(COUNTIF(Evenements,U36)&gt;0,INDEX(Dates!$D$17:$E$52,MATCH(Calendrier!$U36,Dates!$E$17:$E$52,0),1),"")</f>
        <v/>
      </c>
      <c r="X36" s="7" t="str">
        <f>IF(COUNTIF(Anniversaire,$U36)&gt;0,INDEX(Dates!$G$17:$H$24,MATCH(Calendrier!U36,Dates!$H$17:$H$24,0),1),"")</f>
        <v/>
      </c>
      <c r="Y36" s="4"/>
      <c r="Z36" s="5" t="str">
        <f t="shared" si="8"/>
        <v>M</v>
      </c>
      <c r="AA36" s="6">
        <f>IF(AA35="","",IF(MONTH(AA35+1)=MONTH(AA8),AA35+1,""))</f>
        <v>45441</v>
      </c>
      <c r="AB36" s="6"/>
      <c r="AC36" s="35" t="str">
        <f>IF(COUNTIF(Evenements,AA36)&gt;0,INDEX(Dates!$D$17:$E$52,MATCH(Calendrier!$AA36,Dates!$E$17:$E$52,0),1),"")</f>
        <v/>
      </c>
      <c r="AD36" s="7" t="str">
        <f>IF(COUNTIF(Anniversaire,$AA36)&gt;0,INDEX(Dates!$G$17:$H$24,MATCH(Calendrier!AA36,Dates!$H$17:$H$24,0),1),"")</f>
        <v/>
      </c>
      <c r="AE36" s="4"/>
      <c r="AF36" s="5" t="str">
        <f t="shared" si="10"/>
        <v>S</v>
      </c>
      <c r="AG36" s="6">
        <f>IF(AG35="","",IF(MONTH(AG35+1)=MONTH(AG8),AG35+1,""))</f>
        <v>45472</v>
      </c>
      <c r="AH36" s="6"/>
      <c r="AI36" s="35" t="str">
        <f>IF(COUNTIF(Evenements,AG36)&gt;0,INDEX(Dates!$D$17:$E$52,MATCH(Calendrier!$AG36,Dates!$E$17:$E$52,0),1),"")</f>
        <v/>
      </c>
      <c r="AJ36" s="7" t="str">
        <f>IF(COUNTIF(Anniversaire,$AG36)&gt;0,INDEX(Dates!$G$17:$H$24,MATCH(Calendrier!AG36,Dates!$H$17:$H$24,0),1),"")</f>
        <v/>
      </c>
      <c r="AK36" s="4"/>
      <c r="AL36" s="5" t="str">
        <f t="shared" si="12"/>
        <v>L</v>
      </c>
      <c r="AM36" s="6">
        <f>IF(AM35="","",IF(MONTH(AM35+1)=MONTH(AM8),AM35+1,""))</f>
        <v>45502</v>
      </c>
      <c r="AN36" s="6"/>
      <c r="AO36" s="35" t="str">
        <f>IF(COUNTIF(Evenements,AM36)&gt;0,INDEX(Dates!$D$17:$E$52,MATCH(Calendrier!$AM36,Dates!$E$17:$E$52,0),1),"")</f>
        <v/>
      </c>
      <c r="AP36" s="7" t="str">
        <f>IF(COUNTIF(Anniversaire,$AM36)&gt;0,INDEX(Dates!$G$17:$H$24,MATCH(Calendrier!AM36,Dates!$H$17:$H$24,0),1),"")</f>
        <v/>
      </c>
      <c r="AQ36" s="4"/>
      <c r="AR36" s="5" t="str">
        <f t="shared" si="14"/>
        <v>J</v>
      </c>
      <c r="AS36" s="6">
        <f>IF(AS35="","",IF(MONTH(AS35+1)=MONTH(AS8),AS35+1,""))</f>
        <v>45533</v>
      </c>
      <c r="AT36" s="6"/>
      <c r="AU36" s="35" t="str">
        <f>IF(COUNTIF(Evenements,AS36)&gt;0,INDEX(Dates!$D$17:$E$52,MATCH(Calendrier!$AS36,Dates!$E$17:$E$52,0),1),"")</f>
        <v/>
      </c>
      <c r="AV36" s="7" t="str">
        <f>IF(COUNTIF(Anniversaire,$AS36)&gt;0,INDEX(Dates!$G$17:$H$24,MATCH(Calendrier!AS36,Dates!$H$17:$H$24,0),1),"")</f>
        <v/>
      </c>
      <c r="AW36" s="4"/>
      <c r="AX36" s="5" t="str">
        <f t="shared" si="16"/>
        <v>D</v>
      </c>
      <c r="AY36" s="6">
        <f>IF(AY35="","",IF(MONTH(AY35+1)=MONTH(AY8),AY35+1,""))</f>
        <v>45564</v>
      </c>
      <c r="AZ36" s="6"/>
      <c r="BA36" s="35" t="str">
        <f>IF(COUNTIF(Evenements,AY36)&gt;0,INDEX(Dates!$D$17:$E$52,MATCH(Calendrier!$AY36,Dates!$E$17:$E$52,0),1),"")</f>
        <v/>
      </c>
      <c r="BB36" s="7" t="str">
        <f>IF(COUNTIF(Anniversaire,$AY36)&gt;0,INDEX(Dates!$G$17:$H$24,MATCH(Calendrier!AY36,Dates!$H$17:$H$24,0),1),"")</f>
        <v/>
      </c>
      <c r="BC36" s="4"/>
      <c r="BD36" s="5" t="str">
        <f t="shared" si="18"/>
        <v>M</v>
      </c>
      <c r="BE36" s="6">
        <f>IF(BE35="","",IF(MONTH(BE35+1)=MONTH(BE8),BE35+1,""))</f>
        <v>45594</v>
      </c>
      <c r="BF36" s="6"/>
      <c r="BG36" s="35" t="str">
        <f>IF(COUNTIF(Evenements,BE36)&gt;0,INDEX(Dates!$D$17:$E$52,MATCH(Calendrier!$BE36,Dates!$E$17:$E$52,0),1),"")</f>
        <v/>
      </c>
      <c r="BH36" s="7" t="str">
        <f>IF(COUNTIF(Anniversaire,$BE36)&gt;0,INDEX(Dates!$G$17:$H$24,MATCH(Calendrier!BE36,Dates!$H$17:$H$24,0),1),"")</f>
        <v/>
      </c>
      <c r="BI36" s="4"/>
      <c r="BJ36" s="5" t="str">
        <f t="shared" si="20"/>
        <v>V</v>
      </c>
      <c r="BK36" s="6">
        <f>IF(BK35="","",IF(MONTH(BK35+1)=MONTH(BK8),BK35+1,""))</f>
        <v>45625</v>
      </c>
      <c r="BL36" s="6"/>
      <c r="BM36" s="35" t="str">
        <f>IF(COUNTIF(Evenements,BK36)&gt;0,INDEX(Dates!$D$17:$E$52,MATCH(Calendrier!$BK36,Dates!$E$17:$E$52,0),1),"")</f>
        <v/>
      </c>
      <c r="BN36" s="7" t="str">
        <f>IF(COUNTIF(Anniversaire,$BK36)&gt;0,INDEX(Dates!$G$17:$H$24,MATCH(Calendrier!BK36,Dates!$H$17:$H$24,0),1),"")</f>
        <v/>
      </c>
      <c r="BO36" s="4"/>
      <c r="BP36" s="5" t="str">
        <f t="shared" si="22"/>
        <v>D</v>
      </c>
      <c r="BQ36" s="6">
        <f>IF(BQ35="","",IF(MONTH(BQ35+1)=MONTH(BQ8),BQ35+1,""))</f>
        <v>45655</v>
      </c>
      <c r="BR36" s="6"/>
      <c r="BS36" s="35" t="str">
        <f>IF(COUNTIF(Evenements,BQ36)&gt;0,INDEX(Dates!$D$17:$E$52,MATCH(Calendrier!$BQ36,Dates!$E$17:$E$52,0),1),"")</f>
        <v/>
      </c>
      <c r="BT36" s="7" t="str">
        <f>IF(COUNTIF(Anniversaire,$BQ36)&gt;0,INDEX(Dates!$G$17:$H$24,MATCH(Calendrier!BQ36,Dates!$H$17:$H$24,0),1),"")</f>
        <v/>
      </c>
      <c r="BU36" s="4"/>
    </row>
    <row r="37" spans="1:73" ht="17.25" customHeight="1" x14ac:dyDescent="0.25">
      <c r="A37" s="4"/>
      <c r="B37" s="5" t="str">
        <f t="shared" si="0"/>
        <v>M</v>
      </c>
      <c r="C37" s="6">
        <f t="shared" ref="C37:C38" si="24">IF(C36="","",IF(MONTH(C36+1)=MONTH(C9),C36+1,""))</f>
        <v>45321</v>
      </c>
      <c r="D37" s="6"/>
      <c r="E37" s="35" t="str">
        <f>IF(COUNTIF(Evenements,C37)&gt;0,INDEX(Dates!$D$17:$E$52,MATCH(Calendrier!$C37,Dates!$E$17:$E$52,0),1),"")</f>
        <v/>
      </c>
      <c r="F37" s="7" t="str">
        <f>IF(COUNTIF(Anniversaire,$C37)&gt;0,INDEX(Dates!$G$17:$H$24,MATCH(Calendrier!C37,Dates!$H$17:$H$24,0),1),"")</f>
        <v/>
      </c>
      <c r="G37" s="4"/>
      <c r="H37" s="5" t="str">
        <f t="shared" si="2"/>
        <v/>
      </c>
      <c r="I37" s="6" t="str">
        <f t="shared" ref="I37:I38" si="25">IF(I36="","",IF(MONTH(I36+1)=MONTH(I9),I36+1,""))</f>
        <v/>
      </c>
      <c r="J37" s="6"/>
      <c r="K37" s="35" t="str">
        <f>IF(COUNTIF(Evenements,I37)&gt;0,INDEX(Dates!$D$17:$E$52,MATCH(Calendrier!$I37,Dates!$E$17:$E$52,0),1),"")</f>
        <v/>
      </c>
      <c r="L37" s="7" t="str">
        <f>IF(COUNTIF(Anniversaire,$I37)&gt;0,INDEX(Dates!$G$17:$H$24,MATCH(Calendrier!I37,Dates!$H$17:$H$24,0),1),"")</f>
        <v/>
      </c>
      <c r="M37" s="4"/>
      <c r="N37" s="5" t="str">
        <f t="shared" si="4"/>
        <v>S</v>
      </c>
      <c r="O37" s="6">
        <f t="shared" ref="O37:O38" si="26">IF(O36="","",IF(MONTH(O36+1)=MONTH(O9),O36+1,""))</f>
        <v>45381</v>
      </c>
      <c r="P37" s="6"/>
      <c r="Q37" s="35" t="str">
        <f>IF(COUNTIF(Evenements,O37)&gt;0,INDEX(Dates!$D$17:$E$52,MATCH(Calendrier!$O37,Dates!$E$17:$E$52,0),1),"")</f>
        <v/>
      </c>
      <c r="R37" s="7" t="str">
        <f>IF(COUNTIF(Anniversaire,$O37)&gt;0,INDEX(Dates!$G$17:$H$24,MATCH(Calendrier!O37,Dates!$H$17:$H$24,0),1),"")</f>
        <v/>
      </c>
      <c r="S37" s="4"/>
      <c r="T37" s="5" t="str">
        <f t="shared" si="6"/>
        <v>M</v>
      </c>
      <c r="U37" s="6">
        <f t="shared" ref="U37:U38" si="27">IF(U36="","",IF(MONTH(U36+1)=MONTH(U9),U36+1,""))</f>
        <v>45412</v>
      </c>
      <c r="V37" s="6"/>
      <c r="W37" s="35" t="str">
        <f>IF(COUNTIF(Evenements,U37)&gt;0,INDEX(Dates!$D$17:$E$52,MATCH(Calendrier!$U37,Dates!$E$17:$E$52,0),1),"")</f>
        <v/>
      </c>
      <c r="X37" s="7" t="str">
        <f>IF(COUNTIF(Anniversaire,$U37)&gt;0,INDEX(Dates!$G$17:$H$24,MATCH(Calendrier!U37,Dates!$H$17:$H$24,0),1),"")</f>
        <v/>
      </c>
      <c r="Y37" s="4"/>
      <c r="Z37" s="5" t="str">
        <f t="shared" si="8"/>
        <v>J</v>
      </c>
      <c r="AA37" s="6">
        <f t="shared" ref="AA37:AA38" si="28">IF(AA36="","",IF(MONTH(AA36+1)=MONTH(AA9),AA36+1,""))</f>
        <v>45442</v>
      </c>
      <c r="AB37" s="6"/>
      <c r="AC37" s="35" t="str">
        <f>IF(COUNTIF(Evenements,AA37)&gt;0,INDEX(Dates!$D$17:$E$52,MATCH(Calendrier!$AA37,Dates!$E$17:$E$52,0),1),"")</f>
        <v/>
      </c>
      <c r="AD37" s="7" t="str">
        <f>IF(COUNTIF(Anniversaire,$AA37)&gt;0,INDEX(Dates!$G$17:$H$24,MATCH(Calendrier!AA37,Dates!$H$17:$H$24,0),1),"")</f>
        <v/>
      </c>
      <c r="AE37" s="4"/>
      <c r="AF37" s="5" t="str">
        <f t="shared" si="10"/>
        <v>D</v>
      </c>
      <c r="AG37" s="6">
        <f t="shared" ref="AG37:AG38" si="29">IF(AG36="","",IF(MONTH(AG36+1)=MONTH(AG9),AG36+1,""))</f>
        <v>45473</v>
      </c>
      <c r="AH37" s="6"/>
      <c r="AI37" s="35" t="str">
        <f>IF(COUNTIF(Evenements,AG37)&gt;0,INDEX(Dates!$D$17:$E$52,MATCH(Calendrier!$AG37,Dates!$E$17:$E$52,0),1),"")</f>
        <v/>
      </c>
      <c r="AJ37" s="7" t="str">
        <f>IF(COUNTIF(Anniversaire,$AG37)&gt;0,INDEX(Dates!$G$17:$H$24,MATCH(Calendrier!AG37,Dates!$H$17:$H$24,0),1),"")</f>
        <v/>
      </c>
      <c r="AK37" s="4"/>
      <c r="AL37" s="5" t="str">
        <f t="shared" si="12"/>
        <v>M</v>
      </c>
      <c r="AM37" s="6">
        <f t="shared" ref="AM37:AM38" si="30">IF(AM36="","",IF(MONTH(AM36+1)=MONTH(AM9),AM36+1,""))</f>
        <v>45503</v>
      </c>
      <c r="AN37" s="6"/>
      <c r="AO37" s="35" t="str">
        <f>IF(COUNTIF(Evenements,AM37)&gt;0,INDEX(Dates!$D$17:$E$52,MATCH(Calendrier!$AM37,Dates!$E$17:$E$52,0),1),"")</f>
        <v/>
      </c>
      <c r="AP37" s="7" t="str">
        <f>IF(COUNTIF(Anniversaire,$AM37)&gt;0,INDEX(Dates!$G$17:$H$24,MATCH(Calendrier!AM37,Dates!$H$17:$H$24,0),1),"")</f>
        <v/>
      </c>
      <c r="AQ37" s="4"/>
      <c r="AR37" s="5" t="str">
        <f t="shared" si="14"/>
        <v>V</v>
      </c>
      <c r="AS37" s="6">
        <f t="shared" ref="AS37:AS38" si="31">IF(AS36="","",IF(MONTH(AS36+1)=MONTH(AS9),AS36+1,""))</f>
        <v>45534</v>
      </c>
      <c r="AT37" s="6"/>
      <c r="AU37" s="35" t="str">
        <f>IF(COUNTIF(Evenements,AS37)&gt;0,INDEX(Dates!$D$17:$E$52,MATCH(Calendrier!$AS37,Dates!$E$17:$E$52,0),1),"")</f>
        <v/>
      </c>
      <c r="AV37" s="7" t="str">
        <f>IF(COUNTIF(Anniversaire,$AS37)&gt;0,INDEX(Dates!$G$17:$H$24,MATCH(Calendrier!AS37,Dates!$H$17:$H$24,0),1),"")</f>
        <v/>
      </c>
      <c r="AW37" s="4"/>
      <c r="AX37" s="5" t="str">
        <f t="shared" si="16"/>
        <v>L</v>
      </c>
      <c r="AY37" s="6">
        <f t="shared" ref="AY37:AY38" si="32">IF(AY36="","",IF(MONTH(AY36+1)=MONTH(AY9),AY36+1,""))</f>
        <v>45565</v>
      </c>
      <c r="AZ37" s="6"/>
      <c r="BA37" s="35" t="str">
        <f>IF(COUNTIF(Evenements,AY37)&gt;0,INDEX(Dates!$D$17:$E$52,MATCH(Calendrier!$AY37,Dates!$E$17:$E$52,0),1),"")</f>
        <v/>
      </c>
      <c r="BB37" s="7" t="str">
        <f>IF(COUNTIF(Anniversaire,$AY37)&gt;0,INDEX(Dates!$G$17:$H$24,MATCH(Calendrier!AY37,Dates!$H$17:$H$24,0),1),"")</f>
        <v/>
      </c>
      <c r="BC37" s="4"/>
      <c r="BD37" s="5" t="str">
        <f t="shared" si="18"/>
        <v>M</v>
      </c>
      <c r="BE37" s="6">
        <f t="shared" ref="BE37:BE38" si="33">IF(BE36="","",IF(MONTH(BE36+1)=MONTH(BE9),BE36+1,""))</f>
        <v>45595</v>
      </c>
      <c r="BF37" s="6"/>
      <c r="BG37" s="35" t="str">
        <f>IF(COUNTIF(Evenements,BE37)&gt;0,INDEX(Dates!$D$17:$E$52,MATCH(Calendrier!$BE37,Dates!$E$17:$E$52,0),1),"")</f>
        <v/>
      </c>
      <c r="BH37" s="7" t="str">
        <f>IF(COUNTIF(Anniversaire,$BE37)&gt;0,INDEX(Dates!$G$17:$H$24,MATCH(Calendrier!BE37,Dates!$H$17:$H$24,0),1),"")</f>
        <v/>
      </c>
      <c r="BI37" s="4"/>
      <c r="BJ37" s="5" t="str">
        <f t="shared" si="20"/>
        <v>S</v>
      </c>
      <c r="BK37" s="6">
        <f t="shared" ref="BK37:BK38" si="34">IF(BK36="","",IF(MONTH(BK36+1)=MONTH(BK9),BK36+1,""))</f>
        <v>45626</v>
      </c>
      <c r="BL37" s="6"/>
      <c r="BM37" s="35" t="str">
        <f>IF(COUNTIF(Evenements,BK37)&gt;0,INDEX(Dates!$D$17:$E$52,MATCH(Calendrier!$BK37,Dates!$E$17:$E$52,0),1),"")</f>
        <v/>
      </c>
      <c r="BN37" s="7" t="str">
        <f>IF(COUNTIF(Anniversaire,$BK37)&gt;0,INDEX(Dates!$G$17:$H$24,MATCH(Calendrier!BK37,Dates!$H$17:$H$24,0),1),"")</f>
        <v/>
      </c>
      <c r="BO37" s="4"/>
      <c r="BP37" s="5" t="str">
        <f t="shared" si="22"/>
        <v>L</v>
      </c>
      <c r="BQ37" s="6">
        <f t="shared" ref="BQ37:BQ38" si="35">IF(BQ36="","",IF(MONTH(BQ36+1)=MONTH(BQ9),BQ36+1,""))</f>
        <v>45656</v>
      </c>
      <c r="BR37" s="6"/>
      <c r="BS37" s="35" t="str">
        <f>IF(COUNTIF(Evenements,BQ37)&gt;0,INDEX(Dates!$D$17:$E$52,MATCH(Calendrier!$BQ37,Dates!$E$17:$E$52,0),1),"")</f>
        <v/>
      </c>
      <c r="BT37" s="7" t="str">
        <f>IF(COUNTIF(Anniversaire,$BQ37)&gt;0,INDEX(Dates!$G$17:$H$24,MATCH(Calendrier!BQ37,Dates!$H$17:$H$24,0),1),"")</f>
        <v/>
      </c>
      <c r="BU37" s="4"/>
    </row>
    <row r="38" spans="1:73" ht="17.25" customHeight="1" x14ac:dyDescent="0.25">
      <c r="A38" s="4"/>
      <c r="B38" s="5" t="str">
        <f t="shared" si="0"/>
        <v>M</v>
      </c>
      <c r="C38" s="6">
        <f t="shared" si="24"/>
        <v>45322</v>
      </c>
      <c r="D38" s="6"/>
      <c r="E38" s="35" t="str">
        <f>IF(COUNTIF(Evenements,C38)&gt;0,INDEX(Dates!$D$17:$E$52,MATCH(Calendrier!$C38,Dates!$E$17:$E$52,0),1),"")</f>
        <v/>
      </c>
      <c r="F38" s="7" t="str">
        <f>IF(COUNTIF(Anniversaire,$C38)&gt;0,INDEX(Dates!$G$17:$H$24,MATCH(Calendrier!C38,Dates!$H$17:$H$24,0),1),"")</f>
        <v/>
      </c>
      <c r="G38" s="4"/>
      <c r="H38" s="5" t="str">
        <f t="shared" si="2"/>
        <v/>
      </c>
      <c r="I38" s="6" t="str">
        <f t="shared" si="25"/>
        <v/>
      </c>
      <c r="J38" s="6"/>
      <c r="K38" s="35" t="str">
        <f>IF(COUNTIF(Evenements,I38)&gt;0,INDEX(Dates!$D$17:$E$52,MATCH(Calendrier!$I38,Dates!$E$17:$E$52,0),1),"")</f>
        <v/>
      </c>
      <c r="L38" s="7" t="str">
        <f>IF(COUNTIF(Anniversaire,$I38)&gt;0,INDEX(Dates!$G$17:$H$24,MATCH(Calendrier!I38,Dates!$H$17:$H$24,0),1),"")</f>
        <v/>
      </c>
      <c r="M38" s="4"/>
      <c r="N38" s="5" t="str">
        <f t="shared" si="4"/>
        <v>D</v>
      </c>
      <c r="O38" s="6">
        <f t="shared" si="26"/>
        <v>45382</v>
      </c>
      <c r="P38" s="6"/>
      <c r="Q38" s="35" t="str">
        <f>IF(COUNTIF(Evenements,O38)&gt;0,INDEX(Dates!$D$17:$E$52,MATCH(Calendrier!$O38,Dates!$E$17:$E$52,0),1),"")</f>
        <v/>
      </c>
      <c r="R38" s="7" t="str">
        <f>IF(COUNTIF(Anniversaire,$O38)&gt;0,INDEX(Dates!$G$17:$H$24,MATCH(Calendrier!O38,Dates!$H$17:$H$24,0),1),"")</f>
        <v/>
      </c>
      <c r="S38" s="4"/>
      <c r="T38" s="5" t="str">
        <f t="shared" si="6"/>
        <v/>
      </c>
      <c r="U38" s="6" t="str">
        <f t="shared" si="27"/>
        <v/>
      </c>
      <c r="V38" s="6"/>
      <c r="W38" s="35" t="str">
        <f>IF(COUNTIF(Evenements,U38)&gt;0,INDEX(Dates!$D$17:$E$52,MATCH(Calendrier!$U38,Dates!$E$17:$E$52,0),1),"")</f>
        <v/>
      </c>
      <c r="X38" s="7" t="str">
        <f>IF(COUNTIF(Anniversaire,$U38)&gt;0,INDEX(Dates!$G$17:$H$24,MATCH(Calendrier!U38,Dates!$H$17:$H$24,0),1),"")</f>
        <v/>
      </c>
      <c r="Y38" s="4"/>
      <c r="Z38" s="5" t="str">
        <f t="shared" si="8"/>
        <v>V</v>
      </c>
      <c r="AA38" s="6">
        <f t="shared" si="28"/>
        <v>45443</v>
      </c>
      <c r="AB38" s="6"/>
      <c r="AC38" s="35" t="str">
        <f>IF(COUNTIF(Evenements,AA38)&gt;0,INDEX(Dates!$D$17:$E$52,MATCH(Calendrier!$AA38,Dates!$E$17:$E$52,0),1),"")</f>
        <v/>
      </c>
      <c r="AD38" s="7" t="str">
        <f>IF(COUNTIF(Anniversaire,$AA38)&gt;0,INDEX(Dates!$G$17:$H$24,MATCH(Calendrier!AA38,Dates!$H$17:$H$24,0),1),"")</f>
        <v/>
      </c>
      <c r="AE38" s="4"/>
      <c r="AF38" s="5" t="str">
        <f t="shared" si="10"/>
        <v/>
      </c>
      <c r="AG38" s="6" t="str">
        <f t="shared" si="29"/>
        <v/>
      </c>
      <c r="AH38" s="6"/>
      <c r="AI38" s="35" t="str">
        <f>IF(COUNTIF(Evenements,AG38)&gt;0,INDEX(Dates!$D$17:$E$52,MATCH(Calendrier!$AG38,Dates!$E$17:$E$52,0),1),"")</f>
        <v/>
      </c>
      <c r="AJ38" s="7" t="str">
        <f>IF(COUNTIF(Anniversaire,$AG38)&gt;0,INDEX(Dates!$G$17:$H$24,MATCH(Calendrier!AG38,Dates!$H$17:$H$24,0),1),"")</f>
        <v/>
      </c>
      <c r="AK38" s="4"/>
      <c r="AL38" s="5" t="str">
        <f t="shared" si="12"/>
        <v>M</v>
      </c>
      <c r="AM38" s="6">
        <f t="shared" si="30"/>
        <v>45504</v>
      </c>
      <c r="AN38" s="6"/>
      <c r="AO38" s="35" t="str">
        <f>IF(COUNTIF(Evenements,AM38)&gt;0,INDEX(Dates!$D$17:$E$52,MATCH(Calendrier!$AM38,Dates!$E$17:$E$52,0),1),"")</f>
        <v/>
      </c>
      <c r="AP38" s="7" t="str">
        <f>IF(COUNTIF(Anniversaire,$AM38)&gt;0,INDEX(Dates!$G$17:$H$24,MATCH(Calendrier!AM38,Dates!$H$17:$H$24,0),1),"")</f>
        <v/>
      </c>
      <c r="AQ38" s="4"/>
      <c r="AR38" s="5" t="str">
        <f t="shared" si="14"/>
        <v>S</v>
      </c>
      <c r="AS38" s="6">
        <f t="shared" si="31"/>
        <v>45535</v>
      </c>
      <c r="AT38" s="6"/>
      <c r="AU38" s="35" t="str">
        <f>IF(COUNTIF(Evenements,AS38)&gt;0,INDEX(Dates!$D$17:$E$52,MATCH(Calendrier!$AS38,Dates!$E$17:$E$52,0),1),"")</f>
        <v/>
      </c>
      <c r="AV38" s="7" t="str">
        <f>IF(COUNTIF(Anniversaire,$AS38)&gt;0,INDEX(Dates!$G$17:$H$24,MATCH(Calendrier!AS38,Dates!$H$17:$H$24,0),1),"")</f>
        <v/>
      </c>
      <c r="AW38" s="4"/>
      <c r="AX38" s="5" t="str">
        <f t="shared" si="16"/>
        <v/>
      </c>
      <c r="AY38" s="6" t="str">
        <f t="shared" si="32"/>
        <v/>
      </c>
      <c r="AZ38" s="6"/>
      <c r="BA38" s="35" t="str">
        <f>IF(COUNTIF(Evenements,AY38)&gt;0,INDEX(Dates!$D$17:$E$52,MATCH(Calendrier!$AY38,Dates!$E$17:$E$52,0),1),"")</f>
        <v/>
      </c>
      <c r="BB38" s="7" t="str">
        <f>IF(COUNTIF(Anniversaire,$AY38)&gt;0,INDEX(Dates!$G$17:$H$24,MATCH(Calendrier!AY38,Dates!$H$17:$H$24,0),1),"")</f>
        <v/>
      </c>
      <c r="BC38" s="4"/>
      <c r="BD38" s="5" t="str">
        <f t="shared" si="18"/>
        <v>J</v>
      </c>
      <c r="BE38" s="6">
        <f t="shared" si="33"/>
        <v>45596</v>
      </c>
      <c r="BF38" s="6"/>
      <c r="BG38" s="35" t="str">
        <f>IF(COUNTIF(Evenements,BE38)&gt;0,INDEX(Dates!$D$17:$E$52,MATCH(Calendrier!$BE38,Dates!$E$17:$E$52,0),1),"")</f>
        <v/>
      </c>
      <c r="BH38" s="7" t="str">
        <f>IF(COUNTIF(Anniversaire,$BE38)&gt;0,INDEX(Dates!$G$17:$H$24,MATCH(Calendrier!BE38,Dates!$H$17:$H$24,0),1),"")</f>
        <v/>
      </c>
      <c r="BI38" s="4"/>
      <c r="BJ38" s="5" t="str">
        <f t="shared" si="20"/>
        <v/>
      </c>
      <c r="BK38" s="6" t="str">
        <f t="shared" si="34"/>
        <v/>
      </c>
      <c r="BL38" s="6"/>
      <c r="BM38" s="35" t="str">
        <f>IF(COUNTIF(Evenements,BK38)&gt;0,INDEX(Dates!$D$17:$E$52,MATCH(Calendrier!$BK38,Dates!$E$17:$E$52,0),1),"")</f>
        <v/>
      </c>
      <c r="BN38" s="7" t="str">
        <f>IF(COUNTIF(Anniversaire,$BK38)&gt;0,INDEX(Dates!$G$17:$H$24,MATCH(Calendrier!BK38,Dates!$H$17:$H$24,0),1),"")</f>
        <v/>
      </c>
      <c r="BO38" s="4"/>
      <c r="BP38" s="5" t="str">
        <f t="shared" si="22"/>
        <v>M</v>
      </c>
      <c r="BQ38" s="6">
        <f t="shared" si="35"/>
        <v>45657</v>
      </c>
      <c r="BR38" s="6"/>
      <c r="BS38" s="35" t="str">
        <f>IF(COUNTIF(Evenements,BQ38)&gt;0,INDEX(Dates!$D$17:$E$52,MATCH(Calendrier!$BQ38,Dates!$E$17:$E$52,0),1),"")</f>
        <v/>
      </c>
      <c r="BT38" s="7" t="str">
        <f>IF(COUNTIF(Anniversaire,$BQ38)&gt;0,INDEX(Dates!$G$17:$H$24,MATCH(Calendrier!BQ38,Dates!$H$17:$H$24,0),1),"")</f>
        <v/>
      </c>
      <c r="BU38" s="4"/>
    </row>
    <row r="39" spans="1:73" ht="14.4" x14ac:dyDescent="0.25">
      <c r="A39" s="4"/>
      <c r="B39" s="41" t="str">
        <f>B6</f>
        <v>Janvier</v>
      </c>
      <c r="C39" s="41"/>
      <c r="D39" s="41"/>
      <c r="E39" s="41"/>
      <c r="F39" s="41"/>
      <c r="G39" s="4"/>
      <c r="H39" s="41" t="str">
        <f>H6</f>
        <v>Février</v>
      </c>
      <c r="I39" s="41"/>
      <c r="J39" s="41"/>
      <c r="K39" s="41"/>
      <c r="L39" s="41"/>
      <c r="M39" s="4"/>
      <c r="N39" s="41" t="str">
        <f>N6</f>
        <v>Mars</v>
      </c>
      <c r="O39" s="41"/>
      <c r="P39" s="41"/>
      <c r="Q39" s="41"/>
      <c r="R39" s="41"/>
      <c r="S39" s="4"/>
      <c r="T39" s="41" t="str">
        <f>T6</f>
        <v>Avril</v>
      </c>
      <c r="U39" s="41"/>
      <c r="V39" s="41"/>
      <c r="W39" s="41"/>
      <c r="X39" s="41"/>
      <c r="Y39" s="4"/>
      <c r="Z39" s="41" t="str">
        <f>Z6</f>
        <v>Mai</v>
      </c>
      <c r="AA39" s="41"/>
      <c r="AB39" s="41"/>
      <c r="AC39" s="41"/>
      <c r="AD39" s="41"/>
      <c r="AE39" s="4"/>
      <c r="AF39" s="41" t="str">
        <f>AF6</f>
        <v>Juin</v>
      </c>
      <c r="AG39" s="41"/>
      <c r="AH39" s="41"/>
      <c r="AI39" s="41"/>
      <c r="AJ39" s="41"/>
      <c r="AK39" s="4"/>
      <c r="AL39" s="41" t="str">
        <f>AL6</f>
        <v>Juillet</v>
      </c>
      <c r="AM39" s="41"/>
      <c r="AN39" s="41"/>
      <c r="AO39" s="41"/>
      <c r="AP39" s="41"/>
      <c r="AQ39" s="4"/>
      <c r="AR39" s="41" t="str">
        <f>AR6</f>
        <v>Août</v>
      </c>
      <c r="AS39" s="41"/>
      <c r="AT39" s="41"/>
      <c r="AU39" s="41"/>
      <c r="AV39" s="41"/>
      <c r="AW39" s="4"/>
      <c r="AX39" s="41" t="str">
        <f>AX6</f>
        <v>Septembre</v>
      </c>
      <c r="AY39" s="41"/>
      <c r="AZ39" s="41"/>
      <c r="BA39" s="41"/>
      <c r="BB39" s="41"/>
      <c r="BC39" s="4"/>
      <c r="BD39" s="41" t="str">
        <f>BD6</f>
        <v>Octobre</v>
      </c>
      <c r="BE39" s="41"/>
      <c r="BF39" s="41"/>
      <c r="BG39" s="41"/>
      <c r="BH39" s="41"/>
      <c r="BI39" s="4"/>
      <c r="BJ39" s="41" t="str">
        <f>BJ6</f>
        <v>Novembre</v>
      </c>
      <c r="BK39" s="41"/>
      <c r="BL39" s="41"/>
      <c r="BM39" s="41"/>
      <c r="BN39" s="41"/>
      <c r="BO39" s="4"/>
      <c r="BP39" s="41" t="str">
        <f>BP6</f>
        <v>Décembre</v>
      </c>
      <c r="BQ39" s="41"/>
      <c r="BR39" s="41"/>
      <c r="BS39" s="41"/>
      <c r="BT39" s="41"/>
      <c r="BU39" s="4"/>
    </row>
    <row r="41" spans="1:73" ht="15.75" customHeight="1" x14ac:dyDescent="0.25">
      <c r="F41" s="17"/>
      <c r="L41" s="17"/>
      <c r="R41" s="17"/>
      <c r="X41" s="17"/>
      <c r="AD41" s="17"/>
      <c r="AJ41" s="17"/>
      <c r="AP41" s="17"/>
      <c r="AV41" s="17"/>
      <c r="BB41" s="17"/>
      <c r="BH41" s="17"/>
      <c r="BN41" s="17"/>
      <c r="BT41" s="17"/>
    </row>
  </sheetData>
  <mergeCells count="49">
    <mergeCell ref="AL39:AP39"/>
    <mergeCell ref="B39:F39"/>
    <mergeCell ref="F1:F5"/>
    <mergeCell ref="P1:P5"/>
    <mergeCell ref="BE2:BG2"/>
    <mergeCell ref="BE4:BG4"/>
    <mergeCell ref="AL6:AP6"/>
    <mergeCell ref="AL7:AP7"/>
    <mergeCell ref="D1:D5"/>
    <mergeCell ref="H6:L6"/>
    <mergeCell ref="H7:L7"/>
    <mergeCell ref="H39:L39"/>
    <mergeCell ref="J1:J5"/>
    <mergeCell ref="B7:F7"/>
    <mergeCell ref="B6:F6"/>
    <mergeCell ref="AR6:AV6"/>
    <mergeCell ref="AR7:AV7"/>
    <mergeCell ref="AR39:AV39"/>
    <mergeCell ref="AX6:BB6"/>
    <mergeCell ref="AX7:BB7"/>
    <mergeCell ref="AX39:BB39"/>
    <mergeCell ref="Z6:AD6"/>
    <mergeCell ref="Z7:AD7"/>
    <mergeCell ref="Z39:AD39"/>
    <mergeCell ref="AF6:AJ6"/>
    <mergeCell ref="AF7:AJ7"/>
    <mergeCell ref="AF39:AJ39"/>
    <mergeCell ref="N6:R6"/>
    <mergeCell ref="N7:R7"/>
    <mergeCell ref="N39:R39"/>
    <mergeCell ref="T6:X6"/>
    <mergeCell ref="T7:X7"/>
    <mergeCell ref="T39:X39"/>
    <mergeCell ref="V1:V5"/>
    <mergeCell ref="AB1:AB5"/>
    <mergeCell ref="AH1:AH5"/>
    <mergeCell ref="AN1:AN5"/>
    <mergeCell ref="AT1:AT5"/>
    <mergeCell ref="BR1:BR5"/>
    <mergeCell ref="BP6:BT6"/>
    <mergeCell ref="BP7:BT7"/>
    <mergeCell ref="BP39:BT39"/>
    <mergeCell ref="BD6:BH6"/>
    <mergeCell ref="BD7:BH7"/>
    <mergeCell ref="BD39:BH39"/>
    <mergeCell ref="BJ6:BN6"/>
    <mergeCell ref="BJ7:BN7"/>
    <mergeCell ref="BJ39:BN39"/>
    <mergeCell ref="BL1:BL5"/>
  </mergeCells>
  <conditionalFormatting sqref="B8:F38">
    <cfRule type="expression" dxfId="121" priority="235">
      <formula>COUNTIF(Jours_feries,$C8)&gt;0</formula>
    </cfRule>
    <cfRule type="expression" dxfId="120" priority="238">
      <formula>WEEKDAY($C8,2)&gt;=6</formula>
    </cfRule>
  </conditionalFormatting>
  <conditionalFormatting sqref="D8:D38">
    <cfRule type="expression" dxfId="119" priority="234">
      <formula>COUNTIF(Vacances_Scolaires,$C8)&gt;0</formula>
    </cfRule>
  </conditionalFormatting>
  <conditionalFormatting sqref="E8:E38">
    <cfRule type="expression" dxfId="118" priority="231">
      <formula>COUNTIF(Evenements,$C8)&gt;0</formula>
    </cfRule>
  </conditionalFormatting>
  <conditionalFormatting sqref="F8:F38">
    <cfRule type="expression" dxfId="117" priority="233">
      <formula>COUNTIF(Anniversaire,$C8)&gt;0</formula>
    </cfRule>
  </conditionalFormatting>
  <conditionalFormatting sqref="H8:L38">
    <cfRule type="expression" dxfId="116" priority="109">
      <formula>COUNTIF(Jours_feries,$I8)&gt;0</formula>
    </cfRule>
    <cfRule type="expression" dxfId="115" priority="110">
      <formula>WEEKDAY($I8,2)&gt;=6</formula>
    </cfRule>
  </conditionalFormatting>
  <conditionalFormatting sqref="J8:J38">
    <cfRule type="expression" dxfId="114" priority="108">
      <formula>COUNTIF(Vacances_Scolaires,$I8)&gt;0</formula>
    </cfRule>
  </conditionalFormatting>
  <conditionalFormatting sqref="K8:K38">
    <cfRule type="expression" dxfId="113" priority="106">
      <formula>COUNTIF(Evenements,$I8)&gt;0</formula>
    </cfRule>
  </conditionalFormatting>
  <conditionalFormatting sqref="L8:L38">
    <cfRule type="expression" dxfId="112" priority="107">
      <formula>COUNTIF(Anniversaire,$I8)&gt;0</formula>
    </cfRule>
  </conditionalFormatting>
  <conditionalFormatting sqref="P8:P38">
    <cfRule type="expression" dxfId="111" priority="101">
      <formula>COUNTIF(Vacances_Scolaires,$O8)&gt;0</formula>
    </cfRule>
  </conditionalFormatting>
  <conditionalFormatting sqref="Q8:Q38">
    <cfRule type="expression" dxfId="110" priority="69">
      <formula>COUNTIF(Evenements,$O8)&gt;0</formula>
    </cfRule>
  </conditionalFormatting>
  <conditionalFormatting sqref="R8:R38">
    <cfRule type="expression" dxfId="109" priority="70">
      <formula>COUNTIF(Anniversaire,$O8)&gt;0</formula>
    </cfRule>
  </conditionalFormatting>
  <conditionalFormatting sqref="V8:V38">
    <cfRule type="expression" dxfId="108" priority="96">
      <formula>COUNTIF(Vacances_Scolaires,$U8)&gt;0</formula>
    </cfRule>
  </conditionalFormatting>
  <conditionalFormatting sqref="W8:W38">
    <cfRule type="expression" dxfId="107" priority="67">
      <formula>COUNTIF(Evenements,$U8)&gt;0</formula>
    </cfRule>
  </conditionalFormatting>
  <conditionalFormatting sqref="X8:X38">
    <cfRule type="expression" dxfId="106" priority="68">
      <formula>COUNTIF(Anniversaire,$U8)&gt;0</formula>
    </cfRule>
  </conditionalFormatting>
  <conditionalFormatting sqref="AB8:AB38">
    <cfRule type="expression" dxfId="105" priority="91">
      <formula>COUNTIF(Vacances_Scolaires,$AA8)&gt;0</formula>
    </cfRule>
  </conditionalFormatting>
  <conditionalFormatting sqref="AC8:AC38">
    <cfRule type="expression" dxfId="104" priority="65">
      <formula>COUNTIF(Evenements,$AA8)&gt;0</formula>
    </cfRule>
  </conditionalFormatting>
  <conditionalFormatting sqref="AD8:AD38">
    <cfRule type="expression" dxfId="103" priority="66">
      <formula>COUNTIF(Anniversaire,$AA8)&gt;0</formula>
    </cfRule>
  </conditionalFormatting>
  <conditionalFormatting sqref="AH8:AH38">
    <cfRule type="expression" dxfId="102" priority="86">
      <formula>COUNTIF(Vacances_Scolaires,$AG8)&gt;0</formula>
    </cfRule>
  </conditionalFormatting>
  <conditionalFormatting sqref="AI8:AI38">
    <cfRule type="expression" dxfId="101" priority="63">
      <formula>COUNTIF(Evenements,$AG8)&gt;0</formula>
    </cfRule>
  </conditionalFormatting>
  <conditionalFormatting sqref="AJ8:AJ38">
    <cfRule type="expression" dxfId="100" priority="64">
      <formula>COUNTIF(Anniversaire,$AG8)&gt;0</formula>
    </cfRule>
  </conditionalFormatting>
  <conditionalFormatting sqref="AN8:AN38">
    <cfRule type="expression" dxfId="99" priority="81">
      <formula>COUNTIF(Vacances_Scolaires,$AM8)&gt;0</formula>
    </cfRule>
  </conditionalFormatting>
  <conditionalFormatting sqref="AO8:AO38">
    <cfRule type="expression" dxfId="98" priority="61">
      <formula>COUNTIF(Evenements,$AM8)&gt;0</formula>
    </cfRule>
  </conditionalFormatting>
  <conditionalFormatting sqref="AP8:AP38">
    <cfRule type="expression" dxfId="97" priority="62">
      <formula>COUNTIF(Anniversaire,$AM8)&gt;0</formula>
    </cfRule>
  </conditionalFormatting>
  <conditionalFormatting sqref="AT8:AT38">
    <cfRule type="expression" dxfId="96" priority="76">
      <formula>COUNTIF(Vacances_Scolaires,$AS8)&gt;0</formula>
    </cfRule>
  </conditionalFormatting>
  <conditionalFormatting sqref="AU8:AU38">
    <cfRule type="expression" dxfId="95" priority="59">
      <formula>COUNTIF(Evenements,$AS8)&gt;0</formula>
    </cfRule>
  </conditionalFormatting>
  <conditionalFormatting sqref="AV8:AV38">
    <cfRule type="expression" dxfId="94" priority="60">
      <formula>COUNTIF(Anniversaire,$AS8)&gt;0</formula>
    </cfRule>
  </conditionalFormatting>
  <conditionalFormatting sqref="AZ8:AZ38">
    <cfRule type="expression" dxfId="93" priority="71">
      <formula>COUNTIF(Vacances_Scolaires,$AY8)&gt;0</formula>
    </cfRule>
  </conditionalFormatting>
  <conditionalFormatting sqref="BA8:BA38">
    <cfRule type="expression" dxfId="92" priority="57">
      <formula>COUNTIF(Evenements,$AY8)&gt;0</formula>
    </cfRule>
  </conditionalFormatting>
  <conditionalFormatting sqref="BB8:BB38">
    <cfRule type="expression" dxfId="91" priority="58">
      <formula>COUNTIF(Anniversaire,$AY8)&gt;0</formula>
    </cfRule>
  </conditionalFormatting>
  <conditionalFormatting sqref="BF8:BF38">
    <cfRule type="expression" dxfId="90" priority="24">
      <formula>COUNTIF(Vacances_Scolaires,$BE8)&gt;0</formula>
    </cfRule>
  </conditionalFormatting>
  <conditionalFormatting sqref="BG8:BG38">
    <cfRule type="expression" dxfId="89" priority="17">
      <formula>COUNTIF(Evenements,$BE8)&gt;0</formula>
    </cfRule>
  </conditionalFormatting>
  <conditionalFormatting sqref="BH8:BH38">
    <cfRule type="expression" dxfId="88" priority="18">
      <formula>COUNTIF(Anniversaire,$BE8)&gt;0</formula>
    </cfRule>
  </conditionalFormatting>
  <conditionalFormatting sqref="BL8:BL38">
    <cfRule type="expression" dxfId="87" priority="19">
      <formula>COUNTIF(Vacances_Scolaires,$BK8)&gt;0</formula>
    </cfRule>
  </conditionalFormatting>
  <conditionalFormatting sqref="BM8:BM38">
    <cfRule type="expression" dxfId="86" priority="15">
      <formula>COUNTIF(Evenements,$BK8)&gt;0</formula>
    </cfRule>
  </conditionalFormatting>
  <conditionalFormatting sqref="BN8:BN38">
    <cfRule type="expression" dxfId="85" priority="16">
      <formula>COUNTIF(Anniversaire,$BK8)&gt;0</formula>
    </cfRule>
  </conditionalFormatting>
  <conditionalFormatting sqref="BR8:BR38">
    <cfRule type="expression" dxfId="84" priority="10">
      <formula>COUNTIF(Vacances_Scolaires,$BQ8)&gt;0</formula>
    </cfRule>
  </conditionalFormatting>
  <conditionalFormatting sqref="BS8:BS38">
    <cfRule type="expression" dxfId="83" priority="3">
      <formula>COUNTIF(Evenements,$BQ8)&gt;0</formula>
    </cfRule>
  </conditionalFormatting>
  <conditionalFormatting sqref="BT8:BT38">
    <cfRule type="expression" dxfId="82" priority="4">
      <formula>COUNTIF(Anniversaire,$BQ8)&gt;0</formula>
    </cfRule>
  </conditionalFormatting>
  <conditionalFormatting sqref="BQ8:BT38">
    <cfRule type="expression" dxfId="81" priority="14">
      <formula>WEEKDAY($BQ8,2)&gt;=6</formula>
    </cfRule>
  </conditionalFormatting>
  <conditionalFormatting sqref="BJ8:BN38">
    <cfRule type="expression" dxfId="80" priority="20">
      <formula>COUNTIF(Jours_feries,$BK8)&gt;0</formula>
    </cfRule>
    <cfRule type="expression" dxfId="79" priority="23">
      <formula>WEEKDAY($BK8,2)&gt;=6</formula>
    </cfRule>
  </conditionalFormatting>
  <conditionalFormatting sqref="BP8:BT38">
    <cfRule type="expression" dxfId="78" priority="11">
      <formula>COUNTIF(Jours_feries,$BQ8)&gt;0</formula>
    </cfRule>
    <cfRule type="expression" dxfId="77" priority="13">
      <formula>WEEKDAY($BQ8,2)&gt;=6</formula>
    </cfRule>
  </conditionalFormatting>
  <conditionalFormatting sqref="BD8:BH38">
    <cfRule type="expression" dxfId="76" priority="25">
      <formula>COUNTIF(Jours_feries,$BE8)&gt;0</formula>
    </cfRule>
    <cfRule type="expression" dxfId="75" priority="28">
      <formula>WEEKDAY($BE8,2)&gt;=6</formula>
    </cfRule>
  </conditionalFormatting>
  <conditionalFormatting sqref="AX8:BB38">
    <cfRule type="expression" dxfId="74" priority="72">
      <formula>COUNTIF(Jours_feries,$AY8)&gt;0</formula>
    </cfRule>
    <cfRule type="expression" dxfId="73" priority="75">
      <formula>WEEKDAY($AY8,2)&gt;=6</formula>
    </cfRule>
  </conditionalFormatting>
  <conditionalFormatting sqref="AR8:AV38">
    <cfRule type="expression" dxfId="72" priority="77">
      <formula>COUNTIF(Jours_feries,$AS8)&gt;0</formula>
    </cfRule>
    <cfRule type="expression" dxfId="71" priority="80">
      <formula>WEEKDAY($AS8,2)&gt;=6</formula>
    </cfRule>
  </conditionalFormatting>
  <conditionalFormatting sqref="AL8:AP38">
    <cfRule type="expression" dxfId="70" priority="82">
      <formula>COUNTIF(Jours_feries,$AM8)&gt;0</formula>
    </cfRule>
    <cfRule type="expression" dxfId="69" priority="85">
      <formula>WEEKDAY($AM8,2)&gt;=6</formula>
    </cfRule>
  </conditionalFormatting>
  <conditionalFormatting sqref="AF8:AJ38">
    <cfRule type="expression" dxfId="68" priority="87">
      <formula>COUNTIF(Jours_feries,$AG8)&gt;0</formula>
    </cfRule>
    <cfRule type="expression" dxfId="67" priority="90">
      <formula>WEEKDAY($AG8,2)&gt;=6</formula>
    </cfRule>
  </conditionalFormatting>
  <conditionalFormatting sqref="Z8:AD38">
    <cfRule type="expression" dxfId="66" priority="92">
      <formula>COUNTIF(Jours_feries,$AA8)&gt;0</formula>
    </cfRule>
    <cfRule type="expression" dxfId="65" priority="95">
      <formula>WEEKDAY($AA8,2)&gt;=6</formula>
    </cfRule>
  </conditionalFormatting>
  <conditionalFormatting sqref="T8:X38">
    <cfRule type="expression" dxfId="64" priority="97">
      <formula>COUNTIF(Jours_feries,$U8)&gt;0</formula>
    </cfRule>
    <cfRule type="expression" dxfId="63" priority="100">
      <formula>WEEKDAY($U8,2)&gt;=6</formula>
    </cfRule>
  </conditionalFormatting>
  <conditionalFormatting sqref="N8:R38">
    <cfRule type="expression" dxfId="62" priority="102">
      <formula>COUNTIF(Jours_feries,$O8)&gt;0</formula>
    </cfRule>
    <cfRule type="expression" dxfId="61" priority="105">
      <formula>WEEKDAY($O8,2)&gt;=6</formula>
    </cfRule>
  </conditionalFormatting>
  <dataValidations count="2">
    <dataValidation type="whole" allowBlank="1" showDropDown="1" showInputMessage="1" showErrorMessage="1" prompt="Saisissez une année entre 1900 et 2200" sqref="BE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E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59</xdr:col>
                    <xdr:colOff>22860</xdr:colOff>
                    <xdr:row>2</xdr:row>
                    <xdr:rowOff>228600</xdr:rowOff>
                  </from>
                  <to>
                    <xdr:col>59</xdr:col>
                    <xdr:colOff>251460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59</xdr:col>
                    <xdr:colOff>22860</xdr:colOff>
                    <xdr:row>0</xdr:row>
                    <xdr:rowOff>259080</xdr:rowOff>
                  </from>
                  <to>
                    <xdr:col>59</xdr:col>
                    <xdr:colOff>251460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H1367"/>
  <sheetViews>
    <sheetView workbookViewId="0">
      <pane ySplit="1" topLeftCell="A10" activePane="bottomLeft" state="frozen"/>
      <selection pane="bottomLeft" activeCell="E32" sqref="E32"/>
    </sheetView>
  </sheetViews>
  <sheetFormatPr baseColWidth="10" defaultColWidth="14.44140625" defaultRowHeight="15.75" customHeight="1" x14ac:dyDescent="0.25"/>
  <cols>
    <col min="1" max="1" width="22.5546875" style="12" bestFit="1" customWidth="1"/>
    <col min="2" max="2" width="14.44140625" style="11"/>
    <col min="3" max="3" width="18.5546875" style="11" bestFit="1" customWidth="1"/>
    <col min="4" max="4" width="16.88671875" style="11" bestFit="1" customWidth="1"/>
    <col min="5" max="5" width="17.88671875" style="11" bestFit="1" customWidth="1"/>
    <col min="6" max="6" width="16.33203125" style="11" bestFit="1" customWidth="1"/>
    <col min="7" max="7" width="16.88671875" style="11" bestFit="1" customWidth="1"/>
    <col min="8" max="8" width="13.77734375" style="11" customWidth="1"/>
    <col min="9" max="16384" width="14.44140625" style="11"/>
  </cols>
  <sheetData>
    <row r="1" spans="1:8" ht="22.5" customHeight="1" thickBot="1" x14ac:dyDescent="0.3">
      <c r="A1" s="48" t="s">
        <v>2</v>
      </c>
      <c r="B1" s="49"/>
      <c r="C1" s="49"/>
      <c r="D1" s="49"/>
      <c r="E1" s="49"/>
      <c r="F1" s="49"/>
      <c r="G1" s="49"/>
      <c r="H1" s="50"/>
    </row>
    <row r="2" spans="1:8" ht="15" customHeight="1" thickBot="1" x14ac:dyDescent="0.3">
      <c r="A2" s="13" t="s">
        <v>9</v>
      </c>
      <c r="B2" s="14">
        <v>2023</v>
      </c>
      <c r="C2" s="18">
        <v>2024</v>
      </c>
      <c r="D2" s="18">
        <v>2025</v>
      </c>
      <c r="E2" s="18">
        <v>2026</v>
      </c>
      <c r="F2" s="18">
        <v>2027</v>
      </c>
      <c r="G2" s="18">
        <v>2028</v>
      </c>
      <c r="H2" s="19">
        <v>2029</v>
      </c>
    </row>
    <row r="3" spans="1:8" ht="15" customHeight="1" x14ac:dyDescent="0.25">
      <c r="A3" s="26" t="s">
        <v>26</v>
      </c>
      <c r="B3" s="27">
        <f t="shared" ref="B3:H3" si="0">DATE(B2,1,1)</f>
        <v>44927</v>
      </c>
      <c r="C3" s="27">
        <f t="shared" si="0"/>
        <v>45292</v>
      </c>
      <c r="D3" s="27">
        <f t="shared" si="0"/>
        <v>45658</v>
      </c>
      <c r="E3" s="27">
        <f t="shared" si="0"/>
        <v>46023</v>
      </c>
      <c r="F3" s="27">
        <f t="shared" si="0"/>
        <v>46388</v>
      </c>
      <c r="G3" s="27">
        <f t="shared" si="0"/>
        <v>46753</v>
      </c>
      <c r="H3" s="27">
        <f t="shared" si="0"/>
        <v>47119</v>
      </c>
    </row>
    <row r="4" spans="1:8" ht="15" customHeight="1" x14ac:dyDescent="0.25">
      <c r="A4" s="26" t="s">
        <v>5</v>
      </c>
      <c r="B4" s="27">
        <f t="shared" ref="B4:H4" si="1">ROUND(DATE(B2,4,MOD(234-11*MOD(B2,19),30))/7,)*7-5</f>
        <v>45026</v>
      </c>
      <c r="C4" s="27">
        <f t="shared" si="1"/>
        <v>45383</v>
      </c>
      <c r="D4" s="27">
        <f t="shared" si="1"/>
        <v>45768</v>
      </c>
      <c r="E4" s="27">
        <f t="shared" si="1"/>
        <v>46118</v>
      </c>
      <c r="F4" s="27">
        <f t="shared" si="1"/>
        <v>46475</v>
      </c>
      <c r="G4" s="27">
        <f t="shared" si="1"/>
        <v>46860</v>
      </c>
      <c r="H4" s="27">
        <f t="shared" si="1"/>
        <v>47210</v>
      </c>
    </row>
    <row r="5" spans="1:8" ht="15" customHeight="1" x14ac:dyDescent="0.25">
      <c r="A5" s="26" t="s">
        <v>27</v>
      </c>
      <c r="B5" s="27">
        <f t="shared" ref="B5:H5" si="2">DATE(B2,5,1)</f>
        <v>45047</v>
      </c>
      <c r="C5" s="27">
        <f t="shared" si="2"/>
        <v>45413</v>
      </c>
      <c r="D5" s="27">
        <f t="shared" si="2"/>
        <v>45778</v>
      </c>
      <c r="E5" s="27">
        <f t="shared" si="2"/>
        <v>46143</v>
      </c>
      <c r="F5" s="27">
        <f t="shared" si="2"/>
        <v>46508</v>
      </c>
      <c r="G5" s="27">
        <f t="shared" si="2"/>
        <v>46874</v>
      </c>
      <c r="H5" s="27">
        <f t="shared" si="2"/>
        <v>47239</v>
      </c>
    </row>
    <row r="6" spans="1:8" ht="15" customHeight="1" x14ac:dyDescent="0.25">
      <c r="A6" s="26" t="s">
        <v>28</v>
      </c>
      <c r="B6" s="27">
        <f t="shared" ref="B6:H6" si="3">DATE(B2,5,8)</f>
        <v>45054</v>
      </c>
      <c r="C6" s="27">
        <f t="shared" si="3"/>
        <v>45420</v>
      </c>
      <c r="D6" s="27">
        <f t="shared" si="3"/>
        <v>45785</v>
      </c>
      <c r="E6" s="27">
        <f t="shared" si="3"/>
        <v>46150</v>
      </c>
      <c r="F6" s="27">
        <f t="shared" si="3"/>
        <v>46515</v>
      </c>
      <c r="G6" s="27">
        <f t="shared" si="3"/>
        <v>46881</v>
      </c>
      <c r="H6" s="27">
        <f t="shared" si="3"/>
        <v>47246</v>
      </c>
    </row>
    <row r="7" spans="1:8" ht="15" customHeight="1" x14ac:dyDescent="0.25">
      <c r="A7" s="26" t="s">
        <v>29</v>
      </c>
      <c r="B7" s="27">
        <f t="shared" ref="B7:H7" si="4">B4+39</f>
        <v>45065</v>
      </c>
      <c r="C7" s="27">
        <f t="shared" si="4"/>
        <v>45422</v>
      </c>
      <c r="D7" s="27">
        <f t="shared" si="4"/>
        <v>45807</v>
      </c>
      <c r="E7" s="27">
        <f t="shared" si="4"/>
        <v>46157</v>
      </c>
      <c r="F7" s="27">
        <f t="shared" si="4"/>
        <v>46514</v>
      </c>
      <c r="G7" s="27">
        <f t="shared" si="4"/>
        <v>46899</v>
      </c>
      <c r="H7" s="27">
        <f t="shared" si="4"/>
        <v>47249</v>
      </c>
    </row>
    <row r="8" spans="1:8" ht="15" customHeight="1" x14ac:dyDescent="0.25">
      <c r="A8" s="26" t="s">
        <v>6</v>
      </c>
      <c r="B8" s="27">
        <f t="shared" ref="B8:H8" si="5">B4+49</f>
        <v>45075</v>
      </c>
      <c r="C8" s="27">
        <f t="shared" si="5"/>
        <v>45432</v>
      </c>
      <c r="D8" s="27">
        <f t="shared" si="5"/>
        <v>45817</v>
      </c>
      <c r="E8" s="27">
        <f t="shared" si="5"/>
        <v>46167</v>
      </c>
      <c r="F8" s="27">
        <f t="shared" si="5"/>
        <v>46524</v>
      </c>
      <c r="G8" s="27">
        <f t="shared" si="5"/>
        <v>46909</v>
      </c>
      <c r="H8" s="27">
        <f t="shared" si="5"/>
        <v>47259</v>
      </c>
    </row>
    <row r="9" spans="1:8" ht="15" customHeight="1" x14ac:dyDescent="0.25">
      <c r="A9" s="26" t="s">
        <v>7</v>
      </c>
      <c r="B9" s="27">
        <f t="shared" ref="B9:H9" si="6">DATE(B2,7,14)</f>
        <v>45121</v>
      </c>
      <c r="C9" s="27">
        <f t="shared" si="6"/>
        <v>45487</v>
      </c>
      <c r="D9" s="27">
        <f t="shared" si="6"/>
        <v>45852</v>
      </c>
      <c r="E9" s="27">
        <f t="shared" si="6"/>
        <v>46217</v>
      </c>
      <c r="F9" s="27">
        <f t="shared" si="6"/>
        <v>46582</v>
      </c>
      <c r="G9" s="27">
        <f t="shared" si="6"/>
        <v>46948</v>
      </c>
      <c r="H9" s="27">
        <f t="shared" si="6"/>
        <v>47313</v>
      </c>
    </row>
    <row r="10" spans="1:8" ht="15" customHeight="1" x14ac:dyDescent="0.25">
      <c r="A10" s="26" t="s">
        <v>8</v>
      </c>
      <c r="B10" s="27">
        <f t="shared" ref="B10:H10" si="7">DATE(B2,8,15)</f>
        <v>45153</v>
      </c>
      <c r="C10" s="27">
        <f t="shared" si="7"/>
        <v>45519</v>
      </c>
      <c r="D10" s="27">
        <f t="shared" si="7"/>
        <v>45884</v>
      </c>
      <c r="E10" s="27">
        <f t="shared" si="7"/>
        <v>46249</v>
      </c>
      <c r="F10" s="27">
        <f t="shared" si="7"/>
        <v>46614</v>
      </c>
      <c r="G10" s="27">
        <f t="shared" si="7"/>
        <v>46980</v>
      </c>
      <c r="H10" s="27">
        <f t="shared" si="7"/>
        <v>47345</v>
      </c>
    </row>
    <row r="11" spans="1:8" ht="15" customHeight="1" x14ac:dyDescent="0.25">
      <c r="A11" s="26" t="s">
        <v>4</v>
      </c>
      <c r="B11" s="27">
        <f t="shared" ref="B11:H11" si="8">DATE(B2,11,1)</f>
        <v>45231</v>
      </c>
      <c r="C11" s="27">
        <f t="shared" si="8"/>
        <v>45597</v>
      </c>
      <c r="D11" s="27">
        <f t="shared" si="8"/>
        <v>45962</v>
      </c>
      <c r="E11" s="27">
        <f t="shared" si="8"/>
        <v>46327</v>
      </c>
      <c r="F11" s="27">
        <f t="shared" si="8"/>
        <v>46692</v>
      </c>
      <c r="G11" s="27">
        <f t="shared" si="8"/>
        <v>47058</v>
      </c>
      <c r="H11" s="27">
        <f t="shared" si="8"/>
        <v>47423</v>
      </c>
    </row>
    <row r="12" spans="1:8" ht="15" customHeight="1" x14ac:dyDescent="0.25">
      <c r="A12" s="26" t="s">
        <v>30</v>
      </c>
      <c r="B12" s="27">
        <f t="shared" ref="B12:H12" si="9">DATE(B2,11,11)</f>
        <v>45241</v>
      </c>
      <c r="C12" s="27">
        <f t="shared" si="9"/>
        <v>45607</v>
      </c>
      <c r="D12" s="27">
        <f t="shared" si="9"/>
        <v>45972</v>
      </c>
      <c r="E12" s="27">
        <f t="shared" si="9"/>
        <v>46337</v>
      </c>
      <c r="F12" s="27">
        <f t="shared" si="9"/>
        <v>46702</v>
      </c>
      <c r="G12" s="27">
        <f t="shared" si="9"/>
        <v>47068</v>
      </c>
      <c r="H12" s="27">
        <f t="shared" si="9"/>
        <v>47433</v>
      </c>
    </row>
    <row r="13" spans="1:8" ht="15" customHeight="1" x14ac:dyDescent="0.25">
      <c r="A13" s="26" t="s">
        <v>3</v>
      </c>
      <c r="B13" s="27">
        <f t="shared" ref="B13:H13" si="10">DATE(B2,12,25)</f>
        <v>45285</v>
      </c>
      <c r="C13" s="27">
        <f t="shared" si="10"/>
        <v>45651</v>
      </c>
      <c r="D13" s="27">
        <f t="shared" si="10"/>
        <v>46016</v>
      </c>
      <c r="E13" s="27">
        <f t="shared" si="10"/>
        <v>46381</v>
      </c>
      <c r="F13" s="27">
        <f t="shared" si="10"/>
        <v>46746</v>
      </c>
      <c r="G13" s="27">
        <f t="shared" si="10"/>
        <v>47112</v>
      </c>
      <c r="H13" s="27">
        <f t="shared" si="10"/>
        <v>47477</v>
      </c>
    </row>
    <row r="14" spans="1:8" ht="15.75" customHeight="1" x14ac:dyDescent="0.25">
      <c r="A14" s="16"/>
    </row>
    <row r="15" spans="1:8" ht="13.8" thickBot="1" x14ac:dyDescent="0.3">
      <c r="A15" s="16"/>
    </row>
    <row r="16" spans="1:8" ht="22.5" customHeight="1" thickBot="1" x14ac:dyDescent="0.3">
      <c r="A16" s="44" t="s">
        <v>11</v>
      </c>
      <c r="B16" s="45"/>
      <c r="D16" s="46" t="s">
        <v>10</v>
      </c>
      <c r="E16" s="47"/>
      <c r="G16" s="43" t="s">
        <v>25</v>
      </c>
      <c r="H16" s="43"/>
    </row>
    <row r="17" spans="1:8" ht="13.2" x14ac:dyDescent="0.25">
      <c r="A17" s="31" t="s">
        <v>12</v>
      </c>
      <c r="B17" s="28">
        <v>45220</v>
      </c>
      <c r="D17" s="24" t="s">
        <v>33</v>
      </c>
      <c r="E17" s="21">
        <v>45276</v>
      </c>
      <c r="G17" s="20" t="s">
        <v>17</v>
      </c>
      <c r="H17" s="21">
        <f>DATE(annee,9,20)</f>
        <v>45555</v>
      </c>
    </row>
    <row r="18" spans="1:8" ht="13.2" x14ac:dyDescent="0.25">
      <c r="A18" s="31" t="s">
        <v>12</v>
      </c>
      <c r="B18" s="29">
        <v>45221</v>
      </c>
      <c r="D18" s="25" t="s">
        <v>34</v>
      </c>
      <c r="E18" s="21">
        <v>45290</v>
      </c>
      <c r="G18" s="20" t="s">
        <v>18</v>
      </c>
      <c r="H18" s="21">
        <f>DATE(annee,1,16)</f>
        <v>45307</v>
      </c>
    </row>
    <row r="19" spans="1:8" ht="13.2" x14ac:dyDescent="0.25">
      <c r="A19" s="31" t="s">
        <v>12</v>
      </c>
      <c r="B19" s="29">
        <v>45222</v>
      </c>
      <c r="D19" s="25" t="s">
        <v>34</v>
      </c>
      <c r="E19" s="21">
        <v>45291</v>
      </c>
      <c r="G19" s="20" t="s">
        <v>19</v>
      </c>
      <c r="H19" s="21">
        <f>DATE(annee,1,28)</f>
        <v>45319</v>
      </c>
    </row>
    <row r="20" spans="1:8" ht="13.2" x14ac:dyDescent="0.25">
      <c r="A20" s="31" t="s">
        <v>12</v>
      </c>
      <c r="B20" s="29">
        <v>45223</v>
      </c>
      <c r="D20" s="25" t="s">
        <v>34</v>
      </c>
      <c r="E20" s="21">
        <v>45292</v>
      </c>
      <c r="G20" s="20" t="s">
        <v>20</v>
      </c>
      <c r="H20" s="21">
        <f>DATE(annee,3,22)</f>
        <v>45373</v>
      </c>
    </row>
    <row r="21" spans="1:8" ht="13.2" x14ac:dyDescent="0.25">
      <c r="A21" s="31" t="s">
        <v>12</v>
      </c>
      <c r="B21" s="29">
        <v>45224</v>
      </c>
      <c r="D21" s="25" t="s">
        <v>32</v>
      </c>
      <c r="E21" s="21">
        <v>45347</v>
      </c>
      <c r="G21" s="20" t="s">
        <v>21</v>
      </c>
      <c r="H21" s="21">
        <f>DATE(annee,7,15)</f>
        <v>45488</v>
      </c>
    </row>
    <row r="22" spans="1:8" ht="13.2" x14ac:dyDescent="0.25">
      <c r="A22" s="31" t="s">
        <v>12</v>
      </c>
      <c r="B22" s="29">
        <v>45225</v>
      </c>
      <c r="D22" s="25" t="s">
        <v>32</v>
      </c>
      <c r="E22" s="21">
        <v>45348</v>
      </c>
      <c r="G22" s="20" t="s">
        <v>22</v>
      </c>
      <c r="H22" s="21"/>
    </row>
    <row r="23" spans="1:8" ht="13.2" x14ac:dyDescent="0.25">
      <c r="A23" s="31" t="s">
        <v>12</v>
      </c>
      <c r="B23" s="29">
        <v>45226</v>
      </c>
      <c r="D23" s="25" t="s">
        <v>32</v>
      </c>
      <c r="E23" s="21">
        <v>45349</v>
      </c>
      <c r="G23" s="20" t="s">
        <v>23</v>
      </c>
      <c r="H23" s="21"/>
    </row>
    <row r="24" spans="1:8" ht="13.2" x14ac:dyDescent="0.25">
      <c r="A24" s="31" t="s">
        <v>12</v>
      </c>
      <c r="B24" s="29">
        <v>45227</v>
      </c>
      <c r="D24" s="25" t="s">
        <v>32</v>
      </c>
      <c r="E24" s="21">
        <v>45350</v>
      </c>
      <c r="G24" s="20" t="s">
        <v>24</v>
      </c>
      <c r="H24" s="21"/>
    </row>
    <row r="25" spans="1:8" ht="13.2" x14ac:dyDescent="0.25">
      <c r="A25" s="31" t="s">
        <v>12</v>
      </c>
      <c r="B25" s="29">
        <v>45228</v>
      </c>
      <c r="D25" s="25" t="s">
        <v>32</v>
      </c>
      <c r="E25" s="21">
        <v>45351</v>
      </c>
    </row>
    <row r="26" spans="1:8" ht="13.2" x14ac:dyDescent="0.25">
      <c r="A26" s="31" t="s">
        <v>12</v>
      </c>
      <c r="B26" s="29">
        <v>45229</v>
      </c>
      <c r="D26" s="25" t="s">
        <v>32</v>
      </c>
      <c r="E26" s="21">
        <v>45352</v>
      </c>
    </row>
    <row r="27" spans="1:8" ht="13.2" x14ac:dyDescent="0.25">
      <c r="A27" s="31" t="s">
        <v>12</v>
      </c>
      <c r="B27" s="29">
        <v>45230</v>
      </c>
      <c r="D27" s="25" t="s">
        <v>32</v>
      </c>
      <c r="E27" s="21">
        <v>45353</v>
      </c>
    </row>
    <row r="28" spans="1:8" ht="13.2" x14ac:dyDescent="0.25">
      <c r="A28" s="31" t="s">
        <v>12</v>
      </c>
      <c r="B28" s="29">
        <v>45231</v>
      </c>
      <c r="D28" s="25" t="s">
        <v>32</v>
      </c>
      <c r="E28" s="21">
        <v>45354</v>
      </c>
    </row>
    <row r="29" spans="1:8" ht="13.2" x14ac:dyDescent="0.25">
      <c r="A29" s="31" t="s">
        <v>12</v>
      </c>
      <c r="B29" s="29">
        <v>45232</v>
      </c>
      <c r="D29" s="25" t="s">
        <v>32</v>
      </c>
      <c r="E29" s="21">
        <v>45355</v>
      </c>
    </row>
    <row r="30" spans="1:8" ht="13.2" x14ac:dyDescent="0.25">
      <c r="A30" s="31" t="s">
        <v>12</v>
      </c>
      <c r="B30" s="29">
        <v>45233</v>
      </c>
      <c r="D30" s="25" t="s">
        <v>32</v>
      </c>
      <c r="E30" s="21">
        <v>45356</v>
      </c>
    </row>
    <row r="31" spans="1:8" ht="13.2" x14ac:dyDescent="0.25">
      <c r="A31" s="31" t="s">
        <v>12</v>
      </c>
      <c r="B31" s="29">
        <v>45234</v>
      </c>
      <c r="D31" s="25" t="s">
        <v>35</v>
      </c>
      <c r="E31" s="21">
        <v>45388</v>
      </c>
    </row>
    <row r="32" spans="1:8" ht="13.2" x14ac:dyDescent="0.25">
      <c r="A32" s="31" t="s">
        <v>12</v>
      </c>
      <c r="B32" s="30">
        <v>45235</v>
      </c>
      <c r="D32" s="25" t="s">
        <v>35</v>
      </c>
      <c r="E32" s="21">
        <v>45389</v>
      </c>
    </row>
    <row r="33" spans="1:5" ht="13.2" x14ac:dyDescent="0.25">
      <c r="A33" s="31" t="s">
        <v>13</v>
      </c>
      <c r="B33" s="29">
        <v>45283</v>
      </c>
      <c r="D33" s="25" t="s">
        <v>35</v>
      </c>
      <c r="E33" s="21">
        <v>45390</v>
      </c>
    </row>
    <row r="34" spans="1:5" ht="13.2" x14ac:dyDescent="0.25">
      <c r="A34" s="31" t="s">
        <v>13</v>
      </c>
      <c r="B34" s="29">
        <v>45284</v>
      </c>
      <c r="D34" s="25" t="s">
        <v>35</v>
      </c>
      <c r="E34" s="21">
        <v>45391</v>
      </c>
    </row>
    <row r="35" spans="1:5" ht="13.2" x14ac:dyDescent="0.25">
      <c r="A35" s="31" t="s">
        <v>13</v>
      </c>
      <c r="B35" s="29">
        <v>45285</v>
      </c>
      <c r="D35" s="25" t="s">
        <v>36</v>
      </c>
      <c r="E35" s="21">
        <v>45465</v>
      </c>
    </row>
    <row r="36" spans="1:5" ht="13.2" x14ac:dyDescent="0.25">
      <c r="A36" s="31" t="s">
        <v>13</v>
      </c>
      <c r="B36" s="29">
        <v>45286</v>
      </c>
      <c r="C36" s="23"/>
      <c r="D36" s="25" t="s">
        <v>36</v>
      </c>
      <c r="E36" s="21">
        <v>45466</v>
      </c>
    </row>
    <row r="37" spans="1:5" ht="13.2" x14ac:dyDescent="0.25">
      <c r="A37" s="31" t="s">
        <v>13</v>
      </c>
      <c r="B37" s="29">
        <v>45287</v>
      </c>
      <c r="C37" s="23"/>
      <c r="D37" s="25" t="s">
        <v>36</v>
      </c>
      <c r="E37" s="21">
        <v>45467</v>
      </c>
    </row>
    <row r="38" spans="1:5" ht="13.2" x14ac:dyDescent="0.25">
      <c r="A38" s="31" t="s">
        <v>13</v>
      </c>
      <c r="B38" s="29">
        <v>45288</v>
      </c>
      <c r="C38" s="23"/>
      <c r="D38" s="25" t="s">
        <v>36</v>
      </c>
      <c r="E38" s="21">
        <v>45468</v>
      </c>
    </row>
    <row r="39" spans="1:5" ht="13.2" x14ac:dyDescent="0.25">
      <c r="A39" s="31" t="s">
        <v>13</v>
      </c>
      <c r="B39" s="29">
        <v>45289</v>
      </c>
      <c r="C39" s="23"/>
      <c r="D39" s="25" t="s">
        <v>37</v>
      </c>
      <c r="E39" s="21">
        <v>45483</v>
      </c>
    </row>
    <row r="40" spans="1:5" ht="13.2" x14ac:dyDescent="0.25">
      <c r="A40" s="31" t="s">
        <v>13</v>
      </c>
      <c r="B40" s="29">
        <v>45290</v>
      </c>
      <c r="C40" s="23"/>
      <c r="D40" s="25" t="s">
        <v>37</v>
      </c>
      <c r="E40" s="21">
        <v>45484</v>
      </c>
    </row>
    <row r="41" spans="1:5" ht="13.2" x14ac:dyDescent="0.25">
      <c r="A41" s="31" t="s">
        <v>13</v>
      </c>
      <c r="B41" s="29">
        <v>45291</v>
      </c>
      <c r="C41" s="23"/>
      <c r="D41" s="25" t="s">
        <v>37</v>
      </c>
      <c r="E41" s="21">
        <v>45485</v>
      </c>
    </row>
    <row r="42" spans="1:5" ht="13.2" x14ac:dyDescent="0.25">
      <c r="A42" s="31" t="s">
        <v>13</v>
      </c>
      <c r="B42" s="29">
        <v>45292</v>
      </c>
      <c r="C42" s="23"/>
      <c r="D42" s="25" t="s">
        <v>37</v>
      </c>
      <c r="E42" s="21">
        <v>45486</v>
      </c>
    </row>
    <row r="43" spans="1:5" ht="13.2" x14ac:dyDescent="0.25">
      <c r="A43" s="31" t="s">
        <v>13</v>
      </c>
      <c r="B43" s="29">
        <v>45293</v>
      </c>
      <c r="C43" s="23"/>
      <c r="D43" s="25" t="s">
        <v>37</v>
      </c>
      <c r="E43" s="21">
        <v>45487</v>
      </c>
    </row>
    <row r="44" spans="1:5" ht="13.2" x14ac:dyDescent="0.25">
      <c r="A44" s="31" t="s">
        <v>13</v>
      </c>
      <c r="B44" s="29">
        <v>45294</v>
      </c>
      <c r="C44" s="23"/>
      <c r="D44" s="25" t="s">
        <v>38</v>
      </c>
      <c r="E44" s="21">
        <v>45512</v>
      </c>
    </row>
    <row r="45" spans="1:5" ht="13.2" x14ac:dyDescent="0.25">
      <c r="A45" s="31" t="s">
        <v>13</v>
      </c>
      <c r="B45" s="29">
        <v>45295</v>
      </c>
      <c r="C45" s="23"/>
      <c r="D45" s="25" t="s">
        <v>38</v>
      </c>
      <c r="E45" s="21">
        <v>45513</v>
      </c>
    </row>
    <row r="46" spans="1:5" ht="13.2" x14ac:dyDescent="0.25">
      <c r="A46" s="31" t="s">
        <v>13</v>
      </c>
      <c r="B46" s="29">
        <v>45296</v>
      </c>
      <c r="C46" s="23"/>
      <c r="D46" s="25" t="s">
        <v>38</v>
      </c>
      <c r="E46" s="21">
        <v>45514</v>
      </c>
    </row>
    <row r="47" spans="1:5" ht="13.2" x14ac:dyDescent="0.25">
      <c r="A47" s="31" t="s">
        <v>13</v>
      </c>
      <c r="B47" s="29">
        <v>45297</v>
      </c>
      <c r="C47" s="23"/>
      <c r="D47" s="25" t="s">
        <v>38</v>
      </c>
      <c r="E47" s="21">
        <v>45515</v>
      </c>
    </row>
    <row r="48" spans="1:5" ht="13.2" x14ac:dyDescent="0.25">
      <c r="A48" s="31" t="s">
        <v>13</v>
      </c>
      <c r="B48" s="29">
        <v>45298</v>
      </c>
      <c r="C48" s="23"/>
      <c r="D48" s="25" t="s">
        <v>39</v>
      </c>
      <c r="E48" s="21">
        <v>45518</v>
      </c>
    </row>
    <row r="49" spans="1:5" ht="13.2" x14ac:dyDescent="0.25">
      <c r="A49" s="32" t="s">
        <v>14</v>
      </c>
      <c r="B49" s="29">
        <v>45339</v>
      </c>
      <c r="C49" s="23"/>
      <c r="D49" s="25" t="s">
        <v>39</v>
      </c>
      <c r="E49" s="21">
        <v>45519</v>
      </c>
    </row>
    <row r="50" spans="1:5" ht="13.2" x14ac:dyDescent="0.25">
      <c r="A50" s="32" t="s">
        <v>14</v>
      </c>
      <c r="B50" s="29">
        <v>45340</v>
      </c>
      <c r="C50" s="23"/>
      <c r="D50" s="25" t="s">
        <v>39</v>
      </c>
      <c r="E50" s="21">
        <v>45520</v>
      </c>
    </row>
    <row r="51" spans="1:5" ht="13.2" x14ac:dyDescent="0.25">
      <c r="A51" s="32" t="s">
        <v>14</v>
      </c>
      <c r="B51" s="29">
        <v>45341</v>
      </c>
      <c r="C51" s="23"/>
      <c r="D51" s="25" t="s">
        <v>39</v>
      </c>
      <c r="E51" s="21">
        <v>45521</v>
      </c>
    </row>
    <row r="52" spans="1:5" ht="13.2" x14ac:dyDescent="0.25">
      <c r="A52" s="32" t="s">
        <v>14</v>
      </c>
      <c r="B52" s="29">
        <v>45342</v>
      </c>
      <c r="C52" s="23"/>
      <c r="D52" s="25" t="s">
        <v>39</v>
      </c>
      <c r="E52" s="21">
        <v>45522</v>
      </c>
    </row>
    <row r="53" spans="1:5" ht="13.2" x14ac:dyDescent="0.25">
      <c r="A53" s="32" t="s">
        <v>14</v>
      </c>
      <c r="B53" s="29">
        <v>45343</v>
      </c>
      <c r="C53" s="23"/>
    </row>
    <row r="54" spans="1:5" ht="13.2" x14ac:dyDescent="0.25">
      <c r="A54" s="32" t="s">
        <v>14</v>
      </c>
      <c r="B54" s="29">
        <v>45344</v>
      </c>
      <c r="C54" s="23"/>
    </row>
    <row r="55" spans="1:5" ht="13.2" x14ac:dyDescent="0.25">
      <c r="A55" s="32" t="s">
        <v>14</v>
      </c>
      <c r="B55" s="29">
        <v>45345</v>
      </c>
      <c r="C55" s="23"/>
    </row>
    <row r="56" spans="1:5" ht="13.2" x14ac:dyDescent="0.25">
      <c r="A56" s="32" t="s">
        <v>14</v>
      </c>
      <c r="B56" s="29">
        <v>45346</v>
      </c>
      <c r="C56" s="23"/>
    </row>
    <row r="57" spans="1:5" ht="13.2" x14ac:dyDescent="0.25">
      <c r="A57" s="32" t="s">
        <v>14</v>
      </c>
      <c r="B57" s="29">
        <v>45347</v>
      </c>
      <c r="C57" s="23"/>
    </row>
    <row r="58" spans="1:5" ht="13.2" x14ac:dyDescent="0.25">
      <c r="A58" s="32" t="s">
        <v>14</v>
      </c>
      <c r="B58" s="29">
        <v>45348</v>
      </c>
      <c r="C58" s="23"/>
    </row>
    <row r="59" spans="1:5" ht="13.2" x14ac:dyDescent="0.25">
      <c r="A59" s="32" t="s">
        <v>14</v>
      </c>
      <c r="B59" s="29">
        <v>45349</v>
      </c>
      <c r="C59" s="23"/>
    </row>
    <row r="60" spans="1:5" ht="13.2" x14ac:dyDescent="0.25">
      <c r="A60" s="32" t="s">
        <v>14</v>
      </c>
      <c r="B60" s="29">
        <v>45350</v>
      </c>
      <c r="C60" s="23"/>
    </row>
    <row r="61" spans="1:5" ht="13.2" x14ac:dyDescent="0.25">
      <c r="A61" s="32" t="s">
        <v>14</v>
      </c>
      <c r="B61" s="29">
        <v>45351</v>
      </c>
      <c r="C61" s="23"/>
    </row>
    <row r="62" spans="1:5" ht="13.2" x14ac:dyDescent="0.25">
      <c r="A62" s="32" t="s">
        <v>14</v>
      </c>
      <c r="B62" s="29">
        <v>45352</v>
      </c>
      <c r="C62" s="23"/>
    </row>
    <row r="63" spans="1:5" ht="13.2" x14ac:dyDescent="0.25">
      <c r="A63" s="32" t="s">
        <v>14</v>
      </c>
      <c r="B63" s="29">
        <v>45353</v>
      </c>
      <c r="C63" s="23"/>
    </row>
    <row r="64" spans="1:5" ht="13.2" x14ac:dyDescent="0.25">
      <c r="A64" s="32" t="s">
        <v>14</v>
      </c>
      <c r="B64" s="29">
        <v>45354</v>
      </c>
      <c r="C64" s="23"/>
    </row>
    <row r="65" spans="1:3" ht="13.2" x14ac:dyDescent="0.25">
      <c r="A65" s="33" t="s">
        <v>15</v>
      </c>
      <c r="B65" s="29">
        <v>45395</v>
      </c>
      <c r="C65" s="23"/>
    </row>
    <row r="66" spans="1:3" ht="13.2" x14ac:dyDescent="0.25">
      <c r="A66" s="33" t="s">
        <v>15</v>
      </c>
      <c r="B66" s="29">
        <v>45396</v>
      </c>
      <c r="C66" s="23"/>
    </row>
    <row r="67" spans="1:3" ht="13.2" x14ac:dyDescent="0.25">
      <c r="A67" s="33" t="s">
        <v>15</v>
      </c>
      <c r="B67" s="29">
        <v>45397</v>
      </c>
      <c r="C67" s="23"/>
    </row>
    <row r="68" spans="1:3" ht="13.2" x14ac:dyDescent="0.25">
      <c r="A68" s="33" t="s">
        <v>15</v>
      </c>
      <c r="B68" s="29">
        <v>45398</v>
      </c>
      <c r="C68" s="23"/>
    </row>
    <row r="69" spans="1:3" ht="13.2" x14ac:dyDescent="0.25">
      <c r="A69" s="33" t="s">
        <v>15</v>
      </c>
      <c r="B69" s="29">
        <v>45399</v>
      </c>
    </row>
    <row r="70" spans="1:3" ht="13.2" x14ac:dyDescent="0.25">
      <c r="A70" s="33" t="s">
        <v>15</v>
      </c>
      <c r="B70" s="29">
        <v>45400</v>
      </c>
    </row>
    <row r="71" spans="1:3" ht="13.2" x14ac:dyDescent="0.25">
      <c r="A71" s="33" t="s">
        <v>15</v>
      </c>
      <c r="B71" s="29">
        <v>45401</v>
      </c>
    </row>
    <row r="72" spans="1:3" ht="13.2" x14ac:dyDescent="0.25">
      <c r="A72" s="33" t="s">
        <v>15</v>
      </c>
      <c r="B72" s="29">
        <v>45402</v>
      </c>
    </row>
    <row r="73" spans="1:3" ht="13.2" x14ac:dyDescent="0.25">
      <c r="A73" s="33" t="s">
        <v>15</v>
      </c>
      <c r="B73" s="29">
        <v>45403</v>
      </c>
    </row>
    <row r="74" spans="1:3" ht="13.2" x14ac:dyDescent="0.25">
      <c r="A74" s="33" t="s">
        <v>15</v>
      </c>
      <c r="B74" s="29">
        <v>45404</v>
      </c>
    </row>
    <row r="75" spans="1:3" ht="13.2" x14ac:dyDescent="0.25">
      <c r="A75" s="33" t="s">
        <v>15</v>
      </c>
      <c r="B75" s="29">
        <v>45405</v>
      </c>
    </row>
    <row r="76" spans="1:3" ht="13.2" x14ac:dyDescent="0.25">
      <c r="A76" s="33" t="s">
        <v>15</v>
      </c>
      <c r="B76" s="29">
        <v>45406</v>
      </c>
    </row>
    <row r="77" spans="1:3" ht="13.2" x14ac:dyDescent="0.25">
      <c r="A77" s="33" t="s">
        <v>15</v>
      </c>
      <c r="B77" s="29">
        <v>45407</v>
      </c>
    </row>
    <row r="78" spans="1:3" ht="13.2" x14ac:dyDescent="0.25">
      <c r="A78" s="33" t="s">
        <v>15</v>
      </c>
      <c r="B78" s="29">
        <v>45408</v>
      </c>
    </row>
    <row r="79" spans="1:3" ht="13.2" x14ac:dyDescent="0.25">
      <c r="A79" s="33" t="s">
        <v>15</v>
      </c>
      <c r="B79" s="29">
        <v>45409</v>
      </c>
    </row>
    <row r="80" spans="1:3" ht="13.2" x14ac:dyDescent="0.25">
      <c r="A80" s="33" t="s">
        <v>15</v>
      </c>
      <c r="B80" s="29">
        <v>45410</v>
      </c>
    </row>
    <row r="81" spans="1:2" ht="13.2" x14ac:dyDescent="0.25">
      <c r="A81" s="33" t="s">
        <v>16</v>
      </c>
      <c r="B81" s="29">
        <v>45479</v>
      </c>
    </row>
    <row r="82" spans="1:2" ht="13.2" x14ac:dyDescent="0.25">
      <c r="A82" s="33" t="s">
        <v>16</v>
      </c>
      <c r="B82" s="29">
        <v>45480</v>
      </c>
    </row>
    <row r="83" spans="1:2" ht="13.2" x14ac:dyDescent="0.25">
      <c r="A83" s="33" t="s">
        <v>16</v>
      </c>
      <c r="B83" s="29">
        <v>45481</v>
      </c>
    </row>
    <row r="84" spans="1:2" ht="13.2" x14ac:dyDescent="0.25">
      <c r="A84" s="33" t="s">
        <v>16</v>
      </c>
      <c r="B84" s="29">
        <v>45482</v>
      </c>
    </row>
    <row r="85" spans="1:2" ht="13.2" x14ac:dyDescent="0.25">
      <c r="A85" s="33" t="s">
        <v>16</v>
      </c>
      <c r="B85" s="29">
        <v>45483</v>
      </c>
    </row>
    <row r="86" spans="1:2" ht="13.2" x14ac:dyDescent="0.25">
      <c r="A86" s="33" t="s">
        <v>16</v>
      </c>
      <c r="B86" s="29">
        <v>45484</v>
      </c>
    </row>
    <row r="87" spans="1:2" ht="13.2" x14ac:dyDescent="0.25">
      <c r="A87" s="33" t="s">
        <v>16</v>
      </c>
      <c r="B87" s="29">
        <v>45485</v>
      </c>
    </row>
    <row r="88" spans="1:2" ht="13.2" x14ac:dyDescent="0.25">
      <c r="A88" s="33" t="s">
        <v>16</v>
      </c>
      <c r="B88" s="29">
        <v>45486</v>
      </c>
    </row>
    <row r="89" spans="1:2" ht="13.2" x14ac:dyDescent="0.25">
      <c r="A89" s="33" t="s">
        <v>16</v>
      </c>
      <c r="B89" s="29">
        <v>45487</v>
      </c>
    </row>
    <row r="90" spans="1:2" ht="13.2" x14ac:dyDescent="0.25">
      <c r="A90" s="33" t="s">
        <v>16</v>
      </c>
      <c r="B90" s="29">
        <v>45488</v>
      </c>
    </row>
    <row r="91" spans="1:2" ht="13.2" x14ac:dyDescent="0.25">
      <c r="A91" s="33" t="s">
        <v>16</v>
      </c>
      <c r="B91" s="29">
        <v>45489</v>
      </c>
    </row>
    <row r="92" spans="1:2" ht="13.2" x14ac:dyDescent="0.25">
      <c r="A92" s="33" t="s">
        <v>16</v>
      </c>
      <c r="B92" s="29">
        <v>45490</v>
      </c>
    </row>
    <row r="93" spans="1:2" ht="13.2" x14ac:dyDescent="0.25">
      <c r="A93" s="33" t="s">
        <v>16</v>
      </c>
      <c r="B93" s="29">
        <v>45491</v>
      </c>
    </row>
    <row r="94" spans="1:2" ht="13.2" x14ac:dyDescent="0.25">
      <c r="A94" s="33" t="s">
        <v>16</v>
      </c>
      <c r="B94" s="29">
        <v>45492</v>
      </c>
    </row>
    <row r="95" spans="1:2" ht="13.2" x14ac:dyDescent="0.25">
      <c r="A95" s="33" t="s">
        <v>16</v>
      </c>
      <c r="B95" s="29">
        <v>45493</v>
      </c>
    </row>
    <row r="96" spans="1:2" ht="13.2" x14ac:dyDescent="0.25">
      <c r="A96" s="33" t="s">
        <v>16</v>
      </c>
      <c r="B96" s="29">
        <v>45494</v>
      </c>
    </row>
    <row r="97" spans="1:2" ht="13.2" x14ac:dyDescent="0.25">
      <c r="A97" s="33" t="s">
        <v>16</v>
      </c>
      <c r="B97" s="29">
        <v>45495</v>
      </c>
    </row>
    <row r="98" spans="1:2" ht="13.2" x14ac:dyDescent="0.25">
      <c r="A98" s="33" t="s">
        <v>16</v>
      </c>
      <c r="B98" s="29">
        <v>45496</v>
      </c>
    </row>
    <row r="99" spans="1:2" ht="13.2" x14ac:dyDescent="0.25">
      <c r="A99" s="33" t="s">
        <v>16</v>
      </c>
      <c r="B99" s="29">
        <v>45497</v>
      </c>
    </row>
    <row r="100" spans="1:2" ht="13.2" x14ac:dyDescent="0.25">
      <c r="A100" s="33" t="s">
        <v>16</v>
      </c>
      <c r="B100" s="29">
        <v>45498</v>
      </c>
    </row>
    <row r="101" spans="1:2" ht="13.2" x14ac:dyDescent="0.25">
      <c r="A101" s="33" t="s">
        <v>16</v>
      </c>
      <c r="B101" s="29">
        <v>45499</v>
      </c>
    </row>
    <row r="102" spans="1:2" ht="13.2" x14ac:dyDescent="0.25">
      <c r="A102" s="33" t="s">
        <v>16</v>
      </c>
      <c r="B102" s="29">
        <v>45500</v>
      </c>
    </row>
    <row r="103" spans="1:2" ht="13.2" x14ac:dyDescent="0.25">
      <c r="A103" s="33" t="s">
        <v>16</v>
      </c>
      <c r="B103" s="29">
        <v>45501</v>
      </c>
    </row>
    <row r="104" spans="1:2" ht="13.2" x14ac:dyDescent="0.25">
      <c r="A104" s="33" t="s">
        <v>16</v>
      </c>
      <c r="B104" s="29">
        <v>45502</v>
      </c>
    </row>
    <row r="105" spans="1:2" ht="13.2" x14ac:dyDescent="0.25">
      <c r="A105" s="33" t="s">
        <v>16</v>
      </c>
      <c r="B105" s="29">
        <v>45503</v>
      </c>
    </row>
    <row r="106" spans="1:2" ht="13.2" x14ac:dyDescent="0.25">
      <c r="A106" s="33" t="s">
        <v>16</v>
      </c>
      <c r="B106" s="29">
        <v>45504</v>
      </c>
    </row>
    <row r="107" spans="1:2" ht="13.2" x14ac:dyDescent="0.25">
      <c r="A107" s="33" t="s">
        <v>16</v>
      </c>
      <c r="B107" s="29">
        <v>45505</v>
      </c>
    </row>
    <row r="108" spans="1:2" ht="13.2" x14ac:dyDescent="0.25">
      <c r="A108" s="33" t="s">
        <v>16</v>
      </c>
      <c r="B108" s="29">
        <v>45506</v>
      </c>
    </row>
    <row r="109" spans="1:2" ht="13.2" x14ac:dyDescent="0.25">
      <c r="A109" s="33" t="s">
        <v>16</v>
      </c>
      <c r="B109" s="29">
        <v>45507</v>
      </c>
    </row>
    <row r="110" spans="1:2" ht="13.2" x14ac:dyDescent="0.25">
      <c r="A110" s="33" t="s">
        <v>16</v>
      </c>
      <c r="B110" s="29">
        <v>45508</v>
      </c>
    </row>
    <row r="111" spans="1:2" ht="13.2" x14ac:dyDescent="0.25">
      <c r="A111" s="33" t="s">
        <v>16</v>
      </c>
      <c r="B111" s="29">
        <v>45509</v>
      </c>
    </row>
    <row r="112" spans="1:2" ht="13.2" x14ac:dyDescent="0.25">
      <c r="A112" s="33" t="s">
        <v>16</v>
      </c>
      <c r="B112" s="29">
        <v>45510</v>
      </c>
    </row>
    <row r="113" spans="1:2" ht="13.2" x14ac:dyDescent="0.25">
      <c r="A113" s="33" t="s">
        <v>16</v>
      </c>
      <c r="B113" s="29">
        <v>45511</v>
      </c>
    </row>
    <row r="114" spans="1:2" ht="13.2" x14ac:dyDescent="0.25">
      <c r="A114" s="33" t="s">
        <v>16</v>
      </c>
      <c r="B114" s="29">
        <v>45512</v>
      </c>
    </row>
    <row r="115" spans="1:2" ht="13.2" x14ac:dyDescent="0.25">
      <c r="A115" s="33" t="s">
        <v>16</v>
      </c>
      <c r="B115" s="29">
        <v>45513</v>
      </c>
    </row>
    <row r="116" spans="1:2" ht="13.2" x14ac:dyDescent="0.25">
      <c r="A116" s="33" t="s">
        <v>16</v>
      </c>
      <c r="B116" s="29">
        <v>45514</v>
      </c>
    </row>
    <row r="117" spans="1:2" ht="13.2" x14ac:dyDescent="0.25">
      <c r="A117" s="33" t="s">
        <v>16</v>
      </c>
      <c r="B117" s="29">
        <v>45515</v>
      </c>
    </row>
    <row r="118" spans="1:2" ht="13.2" x14ac:dyDescent="0.25">
      <c r="A118" s="33" t="s">
        <v>16</v>
      </c>
      <c r="B118" s="29">
        <v>45516</v>
      </c>
    </row>
    <row r="119" spans="1:2" ht="13.2" x14ac:dyDescent="0.25">
      <c r="A119" s="33" t="s">
        <v>16</v>
      </c>
      <c r="B119" s="29">
        <v>45517</v>
      </c>
    </row>
    <row r="120" spans="1:2" ht="13.2" x14ac:dyDescent="0.25">
      <c r="A120" s="33" t="s">
        <v>16</v>
      </c>
      <c r="B120" s="29">
        <v>45518</v>
      </c>
    </row>
    <row r="121" spans="1:2" ht="13.2" x14ac:dyDescent="0.25">
      <c r="A121" s="33" t="s">
        <v>16</v>
      </c>
      <c r="B121" s="29">
        <v>45519</v>
      </c>
    </row>
    <row r="122" spans="1:2" ht="13.2" x14ac:dyDescent="0.25">
      <c r="A122" s="33" t="s">
        <v>16</v>
      </c>
      <c r="B122" s="29">
        <v>45520</v>
      </c>
    </row>
    <row r="123" spans="1:2" ht="13.2" x14ac:dyDescent="0.25">
      <c r="A123" s="33" t="s">
        <v>16</v>
      </c>
      <c r="B123" s="29">
        <v>45521</v>
      </c>
    </row>
    <row r="124" spans="1:2" ht="13.2" x14ac:dyDescent="0.25">
      <c r="A124" s="33" t="s">
        <v>16</v>
      </c>
      <c r="B124" s="29">
        <v>45522</v>
      </c>
    </row>
    <row r="125" spans="1:2" ht="13.2" x14ac:dyDescent="0.25">
      <c r="A125" s="33" t="s">
        <v>16</v>
      </c>
      <c r="B125" s="29">
        <v>45523</v>
      </c>
    </row>
    <row r="126" spans="1:2" ht="13.2" x14ac:dyDescent="0.25">
      <c r="A126" s="33" t="s">
        <v>16</v>
      </c>
      <c r="B126" s="29">
        <v>45524</v>
      </c>
    </row>
    <row r="127" spans="1:2" ht="13.2" x14ac:dyDescent="0.25">
      <c r="A127" s="33" t="s">
        <v>16</v>
      </c>
      <c r="B127" s="29">
        <v>45525</v>
      </c>
    </row>
    <row r="128" spans="1:2" ht="13.2" x14ac:dyDescent="0.25">
      <c r="A128" s="33" t="s">
        <v>16</v>
      </c>
      <c r="B128" s="29">
        <v>45526</v>
      </c>
    </row>
    <row r="129" spans="1:2" ht="13.2" x14ac:dyDescent="0.25">
      <c r="A129" s="33" t="s">
        <v>16</v>
      </c>
      <c r="B129" s="29">
        <v>45527</v>
      </c>
    </row>
    <row r="130" spans="1:2" ht="13.2" x14ac:dyDescent="0.25">
      <c r="A130" s="33" t="s">
        <v>16</v>
      </c>
      <c r="B130" s="29">
        <v>45528</v>
      </c>
    </row>
    <row r="131" spans="1:2" ht="13.2" x14ac:dyDescent="0.25">
      <c r="A131" s="33" t="s">
        <v>16</v>
      </c>
      <c r="B131" s="29">
        <v>45529</v>
      </c>
    </row>
    <row r="132" spans="1:2" ht="13.2" x14ac:dyDescent="0.25">
      <c r="A132" s="33" t="s">
        <v>16</v>
      </c>
      <c r="B132" s="29">
        <v>45530</v>
      </c>
    </row>
    <row r="133" spans="1:2" ht="13.2" x14ac:dyDescent="0.25">
      <c r="A133" s="16"/>
    </row>
    <row r="134" spans="1:2" ht="13.2" x14ac:dyDescent="0.25">
      <c r="A134" s="16"/>
    </row>
    <row r="135" spans="1:2" ht="13.2" x14ac:dyDescent="0.25">
      <c r="A135" s="16"/>
    </row>
    <row r="136" spans="1:2" ht="13.2" x14ac:dyDescent="0.25">
      <c r="A136" s="16"/>
    </row>
    <row r="137" spans="1:2" ht="13.2" x14ac:dyDescent="0.25">
      <c r="A137" s="16"/>
    </row>
    <row r="138" spans="1:2" ht="13.2" x14ac:dyDescent="0.25">
      <c r="A138" s="16"/>
    </row>
    <row r="139" spans="1:2" ht="13.2" x14ac:dyDescent="0.25">
      <c r="A139" s="16"/>
    </row>
    <row r="140" spans="1:2" ht="13.2" x14ac:dyDescent="0.25">
      <c r="A140" s="16"/>
    </row>
    <row r="141" spans="1:2" ht="13.2" x14ac:dyDescent="0.25">
      <c r="A141" s="16"/>
    </row>
    <row r="142" spans="1:2" ht="13.2" x14ac:dyDescent="0.25">
      <c r="A142" s="16"/>
    </row>
    <row r="143" spans="1:2" ht="13.2" x14ac:dyDescent="0.25">
      <c r="A143" s="16"/>
    </row>
    <row r="144" spans="1:2" ht="13.2" x14ac:dyDescent="0.25">
      <c r="A144" s="16"/>
    </row>
    <row r="145" spans="1:1" ht="13.2" x14ac:dyDescent="0.25">
      <c r="A145" s="16"/>
    </row>
    <row r="146" spans="1:1" ht="13.2" x14ac:dyDescent="0.25">
      <c r="A146" s="16"/>
    </row>
    <row r="147" spans="1:1" ht="13.2" x14ac:dyDescent="0.25">
      <c r="A147" s="16"/>
    </row>
    <row r="148" spans="1:1" ht="13.2" x14ac:dyDescent="0.25">
      <c r="A148" s="16"/>
    </row>
    <row r="149" spans="1:1" ht="13.2" x14ac:dyDescent="0.25">
      <c r="A149" s="16"/>
    </row>
    <row r="150" spans="1:1" ht="13.2" x14ac:dyDescent="0.25">
      <c r="A150" s="16"/>
    </row>
    <row r="151" spans="1:1" ht="13.2" x14ac:dyDescent="0.25">
      <c r="A151" s="16"/>
    </row>
    <row r="152" spans="1:1" ht="13.2" x14ac:dyDescent="0.25">
      <c r="A152" s="16"/>
    </row>
    <row r="153" spans="1:1" ht="13.2" x14ac:dyDescent="0.25">
      <c r="A153" s="16"/>
    </row>
    <row r="154" spans="1:1" ht="13.2" x14ac:dyDescent="0.25">
      <c r="A154" s="16"/>
    </row>
    <row r="155" spans="1:1" ht="13.2" x14ac:dyDescent="0.25">
      <c r="A155" s="16"/>
    </row>
    <row r="156" spans="1:1" ht="13.2" x14ac:dyDescent="0.25">
      <c r="A156" s="16"/>
    </row>
    <row r="157" spans="1:1" ht="13.2" x14ac:dyDescent="0.25">
      <c r="A157" s="16"/>
    </row>
    <row r="158" spans="1:1" ht="13.2" x14ac:dyDescent="0.25">
      <c r="A158" s="16"/>
    </row>
    <row r="159" spans="1:1" ht="13.2" x14ac:dyDescent="0.25">
      <c r="A159" s="16"/>
    </row>
    <row r="160" spans="1:1" ht="13.2" x14ac:dyDescent="0.25">
      <c r="A160" s="16"/>
    </row>
    <row r="161" spans="1:1" ht="13.2" x14ac:dyDescent="0.25">
      <c r="A161" s="16"/>
    </row>
    <row r="162" spans="1:1" ht="13.2" x14ac:dyDescent="0.25">
      <c r="A162" s="16"/>
    </row>
    <row r="163" spans="1:1" ht="13.2" x14ac:dyDescent="0.25">
      <c r="A163" s="16"/>
    </row>
    <row r="164" spans="1:1" ht="13.2" x14ac:dyDescent="0.25">
      <c r="A164" s="16"/>
    </row>
    <row r="165" spans="1:1" ht="13.2" x14ac:dyDescent="0.25">
      <c r="A165" s="16"/>
    </row>
    <row r="166" spans="1:1" ht="13.2" x14ac:dyDescent="0.25">
      <c r="A166" s="16"/>
    </row>
    <row r="167" spans="1:1" ht="13.2" x14ac:dyDescent="0.25">
      <c r="A167" s="16"/>
    </row>
    <row r="168" spans="1:1" ht="13.2" x14ac:dyDescent="0.25">
      <c r="A168" s="16"/>
    </row>
    <row r="169" spans="1:1" ht="13.2" x14ac:dyDescent="0.25">
      <c r="A169" s="16"/>
    </row>
    <row r="170" spans="1:1" ht="13.2" x14ac:dyDescent="0.25">
      <c r="A170" s="16"/>
    </row>
    <row r="171" spans="1:1" ht="13.2" x14ac:dyDescent="0.25">
      <c r="A171" s="16"/>
    </row>
    <row r="172" spans="1:1" ht="13.2" x14ac:dyDescent="0.25">
      <c r="A172" s="16"/>
    </row>
    <row r="173" spans="1:1" ht="13.2" x14ac:dyDescent="0.25">
      <c r="A173" s="16"/>
    </row>
    <row r="174" spans="1:1" ht="13.2" x14ac:dyDescent="0.25">
      <c r="A174" s="16"/>
    </row>
    <row r="175" spans="1:1" ht="13.2" x14ac:dyDescent="0.25">
      <c r="A175" s="16"/>
    </row>
    <row r="176" spans="1:1" ht="13.2" x14ac:dyDescent="0.25">
      <c r="A176" s="16"/>
    </row>
    <row r="177" spans="1:1" ht="13.2" x14ac:dyDescent="0.25">
      <c r="A177" s="16"/>
    </row>
    <row r="178" spans="1:1" ht="13.2" x14ac:dyDescent="0.25">
      <c r="A178" s="16"/>
    </row>
    <row r="179" spans="1:1" ht="13.2" x14ac:dyDescent="0.25">
      <c r="A179" s="16"/>
    </row>
    <row r="180" spans="1:1" ht="13.2" x14ac:dyDescent="0.25">
      <c r="A180" s="16"/>
    </row>
    <row r="181" spans="1:1" ht="13.2" x14ac:dyDescent="0.25">
      <c r="A181" s="16"/>
    </row>
    <row r="182" spans="1:1" ht="13.2" x14ac:dyDescent="0.25">
      <c r="A182" s="16"/>
    </row>
    <row r="183" spans="1:1" ht="13.2" x14ac:dyDescent="0.25">
      <c r="A183" s="16"/>
    </row>
    <row r="184" spans="1:1" ht="13.2" x14ac:dyDescent="0.25">
      <c r="A184" s="16"/>
    </row>
    <row r="185" spans="1:1" ht="13.2" x14ac:dyDescent="0.25">
      <c r="A185" s="16"/>
    </row>
    <row r="186" spans="1:1" ht="13.2" x14ac:dyDescent="0.25">
      <c r="A186" s="16"/>
    </row>
    <row r="187" spans="1:1" ht="13.2" x14ac:dyDescent="0.25">
      <c r="A187" s="16"/>
    </row>
    <row r="188" spans="1:1" ht="13.2" x14ac:dyDescent="0.25">
      <c r="A188" s="16"/>
    </row>
    <row r="189" spans="1:1" ht="13.2" x14ac:dyDescent="0.25">
      <c r="A189" s="16"/>
    </row>
    <row r="190" spans="1:1" ht="13.2" x14ac:dyDescent="0.25">
      <c r="A190" s="16"/>
    </row>
    <row r="191" spans="1:1" ht="13.2" x14ac:dyDescent="0.25">
      <c r="A191" s="16"/>
    </row>
    <row r="192" spans="1:1" ht="13.2" x14ac:dyDescent="0.25">
      <c r="A192" s="16"/>
    </row>
    <row r="193" spans="1:1" ht="13.2" x14ac:dyDescent="0.25">
      <c r="A193" s="16"/>
    </row>
    <row r="194" spans="1:1" ht="13.2" x14ac:dyDescent="0.25">
      <c r="A194" s="16"/>
    </row>
    <row r="195" spans="1:1" ht="13.2" x14ac:dyDescent="0.25">
      <c r="A195" s="16"/>
    </row>
    <row r="196" spans="1:1" ht="13.2" x14ac:dyDescent="0.25">
      <c r="A196" s="16"/>
    </row>
    <row r="197" spans="1:1" ht="13.2" x14ac:dyDescent="0.25">
      <c r="A197" s="16"/>
    </row>
    <row r="198" spans="1:1" ht="13.2" x14ac:dyDescent="0.25">
      <c r="A198" s="16"/>
    </row>
    <row r="199" spans="1:1" ht="13.2" x14ac:dyDescent="0.25">
      <c r="A199" s="16"/>
    </row>
    <row r="200" spans="1:1" ht="13.2" x14ac:dyDescent="0.25">
      <c r="A200" s="16"/>
    </row>
    <row r="201" spans="1:1" ht="13.2" x14ac:dyDescent="0.25">
      <c r="A201" s="16"/>
    </row>
    <row r="202" spans="1:1" ht="13.2" x14ac:dyDescent="0.25">
      <c r="A202" s="16"/>
    </row>
    <row r="203" spans="1:1" ht="13.2" x14ac:dyDescent="0.25">
      <c r="A203" s="16"/>
    </row>
    <row r="204" spans="1:1" ht="13.2" x14ac:dyDescent="0.25">
      <c r="A204" s="16"/>
    </row>
    <row r="205" spans="1:1" ht="13.2" x14ac:dyDescent="0.25">
      <c r="A205" s="16"/>
    </row>
    <row r="206" spans="1:1" ht="13.2" x14ac:dyDescent="0.25">
      <c r="A206" s="16"/>
    </row>
    <row r="207" spans="1:1" ht="13.2" x14ac:dyDescent="0.25">
      <c r="A207" s="16"/>
    </row>
    <row r="208" spans="1:1" ht="13.2" x14ac:dyDescent="0.25">
      <c r="A208" s="16"/>
    </row>
    <row r="209" spans="1:1" ht="13.2" x14ac:dyDescent="0.25">
      <c r="A209" s="16"/>
    </row>
    <row r="210" spans="1:1" ht="13.2" x14ac:dyDescent="0.25">
      <c r="A210" s="16"/>
    </row>
    <row r="211" spans="1:1" ht="13.2" x14ac:dyDescent="0.25">
      <c r="A211" s="16"/>
    </row>
    <row r="212" spans="1:1" ht="13.2" x14ac:dyDescent="0.25">
      <c r="A212" s="16"/>
    </row>
    <row r="213" spans="1:1" ht="13.2" x14ac:dyDescent="0.25">
      <c r="A213" s="16"/>
    </row>
    <row r="214" spans="1:1" ht="13.2" x14ac:dyDescent="0.25">
      <c r="A214" s="16"/>
    </row>
    <row r="215" spans="1:1" ht="13.2" x14ac:dyDescent="0.25">
      <c r="A215" s="16"/>
    </row>
    <row r="216" spans="1:1" ht="13.2" x14ac:dyDescent="0.25">
      <c r="A216" s="16"/>
    </row>
    <row r="217" spans="1:1" ht="13.2" x14ac:dyDescent="0.25">
      <c r="A217" s="16"/>
    </row>
    <row r="218" spans="1:1" ht="13.2" x14ac:dyDescent="0.25">
      <c r="A218" s="16"/>
    </row>
    <row r="219" spans="1:1" ht="13.2" x14ac:dyDescent="0.25">
      <c r="A219" s="16"/>
    </row>
    <row r="220" spans="1:1" ht="13.2" x14ac:dyDescent="0.25">
      <c r="A220" s="16"/>
    </row>
    <row r="221" spans="1:1" ht="13.2" x14ac:dyDescent="0.25">
      <c r="A221" s="16"/>
    </row>
    <row r="222" spans="1:1" ht="13.2" x14ac:dyDescent="0.25">
      <c r="A222" s="16"/>
    </row>
    <row r="223" spans="1:1" ht="13.2" x14ac:dyDescent="0.25">
      <c r="A223" s="16"/>
    </row>
    <row r="224" spans="1:1" ht="13.2" x14ac:dyDescent="0.25">
      <c r="A224" s="16"/>
    </row>
    <row r="225" spans="1:1" ht="13.2" x14ac:dyDescent="0.25">
      <c r="A225" s="16"/>
    </row>
    <row r="226" spans="1:1" ht="13.2" x14ac:dyDescent="0.25">
      <c r="A226" s="16"/>
    </row>
    <row r="227" spans="1:1" ht="13.2" x14ac:dyDescent="0.25">
      <c r="A227" s="16"/>
    </row>
    <row r="228" spans="1:1" ht="13.2" x14ac:dyDescent="0.25">
      <c r="A228" s="16"/>
    </row>
    <row r="229" spans="1:1" ht="13.2" x14ac:dyDescent="0.25">
      <c r="A229" s="16"/>
    </row>
    <row r="230" spans="1:1" ht="13.2" x14ac:dyDescent="0.25">
      <c r="A230" s="16"/>
    </row>
    <row r="231" spans="1:1" ht="13.2" x14ac:dyDescent="0.25">
      <c r="A231" s="16"/>
    </row>
    <row r="232" spans="1:1" ht="13.2" x14ac:dyDescent="0.25">
      <c r="A232" s="16"/>
    </row>
    <row r="233" spans="1:1" ht="13.2" x14ac:dyDescent="0.25">
      <c r="A233" s="16"/>
    </row>
    <row r="234" spans="1:1" ht="13.2" x14ac:dyDescent="0.25">
      <c r="A234" s="16"/>
    </row>
    <row r="235" spans="1:1" ht="13.2" x14ac:dyDescent="0.25">
      <c r="A235" s="16"/>
    </row>
    <row r="236" spans="1:1" ht="13.2" x14ac:dyDescent="0.25">
      <c r="A236" s="16"/>
    </row>
    <row r="237" spans="1:1" ht="13.2" x14ac:dyDescent="0.25">
      <c r="A237" s="16"/>
    </row>
    <row r="238" spans="1:1" ht="13.2" x14ac:dyDescent="0.25">
      <c r="A238" s="16"/>
    </row>
    <row r="239" spans="1:1" ht="13.2" x14ac:dyDescent="0.25">
      <c r="A239" s="16"/>
    </row>
    <row r="240" spans="1:1" ht="13.2" x14ac:dyDescent="0.25">
      <c r="A240" s="16"/>
    </row>
    <row r="241" spans="1:1" ht="13.2" x14ac:dyDescent="0.25">
      <c r="A241" s="16"/>
    </row>
    <row r="242" spans="1:1" ht="13.2" x14ac:dyDescent="0.25">
      <c r="A242" s="16"/>
    </row>
    <row r="243" spans="1:1" ht="13.2" x14ac:dyDescent="0.25">
      <c r="A243" s="16"/>
    </row>
    <row r="244" spans="1:1" ht="13.2" x14ac:dyDescent="0.25">
      <c r="A244" s="16"/>
    </row>
    <row r="245" spans="1:1" ht="13.2" x14ac:dyDescent="0.25">
      <c r="A245" s="16"/>
    </row>
    <row r="246" spans="1:1" ht="13.2" x14ac:dyDescent="0.25">
      <c r="A246" s="16"/>
    </row>
    <row r="247" spans="1:1" ht="13.2" x14ac:dyDescent="0.25">
      <c r="A247" s="16"/>
    </row>
    <row r="248" spans="1:1" ht="13.2" x14ac:dyDescent="0.25">
      <c r="A248" s="16"/>
    </row>
    <row r="249" spans="1:1" ht="13.2" x14ac:dyDescent="0.25">
      <c r="A249" s="16"/>
    </row>
    <row r="250" spans="1:1" ht="13.2" x14ac:dyDescent="0.25">
      <c r="A250" s="16"/>
    </row>
    <row r="251" spans="1:1" ht="13.2" x14ac:dyDescent="0.25">
      <c r="A251" s="16"/>
    </row>
    <row r="252" spans="1:1" ht="13.2" x14ac:dyDescent="0.25">
      <c r="A252" s="16"/>
    </row>
    <row r="253" spans="1:1" ht="13.2" x14ac:dyDescent="0.25">
      <c r="A253" s="16"/>
    </row>
    <row r="254" spans="1:1" ht="13.2" x14ac:dyDescent="0.25">
      <c r="A254" s="16"/>
    </row>
    <row r="255" spans="1:1" ht="13.2" x14ac:dyDescent="0.25">
      <c r="A255" s="16"/>
    </row>
    <row r="256" spans="1:1" ht="13.2" x14ac:dyDescent="0.25">
      <c r="A256" s="16"/>
    </row>
    <row r="257" spans="1:1" ht="13.2" x14ac:dyDescent="0.25">
      <c r="A257" s="16"/>
    </row>
    <row r="258" spans="1:1" ht="13.2" x14ac:dyDescent="0.25">
      <c r="A258" s="16"/>
    </row>
    <row r="259" spans="1:1" ht="13.2" x14ac:dyDescent="0.25">
      <c r="A259" s="16"/>
    </row>
    <row r="260" spans="1:1" ht="13.2" x14ac:dyDescent="0.25">
      <c r="A260" s="16"/>
    </row>
    <row r="261" spans="1:1" ht="13.2" x14ac:dyDescent="0.25">
      <c r="A261" s="16"/>
    </row>
    <row r="262" spans="1:1" ht="13.2" x14ac:dyDescent="0.25">
      <c r="A262" s="16"/>
    </row>
    <row r="263" spans="1:1" ht="13.2" x14ac:dyDescent="0.25">
      <c r="A263" s="16"/>
    </row>
    <row r="264" spans="1:1" ht="13.2" x14ac:dyDescent="0.25">
      <c r="A264" s="16"/>
    </row>
    <row r="265" spans="1:1" ht="13.2" x14ac:dyDescent="0.25">
      <c r="A265" s="16"/>
    </row>
    <row r="266" spans="1:1" ht="13.2" x14ac:dyDescent="0.25">
      <c r="A266" s="16"/>
    </row>
    <row r="267" spans="1:1" ht="13.2" x14ac:dyDescent="0.25">
      <c r="A267" s="16"/>
    </row>
    <row r="268" spans="1:1" ht="13.2" x14ac:dyDescent="0.25">
      <c r="A268" s="16"/>
    </row>
    <row r="269" spans="1:1" ht="13.2" x14ac:dyDescent="0.25">
      <c r="A269" s="16"/>
    </row>
    <row r="270" spans="1:1" ht="13.2" x14ac:dyDescent="0.25">
      <c r="A270" s="16"/>
    </row>
    <row r="271" spans="1:1" ht="13.2" x14ac:dyDescent="0.25">
      <c r="A271" s="16"/>
    </row>
    <row r="272" spans="1:1" ht="13.2" x14ac:dyDescent="0.25">
      <c r="A272" s="16"/>
    </row>
    <row r="273" spans="1:1" ht="13.2" x14ac:dyDescent="0.25">
      <c r="A273" s="16"/>
    </row>
    <row r="274" spans="1:1" ht="13.2" x14ac:dyDescent="0.25">
      <c r="A274" s="16"/>
    </row>
    <row r="275" spans="1:1" ht="13.2" x14ac:dyDescent="0.25">
      <c r="A275" s="16"/>
    </row>
    <row r="276" spans="1:1" ht="13.2" x14ac:dyDescent="0.25">
      <c r="A276" s="16"/>
    </row>
    <row r="277" spans="1:1" ht="13.2" x14ac:dyDescent="0.25">
      <c r="A277" s="16"/>
    </row>
    <row r="278" spans="1:1" ht="13.2" x14ac:dyDescent="0.25">
      <c r="A278" s="16"/>
    </row>
    <row r="279" spans="1:1" ht="13.2" x14ac:dyDescent="0.25">
      <c r="A279" s="16"/>
    </row>
    <row r="280" spans="1:1" ht="13.2" x14ac:dyDescent="0.25">
      <c r="A280" s="16"/>
    </row>
    <row r="281" spans="1:1" ht="13.2" x14ac:dyDescent="0.25">
      <c r="A281" s="16"/>
    </row>
    <row r="282" spans="1:1" ht="13.2" x14ac:dyDescent="0.25">
      <c r="A282" s="16"/>
    </row>
    <row r="283" spans="1:1" ht="13.2" x14ac:dyDescent="0.25">
      <c r="A283" s="16"/>
    </row>
    <row r="284" spans="1:1" ht="13.2" x14ac:dyDescent="0.25">
      <c r="A284" s="16"/>
    </row>
    <row r="285" spans="1:1" ht="13.2" x14ac:dyDescent="0.25">
      <c r="A285" s="16"/>
    </row>
    <row r="286" spans="1:1" ht="13.2" x14ac:dyDescent="0.25">
      <c r="A286" s="16"/>
    </row>
    <row r="287" spans="1:1" ht="13.2" x14ac:dyDescent="0.25">
      <c r="A287" s="16"/>
    </row>
    <row r="288" spans="1:1" ht="13.2" x14ac:dyDescent="0.25">
      <c r="A288" s="16"/>
    </row>
    <row r="289" spans="1:1" ht="13.2" x14ac:dyDescent="0.25">
      <c r="A289" s="16"/>
    </row>
    <row r="290" spans="1:1" ht="13.2" x14ac:dyDescent="0.25">
      <c r="A290" s="16"/>
    </row>
    <row r="291" spans="1:1" ht="13.2" x14ac:dyDescent="0.25">
      <c r="A291" s="16"/>
    </row>
    <row r="292" spans="1:1" ht="13.2" x14ac:dyDescent="0.25">
      <c r="A292" s="16"/>
    </row>
    <row r="293" spans="1:1" ht="13.2" x14ac:dyDescent="0.25">
      <c r="A293" s="16"/>
    </row>
    <row r="294" spans="1:1" ht="13.2" x14ac:dyDescent="0.25">
      <c r="A294" s="16"/>
    </row>
    <row r="295" spans="1:1" ht="13.2" x14ac:dyDescent="0.25">
      <c r="A295" s="16"/>
    </row>
    <row r="296" spans="1:1" ht="13.2" x14ac:dyDescent="0.25">
      <c r="A296" s="16"/>
    </row>
    <row r="297" spans="1:1" ht="13.2" x14ac:dyDescent="0.25">
      <c r="A297" s="16"/>
    </row>
    <row r="298" spans="1:1" ht="13.2" x14ac:dyDescent="0.25">
      <c r="A298" s="16"/>
    </row>
    <row r="299" spans="1:1" ht="13.2" x14ac:dyDescent="0.25">
      <c r="A299" s="16"/>
    </row>
    <row r="300" spans="1:1" ht="13.2" x14ac:dyDescent="0.25">
      <c r="A300" s="16"/>
    </row>
    <row r="301" spans="1:1" ht="13.2" x14ac:dyDescent="0.25">
      <c r="A301" s="16"/>
    </row>
    <row r="302" spans="1:1" ht="13.2" x14ac:dyDescent="0.25">
      <c r="A302" s="16"/>
    </row>
    <row r="303" spans="1:1" ht="13.2" x14ac:dyDescent="0.25">
      <c r="A303" s="16"/>
    </row>
    <row r="304" spans="1:1" ht="13.2" x14ac:dyDescent="0.25">
      <c r="A304" s="16"/>
    </row>
    <row r="305" spans="1:1" ht="13.2" x14ac:dyDescent="0.25">
      <c r="A305" s="16"/>
    </row>
    <row r="306" spans="1:1" ht="13.2" x14ac:dyDescent="0.25">
      <c r="A306" s="16"/>
    </row>
    <row r="307" spans="1:1" ht="13.2" x14ac:dyDescent="0.25">
      <c r="A307" s="16"/>
    </row>
    <row r="308" spans="1:1" ht="13.2" x14ac:dyDescent="0.25">
      <c r="A308" s="16"/>
    </row>
    <row r="309" spans="1:1" ht="13.2" x14ac:dyDescent="0.25">
      <c r="A309" s="16"/>
    </row>
    <row r="310" spans="1:1" ht="13.2" x14ac:dyDescent="0.25">
      <c r="A310" s="16"/>
    </row>
    <row r="311" spans="1:1" ht="13.2" x14ac:dyDescent="0.25">
      <c r="A311" s="16"/>
    </row>
    <row r="312" spans="1:1" ht="13.2" x14ac:dyDescent="0.25">
      <c r="A312" s="16"/>
    </row>
    <row r="313" spans="1:1" ht="13.2" x14ac:dyDescent="0.25">
      <c r="A313" s="16"/>
    </row>
    <row r="314" spans="1:1" ht="13.2" x14ac:dyDescent="0.25">
      <c r="A314" s="16"/>
    </row>
    <row r="315" spans="1:1" ht="13.2" x14ac:dyDescent="0.25">
      <c r="A315" s="16"/>
    </row>
    <row r="316" spans="1:1" ht="13.2" x14ac:dyDescent="0.25">
      <c r="A316" s="16"/>
    </row>
    <row r="317" spans="1:1" ht="13.2" x14ac:dyDescent="0.25">
      <c r="A317" s="16"/>
    </row>
    <row r="318" spans="1:1" ht="13.2" x14ac:dyDescent="0.25">
      <c r="A318" s="16"/>
    </row>
    <row r="319" spans="1:1" ht="13.2" x14ac:dyDescent="0.25">
      <c r="A319" s="16"/>
    </row>
    <row r="320" spans="1:1" ht="13.2" x14ac:dyDescent="0.25">
      <c r="A320" s="16"/>
    </row>
    <row r="321" spans="1:1" ht="13.2" x14ac:dyDescent="0.25">
      <c r="A321" s="16"/>
    </row>
    <row r="322" spans="1:1" ht="13.2" x14ac:dyDescent="0.25">
      <c r="A322" s="16"/>
    </row>
    <row r="323" spans="1:1" ht="13.2" x14ac:dyDescent="0.25">
      <c r="A323" s="16"/>
    </row>
    <row r="324" spans="1:1" ht="13.2" x14ac:dyDescent="0.25">
      <c r="A324" s="16"/>
    </row>
    <row r="325" spans="1:1" ht="13.2" x14ac:dyDescent="0.25">
      <c r="A325" s="16"/>
    </row>
    <row r="326" spans="1:1" ht="13.2" x14ac:dyDescent="0.25">
      <c r="A326" s="16"/>
    </row>
    <row r="327" spans="1:1" ht="13.2" x14ac:dyDescent="0.25">
      <c r="A327" s="16"/>
    </row>
    <row r="328" spans="1:1" ht="13.2" x14ac:dyDescent="0.25">
      <c r="A328" s="16"/>
    </row>
    <row r="329" spans="1:1" ht="13.2" x14ac:dyDescent="0.25">
      <c r="A329" s="16"/>
    </row>
    <row r="330" spans="1:1" ht="13.2" x14ac:dyDescent="0.25">
      <c r="A330" s="16"/>
    </row>
    <row r="331" spans="1:1" ht="13.2" x14ac:dyDescent="0.25">
      <c r="A331" s="16"/>
    </row>
    <row r="332" spans="1:1" ht="13.2" x14ac:dyDescent="0.25">
      <c r="A332" s="16"/>
    </row>
    <row r="333" spans="1:1" ht="13.2" x14ac:dyDescent="0.25">
      <c r="A333" s="16"/>
    </row>
    <row r="334" spans="1:1" ht="13.2" x14ac:dyDescent="0.25">
      <c r="A334" s="16"/>
    </row>
    <row r="335" spans="1:1" ht="13.2" x14ac:dyDescent="0.25">
      <c r="A335" s="16"/>
    </row>
    <row r="336" spans="1:1" ht="13.2" x14ac:dyDescent="0.25">
      <c r="A336" s="16"/>
    </row>
    <row r="337" spans="1:1" ht="13.2" x14ac:dyDescent="0.25">
      <c r="A337" s="16"/>
    </row>
    <row r="338" spans="1:1" ht="13.2" x14ac:dyDescent="0.25">
      <c r="A338" s="16"/>
    </row>
    <row r="339" spans="1:1" ht="13.2" x14ac:dyDescent="0.25">
      <c r="A339" s="16"/>
    </row>
    <row r="340" spans="1:1" ht="13.2" x14ac:dyDescent="0.25">
      <c r="A340" s="16"/>
    </row>
    <row r="341" spans="1:1" ht="13.2" x14ac:dyDescent="0.25">
      <c r="A341" s="16"/>
    </row>
    <row r="342" spans="1:1" ht="13.2" x14ac:dyDescent="0.25">
      <c r="A342" s="16"/>
    </row>
    <row r="343" spans="1:1" ht="13.2" x14ac:dyDescent="0.25">
      <c r="A343" s="16"/>
    </row>
    <row r="344" spans="1:1" ht="13.2" x14ac:dyDescent="0.25">
      <c r="A344" s="16"/>
    </row>
    <row r="345" spans="1:1" ht="13.2" x14ac:dyDescent="0.25">
      <c r="A345" s="16"/>
    </row>
    <row r="346" spans="1:1" ht="13.2" x14ac:dyDescent="0.25">
      <c r="A346" s="16"/>
    </row>
    <row r="347" spans="1:1" ht="13.2" x14ac:dyDescent="0.25">
      <c r="A347" s="16"/>
    </row>
    <row r="348" spans="1:1" ht="13.2" x14ac:dyDescent="0.25">
      <c r="A348" s="16"/>
    </row>
    <row r="349" spans="1:1" ht="13.2" x14ac:dyDescent="0.25">
      <c r="A349" s="16"/>
    </row>
    <row r="350" spans="1:1" ht="13.2" x14ac:dyDescent="0.25">
      <c r="A350" s="16"/>
    </row>
    <row r="351" spans="1:1" ht="13.2" x14ac:dyDescent="0.25">
      <c r="A351" s="16"/>
    </row>
    <row r="352" spans="1:1" ht="13.2" x14ac:dyDescent="0.25">
      <c r="A352" s="16"/>
    </row>
    <row r="353" spans="1:1" ht="13.2" x14ac:dyDescent="0.25">
      <c r="A353" s="16"/>
    </row>
    <row r="354" spans="1:1" ht="13.2" x14ac:dyDescent="0.25">
      <c r="A354" s="16"/>
    </row>
    <row r="355" spans="1:1" ht="13.2" x14ac:dyDescent="0.25">
      <c r="A355" s="16"/>
    </row>
    <row r="356" spans="1:1" ht="13.2" x14ac:dyDescent="0.25">
      <c r="A356" s="16"/>
    </row>
    <row r="357" spans="1:1" ht="13.2" x14ac:dyDescent="0.25">
      <c r="A357" s="16"/>
    </row>
    <row r="358" spans="1:1" ht="13.2" x14ac:dyDescent="0.25">
      <c r="A358" s="16"/>
    </row>
    <row r="359" spans="1:1" ht="13.2" x14ac:dyDescent="0.25">
      <c r="A359" s="16"/>
    </row>
    <row r="360" spans="1:1" ht="13.2" x14ac:dyDescent="0.25">
      <c r="A360" s="16"/>
    </row>
    <row r="361" spans="1:1" ht="13.2" x14ac:dyDescent="0.25">
      <c r="A361" s="16"/>
    </row>
    <row r="362" spans="1:1" ht="13.2" x14ac:dyDescent="0.25">
      <c r="A362" s="16"/>
    </row>
    <row r="363" spans="1:1" ht="13.2" x14ac:dyDescent="0.25">
      <c r="A363" s="16"/>
    </row>
    <row r="364" spans="1:1" ht="13.2" x14ac:dyDescent="0.25">
      <c r="A364" s="16"/>
    </row>
    <row r="365" spans="1:1" ht="13.2" x14ac:dyDescent="0.25">
      <c r="A365" s="16"/>
    </row>
    <row r="366" spans="1:1" ht="13.2" x14ac:dyDescent="0.25">
      <c r="A366" s="16"/>
    </row>
    <row r="367" spans="1:1" ht="13.2" x14ac:dyDescent="0.25">
      <c r="A367" s="16"/>
    </row>
    <row r="368" spans="1:1" ht="13.2" x14ac:dyDescent="0.25">
      <c r="A368" s="16"/>
    </row>
    <row r="369" spans="1:1" ht="13.2" x14ac:dyDescent="0.25">
      <c r="A369" s="16"/>
    </row>
    <row r="370" spans="1:1" ht="13.2" x14ac:dyDescent="0.25">
      <c r="A370" s="16"/>
    </row>
    <row r="371" spans="1:1" ht="13.2" x14ac:dyDescent="0.25">
      <c r="A371" s="16"/>
    </row>
    <row r="372" spans="1:1" ht="13.2" x14ac:dyDescent="0.25">
      <c r="A372" s="16"/>
    </row>
    <row r="373" spans="1:1" ht="13.2" x14ac:dyDescent="0.25">
      <c r="A373" s="16"/>
    </row>
    <row r="374" spans="1:1" ht="13.2" x14ac:dyDescent="0.25">
      <c r="A374" s="16"/>
    </row>
    <row r="375" spans="1:1" ht="13.2" x14ac:dyDescent="0.25">
      <c r="A375" s="16"/>
    </row>
    <row r="376" spans="1:1" ht="13.2" x14ac:dyDescent="0.25">
      <c r="A376" s="16"/>
    </row>
    <row r="377" spans="1:1" ht="13.2" x14ac:dyDescent="0.25">
      <c r="A377" s="16"/>
    </row>
    <row r="378" spans="1:1" ht="13.2" x14ac:dyDescent="0.25">
      <c r="A378" s="16"/>
    </row>
    <row r="379" spans="1:1" ht="13.2" x14ac:dyDescent="0.25">
      <c r="A379" s="16"/>
    </row>
    <row r="380" spans="1:1" ht="13.2" x14ac:dyDescent="0.25">
      <c r="A380" s="16"/>
    </row>
    <row r="381" spans="1:1" ht="13.2" x14ac:dyDescent="0.25">
      <c r="A381" s="16"/>
    </row>
    <row r="382" spans="1:1" ht="13.2" x14ac:dyDescent="0.25">
      <c r="A382" s="16"/>
    </row>
    <row r="383" spans="1:1" ht="13.2" x14ac:dyDescent="0.25">
      <c r="A383" s="16"/>
    </row>
    <row r="384" spans="1:1" ht="13.2" x14ac:dyDescent="0.25">
      <c r="A384" s="16"/>
    </row>
    <row r="385" spans="1:1" ht="13.2" x14ac:dyDescent="0.25">
      <c r="A385" s="16"/>
    </row>
    <row r="386" spans="1:1" ht="13.2" x14ac:dyDescent="0.25">
      <c r="A386" s="16"/>
    </row>
    <row r="387" spans="1:1" ht="13.2" x14ac:dyDescent="0.25">
      <c r="A387" s="16"/>
    </row>
    <row r="388" spans="1:1" ht="13.2" x14ac:dyDescent="0.25">
      <c r="A388" s="16"/>
    </row>
    <row r="389" spans="1:1" ht="13.2" x14ac:dyDescent="0.25">
      <c r="A389" s="16"/>
    </row>
    <row r="390" spans="1:1" ht="13.2" x14ac:dyDescent="0.25">
      <c r="A390" s="16"/>
    </row>
    <row r="391" spans="1:1" ht="13.2" x14ac:dyDescent="0.25">
      <c r="A391" s="16"/>
    </row>
    <row r="392" spans="1:1" ht="13.2" x14ac:dyDescent="0.25">
      <c r="A392" s="16"/>
    </row>
    <row r="393" spans="1:1" ht="13.2" x14ac:dyDescent="0.25">
      <c r="A393" s="16"/>
    </row>
    <row r="394" spans="1:1" ht="13.2" x14ac:dyDescent="0.25">
      <c r="A394" s="16"/>
    </row>
    <row r="395" spans="1:1" ht="13.2" x14ac:dyDescent="0.25">
      <c r="A395" s="16"/>
    </row>
    <row r="396" spans="1:1" ht="13.2" x14ac:dyDescent="0.25">
      <c r="A396" s="16"/>
    </row>
    <row r="397" spans="1:1" ht="13.2" x14ac:dyDescent="0.25">
      <c r="A397" s="16"/>
    </row>
    <row r="398" spans="1:1" ht="13.2" x14ac:dyDescent="0.25">
      <c r="A398" s="16"/>
    </row>
    <row r="399" spans="1:1" ht="13.2" x14ac:dyDescent="0.25">
      <c r="A399" s="16"/>
    </row>
    <row r="400" spans="1:1" ht="13.2" x14ac:dyDescent="0.25">
      <c r="A400" s="16"/>
    </row>
    <row r="401" spans="1:1" ht="13.2" x14ac:dyDescent="0.25">
      <c r="A401" s="16"/>
    </row>
    <row r="402" spans="1:1" ht="13.2" x14ac:dyDescent="0.25">
      <c r="A402" s="16"/>
    </row>
    <row r="403" spans="1:1" ht="13.2" x14ac:dyDescent="0.25">
      <c r="A403" s="16"/>
    </row>
    <row r="404" spans="1:1" ht="13.2" x14ac:dyDescent="0.25">
      <c r="A404" s="16"/>
    </row>
    <row r="405" spans="1:1" ht="13.2" x14ac:dyDescent="0.25">
      <c r="A405" s="16"/>
    </row>
    <row r="406" spans="1:1" ht="13.2" x14ac:dyDescent="0.25">
      <c r="A406" s="16"/>
    </row>
    <row r="407" spans="1:1" ht="13.2" x14ac:dyDescent="0.25">
      <c r="A407" s="16"/>
    </row>
    <row r="408" spans="1:1" ht="13.2" x14ac:dyDescent="0.25">
      <c r="A408" s="16"/>
    </row>
    <row r="409" spans="1:1" ht="13.2" x14ac:dyDescent="0.25">
      <c r="A409" s="16"/>
    </row>
    <row r="410" spans="1:1" ht="13.2" x14ac:dyDescent="0.25">
      <c r="A410" s="16"/>
    </row>
    <row r="411" spans="1:1" ht="13.2" x14ac:dyDescent="0.25">
      <c r="A411" s="16"/>
    </row>
    <row r="412" spans="1:1" ht="13.2" x14ac:dyDescent="0.25">
      <c r="A412" s="16"/>
    </row>
    <row r="413" spans="1:1" ht="13.2" x14ac:dyDescent="0.25">
      <c r="A413" s="16"/>
    </row>
    <row r="414" spans="1:1" ht="13.2" x14ac:dyDescent="0.25">
      <c r="A414" s="16"/>
    </row>
    <row r="415" spans="1:1" ht="13.2" x14ac:dyDescent="0.25">
      <c r="A415" s="16"/>
    </row>
    <row r="416" spans="1:1" ht="13.2" x14ac:dyDescent="0.25">
      <c r="A416" s="16"/>
    </row>
    <row r="417" spans="1:1" ht="13.2" x14ac:dyDescent="0.25">
      <c r="A417" s="16"/>
    </row>
    <row r="418" spans="1:1" ht="13.2" x14ac:dyDescent="0.25">
      <c r="A418" s="16"/>
    </row>
    <row r="419" spans="1:1" ht="13.2" x14ac:dyDescent="0.25">
      <c r="A419" s="16"/>
    </row>
    <row r="420" spans="1:1" ht="13.2" x14ac:dyDescent="0.25">
      <c r="A420" s="16"/>
    </row>
    <row r="421" spans="1:1" ht="13.2" x14ac:dyDescent="0.25">
      <c r="A421" s="16"/>
    </row>
    <row r="422" spans="1:1" ht="13.2" x14ac:dyDescent="0.25">
      <c r="A422" s="16"/>
    </row>
    <row r="423" spans="1:1" ht="13.2" x14ac:dyDescent="0.25">
      <c r="A423" s="16"/>
    </row>
    <row r="424" spans="1:1" ht="13.2" x14ac:dyDescent="0.25">
      <c r="A424" s="16"/>
    </row>
    <row r="425" spans="1:1" ht="13.2" x14ac:dyDescent="0.25">
      <c r="A425" s="16"/>
    </row>
    <row r="426" spans="1:1" ht="13.2" x14ac:dyDescent="0.25">
      <c r="A426" s="16"/>
    </row>
    <row r="427" spans="1:1" ht="13.2" x14ac:dyDescent="0.25">
      <c r="A427" s="16"/>
    </row>
    <row r="428" spans="1:1" ht="13.2" x14ac:dyDescent="0.25">
      <c r="A428" s="16"/>
    </row>
    <row r="429" spans="1:1" ht="13.2" x14ac:dyDescent="0.25">
      <c r="A429" s="16"/>
    </row>
    <row r="430" spans="1:1" ht="13.2" x14ac:dyDescent="0.25">
      <c r="A430" s="16"/>
    </row>
    <row r="431" spans="1:1" ht="13.2" x14ac:dyDescent="0.25">
      <c r="A431" s="16"/>
    </row>
    <row r="432" spans="1:1" ht="13.2" x14ac:dyDescent="0.25">
      <c r="A432" s="16"/>
    </row>
    <row r="433" spans="1:1" ht="13.2" x14ac:dyDescent="0.25">
      <c r="A433" s="16"/>
    </row>
    <row r="434" spans="1:1" ht="13.2" x14ac:dyDescent="0.25">
      <c r="A434" s="16"/>
    </row>
    <row r="435" spans="1:1" ht="13.2" x14ac:dyDescent="0.25">
      <c r="A435" s="16"/>
    </row>
    <row r="436" spans="1:1" ht="13.2" x14ac:dyDescent="0.25">
      <c r="A436" s="16"/>
    </row>
    <row r="437" spans="1:1" ht="13.2" x14ac:dyDescent="0.25">
      <c r="A437" s="16"/>
    </row>
    <row r="438" spans="1:1" ht="13.2" x14ac:dyDescent="0.25">
      <c r="A438" s="16"/>
    </row>
    <row r="439" spans="1:1" ht="13.2" x14ac:dyDescent="0.25">
      <c r="A439" s="16"/>
    </row>
    <row r="440" spans="1:1" ht="13.2" x14ac:dyDescent="0.25">
      <c r="A440" s="16"/>
    </row>
    <row r="441" spans="1:1" ht="13.2" x14ac:dyDescent="0.25">
      <c r="A441" s="16"/>
    </row>
    <row r="442" spans="1:1" ht="13.2" x14ac:dyDescent="0.25">
      <c r="A442" s="16"/>
    </row>
    <row r="443" spans="1:1" ht="13.2" x14ac:dyDescent="0.25">
      <c r="A443" s="16"/>
    </row>
    <row r="444" spans="1:1" ht="13.2" x14ac:dyDescent="0.25">
      <c r="A444" s="16"/>
    </row>
    <row r="445" spans="1:1" ht="13.2" x14ac:dyDescent="0.25">
      <c r="A445" s="16"/>
    </row>
    <row r="446" spans="1:1" ht="13.2" x14ac:dyDescent="0.25">
      <c r="A446" s="16"/>
    </row>
    <row r="447" spans="1:1" ht="13.2" x14ac:dyDescent="0.25">
      <c r="A447" s="16"/>
    </row>
    <row r="448" spans="1:1" ht="13.2" x14ac:dyDescent="0.25">
      <c r="A448" s="16"/>
    </row>
    <row r="449" spans="1:1" ht="13.2" x14ac:dyDescent="0.25">
      <c r="A449" s="16"/>
    </row>
    <row r="450" spans="1:1" ht="13.2" x14ac:dyDescent="0.25">
      <c r="A450" s="16"/>
    </row>
    <row r="451" spans="1:1" ht="13.2" x14ac:dyDescent="0.25">
      <c r="A451" s="16"/>
    </row>
    <row r="452" spans="1:1" ht="13.2" x14ac:dyDescent="0.25">
      <c r="A452" s="16"/>
    </row>
    <row r="453" spans="1:1" ht="13.2" x14ac:dyDescent="0.25">
      <c r="A453" s="16"/>
    </row>
    <row r="454" spans="1:1" ht="13.2" x14ac:dyDescent="0.25">
      <c r="A454" s="16"/>
    </row>
    <row r="455" spans="1:1" ht="13.2" x14ac:dyDescent="0.25">
      <c r="A455" s="16"/>
    </row>
    <row r="456" spans="1:1" ht="13.2" x14ac:dyDescent="0.25">
      <c r="A456" s="16"/>
    </row>
    <row r="457" spans="1:1" ht="13.2" x14ac:dyDescent="0.25">
      <c r="A457" s="16"/>
    </row>
    <row r="458" spans="1:1" ht="13.2" x14ac:dyDescent="0.25">
      <c r="A458" s="16"/>
    </row>
    <row r="459" spans="1:1" ht="13.2" x14ac:dyDescent="0.25">
      <c r="A459" s="16"/>
    </row>
    <row r="460" spans="1:1" ht="13.2" x14ac:dyDescent="0.25">
      <c r="A460" s="16"/>
    </row>
    <row r="461" spans="1:1" ht="13.2" x14ac:dyDescent="0.25">
      <c r="A461" s="16"/>
    </row>
    <row r="462" spans="1:1" ht="13.2" x14ac:dyDescent="0.25">
      <c r="A462" s="16"/>
    </row>
    <row r="463" spans="1:1" ht="13.2" x14ac:dyDescent="0.25">
      <c r="A463" s="16"/>
    </row>
    <row r="464" spans="1:1" ht="13.2" x14ac:dyDescent="0.25">
      <c r="A464" s="16"/>
    </row>
    <row r="465" spans="1:1" ht="13.2" x14ac:dyDescent="0.25">
      <c r="A465" s="16"/>
    </row>
    <row r="466" spans="1:1" ht="13.2" x14ac:dyDescent="0.25">
      <c r="A466" s="16"/>
    </row>
    <row r="467" spans="1:1" ht="13.2" x14ac:dyDescent="0.25">
      <c r="A467" s="16"/>
    </row>
    <row r="468" spans="1:1" ht="13.2" x14ac:dyDescent="0.25">
      <c r="A468" s="16"/>
    </row>
    <row r="469" spans="1:1" ht="13.2" x14ac:dyDescent="0.25">
      <c r="A469" s="16"/>
    </row>
    <row r="470" spans="1:1" ht="13.2" x14ac:dyDescent="0.25">
      <c r="A470" s="16"/>
    </row>
    <row r="471" spans="1:1" ht="13.2" x14ac:dyDescent="0.25">
      <c r="A471" s="16"/>
    </row>
    <row r="472" spans="1:1" ht="13.2" x14ac:dyDescent="0.25">
      <c r="A472" s="16"/>
    </row>
    <row r="473" spans="1:1" ht="13.2" x14ac:dyDescent="0.25">
      <c r="A473" s="16"/>
    </row>
    <row r="474" spans="1:1" ht="13.2" x14ac:dyDescent="0.25">
      <c r="A474" s="16"/>
    </row>
    <row r="475" spans="1:1" ht="13.2" x14ac:dyDescent="0.25">
      <c r="A475" s="16"/>
    </row>
    <row r="476" spans="1:1" ht="13.2" x14ac:dyDescent="0.25">
      <c r="A476" s="16"/>
    </row>
    <row r="477" spans="1:1" ht="13.2" x14ac:dyDescent="0.25">
      <c r="A477" s="16"/>
    </row>
    <row r="478" spans="1:1" ht="13.2" x14ac:dyDescent="0.25">
      <c r="A478" s="16"/>
    </row>
    <row r="479" spans="1:1" ht="13.2" x14ac:dyDescent="0.25">
      <c r="A479" s="16"/>
    </row>
    <row r="480" spans="1:1" ht="13.2" x14ac:dyDescent="0.25">
      <c r="A480" s="16"/>
    </row>
    <row r="481" spans="1:1" ht="13.2" x14ac:dyDescent="0.25">
      <c r="A481" s="16"/>
    </row>
    <row r="482" spans="1:1" ht="13.2" x14ac:dyDescent="0.25">
      <c r="A482" s="16"/>
    </row>
    <row r="483" spans="1:1" ht="13.2" x14ac:dyDescent="0.25">
      <c r="A483" s="16"/>
    </row>
    <row r="484" spans="1:1" ht="13.2" x14ac:dyDescent="0.25">
      <c r="A484" s="16"/>
    </row>
    <row r="485" spans="1:1" ht="13.2" x14ac:dyDescent="0.25">
      <c r="A485" s="16"/>
    </row>
    <row r="486" spans="1:1" ht="13.2" x14ac:dyDescent="0.25">
      <c r="A486" s="16"/>
    </row>
    <row r="487" spans="1:1" ht="13.2" x14ac:dyDescent="0.25">
      <c r="A487" s="16"/>
    </row>
    <row r="488" spans="1:1" ht="13.2" x14ac:dyDescent="0.25">
      <c r="A488" s="16"/>
    </row>
    <row r="489" spans="1:1" ht="13.2" x14ac:dyDescent="0.25">
      <c r="A489" s="16"/>
    </row>
    <row r="490" spans="1:1" ht="13.2" x14ac:dyDescent="0.25">
      <c r="A490" s="16"/>
    </row>
    <row r="491" spans="1:1" ht="13.2" x14ac:dyDescent="0.25">
      <c r="A491" s="16"/>
    </row>
    <row r="492" spans="1:1" ht="13.2" x14ac:dyDescent="0.25">
      <c r="A492" s="16"/>
    </row>
    <row r="493" spans="1:1" ht="13.2" x14ac:dyDescent="0.25">
      <c r="A493" s="16"/>
    </row>
    <row r="494" spans="1:1" ht="13.2" x14ac:dyDescent="0.25">
      <c r="A494" s="16"/>
    </row>
    <row r="495" spans="1:1" ht="13.2" x14ac:dyDescent="0.25">
      <c r="A495" s="16"/>
    </row>
    <row r="496" spans="1:1" ht="13.2" x14ac:dyDescent="0.25">
      <c r="A496" s="16"/>
    </row>
    <row r="497" spans="1:1" ht="13.2" x14ac:dyDescent="0.25">
      <c r="A497" s="16"/>
    </row>
    <row r="498" spans="1:1" ht="13.2" x14ac:dyDescent="0.25">
      <c r="A498" s="16"/>
    </row>
    <row r="499" spans="1:1" ht="13.2" x14ac:dyDescent="0.25">
      <c r="A499" s="16"/>
    </row>
    <row r="500" spans="1:1" ht="13.2" x14ac:dyDescent="0.25">
      <c r="A500" s="16"/>
    </row>
    <row r="501" spans="1:1" ht="13.2" x14ac:dyDescent="0.25">
      <c r="A501" s="16"/>
    </row>
    <row r="502" spans="1:1" ht="13.2" x14ac:dyDescent="0.25">
      <c r="A502" s="16"/>
    </row>
    <row r="503" spans="1:1" ht="13.2" x14ac:dyDescent="0.25">
      <c r="A503" s="16"/>
    </row>
    <row r="504" spans="1:1" ht="13.2" x14ac:dyDescent="0.25">
      <c r="A504" s="16"/>
    </row>
    <row r="505" spans="1:1" ht="13.2" x14ac:dyDescent="0.25">
      <c r="A505" s="16"/>
    </row>
    <row r="506" spans="1:1" ht="13.2" x14ac:dyDescent="0.25">
      <c r="A506" s="16"/>
    </row>
    <row r="507" spans="1:1" ht="13.2" x14ac:dyDescent="0.25">
      <c r="A507" s="16"/>
    </row>
    <row r="508" spans="1:1" ht="13.2" x14ac:dyDescent="0.25">
      <c r="A508" s="16"/>
    </row>
    <row r="509" spans="1:1" ht="13.2" x14ac:dyDescent="0.25">
      <c r="A509" s="16"/>
    </row>
    <row r="510" spans="1:1" ht="13.2" x14ac:dyDescent="0.25">
      <c r="A510" s="16"/>
    </row>
    <row r="511" spans="1:1" ht="13.2" x14ac:dyDescent="0.25">
      <c r="A511" s="16"/>
    </row>
    <row r="512" spans="1:1" ht="13.2" x14ac:dyDescent="0.25">
      <c r="A512" s="16"/>
    </row>
    <row r="513" spans="1:1" ht="13.2" x14ac:dyDescent="0.25">
      <c r="A513" s="16"/>
    </row>
    <row r="514" spans="1:1" ht="13.2" x14ac:dyDescent="0.25">
      <c r="A514" s="16"/>
    </row>
    <row r="515" spans="1:1" ht="13.2" x14ac:dyDescent="0.25">
      <c r="A515" s="16"/>
    </row>
    <row r="516" spans="1:1" ht="13.2" x14ac:dyDescent="0.25">
      <c r="A516" s="16"/>
    </row>
    <row r="517" spans="1:1" ht="13.2" x14ac:dyDescent="0.25">
      <c r="A517" s="16"/>
    </row>
    <row r="518" spans="1:1" ht="13.2" x14ac:dyDescent="0.25">
      <c r="A518" s="16"/>
    </row>
    <row r="519" spans="1:1" ht="13.2" x14ac:dyDescent="0.25">
      <c r="A519" s="16"/>
    </row>
    <row r="520" spans="1:1" ht="13.2" x14ac:dyDescent="0.25">
      <c r="A520" s="16"/>
    </row>
    <row r="521" spans="1:1" ht="13.2" x14ac:dyDescent="0.25">
      <c r="A521" s="16"/>
    </row>
    <row r="522" spans="1:1" ht="13.2" x14ac:dyDescent="0.25">
      <c r="A522" s="16"/>
    </row>
    <row r="523" spans="1:1" ht="13.2" x14ac:dyDescent="0.25">
      <c r="A523" s="16"/>
    </row>
    <row r="524" spans="1:1" ht="13.2" x14ac:dyDescent="0.25">
      <c r="A524" s="16"/>
    </row>
    <row r="525" spans="1:1" ht="13.2" x14ac:dyDescent="0.25">
      <c r="A525" s="16"/>
    </row>
    <row r="526" spans="1:1" ht="13.2" x14ac:dyDescent="0.25">
      <c r="A526" s="16"/>
    </row>
    <row r="527" spans="1:1" ht="13.2" x14ac:dyDescent="0.25">
      <c r="A527" s="16"/>
    </row>
    <row r="528" spans="1:1" ht="13.2" x14ac:dyDescent="0.25">
      <c r="A528" s="16"/>
    </row>
    <row r="529" spans="1:1" ht="13.2" x14ac:dyDescent="0.25">
      <c r="A529" s="16"/>
    </row>
    <row r="530" spans="1:1" ht="13.2" x14ac:dyDescent="0.25">
      <c r="A530" s="16"/>
    </row>
    <row r="531" spans="1:1" ht="13.2" x14ac:dyDescent="0.25">
      <c r="A531" s="16"/>
    </row>
    <row r="532" spans="1:1" ht="13.2" x14ac:dyDescent="0.25">
      <c r="A532" s="16"/>
    </row>
    <row r="533" spans="1:1" ht="13.2" x14ac:dyDescent="0.25">
      <c r="A533" s="16"/>
    </row>
    <row r="534" spans="1:1" ht="13.2" x14ac:dyDescent="0.25">
      <c r="A534" s="16"/>
    </row>
    <row r="535" spans="1:1" ht="13.2" x14ac:dyDescent="0.25">
      <c r="A535" s="16"/>
    </row>
    <row r="536" spans="1:1" ht="13.2" x14ac:dyDescent="0.25">
      <c r="A536" s="16"/>
    </row>
    <row r="537" spans="1:1" ht="13.2" x14ac:dyDescent="0.25">
      <c r="A537" s="16"/>
    </row>
    <row r="538" spans="1:1" ht="13.2" x14ac:dyDescent="0.25">
      <c r="A538" s="16"/>
    </row>
    <row r="539" spans="1:1" ht="13.2" x14ac:dyDescent="0.25">
      <c r="A539" s="16"/>
    </row>
    <row r="540" spans="1:1" ht="13.2" x14ac:dyDescent="0.25">
      <c r="A540" s="16"/>
    </row>
    <row r="541" spans="1:1" ht="13.2" x14ac:dyDescent="0.25">
      <c r="A541" s="16"/>
    </row>
    <row r="542" spans="1:1" ht="13.2" x14ac:dyDescent="0.25">
      <c r="A542" s="16"/>
    </row>
    <row r="543" spans="1:1" ht="13.2" x14ac:dyDescent="0.25">
      <c r="A543" s="16"/>
    </row>
    <row r="544" spans="1:1" ht="13.2" x14ac:dyDescent="0.25">
      <c r="A544" s="16"/>
    </row>
    <row r="545" spans="1:1" ht="13.2" x14ac:dyDescent="0.25">
      <c r="A545" s="16"/>
    </row>
    <row r="546" spans="1:1" ht="13.2" x14ac:dyDescent="0.25">
      <c r="A546" s="16"/>
    </row>
    <row r="547" spans="1:1" ht="13.2" x14ac:dyDescent="0.25">
      <c r="A547" s="16"/>
    </row>
    <row r="548" spans="1:1" ht="13.2" x14ac:dyDescent="0.25">
      <c r="A548" s="16"/>
    </row>
    <row r="549" spans="1:1" ht="13.2" x14ac:dyDescent="0.25">
      <c r="A549" s="16"/>
    </row>
    <row r="550" spans="1:1" ht="13.2" x14ac:dyDescent="0.25">
      <c r="A550" s="16"/>
    </row>
    <row r="551" spans="1:1" ht="13.2" x14ac:dyDescent="0.25">
      <c r="A551" s="16"/>
    </row>
    <row r="552" spans="1:1" ht="13.2" x14ac:dyDescent="0.25">
      <c r="A552" s="16"/>
    </row>
    <row r="553" spans="1:1" ht="13.2" x14ac:dyDescent="0.25">
      <c r="A553" s="16"/>
    </row>
    <row r="554" spans="1:1" ht="13.2" x14ac:dyDescent="0.25">
      <c r="A554" s="16"/>
    </row>
    <row r="555" spans="1:1" ht="13.2" x14ac:dyDescent="0.25">
      <c r="A555" s="16"/>
    </row>
    <row r="556" spans="1:1" ht="13.2" x14ac:dyDescent="0.25">
      <c r="A556" s="16"/>
    </row>
    <row r="557" spans="1:1" ht="13.2" x14ac:dyDescent="0.25">
      <c r="A557" s="16"/>
    </row>
    <row r="558" spans="1:1" ht="13.2" x14ac:dyDescent="0.25">
      <c r="A558" s="16"/>
    </row>
    <row r="559" spans="1:1" ht="13.2" x14ac:dyDescent="0.25">
      <c r="A559" s="16"/>
    </row>
    <row r="560" spans="1:1" ht="13.2" x14ac:dyDescent="0.25">
      <c r="A560" s="16"/>
    </row>
    <row r="561" spans="1:1" ht="13.2" x14ac:dyDescent="0.25">
      <c r="A561" s="16"/>
    </row>
    <row r="562" spans="1:1" ht="13.2" x14ac:dyDescent="0.25">
      <c r="A562" s="16"/>
    </row>
    <row r="563" spans="1:1" ht="13.2" x14ac:dyDescent="0.25">
      <c r="A563" s="16"/>
    </row>
    <row r="564" spans="1:1" ht="13.2" x14ac:dyDescent="0.25">
      <c r="A564" s="16"/>
    </row>
    <row r="565" spans="1:1" ht="13.2" x14ac:dyDescent="0.25">
      <c r="A565" s="16"/>
    </row>
    <row r="566" spans="1:1" ht="13.2" x14ac:dyDescent="0.25">
      <c r="A566" s="16"/>
    </row>
    <row r="567" spans="1:1" ht="13.2" x14ac:dyDescent="0.25">
      <c r="A567" s="16"/>
    </row>
    <row r="568" spans="1:1" ht="13.2" x14ac:dyDescent="0.25">
      <c r="A568" s="16"/>
    </row>
    <row r="569" spans="1:1" ht="13.2" x14ac:dyDescent="0.25">
      <c r="A569" s="16"/>
    </row>
    <row r="570" spans="1:1" ht="13.2" x14ac:dyDescent="0.25">
      <c r="A570" s="16"/>
    </row>
    <row r="571" spans="1:1" ht="13.2" x14ac:dyDescent="0.25">
      <c r="A571" s="16"/>
    </row>
    <row r="572" spans="1:1" ht="13.2" x14ac:dyDescent="0.25">
      <c r="A572" s="16"/>
    </row>
    <row r="573" spans="1:1" ht="13.2" x14ac:dyDescent="0.25">
      <c r="A573" s="16"/>
    </row>
    <row r="574" spans="1:1" ht="13.2" x14ac:dyDescent="0.25">
      <c r="A574" s="16"/>
    </row>
    <row r="575" spans="1:1" ht="13.2" x14ac:dyDescent="0.25">
      <c r="A575" s="16"/>
    </row>
    <row r="576" spans="1:1" ht="13.2" x14ac:dyDescent="0.25">
      <c r="A576" s="16"/>
    </row>
    <row r="577" spans="1:1" ht="13.2" x14ac:dyDescent="0.25">
      <c r="A577" s="16"/>
    </row>
    <row r="578" spans="1:1" ht="13.2" x14ac:dyDescent="0.25">
      <c r="A578" s="16"/>
    </row>
    <row r="579" spans="1:1" ht="13.2" x14ac:dyDescent="0.25">
      <c r="A579" s="16"/>
    </row>
    <row r="580" spans="1:1" ht="13.2" x14ac:dyDescent="0.25">
      <c r="A580" s="16"/>
    </row>
    <row r="581" spans="1:1" ht="13.2" x14ac:dyDescent="0.25">
      <c r="A581" s="16"/>
    </row>
    <row r="582" spans="1:1" ht="13.2" x14ac:dyDescent="0.25">
      <c r="A582" s="16"/>
    </row>
    <row r="583" spans="1:1" ht="13.2" x14ac:dyDescent="0.25">
      <c r="A583" s="16"/>
    </row>
    <row r="584" spans="1:1" ht="13.2" x14ac:dyDescent="0.25">
      <c r="A584" s="16"/>
    </row>
    <row r="585" spans="1:1" ht="13.2" x14ac:dyDescent="0.25">
      <c r="A585" s="16"/>
    </row>
    <row r="586" spans="1:1" ht="13.2" x14ac:dyDescent="0.25">
      <c r="A586" s="16"/>
    </row>
    <row r="587" spans="1:1" ht="13.2" x14ac:dyDescent="0.25">
      <c r="A587" s="16"/>
    </row>
    <row r="588" spans="1:1" ht="13.2" x14ac:dyDescent="0.25">
      <c r="A588" s="16"/>
    </row>
    <row r="589" spans="1:1" ht="13.2" x14ac:dyDescent="0.25">
      <c r="A589" s="16"/>
    </row>
    <row r="590" spans="1:1" ht="13.2" x14ac:dyDescent="0.25">
      <c r="A590" s="16"/>
    </row>
    <row r="591" spans="1:1" ht="13.2" x14ac:dyDescent="0.25">
      <c r="A591" s="16"/>
    </row>
    <row r="592" spans="1:1" ht="13.2" x14ac:dyDescent="0.25">
      <c r="A592" s="16"/>
    </row>
    <row r="593" spans="1:1" ht="13.2" x14ac:dyDescent="0.25">
      <c r="A593" s="16"/>
    </row>
    <row r="594" spans="1:1" ht="13.2" x14ac:dyDescent="0.25">
      <c r="A594" s="16"/>
    </row>
    <row r="595" spans="1:1" ht="13.2" x14ac:dyDescent="0.25">
      <c r="A595" s="16"/>
    </row>
    <row r="596" spans="1:1" ht="13.2" x14ac:dyDescent="0.25">
      <c r="A596" s="16"/>
    </row>
    <row r="597" spans="1:1" ht="13.2" x14ac:dyDescent="0.25">
      <c r="A597" s="16"/>
    </row>
    <row r="598" spans="1:1" ht="13.2" x14ac:dyDescent="0.25">
      <c r="A598" s="16"/>
    </row>
    <row r="599" spans="1:1" ht="13.2" x14ac:dyDescent="0.25">
      <c r="A599" s="16"/>
    </row>
    <row r="600" spans="1:1" ht="13.2" x14ac:dyDescent="0.25">
      <c r="A600" s="16"/>
    </row>
    <row r="601" spans="1:1" ht="13.2" x14ac:dyDescent="0.25">
      <c r="A601" s="16"/>
    </row>
    <row r="602" spans="1:1" ht="13.2" x14ac:dyDescent="0.25">
      <c r="A602" s="16"/>
    </row>
    <row r="603" spans="1:1" ht="13.2" x14ac:dyDescent="0.25">
      <c r="A603" s="16"/>
    </row>
    <row r="604" spans="1:1" ht="13.2" x14ac:dyDescent="0.25">
      <c r="A604" s="16"/>
    </row>
    <row r="605" spans="1:1" ht="13.2" x14ac:dyDescent="0.25">
      <c r="A605" s="16"/>
    </row>
    <row r="606" spans="1:1" ht="13.2" x14ac:dyDescent="0.25">
      <c r="A606" s="16"/>
    </row>
    <row r="607" spans="1:1" ht="13.2" x14ac:dyDescent="0.25">
      <c r="A607" s="16"/>
    </row>
    <row r="608" spans="1:1" ht="13.2" x14ac:dyDescent="0.25">
      <c r="A608" s="16"/>
    </row>
    <row r="609" spans="1:1" ht="13.2" x14ac:dyDescent="0.25">
      <c r="A609" s="16"/>
    </row>
    <row r="610" spans="1:1" ht="13.2" x14ac:dyDescent="0.25">
      <c r="A610" s="16"/>
    </row>
    <row r="611" spans="1:1" ht="13.2" x14ac:dyDescent="0.25">
      <c r="A611" s="16"/>
    </row>
    <row r="612" spans="1:1" ht="13.2" x14ac:dyDescent="0.25">
      <c r="A612" s="16"/>
    </row>
    <row r="613" spans="1:1" ht="13.2" x14ac:dyDescent="0.25">
      <c r="A613" s="16"/>
    </row>
    <row r="614" spans="1:1" ht="13.2" x14ac:dyDescent="0.25">
      <c r="A614" s="16"/>
    </row>
    <row r="615" spans="1:1" ht="13.2" x14ac:dyDescent="0.25">
      <c r="A615" s="16"/>
    </row>
    <row r="616" spans="1:1" ht="13.2" x14ac:dyDescent="0.25">
      <c r="A616" s="16"/>
    </row>
    <row r="617" spans="1:1" ht="13.2" x14ac:dyDescent="0.25">
      <c r="A617" s="16"/>
    </row>
    <row r="618" spans="1:1" ht="13.2" x14ac:dyDescent="0.25">
      <c r="A618" s="16"/>
    </row>
    <row r="619" spans="1:1" ht="13.2" x14ac:dyDescent="0.25">
      <c r="A619" s="16"/>
    </row>
    <row r="620" spans="1:1" ht="13.2" x14ac:dyDescent="0.25">
      <c r="A620" s="16"/>
    </row>
    <row r="621" spans="1:1" ht="13.2" x14ac:dyDescent="0.25">
      <c r="A621" s="16"/>
    </row>
    <row r="622" spans="1:1" ht="13.2" x14ac:dyDescent="0.25">
      <c r="A622" s="16"/>
    </row>
    <row r="623" spans="1:1" ht="13.2" x14ac:dyDescent="0.25">
      <c r="A623" s="16"/>
    </row>
    <row r="624" spans="1:1" ht="13.2" x14ac:dyDescent="0.25">
      <c r="A624" s="16"/>
    </row>
    <row r="625" spans="1:1" ht="13.2" x14ac:dyDescent="0.25">
      <c r="A625" s="16"/>
    </row>
    <row r="626" spans="1:1" ht="13.2" x14ac:dyDescent="0.25">
      <c r="A626" s="16"/>
    </row>
    <row r="627" spans="1:1" ht="13.2" x14ac:dyDescent="0.25">
      <c r="A627" s="16"/>
    </row>
    <row r="628" spans="1:1" ht="13.2" x14ac:dyDescent="0.25">
      <c r="A628" s="16"/>
    </row>
    <row r="629" spans="1:1" ht="13.2" x14ac:dyDescent="0.25">
      <c r="A629" s="16"/>
    </row>
    <row r="630" spans="1:1" ht="13.2" x14ac:dyDescent="0.25">
      <c r="A630" s="16"/>
    </row>
    <row r="631" spans="1:1" ht="13.2" x14ac:dyDescent="0.25">
      <c r="A631" s="16"/>
    </row>
    <row r="632" spans="1:1" ht="13.2" x14ac:dyDescent="0.25">
      <c r="A632" s="16"/>
    </row>
    <row r="633" spans="1:1" ht="13.2" x14ac:dyDescent="0.25">
      <c r="A633" s="16"/>
    </row>
    <row r="634" spans="1:1" ht="13.2" x14ac:dyDescent="0.25">
      <c r="A634" s="16"/>
    </row>
    <row r="635" spans="1:1" ht="13.2" x14ac:dyDescent="0.25">
      <c r="A635" s="16"/>
    </row>
    <row r="636" spans="1:1" ht="13.2" x14ac:dyDescent="0.25">
      <c r="A636" s="16"/>
    </row>
    <row r="637" spans="1:1" ht="13.2" x14ac:dyDescent="0.25">
      <c r="A637" s="16"/>
    </row>
    <row r="638" spans="1:1" ht="13.2" x14ac:dyDescent="0.25">
      <c r="A638" s="16"/>
    </row>
    <row r="639" spans="1:1" ht="13.2" x14ac:dyDescent="0.25">
      <c r="A639" s="16"/>
    </row>
    <row r="640" spans="1:1" ht="13.2" x14ac:dyDescent="0.25">
      <c r="A640" s="16"/>
    </row>
    <row r="641" spans="1:1" ht="13.2" x14ac:dyDescent="0.25">
      <c r="A641" s="16"/>
    </row>
    <row r="642" spans="1:1" ht="13.2" x14ac:dyDescent="0.25">
      <c r="A642" s="16"/>
    </row>
    <row r="643" spans="1:1" ht="13.2" x14ac:dyDescent="0.25">
      <c r="A643" s="16"/>
    </row>
    <row r="644" spans="1:1" ht="13.2" x14ac:dyDescent="0.25">
      <c r="A644" s="16"/>
    </row>
    <row r="645" spans="1:1" ht="13.2" x14ac:dyDescent="0.25">
      <c r="A645" s="16"/>
    </row>
    <row r="646" spans="1:1" ht="13.2" x14ac:dyDescent="0.25">
      <c r="A646" s="16"/>
    </row>
    <row r="647" spans="1:1" ht="13.2" x14ac:dyDescent="0.25">
      <c r="A647" s="16"/>
    </row>
    <row r="648" spans="1:1" ht="13.2" x14ac:dyDescent="0.25">
      <c r="A648" s="16"/>
    </row>
    <row r="649" spans="1:1" ht="13.2" x14ac:dyDescent="0.25">
      <c r="A649" s="16"/>
    </row>
    <row r="650" spans="1:1" ht="13.2" x14ac:dyDescent="0.25">
      <c r="A650" s="16"/>
    </row>
    <row r="651" spans="1:1" ht="13.2" x14ac:dyDescent="0.25">
      <c r="A651" s="16"/>
    </row>
    <row r="652" spans="1:1" ht="13.2" x14ac:dyDescent="0.25">
      <c r="A652" s="16"/>
    </row>
    <row r="653" spans="1:1" ht="13.2" x14ac:dyDescent="0.25">
      <c r="A653" s="16"/>
    </row>
    <row r="654" spans="1:1" ht="13.2" x14ac:dyDescent="0.25">
      <c r="A654" s="16"/>
    </row>
    <row r="655" spans="1:1" ht="13.2" x14ac:dyDescent="0.25">
      <c r="A655" s="16"/>
    </row>
    <row r="656" spans="1:1" ht="13.2" x14ac:dyDescent="0.25">
      <c r="A656" s="16"/>
    </row>
    <row r="657" spans="1:1" ht="13.2" x14ac:dyDescent="0.25">
      <c r="A657" s="16"/>
    </row>
    <row r="658" spans="1:1" ht="13.2" x14ac:dyDescent="0.25">
      <c r="A658" s="16"/>
    </row>
    <row r="659" spans="1:1" ht="13.2" x14ac:dyDescent="0.25">
      <c r="A659" s="16"/>
    </row>
    <row r="660" spans="1:1" ht="13.2" x14ac:dyDescent="0.25">
      <c r="A660" s="16"/>
    </row>
    <row r="661" spans="1:1" ht="13.2" x14ac:dyDescent="0.25">
      <c r="A661" s="16"/>
    </row>
    <row r="662" spans="1:1" ht="13.2" x14ac:dyDescent="0.25">
      <c r="A662" s="16"/>
    </row>
    <row r="663" spans="1:1" ht="13.2" x14ac:dyDescent="0.25">
      <c r="A663" s="16"/>
    </row>
    <row r="664" spans="1:1" ht="13.2" x14ac:dyDescent="0.25">
      <c r="A664" s="16"/>
    </row>
    <row r="665" spans="1:1" ht="13.2" x14ac:dyDescent="0.25">
      <c r="A665" s="16"/>
    </row>
    <row r="666" spans="1:1" ht="13.2" x14ac:dyDescent="0.25">
      <c r="A666" s="16"/>
    </row>
    <row r="667" spans="1:1" ht="13.2" x14ac:dyDescent="0.25">
      <c r="A667" s="16"/>
    </row>
    <row r="668" spans="1:1" ht="13.2" x14ac:dyDescent="0.25">
      <c r="A668" s="16"/>
    </row>
    <row r="669" spans="1:1" ht="13.2" x14ac:dyDescent="0.25">
      <c r="A669" s="16"/>
    </row>
    <row r="670" spans="1:1" ht="13.2" x14ac:dyDescent="0.25">
      <c r="A670" s="16"/>
    </row>
    <row r="671" spans="1:1" ht="13.2" x14ac:dyDescent="0.25">
      <c r="A671" s="16"/>
    </row>
    <row r="672" spans="1:1" ht="13.2" x14ac:dyDescent="0.25">
      <c r="A672" s="16"/>
    </row>
    <row r="673" spans="1:1" ht="13.2" x14ac:dyDescent="0.25">
      <c r="A673" s="16"/>
    </row>
    <row r="674" spans="1:1" ht="13.2" x14ac:dyDescent="0.25">
      <c r="A674" s="16"/>
    </row>
    <row r="675" spans="1:1" ht="13.2" x14ac:dyDescent="0.25">
      <c r="A675" s="16"/>
    </row>
    <row r="676" spans="1:1" ht="13.2" x14ac:dyDescent="0.25">
      <c r="A676" s="16"/>
    </row>
    <row r="677" spans="1:1" ht="13.2" x14ac:dyDescent="0.25">
      <c r="A677" s="16"/>
    </row>
    <row r="678" spans="1:1" ht="13.2" x14ac:dyDescent="0.25">
      <c r="A678" s="16"/>
    </row>
    <row r="679" spans="1:1" ht="13.2" x14ac:dyDescent="0.25">
      <c r="A679" s="16"/>
    </row>
    <row r="680" spans="1:1" ht="13.2" x14ac:dyDescent="0.25">
      <c r="A680" s="16"/>
    </row>
    <row r="681" spans="1:1" ht="13.2" x14ac:dyDescent="0.25">
      <c r="A681" s="16"/>
    </row>
    <row r="682" spans="1:1" ht="13.2" x14ac:dyDescent="0.25">
      <c r="A682" s="16"/>
    </row>
    <row r="683" spans="1:1" ht="13.2" x14ac:dyDescent="0.25">
      <c r="A683" s="16"/>
    </row>
    <row r="684" spans="1:1" ht="13.2" x14ac:dyDescent="0.25">
      <c r="A684" s="16"/>
    </row>
    <row r="685" spans="1:1" ht="13.2" x14ac:dyDescent="0.25">
      <c r="A685" s="16"/>
    </row>
    <row r="686" spans="1:1" ht="13.2" x14ac:dyDescent="0.25">
      <c r="A686" s="16"/>
    </row>
    <row r="687" spans="1:1" ht="13.2" x14ac:dyDescent="0.25">
      <c r="A687" s="16"/>
    </row>
    <row r="688" spans="1:1" ht="13.2" x14ac:dyDescent="0.25">
      <c r="A688" s="16"/>
    </row>
    <row r="689" spans="1:1" ht="13.2" x14ac:dyDescent="0.25">
      <c r="A689" s="16"/>
    </row>
    <row r="690" spans="1:1" ht="13.2" x14ac:dyDescent="0.25">
      <c r="A690" s="16"/>
    </row>
    <row r="691" spans="1:1" ht="13.2" x14ac:dyDescent="0.25">
      <c r="A691" s="16"/>
    </row>
    <row r="692" spans="1:1" ht="13.2" x14ac:dyDescent="0.25">
      <c r="A692" s="16"/>
    </row>
    <row r="693" spans="1:1" ht="13.2" x14ac:dyDescent="0.25">
      <c r="A693" s="16"/>
    </row>
    <row r="694" spans="1:1" ht="13.2" x14ac:dyDescent="0.25">
      <c r="A694" s="16"/>
    </row>
    <row r="695" spans="1:1" ht="13.2" x14ac:dyDescent="0.25">
      <c r="A695" s="16"/>
    </row>
    <row r="696" spans="1:1" ht="13.2" x14ac:dyDescent="0.25">
      <c r="A696" s="16"/>
    </row>
    <row r="697" spans="1:1" ht="13.2" x14ac:dyDescent="0.25">
      <c r="A697" s="16"/>
    </row>
    <row r="698" spans="1:1" ht="13.2" x14ac:dyDescent="0.25">
      <c r="A698" s="16"/>
    </row>
    <row r="699" spans="1:1" ht="13.2" x14ac:dyDescent="0.25">
      <c r="A699" s="16"/>
    </row>
    <row r="700" spans="1:1" ht="13.2" x14ac:dyDescent="0.25">
      <c r="A700" s="16"/>
    </row>
    <row r="701" spans="1:1" ht="13.2" x14ac:dyDescent="0.25">
      <c r="A701" s="16"/>
    </row>
    <row r="702" spans="1:1" ht="13.2" x14ac:dyDescent="0.25">
      <c r="A702" s="16"/>
    </row>
    <row r="703" spans="1:1" ht="13.2" x14ac:dyDescent="0.25">
      <c r="A703" s="16"/>
    </row>
    <row r="704" spans="1:1" ht="13.2" x14ac:dyDescent="0.25">
      <c r="A704" s="16"/>
    </row>
    <row r="705" spans="1:1" ht="13.2" x14ac:dyDescent="0.25">
      <c r="A705" s="16"/>
    </row>
    <row r="706" spans="1:1" ht="13.2" x14ac:dyDescent="0.25">
      <c r="A706" s="16"/>
    </row>
    <row r="707" spans="1:1" ht="13.2" x14ac:dyDescent="0.25">
      <c r="A707" s="16"/>
    </row>
    <row r="708" spans="1:1" ht="13.2" x14ac:dyDescent="0.25">
      <c r="A708" s="16"/>
    </row>
    <row r="709" spans="1:1" ht="13.2" x14ac:dyDescent="0.25">
      <c r="A709" s="16"/>
    </row>
    <row r="710" spans="1:1" ht="13.2" x14ac:dyDescent="0.25">
      <c r="A710" s="16"/>
    </row>
    <row r="711" spans="1:1" ht="13.2" x14ac:dyDescent="0.25">
      <c r="A711" s="16"/>
    </row>
    <row r="712" spans="1:1" ht="13.2" x14ac:dyDescent="0.25">
      <c r="A712" s="16"/>
    </row>
    <row r="713" spans="1:1" ht="13.2" x14ac:dyDescent="0.25">
      <c r="A713" s="16"/>
    </row>
    <row r="714" spans="1:1" ht="13.2" x14ac:dyDescent="0.25">
      <c r="A714" s="16"/>
    </row>
    <row r="715" spans="1:1" ht="13.2" x14ac:dyDescent="0.25">
      <c r="A715" s="16"/>
    </row>
    <row r="716" spans="1:1" ht="13.2" x14ac:dyDescent="0.25">
      <c r="A716" s="16"/>
    </row>
    <row r="717" spans="1:1" ht="13.2" x14ac:dyDescent="0.25">
      <c r="A717" s="16"/>
    </row>
    <row r="718" spans="1:1" ht="13.2" x14ac:dyDescent="0.25">
      <c r="A718" s="16"/>
    </row>
    <row r="719" spans="1:1" ht="13.2" x14ac:dyDescent="0.25">
      <c r="A719" s="16"/>
    </row>
    <row r="720" spans="1:1" ht="13.2" x14ac:dyDescent="0.25">
      <c r="A720" s="16"/>
    </row>
    <row r="721" spans="1:1" ht="13.2" x14ac:dyDescent="0.25">
      <c r="A721" s="16"/>
    </row>
    <row r="722" spans="1:1" ht="13.2" x14ac:dyDescent="0.25">
      <c r="A722" s="16"/>
    </row>
    <row r="723" spans="1:1" ht="13.2" x14ac:dyDescent="0.25">
      <c r="A723" s="16"/>
    </row>
    <row r="724" spans="1:1" ht="13.2" x14ac:dyDescent="0.25">
      <c r="A724" s="16"/>
    </row>
    <row r="725" spans="1:1" ht="13.2" x14ac:dyDescent="0.25">
      <c r="A725" s="16"/>
    </row>
    <row r="726" spans="1:1" ht="13.2" x14ac:dyDescent="0.25">
      <c r="A726" s="16"/>
    </row>
    <row r="727" spans="1:1" ht="13.2" x14ac:dyDescent="0.25">
      <c r="A727" s="16"/>
    </row>
    <row r="728" spans="1:1" ht="13.2" x14ac:dyDescent="0.25">
      <c r="A728" s="16"/>
    </row>
    <row r="729" spans="1:1" ht="13.2" x14ac:dyDescent="0.25">
      <c r="A729" s="16"/>
    </row>
    <row r="730" spans="1:1" ht="13.2" x14ac:dyDescent="0.25">
      <c r="A730" s="16"/>
    </row>
    <row r="731" spans="1:1" ht="13.2" x14ac:dyDescent="0.25">
      <c r="A731" s="16"/>
    </row>
    <row r="732" spans="1:1" ht="13.2" x14ac:dyDescent="0.25">
      <c r="A732" s="16"/>
    </row>
    <row r="733" spans="1:1" ht="13.2" x14ac:dyDescent="0.25">
      <c r="A733" s="16"/>
    </row>
    <row r="734" spans="1:1" ht="13.2" x14ac:dyDescent="0.25">
      <c r="A734" s="16"/>
    </row>
    <row r="735" spans="1:1" ht="13.2" x14ac:dyDescent="0.25">
      <c r="A735" s="16"/>
    </row>
    <row r="736" spans="1:1" ht="13.2" x14ac:dyDescent="0.25">
      <c r="A736" s="16"/>
    </row>
    <row r="737" spans="1:1" ht="13.2" x14ac:dyDescent="0.25">
      <c r="A737" s="16"/>
    </row>
    <row r="738" spans="1:1" ht="13.2" x14ac:dyDescent="0.25">
      <c r="A738" s="16"/>
    </row>
    <row r="739" spans="1:1" ht="13.2" x14ac:dyDescent="0.25">
      <c r="A739" s="16"/>
    </row>
    <row r="740" spans="1:1" ht="13.2" x14ac:dyDescent="0.25">
      <c r="A740" s="16"/>
    </row>
    <row r="741" spans="1:1" ht="13.2" x14ac:dyDescent="0.25">
      <c r="A741" s="16"/>
    </row>
    <row r="742" spans="1:1" ht="13.2" x14ac:dyDescent="0.25">
      <c r="A742" s="16"/>
    </row>
    <row r="743" spans="1:1" ht="13.2" x14ac:dyDescent="0.25">
      <c r="A743" s="16"/>
    </row>
    <row r="744" spans="1:1" ht="13.2" x14ac:dyDescent="0.25">
      <c r="A744" s="16"/>
    </row>
    <row r="745" spans="1:1" ht="13.2" x14ac:dyDescent="0.25">
      <c r="A745" s="16"/>
    </row>
    <row r="746" spans="1:1" ht="13.2" x14ac:dyDescent="0.25">
      <c r="A746" s="16"/>
    </row>
    <row r="747" spans="1:1" ht="13.2" x14ac:dyDescent="0.25">
      <c r="A747" s="16"/>
    </row>
    <row r="748" spans="1:1" ht="13.2" x14ac:dyDescent="0.25">
      <c r="A748" s="16"/>
    </row>
    <row r="749" spans="1:1" ht="13.2" x14ac:dyDescent="0.25">
      <c r="A749" s="16"/>
    </row>
    <row r="750" spans="1:1" ht="13.2" x14ac:dyDescent="0.25">
      <c r="A750" s="16"/>
    </row>
    <row r="751" spans="1:1" ht="13.2" x14ac:dyDescent="0.25">
      <c r="A751" s="16"/>
    </row>
    <row r="752" spans="1:1" ht="13.2" x14ac:dyDescent="0.25">
      <c r="A752" s="16"/>
    </row>
    <row r="753" spans="1:1" ht="13.2" x14ac:dyDescent="0.25">
      <c r="A753" s="16"/>
    </row>
    <row r="754" spans="1:1" ht="13.2" x14ac:dyDescent="0.25">
      <c r="A754" s="16"/>
    </row>
    <row r="755" spans="1:1" ht="13.2" x14ac:dyDescent="0.25">
      <c r="A755" s="16"/>
    </row>
    <row r="756" spans="1:1" ht="13.2" x14ac:dyDescent="0.25">
      <c r="A756" s="16"/>
    </row>
    <row r="757" spans="1:1" ht="13.2" x14ac:dyDescent="0.25">
      <c r="A757" s="16"/>
    </row>
    <row r="758" spans="1:1" ht="13.2" x14ac:dyDescent="0.25">
      <c r="A758" s="16"/>
    </row>
    <row r="759" spans="1:1" ht="13.2" x14ac:dyDescent="0.25">
      <c r="A759" s="16"/>
    </row>
    <row r="760" spans="1:1" ht="13.2" x14ac:dyDescent="0.25">
      <c r="A760" s="16"/>
    </row>
    <row r="761" spans="1:1" ht="13.2" x14ac:dyDescent="0.25">
      <c r="A761" s="16"/>
    </row>
    <row r="762" spans="1:1" ht="13.2" x14ac:dyDescent="0.25">
      <c r="A762" s="16"/>
    </row>
    <row r="763" spans="1:1" ht="13.2" x14ac:dyDescent="0.25">
      <c r="A763" s="16"/>
    </row>
    <row r="764" spans="1:1" ht="13.2" x14ac:dyDescent="0.25">
      <c r="A764" s="16"/>
    </row>
    <row r="765" spans="1:1" ht="13.2" x14ac:dyDescent="0.25">
      <c r="A765" s="16"/>
    </row>
    <row r="766" spans="1:1" ht="13.2" x14ac:dyDescent="0.25">
      <c r="A766" s="16"/>
    </row>
    <row r="767" spans="1:1" ht="13.2" x14ac:dyDescent="0.25">
      <c r="A767" s="16"/>
    </row>
    <row r="768" spans="1:1" ht="13.2" x14ac:dyDescent="0.25">
      <c r="A768" s="16"/>
    </row>
    <row r="769" spans="1:1" ht="13.2" x14ac:dyDescent="0.25">
      <c r="A769" s="16"/>
    </row>
    <row r="770" spans="1:1" ht="13.2" x14ac:dyDescent="0.25">
      <c r="A770" s="16"/>
    </row>
    <row r="771" spans="1:1" ht="13.2" x14ac:dyDescent="0.25">
      <c r="A771" s="16"/>
    </row>
    <row r="772" spans="1:1" ht="13.2" x14ac:dyDescent="0.25">
      <c r="A772" s="16"/>
    </row>
    <row r="773" spans="1:1" ht="13.2" x14ac:dyDescent="0.25">
      <c r="A773" s="16"/>
    </row>
    <row r="774" spans="1:1" ht="13.2" x14ac:dyDescent="0.25">
      <c r="A774" s="16"/>
    </row>
    <row r="775" spans="1:1" ht="13.2" x14ac:dyDescent="0.25">
      <c r="A775" s="16"/>
    </row>
    <row r="776" spans="1:1" ht="13.2" x14ac:dyDescent="0.25">
      <c r="A776" s="16"/>
    </row>
    <row r="777" spans="1:1" ht="13.2" x14ac:dyDescent="0.25">
      <c r="A777" s="16"/>
    </row>
    <row r="778" spans="1:1" ht="13.2" x14ac:dyDescent="0.25">
      <c r="A778" s="16"/>
    </row>
    <row r="779" spans="1:1" ht="13.2" x14ac:dyDescent="0.25">
      <c r="A779" s="16"/>
    </row>
    <row r="780" spans="1:1" ht="13.2" x14ac:dyDescent="0.25">
      <c r="A780" s="16"/>
    </row>
    <row r="781" spans="1:1" ht="13.2" x14ac:dyDescent="0.25">
      <c r="A781" s="16"/>
    </row>
    <row r="782" spans="1:1" ht="13.2" x14ac:dyDescent="0.25">
      <c r="A782" s="16"/>
    </row>
    <row r="783" spans="1:1" ht="13.2" x14ac:dyDescent="0.25">
      <c r="A783" s="16"/>
    </row>
    <row r="784" spans="1:1" ht="13.2" x14ac:dyDescent="0.25">
      <c r="A784" s="16"/>
    </row>
    <row r="785" spans="1:1" ht="13.2" x14ac:dyDescent="0.25">
      <c r="A785" s="16"/>
    </row>
    <row r="786" spans="1:1" ht="13.2" x14ac:dyDescent="0.25">
      <c r="A786" s="16"/>
    </row>
    <row r="787" spans="1:1" ht="13.2" x14ac:dyDescent="0.25">
      <c r="A787" s="16"/>
    </row>
    <row r="788" spans="1:1" ht="13.2" x14ac:dyDescent="0.25">
      <c r="A788" s="16"/>
    </row>
    <row r="789" spans="1:1" ht="13.2" x14ac:dyDescent="0.25">
      <c r="A789" s="16"/>
    </row>
    <row r="790" spans="1:1" ht="13.2" x14ac:dyDescent="0.25">
      <c r="A790" s="16"/>
    </row>
    <row r="791" spans="1:1" ht="13.2" x14ac:dyDescent="0.25">
      <c r="A791" s="16"/>
    </row>
    <row r="792" spans="1:1" ht="13.2" x14ac:dyDescent="0.25">
      <c r="A792" s="16"/>
    </row>
    <row r="793" spans="1:1" ht="13.2" x14ac:dyDescent="0.25">
      <c r="A793" s="16"/>
    </row>
    <row r="794" spans="1:1" ht="13.2" x14ac:dyDescent="0.25">
      <c r="A794" s="16"/>
    </row>
    <row r="795" spans="1:1" ht="13.2" x14ac:dyDescent="0.25">
      <c r="A795" s="16"/>
    </row>
    <row r="796" spans="1:1" ht="13.2" x14ac:dyDescent="0.25">
      <c r="A796" s="16"/>
    </row>
    <row r="797" spans="1:1" ht="13.2" x14ac:dyDescent="0.25">
      <c r="A797" s="16"/>
    </row>
    <row r="798" spans="1:1" ht="13.2" x14ac:dyDescent="0.25">
      <c r="A798" s="16"/>
    </row>
    <row r="799" spans="1:1" ht="13.2" x14ac:dyDescent="0.25">
      <c r="A799" s="16"/>
    </row>
    <row r="800" spans="1:1" ht="13.2" x14ac:dyDescent="0.25">
      <c r="A800" s="16"/>
    </row>
    <row r="801" spans="1:1" ht="13.2" x14ac:dyDescent="0.25">
      <c r="A801" s="16"/>
    </row>
    <row r="802" spans="1:1" ht="13.2" x14ac:dyDescent="0.25">
      <c r="A802" s="16"/>
    </row>
    <row r="803" spans="1:1" ht="13.2" x14ac:dyDescent="0.25">
      <c r="A803" s="16"/>
    </row>
    <row r="804" spans="1:1" ht="13.2" x14ac:dyDescent="0.25">
      <c r="A804" s="16"/>
    </row>
    <row r="805" spans="1:1" ht="13.2" x14ac:dyDescent="0.25">
      <c r="A805" s="16"/>
    </row>
    <row r="806" spans="1:1" ht="13.2" x14ac:dyDescent="0.25">
      <c r="A806" s="16"/>
    </row>
    <row r="807" spans="1:1" ht="13.2" x14ac:dyDescent="0.25">
      <c r="A807" s="16"/>
    </row>
    <row r="808" spans="1:1" ht="13.2" x14ac:dyDescent="0.25">
      <c r="A808" s="16"/>
    </row>
    <row r="809" spans="1:1" ht="13.2" x14ac:dyDescent="0.25">
      <c r="A809" s="16"/>
    </row>
    <row r="810" spans="1:1" ht="13.2" x14ac:dyDescent="0.25">
      <c r="A810" s="16"/>
    </row>
    <row r="811" spans="1:1" ht="13.2" x14ac:dyDescent="0.25">
      <c r="A811" s="16"/>
    </row>
    <row r="812" spans="1:1" ht="13.2" x14ac:dyDescent="0.25">
      <c r="A812" s="16"/>
    </row>
    <row r="813" spans="1:1" ht="13.2" x14ac:dyDescent="0.25">
      <c r="A813" s="16"/>
    </row>
    <row r="814" spans="1:1" ht="13.2" x14ac:dyDescent="0.25">
      <c r="A814" s="16"/>
    </row>
    <row r="815" spans="1:1" ht="13.2" x14ac:dyDescent="0.25">
      <c r="A815" s="16"/>
    </row>
    <row r="816" spans="1:1" ht="13.2" x14ac:dyDescent="0.25">
      <c r="A816" s="16"/>
    </row>
    <row r="817" spans="1:1" ht="13.2" x14ac:dyDescent="0.25">
      <c r="A817" s="16"/>
    </row>
    <row r="818" spans="1:1" ht="13.2" x14ac:dyDescent="0.25">
      <c r="A818" s="16"/>
    </row>
    <row r="819" spans="1:1" ht="13.2" x14ac:dyDescent="0.25">
      <c r="A819" s="16"/>
    </row>
    <row r="820" spans="1:1" ht="13.2" x14ac:dyDescent="0.25">
      <c r="A820" s="16"/>
    </row>
    <row r="821" spans="1:1" ht="13.2" x14ac:dyDescent="0.25">
      <c r="A821" s="16"/>
    </row>
    <row r="822" spans="1:1" ht="13.2" x14ac:dyDescent="0.25">
      <c r="A822" s="16"/>
    </row>
    <row r="823" spans="1:1" ht="13.2" x14ac:dyDescent="0.25">
      <c r="A823" s="16"/>
    </row>
    <row r="824" spans="1:1" ht="13.2" x14ac:dyDescent="0.25">
      <c r="A824" s="16"/>
    </row>
    <row r="825" spans="1:1" ht="13.2" x14ac:dyDescent="0.25">
      <c r="A825" s="16"/>
    </row>
    <row r="826" spans="1:1" ht="13.2" x14ac:dyDescent="0.25">
      <c r="A826" s="16"/>
    </row>
    <row r="827" spans="1:1" ht="13.2" x14ac:dyDescent="0.25">
      <c r="A827" s="16"/>
    </row>
    <row r="828" spans="1:1" ht="13.2" x14ac:dyDescent="0.25">
      <c r="A828" s="16"/>
    </row>
    <row r="829" spans="1:1" ht="13.2" x14ac:dyDescent="0.25">
      <c r="A829" s="16"/>
    </row>
    <row r="830" spans="1:1" ht="13.2" x14ac:dyDescent="0.25">
      <c r="A830" s="16"/>
    </row>
    <row r="831" spans="1:1" ht="13.2" x14ac:dyDescent="0.25">
      <c r="A831" s="16"/>
    </row>
    <row r="832" spans="1:1" ht="13.2" x14ac:dyDescent="0.25">
      <c r="A832" s="16"/>
    </row>
    <row r="833" spans="1:1" ht="13.2" x14ac:dyDescent="0.25">
      <c r="A833" s="16"/>
    </row>
    <row r="834" spans="1:1" ht="13.2" x14ac:dyDescent="0.25">
      <c r="A834" s="16"/>
    </row>
    <row r="835" spans="1:1" ht="13.2" x14ac:dyDescent="0.25">
      <c r="A835" s="16"/>
    </row>
    <row r="836" spans="1:1" ht="13.2" x14ac:dyDescent="0.25">
      <c r="A836" s="16"/>
    </row>
    <row r="837" spans="1:1" ht="13.2" x14ac:dyDescent="0.25">
      <c r="A837" s="16"/>
    </row>
    <row r="838" spans="1:1" ht="13.2" x14ac:dyDescent="0.25">
      <c r="A838" s="16"/>
    </row>
    <row r="839" spans="1:1" ht="13.2" x14ac:dyDescent="0.25">
      <c r="A839" s="16"/>
    </row>
    <row r="840" spans="1:1" ht="13.2" x14ac:dyDescent="0.25">
      <c r="A840" s="16"/>
    </row>
    <row r="841" spans="1:1" ht="13.2" x14ac:dyDescent="0.25">
      <c r="A841" s="16"/>
    </row>
    <row r="842" spans="1:1" ht="13.2" x14ac:dyDescent="0.25">
      <c r="A842" s="16"/>
    </row>
    <row r="843" spans="1:1" ht="13.2" x14ac:dyDescent="0.25">
      <c r="A843" s="16"/>
    </row>
    <row r="844" spans="1:1" ht="13.2" x14ac:dyDescent="0.25">
      <c r="A844" s="16"/>
    </row>
    <row r="845" spans="1:1" ht="13.2" x14ac:dyDescent="0.25">
      <c r="A845" s="16"/>
    </row>
    <row r="846" spans="1:1" ht="13.2" x14ac:dyDescent="0.25">
      <c r="A846" s="16"/>
    </row>
    <row r="847" spans="1:1" ht="13.2" x14ac:dyDescent="0.25">
      <c r="A847" s="16"/>
    </row>
    <row r="848" spans="1:1" ht="13.2" x14ac:dyDescent="0.25">
      <c r="A848" s="16"/>
    </row>
    <row r="849" spans="1:1" ht="13.2" x14ac:dyDescent="0.25">
      <c r="A849" s="16"/>
    </row>
    <row r="850" spans="1:1" ht="13.2" x14ac:dyDescent="0.25">
      <c r="A850" s="16"/>
    </row>
    <row r="851" spans="1:1" ht="13.2" x14ac:dyDescent="0.25">
      <c r="A851" s="16"/>
    </row>
    <row r="852" spans="1:1" ht="13.2" x14ac:dyDescent="0.25">
      <c r="A852" s="16"/>
    </row>
    <row r="853" spans="1:1" ht="13.2" x14ac:dyDescent="0.25">
      <c r="A853" s="16"/>
    </row>
    <row r="854" spans="1:1" ht="13.2" x14ac:dyDescent="0.25">
      <c r="A854" s="16"/>
    </row>
    <row r="855" spans="1:1" ht="13.2" x14ac:dyDescent="0.25">
      <c r="A855" s="16"/>
    </row>
    <row r="856" spans="1:1" ht="13.2" x14ac:dyDescent="0.25">
      <c r="A856" s="16"/>
    </row>
    <row r="857" spans="1:1" ht="13.2" x14ac:dyDescent="0.25">
      <c r="A857" s="16"/>
    </row>
    <row r="858" spans="1:1" ht="13.2" x14ac:dyDescent="0.25">
      <c r="A858" s="16"/>
    </row>
    <row r="859" spans="1:1" ht="13.2" x14ac:dyDescent="0.25">
      <c r="A859" s="16"/>
    </row>
    <row r="860" spans="1:1" ht="13.2" x14ac:dyDescent="0.25">
      <c r="A860" s="16"/>
    </row>
    <row r="861" spans="1:1" ht="13.2" x14ac:dyDescent="0.25">
      <c r="A861" s="16"/>
    </row>
    <row r="862" spans="1:1" ht="13.2" x14ac:dyDescent="0.25">
      <c r="A862" s="16"/>
    </row>
    <row r="863" spans="1:1" ht="13.2" x14ac:dyDescent="0.25">
      <c r="A863" s="16"/>
    </row>
    <row r="864" spans="1:1" ht="13.2" x14ac:dyDescent="0.25">
      <c r="A864" s="16"/>
    </row>
    <row r="865" spans="1:1" ht="13.2" x14ac:dyDescent="0.25">
      <c r="A865" s="16"/>
    </row>
    <row r="866" spans="1:1" ht="13.2" x14ac:dyDescent="0.25">
      <c r="A866" s="16"/>
    </row>
    <row r="867" spans="1:1" ht="13.2" x14ac:dyDescent="0.25">
      <c r="A867" s="16"/>
    </row>
    <row r="868" spans="1:1" ht="13.2" x14ac:dyDescent="0.25">
      <c r="A868" s="16"/>
    </row>
    <row r="869" spans="1:1" ht="13.2" x14ac:dyDescent="0.25">
      <c r="A869" s="16"/>
    </row>
    <row r="870" spans="1:1" ht="13.2" x14ac:dyDescent="0.25">
      <c r="A870" s="16"/>
    </row>
    <row r="871" spans="1:1" ht="13.2" x14ac:dyDescent="0.25">
      <c r="A871" s="16"/>
    </row>
    <row r="872" spans="1:1" ht="13.2" x14ac:dyDescent="0.25">
      <c r="A872" s="16"/>
    </row>
    <row r="873" spans="1:1" ht="13.2" x14ac:dyDescent="0.25">
      <c r="A873" s="16"/>
    </row>
    <row r="874" spans="1:1" ht="13.2" x14ac:dyDescent="0.25">
      <c r="A874" s="16"/>
    </row>
    <row r="875" spans="1:1" ht="13.2" x14ac:dyDescent="0.25">
      <c r="A875" s="16"/>
    </row>
    <row r="876" spans="1:1" ht="13.2" x14ac:dyDescent="0.25">
      <c r="A876" s="16"/>
    </row>
    <row r="877" spans="1:1" ht="13.2" x14ac:dyDescent="0.25">
      <c r="A877" s="16"/>
    </row>
    <row r="878" spans="1:1" ht="13.2" x14ac:dyDescent="0.25">
      <c r="A878" s="16"/>
    </row>
    <row r="879" spans="1:1" ht="13.2" x14ac:dyDescent="0.25">
      <c r="A879" s="16"/>
    </row>
    <row r="880" spans="1:1" ht="13.2" x14ac:dyDescent="0.25">
      <c r="A880" s="16"/>
    </row>
    <row r="881" spans="1:1" ht="13.2" x14ac:dyDescent="0.25">
      <c r="A881" s="16"/>
    </row>
    <row r="882" spans="1:1" ht="13.2" x14ac:dyDescent="0.25">
      <c r="A882" s="16"/>
    </row>
    <row r="883" spans="1:1" ht="13.2" x14ac:dyDescent="0.25">
      <c r="A883" s="16"/>
    </row>
    <row r="884" spans="1:1" ht="13.2" x14ac:dyDescent="0.25">
      <c r="A884" s="16"/>
    </row>
    <row r="885" spans="1:1" ht="13.2" x14ac:dyDescent="0.25">
      <c r="A885" s="16"/>
    </row>
    <row r="886" spans="1:1" ht="13.2" x14ac:dyDescent="0.25">
      <c r="A886" s="16"/>
    </row>
    <row r="887" spans="1:1" ht="13.2" x14ac:dyDescent="0.25">
      <c r="A887" s="16"/>
    </row>
    <row r="888" spans="1:1" ht="13.2" x14ac:dyDescent="0.25">
      <c r="A888" s="16"/>
    </row>
    <row r="889" spans="1:1" ht="13.2" x14ac:dyDescent="0.25">
      <c r="A889" s="16"/>
    </row>
    <row r="890" spans="1:1" ht="13.2" x14ac:dyDescent="0.25">
      <c r="A890" s="16"/>
    </row>
    <row r="891" spans="1:1" ht="13.2" x14ac:dyDescent="0.25">
      <c r="A891" s="16"/>
    </row>
    <row r="892" spans="1:1" ht="13.2" x14ac:dyDescent="0.25">
      <c r="A892" s="16"/>
    </row>
    <row r="893" spans="1:1" ht="13.2" x14ac:dyDescent="0.25">
      <c r="A893" s="16"/>
    </row>
    <row r="894" spans="1:1" ht="13.2" x14ac:dyDescent="0.25">
      <c r="A894" s="16"/>
    </row>
    <row r="895" spans="1:1" ht="13.2" x14ac:dyDescent="0.25">
      <c r="A895" s="16"/>
    </row>
    <row r="896" spans="1:1" ht="13.2" x14ac:dyDescent="0.25">
      <c r="A896" s="16"/>
    </row>
    <row r="897" spans="1:1" ht="13.2" x14ac:dyDescent="0.25">
      <c r="A897" s="16"/>
    </row>
    <row r="898" spans="1:1" ht="13.2" x14ac:dyDescent="0.25">
      <c r="A898" s="16"/>
    </row>
    <row r="899" spans="1:1" ht="13.2" x14ac:dyDescent="0.25">
      <c r="A899" s="16"/>
    </row>
    <row r="900" spans="1:1" ht="13.2" x14ac:dyDescent="0.25">
      <c r="A900" s="16"/>
    </row>
    <row r="901" spans="1:1" ht="13.2" x14ac:dyDescent="0.25">
      <c r="A901" s="16"/>
    </row>
    <row r="902" spans="1:1" ht="13.2" x14ac:dyDescent="0.25">
      <c r="A902" s="16"/>
    </row>
    <row r="903" spans="1:1" ht="13.2" x14ac:dyDescent="0.25">
      <c r="A903" s="16"/>
    </row>
    <row r="904" spans="1:1" ht="13.2" x14ac:dyDescent="0.25">
      <c r="A904" s="16"/>
    </row>
    <row r="905" spans="1:1" ht="13.2" x14ac:dyDescent="0.25">
      <c r="A905" s="16"/>
    </row>
    <row r="906" spans="1:1" ht="13.2" x14ac:dyDescent="0.25">
      <c r="A906" s="16"/>
    </row>
    <row r="907" spans="1:1" ht="13.2" x14ac:dyDescent="0.25">
      <c r="A907" s="16"/>
    </row>
    <row r="908" spans="1:1" ht="13.2" x14ac:dyDescent="0.25">
      <c r="A908" s="16"/>
    </row>
    <row r="909" spans="1:1" ht="13.2" x14ac:dyDescent="0.25">
      <c r="A909" s="16"/>
    </row>
    <row r="910" spans="1:1" ht="13.2" x14ac:dyDescent="0.25">
      <c r="A910" s="16"/>
    </row>
    <row r="911" spans="1:1" ht="13.2" x14ac:dyDescent="0.25">
      <c r="A911" s="16"/>
    </row>
    <row r="912" spans="1:1" ht="13.2" x14ac:dyDescent="0.25">
      <c r="A912" s="16"/>
    </row>
    <row r="913" spans="1:1" ht="13.2" x14ac:dyDescent="0.25">
      <c r="A913" s="16"/>
    </row>
    <row r="914" spans="1:1" ht="13.2" x14ac:dyDescent="0.25">
      <c r="A914" s="16"/>
    </row>
    <row r="915" spans="1:1" ht="13.2" x14ac:dyDescent="0.25">
      <c r="A915" s="16"/>
    </row>
    <row r="916" spans="1:1" ht="13.2" x14ac:dyDescent="0.25">
      <c r="A916" s="16"/>
    </row>
    <row r="917" spans="1:1" ht="13.2" x14ac:dyDescent="0.25">
      <c r="A917" s="16"/>
    </row>
    <row r="918" spans="1:1" ht="13.2" x14ac:dyDescent="0.25">
      <c r="A918" s="16"/>
    </row>
    <row r="919" spans="1:1" ht="13.2" x14ac:dyDescent="0.25">
      <c r="A919" s="16"/>
    </row>
    <row r="920" spans="1:1" ht="13.2" x14ac:dyDescent="0.25">
      <c r="A920" s="16"/>
    </row>
    <row r="921" spans="1:1" ht="13.2" x14ac:dyDescent="0.25">
      <c r="A921" s="16"/>
    </row>
    <row r="922" spans="1:1" ht="13.2" x14ac:dyDescent="0.25">
      <c r="A922" s="16"/>
    </row>
    <row r="923" spans="1:1" ht="13.2" x14ac:dyDescent="0.25">
      <c r="A923" s="16"/>
    </row>
    <row r="924" spans="1:1" ht="13.2" x14ac:dyDescent="0.25">
      <c r="A924" s="16"/>
    </row>
    <row r="925" spans="1:1" ht="13.2" x14ac:dyDescent="0.25">
      <c r="A925" s="16"/>
    </row>
    <row r="926" spans="1:1" ht="13.2" x14ac:dyDescent="0.25">
      <c r="A926" s="16"/>
    </row>
    <row r="927" spans="1:1" ht="13.2" x14ac:dyDescent="0.25">
      <c r="A927" s="16"/>
    </row>
    <row r="928" spans="1:1" ht="13.2" x14ac:dyDescent="0.25">
      <c r="A928" s="16"/>
    </row>
    <row r="929" spans="1:1" ht="13.2" x14ac:dyDescent="0.25">
      <c r="A929" s="16"/>
    </row>
    <row r="930" spans="1:1" ht="13.2" x14ac:dyDescent="0.25">
      <c r="A930" s="16"/>
    </row>
    <row r="931" spans="1:1" ht="13.2" x14ac:dyDescent="0.25">
      <c r="A931" s="16"/>
    </row>
    <row r="932" spans="1:1" ht="13.2" x14ac:dyDescent="0.25">
      <c r="A932" s="16"/>
    </row>
    <row r="933" spans="1:1" ht="13.2" x14ac:dyDescent="0.25">
      <c r="A933" s="16"/>
    </row>
    <row r="934" spans="1:1" ht="13.2" x14ac:dyDescent="0.25">
      <c r="A934" s="16"/>
    </row>
    <row r="935" spans="1:1" ht="13.2" x14ac:dyDescent="0.25">
      <c r="A935" s="16"/>
    </row>
    <row r="936" spans="1:1" ht="13.2" x14ac:dyDescent="0.25">
      <c r="A936" s="16"/>
    </row>
    <row r="937" spans="1:1" ht="13.2" x14ac:dyDescent="0.25">
      <c r="A937" s="16"/>
    </row>
    <row r="938" spans="1:1" ht="13.2" x14ac:dyDescent="0.25">
      <c r="A938" s="16"/>
    </row>
    <row r="939" spans="1:1" ht="13.2" x14ac:dyDescent="0.25">
      <c r="A939" s="16"/>
    </row>
    <row r="940" spans="1:1" ht="13.2" x14ac:dyDescent="0.25">
      <c r="A940" s="16"/>
    </row>
    <row r="941" spans="1:1" ht="13.2" x14ac:dyDescent="0.25">
      <c r="A941" s="16"/>
    </row>
    <row r="942" spans="1:1" ht="13.2" x14ac:dyDescent="0.25">
      <c r="A942" s="16"/>
    </row>
    <row r="943" spans="1:1" ht="13.2" x14ac:dyDescent="0.25">
      <c r="A943" s="16"/>
    </row>
    <row r="944" spans="1:1" ht="13.2" x14ac:dyDescent="0.25">
      <c r="A944" s="16"/>
    </row>
    <row r="945" spans="1:1" ht="13.2" x14ac:dyDescent="0.25">
      <c r="A945" s="16"/>
    </row>
    <row r="946" spans="1:1" ht="13.2" x14ac:dyDescent="0.25">
      <c r="A946" s="16"/>
    </row>
    <row r="947" spans="1:1" ht="13.2" x14ac:dyDescent="0.25">
      <c r="A947" s="16"/>
    </row>
    <row r="948" spans="1:1" ht="13.2" x14ac:dyDescent="0.25">
      <c r="A948" s="16"/>
    </row>
    <row r="949" spans="1:1" ht="13.2" x14ac:dyDescent="0.25">
      <c r="A949" s="16"/>
    </row>
    <row r="950" spans="1:1" ht="13.2" x14ac:dyDescent="0.25">
      <c r="A950" s="16"/>
    </row>
    <row r="951" spans="1:1" ht="13.2" x14ac:dyDescent="0.25">
      <c r="A951" s="16"/>
    </row>
    <row r="952" spans="1:1" ht="13.2" x14ac:dyDescent="0.25">
      <c r="A952" s="16"/>
    </row>
    <row r="953" spans="1:1" ht="13.2" x14ac:dyDescent="0.25">
      <c r="A953" s="16"/>
    </row>
    <row r="954" spans="1:1" ht="13.2" x14ac:dyDescent="0.25">
      <c r="A954" s="16"/>
    </row>
    <row r="955" spans="1:1" ht="13.2" x14ac:dyDescent="0.25">
      <c r="A955" s="16"/>
    </row>
    <row r="956" spans="1:1" ht="13.2" x14ac:dyDescent="0.25">
      <c r="A956" s="16"/>
    </row>
    <row r="957" spans="1:1" ht="13.2" x14ac:dyDescent="0.25">
      <c r="A957" s="16"/>
    </row>
    <row r="958" spans="1:1" ht="13.2" x14ac:dyDescent="0.25">
      <c r="A958" s="16"/>
    </row>
    <row r="959" spans="1:1" ht="13.2" x14ac:dyDescent="0.25">
      <c r="A959" s="16"/>
    </row>
    <row r="960" spans="1:1" ht="13.2" x14ac:dyDescent="0.25">
      <c r="A960" s="16"/>
    </row>
    <row r="961" spans="1:1" ht="13.2" x14ac:dyDescent="0.25">
      <c r="A961" s="16"/>
    </row>
    <row r="962" spans="1:1" ht="13.2" x14ac:dyDescent="0.25">
      <c r="A962" s="16"/>
    </row>
    <row r="963" spans="1:1" ht="13.2" x14ac:dyDescent="0.25">
      <c r="A963" s="16"/>
    </row>
    <row r="964" spans="1:1" ht="13.2" x14ac:dyDescent="0.25">
      <c r="A964" s="16"/>
    </row>
    <row r="965" spans="1:1" ht="13.2" x14ac:dyDescent="0.25">
      <c r="A965" s="16"/>
    </row>
    <row r="966" spans="1:1" ht="13.2" x14ac:dyDescent="0.25">
      <c r="A966" s="16"/>
    </row>
    <row r="967" spans="1:1" ht="13.2" x14ac:dyDescent="0.25">
      <c r="A967" s="16"/>
    </row>
    <row r="968" spans="1:1" ht="15.75" customHeight="1" x14ac:dyDescent="0.25">
      <c r="A968" s="15"/>
    </row>
    <row r="969" spans="1:1" ht="15.75" customHeight="1" x14ac:dyDescent="0.25">
      <c r="A969" s="15"/>
    </row>
    <row r="970" spans="1:1" ht="15.75" customHeight="1" x14ac:dyDescent="0.25">
      <c r="A970" s="15"/>
    </row>
    <row r="971" spans="1:1" ht="15.75" customHeight="1" x14ac:dyDescent="0.25">
      <c r="A971" s="15"/>
    </row>
    <row r="972" spans="1:1" ht="15.75" customHeight="1" x14ac:dyDescent="0.25">
      <c r="A972" s="15"/>
    </row>
    <row r="973" spans="1:1" ht="15.75" customHeight="1" x14ac:dyDescent="0.25">
      <c r="A973" s="15"/>
    </row>
    <row r="974" spans="1:1" ht="15.75" customHeight="1" x14ac:dyDescent="0.25">
      <c r="A974" s="15"/>
    </row>
    <row r="975" spans="1:1" ht="15.75" customHeight="1" x14ac:dyDescent="0.25">
      <c r="A975" s="15"/>
    </row>
    <row r="976" spans="1:1" ht="15.75" customHeight="1" x14ac:dyDescent="0.25">
      <c r="A976" s="15"/>
    </row>
    <row r="977" spans="1:1" ht="15.75" customHeight="1" x14ac:dyDescent="0.25">
      <c r="A977" s="15"/>
    </row>
    <row r="978" spans="1:1" ht="15.75" customHeight="1" x14ac:dyDescent="0.25">
      <c r="A978" s="15"/>
    </row>
    <row r="979" spans="1:1" ht="15.75" customHeight="1" x14ac:dyDescent="0.25">
      <c r="A979" s="15"/>
    </row>
    <row r="980" spans="1:1" ht="15.75" customHeight="1" x14ac:dyDescent="0.25">
      <c r="A980" s="15"/>
    </row>
    <row r="981" spans="1:1" ht="15.75" customHeight="1" x14ac:dyDescent="0.25">
      <c r="A981" s="15"/>
    </row>
    <row r="982" spans="1:1" ht="15.75" customHeight="1" x14ac:dyDescent="0.25">
      <c r="A982" s="15"/>
    </row>
    <row r="983" spans="1:1" ht="15.75" customHeight="1" x14ac:dyDescent="0.25">
      <c r="A983" s="15"/>
    </row>
    <row r="984" spans="1:1" ht="15.75" customHeight="1" x14ac:dyDescent="0.25">
      <c r="A984" s="15"/>
    </row>
    <row r="985" spans="1:1" ht="15.75" customHeight="1" x14ac:dyDescent="0.25">
      <c r="A985" s="15"/>
    </row>
    <row r="986" spans="1:1" ht="15.75" customHeight="1" x14ac:dyDescent="0.25">
      <c r="A986" s="15"/>
    </row>
    <row r="987" spans="1:1" ht="15.75" customHeight="1" x14ac:dyDescent="0.25">
      <c r="A987" s="15"/>
    </row>
    <row r="988" spans="1:1" ht="15.75" customHeight="1" x14ac:dyDescent="0.25">
      <c r="A988" s="15"/>
    </row>
    <row r="989" spans="1:1" ht="15.75" customHeight="1" x14ac:dyDescent="0.25">
      <c r="A989" s="15"/>
    </row>
    <row r="990" spans="1:1" ht="15.75" customHeight="1" x14ac:dyDescent="0.25">
      <c r="A990" s="15"/>
    </row>
    <row r="991" spans="1:1" ht="15.75" customHeight="1" x14ac:dyDescent="0.25">
      <c r="A991" s="15"/>
    </row>
    <row r="992" spans="1:1" ht="15.75" customHeight="1" x14ac:dyDescent="0.25">
      <c r="A992" s="15"/>
    </row>
    <row r="993" spans="1:1" ht="15.75" customHeight="1" x14ac:dyDescent="0.25">
      <c r="A993" s="15"/>
    </row>
    <row r="994" spans="1:1" ht="15.75" customHeight="1" x14ac:dyDescent="0.25">
      <c r="A994" s="15"/>
    </row>
    <row r="995" spans="1:1" ht="15.75" customHeight="1" x14ac:dyDescent="0.25">
      <c r="A995" s="15"/>
    </row>
    <row r="996" spans="1:1" ht="15.75" customHeight="1" x14ac:dyDescent="0.25">
      <c r="A996" s="15"/>
    </row>
    <row r="997" spans="1:1" ht="15.75" customHeight="1" x14ac:dyDescent="0.25">
      <c r="A997" s="15"/>
    </row>
    <row r="998" spans="1:1" ht="15.75" customHeight="1" x14ac:dyDescent="0.25">
      <c r="A998" s="15"/>
    </row>
    <row r="999" spans="1:1" ht="15.75" customHeight="1" x14ac:dyDescent="0.25">
      <c r="A999" s="15"/>
    </row>
    <row r="1000" spans="1:1" ht="15.75" customHeight="1" x14ac:dyDescent="0.25">
      <c r="A1000" s="15"/>
    </row>
    <row r="1001" spans="1:1" ht="15.75" customHeight="1" x14ac:dyDescent="0.25">
      <c r="A1001" s="15"/>
    </row>
    <row r="1002" spans="1:1" ht="15.75" customHeight="1" x14ac:dyDescent="0.25">
      <c r="A1002" s="15"/>
    </row>
    <row r="1003" spans="1:1" ht="15.75" customHeight="1" x14ac:dyDescent="0.25">
      <c r="A1003" s="15"/>
    </row>
    <row r="1004" spans="1:1" ht="15.75" customHeight="1" x14ac:dyDescent="0.25">
      <c r="A1004" s="15"/>
    </row>
    <row r="1005" spans="1:1" ht="15.75" customHeight="1" x14ac:dyDescent="0.25">
      <c r="A1005" s="15"/>
    </row>
    <row r="1006" spans="1:1" ht="15.75" customHeight="1" x14ac:dyDescent="0.25">
      <c r="A1006" s="15"/>
    </row>
    <row r="1007" spans="1:1" ht="15.75" customHeight="1" x14ac:dyDescent="0.25">
      <c r="A1007" s="15"/>
    </row>
    <row r="1008" spans="1:1" ht="15.75" customHeight="1" x14ac:dyDescent="0.25">
      <c r="A1008" s="15"/>
    </row>
    <row r="1009" spans="1:1" ht="15.75" customHeight="1" x14ac:dyDescent="0.25">
      <c r="A1009" s="15"/>
    </row>
    <row r="1010" spans="1:1" ht="15.75" customHeight="1" x14ac:dyDescent="0.25">
      <c r="A1010" s="15"/>
    </row>
    <row r="1011" spans="1:1" ht="15.75" customHeight="1" x14ac:dyDescent="0.25">
      <c r="A1011" s="15"/>
    </row>
    <row r="1012" spans="1:1" ht="15.75" customHeight="1" x14ac:dyDescent="0.25">
      <c r="A1012" s="15"/>
    </row>
    <row r="1013" spans="1:1" ht="15.75" customHeight="1" x14ac:dyDescent="0.25">
      <c r="A1013" s="15"/>
    </row>
    <row r="1014" spans="1:1" ht="15.75" customHeight="1" x14ac:dyDescent="0.25">
      <c r="A1014" s="15"/>
    </row>
    <row r="1015" spans="1:1" ht="15.75" customHeight="1" x14ac:dyDescent="0.25">
      <c r="A1015" s="15"/>
    </row>
    <row r="1016" spans="1:1" ht="15.75" customHeight="1" x14ac:dyDescent="0.25">
      <c r="A1016" s="15"/>
    </row>
    <row r="1017" spans="1:1" ht="15.75" customHeight="1" x14ac:dyDescent="0.25">
      <c r="A1017" s="15"/>
    </row>
    <row r="1018" spans="1:1" ht="15.75" customHeight="1" x14ac:dyDescent="0.25">
      <c r="A1018" s="15"/>
    </row>
    <row r="1019" spans="1:1" ht="15.75" customHeight="1" x14ac:dyDescent="0.25">
      <c r="A1019" s="15"/>
    </row>
    <row r="1020" spans="1:1" ht="15.75" customHeight="1" x14ac:dyDescent="0.25">
      <c r="A1020" s="15"/>
    </row>
    <row r="1021" spans="1:1" ht="15.75" customHeight="1" x14ac:dyDescent="0.25">
      <c r="A1021" s="15"/>
    </row>
    <row r="1022" spans="1:1" ht="15.75" customHeight="1" x14ac:dyDescent="0.25">
      <c r="A1022" s="15"/>
    </row>
    <row r="1023" spans="1:1" ht="15.75" customHeight="1" x14ac:dyDescent="0.25">
      <c r="A1023" s="15"/>
    </row>
    <row r="1024" spans="1:1" ht="15.75" customHeight="1" x14ac:dyDescent="0.25">
      <c r="A1024" s="15"/>
    </row>
    <row r="1025" spans="1:1" ht="15.75" customHeight="1" x14ac:dyDescent="0.25">
      <c r="A1025" s="15"/>
    </row>
    <row r="1026" spans="1:1" ht="15.75" customHeight="1" x14ac:dyDescent="0.25">
      <c r="A1026" s="15"/>
    </row>
    <row r="1027" spans="1:1" ht="15.75" customHeight="1" x14ac:dyDescent="0.25">
      <c r="A1027" s="15"/>
    </row>
    <row r="1028" spans="1:1" ht="15.75" customHeight="1" x14ac:dyDescent="0.25">
      <c r="A1028" s="15"/>
    </row>
    <row r="1029" spans="1:1" ht="15.75" customHeight="1" x14ac:dyDescent="0.25">
      <c r="A1029" s="15"/>
    </row>
    <row r="1030" spans="1:1" ht="15.75" customHeight="1" x14ac:dyDescent="0.25">
      <c r="A1030" s="15"/>
    </row>
    <row r="1031" spans="1:1" ht="15.75" customHeight="1" x14ac:dyDescent="0.25">
      <c r="A1031" s="15"/>
    </row>
    <row r="1032" spans="1:1" ht="15.75" customHeight="1" x14ac:dyDescent="0.25">
      <c r="A1032" s="15"/>
    </row>
    <row r="1033" spans="1:1" ht="15.75" customHeight="1" x14ac:dyDescent="0.25">
      <c r="A1033" s="15"/>
    </row>
    <row r="1034" spans="1:1" ht="15.75" customHeight="1" x14ac:dyDescent="0.25">
      <c r="A1034" s="15"/>
    </row>
    <row r="1035" spans="1:1" ht="15.75" customHeight="1" x14ac:dyDescent="0.25">
      <c r="A1035" s="15"/>
    </row>
    <row r="1036" spans="1:1" ht="15.75" customHeight="1" x14ac:dyDescent="0.25">
      <c r="A1036" s="15"/>
    </row>
    <row r="1037" spans="1:1" ht="15.75" customHeight="1" x14ac:dyDescent="0.25">
      <c r="A1037" s="15"/>
    </row>
    <row r="1038" spans="1:1" ht="15.75" customHeight="1" x14ac:dyDescent="0.25">
      <c r="A1038" s="15"/>
    </row>
    <row r="1039" spans="1:1" ht="15.75" customHeight="1" x14ac:dyDescent="0.25">
      <c r="A1039" s="15"/>
    </row>
    <row r="1040" spans="1:1" ht="15.75" customHeight="1" x14ac:dyDescent="0.25">
      <c r="A1040" s="15"/>
    </row>
    <row r="1041" spans="1:1" ht="15.75" customHeight="1" x14ac:dyDescent="0.25">
      <c r="A1041" s="15"/>
    </row>
    <row r="1042" spans="1:1" ht="15.75" customHeight="1" x14ac:dyDescent="0.25">
      <c r="A1042" s="15"/>
    </row>
    <row r="1043" spans="1:1" ht="15.75" customHeight="1" x14ac:dyDescent="0.25">
      <c r="A1043" s="15"/>
    </row>
    <row r="1044" spans="1:1" ht="15.75" customHeight="1" x14ac:dyDescent="0.25">
      <c r="A1044" s="15"/>
    </row>
    <row r="1045" spans="1:1" ht="15.75" customHeight="1" x14ac:dyDescent="0.25">
      <c r="A1045" s="15"/>
    </row>
    <row r="1046" spans="1:1" ht="15.75" customHeight="1" x14ac:dyDescent="0.25">
      <c r="A1046" s="15"/>
    </row>
    <row r="1047" spans="1:1" ht="15.75" customHeight="1" x14ac:dyDescent="0.25">
      <c r="A1047" s="15"/>
    </row>
    <row r="1048" spans="1:1" ht="15.75" customHeight="1" x14ac:dyDescent="0.25">
      <c r="A1048" s="15"/>
    </row>
    <row r="1049" spans="1:1" ht="15.75" customHeight="1" x14ac:dyDescent="0.25">
      <c r="A1049" s="15"/>
    </row>
    <row r="1050" spans="1:1" ht="15.75" customHeight="1" x14ac:dyDescent="0.25">
      <c r="A1050" s="15"/>
    </row>
    <row r="1051" spans="1:1" ht="15.75" customHeight="1" x14ac:dyDescent="0.25">
      <c r="A1051" s="15"/>
    </row>
    <row r="1052" spans="1:1" ht="15.75" customHeight="1" x14ac:dyDescent="0.25">
      <c r="A1052" s="15"/>
    </row>
    <row r="1053" spans="1:1" ht="15.75" customHeight="1" x14ac:dyDescent="0.25">
      <c r="A1053" s="15"/>
    </row>
    <row r="1054" spans="1:1" ht="15.75" customHeight="1" x14ac:dyDescent="0.25">
      <c r="A1054" s="15"/>
    </row>
    <row r="1055" spans="1:1" ht="15.75" customHeight="1" x14ac:dyDescent="0.25">
      <c r="A1055" s="15"/>
    </row>
    <row r="1056" spans="1:1" ht="15.75" customHeight="1" x14ac:dyDescent="0.25">
      <c r="A1056" s="15"/>
    </row>
    <row r="1057" spans="1:1" ht="15.75" customHeight="1" x14ac:dyDescent="0.25">
      <c r="A1057" s="15"/>
    </row>
    <row r="1058" spans="1:1" ht="15.75" customHeight="1" x14ac:dyDescent="0.25">
      <c r="A1058" s="15"/>
    </row>
    <row r="1059" spans="1:1" ht="15.75" customHeight="1" x14ac:dyDescent="0.25">
      <c r="A1059" s="15"/>
    </row>
    <row r="1060" spans="1:1" ht="15.75" customHeight="1" x14ac:dyDescent="0.25">
      <c r="A1060" s="15"/>
    </row>
    <row r="1061" spans="1:1" ht="15.75" customHeight="1" x14ac:dyDescent="0.25">
      <c r="A1061" s="15"/>
    </row>
    <row r="1062" spans="1:1" ht="15.75" customHeight="1" x14ac:dyDescent="0.25">
      <c r="A1062" s="15"/>
    </row>
    <row r="1063" spans="1:1" ht="15.75" customHeight="1" x14ac:dyDescent="0.25">
      <c r="A1063" s="15"/>
    </row>
    <row r="1064" spans="1:1" ht="15.75" customHeight="1" x14ac:dyDescent="0.25">
      <c r="A1064" s="15"/>
    </row>
    <row r="1065" spans="1:1" ht="15.75" customHeight="1" x14ac:dyDescent="0.25">
      <c r="A1065" s="15"/>
    </row>
    <row r="1066" spans="1:1" ht="15.75" customHeight="1" x14ac:dyDescent="0.25">
      <c r="A1066" s="15"/>
    </row>
    <row r="1067" spans="1:1" ht="15.75" customHeight="1" x14ac:dyDescent="0.25">
      <c r="A1067" s="15"/>
    </row>
    <row r="1068" spans="1:1" ht="15.75" customHeight="1" x14ac:dyDescent="0.25">
      <c r="A1068" s="15"/>
    </row>
    <row r="1069" spans="1:1" ht="15.75" customHeight="1" x14ac:dyDescent="0.25">
      <c r="A1069" s="15"/>
    </row>
    <row r="1070" spans="1:1" ht="15.75" customHeight="1" x14ac:dyDescent="0.25">
      <c r="A1070" s="15"/>
    </row>
    <row r="1071" spans="1:1" ht="15.75" customHeight="1" x14ac:dyDescent="0.25">
      <c r="A1071" s="15"/>
    </row>
    <row r="1072" spans="1:1" ht="15.75" customHeight="1" x14ac:dyDescent="0.25">
      <c r="A1072" s="15"/>
    </row>
    <row r="1073" spans="1:1" ht="15.75" customHeight="1" x14ac:dyDescent="0.25">
      <c r="A1073" s="15"/>
    </row>
    <row r="1074" spans="1:1" ht="15.75" customHeight="1" x14ac:dyDescent="0.25">
      <c r="A1074" s="15"/>
    </row>
    <row r="1075" spans="1:1" ht="15.75" customHeight="1" x14ac:dyDescent="0.25">
      <c r="A1075" s="15"/>
    </row>
    <row r="1076" spans="1:1" ht="15.75" customHeight="1" x14ac:dyDescent="0.25">
      <c r="A1076" s="15"/>
    </row>
    <row r="1077" spans="1:1" ht="15.75" customHeight="1" x14ac:dyDescent="0.25">
      <c r="A1077" s="15"/>
    </row>
    <row r="1078" spans="1:1" ht="15.75" customHeight="1" x14ac:dyDescent="0.25">
      <c r="A1078" s="15"/>
    </row>
    <row r="1079" spans="1:1" ht="15.75" customHeight="1" x14ac:dyDescent="0.25">
      <c r="A1079" s="15"/>
    </row>
    <row r="1080" spans="1:1" ht="15.75" customHeight="1" x14ac:dyDescent="0.25">
      <c r="A1080" s="15"/>
    </row>
    <row r="1081" spans="1:1" ht="15.75" customHeight="1" x14ac:dyDescent="0.25">
      <c r="A1081" s="15"/>
    </row>
    <row r="1082" spans="1:1" ht="15.75" customHeight="1" x14ac:dyDescent="0.25">
      <c r="A1082" s="15"/>
    </row>
    <row r="1083" spans="1:1" ht="15.75" customHeight="1" x14ac:dyDescent="0.25">
      <c r="A1083" s="15"/>
    </row>
    <row r="1084" spans="1:1" ht="15.75" customHeight="1" x14ac:dyDescent="0.25">
      <c r="A1084" s="15"/>
    </row>
    <row r="1085" spans="1:1" ht="15.75" customHeight="1" x14ac:dyDescent="0.25">
      <c r="A1085" s="15"/>
    </row>
    <row r="1086" spans="1:1" ht="15.75" customHeight="1" x14ac:dyDescent="0.25">
      <c r="A1086" s="15"/>
    </row>
    <row r="1087" spans="1:1" ht="15.75" customHeight="1" x14ac:dyDescent="0.25">
      <c r="A1087" s="15"/>
    </row>
    <row r="1088" spans="1:1" ht="15.75" customHeight="1" x14ac:dyDescent="0.25">
      <c r="A1088" s="15"/>
    </row>
    <row r="1089" spans="1:1" ht="15.75" customHeight="1" x14ac:dyDescent="0.25">
      <c r="A1089" s="15"/>
    </row>
    <row r="1090" spans="1:1" ht="15.75" customHeight="1" x14ac:dyDescent="0.25">
      <c r="A1090" s="15"/>
    </row>
    <row r="1091" spans="1:1" ht="15.75" customHeight="1" x14ac:dyDescent="0.25">
      <c r="A1091" s="15"/>
    </row>
    <row r="1092" spans="1:1" ht="15.75" customHeight="1" x14ac:dyDescent="0.25">
      <c r="A1092" s="15"/>
    </row>
    <row r="1093" spans="1:1" ht="15.75" customHeight="1" x14ac:dyDescent="0.25">
      <c r="A1093" s="15"/>
    </row>
    <row r="1094" spans="1:1" ht="15.75" customHeight="1" x14ac:dyDescent="0.25">
      <c r="A1094" s="15"/>
    </row>
    <row r="1095" spans="1:1" ht="15.75" customHeight="1" x14ac:dyDescent="0.25">
      <c r="A1095" s="15"/>
    </row>
    <row r="1096" spans="1:1" ht="15.75" customHeight="1" x14ac:dyDescent="0.25">
      <c r="A1096" s="15"/>
    </row>
    <row r="1097" spans="1:1" ht="15.75" customHeight="1" x14ac:dyDescent="0.25">
      <c r="A1097" s="15"/>
    </row>
    <row r="1098" spans="1:1" ht="15.75" customHeight="1" x14ac:dyDescent="0.25">
      <c r="A1098" s="15"/>
    </row>
    <row r="1099" spans="1:1" ht="15.75" customHeight="1" x14ac:dyDescent="0.25">
      <c r="A1099" s="15"/>
    </row>
    <row r="1100" spans="1:1" ht="15.75" customHeight="1" x14ac:dyDescent="0.25">
      <c r="A1100" s="15"/>
    </row>
    <row r="1101" spans="1:1" ht="15.75" customHeight="1" x14ac:dyDescent="0.25">
      <c r="A1101" s="15"/>
    </row>
    <row r="1102" spans="1:1" ht="15.75" customHeight="1" x14ac:dyDescent="0.25">
      <c r="A1102" s="15"/>
    </row>
    <row r="1103" spans="1:1" ht="15.75" customHeight="1" x14ac:dyDescent="0.25">
      <c r="A1103" s="15"/>
    </row>
    <row r="1104" spans="1:1" ht="15.75" customHeight="1" x14ac:dyDescent="0.25">
      <c r="A1104" s="15"/>
    </row>
    <row r="1105" spans="1:1" ht="15.75" customHeight="1" x14ac:dyDescent="0.25">
      <c r="A1105" s="15"/>
    </row>
    <row r="1106" spans="1:1" ht="15.75" customHeight="1" x14ac:dyDescent="0.25">
      <c r="A1106" s="15"/>
    </row>
    <row r="1107" spans="1:1" ht="15.75" customHeight="1" x14ac:dyDescent="0.25">
      <c r="A1107" s="15"/>
    </row>
    <row r="1108" spans="1:1" ht="15.75" customHeight="1" x14ac:dyDescent="0.25">
      <c r="A1108" s="15"/>
    </row>
    <row r="1109" spans="1:1" ht="15.75" customHeight="1" x14ac:dyDescent="0.25">
      <c r="A1109" s="15"/>
    </row>
    <row r="1110" spans="1:1" ht="15.75" customHeight="1" x14ac:dyDescent="0.25">
      <c r="A1110" s="15"/>
    </row>
    <row r="1111" spans="1:1" ht="15.75" customHeight="1" x14ac:dyDescent="0.25">
      <c r="A1111" s="15"/>
    </row>
    <row r="1112" spans="1:1" ht="15.75" customHeight="1" x14ac:dyDescent="0.25">
      <c r="A1112" s="15"/>
    </row>
    <row r="1113" spans="1:1" ht="15.75" customHeight="1" x14ac:dyDescent="0.25">
      <c r="A1113" s="15"/>
    </row>
    <row r="1114" spans="1:1" ht="15.75" customHeight="1" x14ac:dyDescent="0.25">
      <c r="A1114" s="15"/>
    </row>
    <row r="1115" spans="1:1" ht="15.75" customHeight="1" x14ac:dyDescent="0.25">
      <c r="A1115" s="15"/>
    </row>
    <row r="1116" spans="1:1" ht="15.75" customHeight="1" x14ac:dyDescent="0.25">
      <c r="A1116" s="15"/>
    </row>
    <row r="1117" spans="1:1" ht="15.75" customHeight="1" x14ac:dyDescent="0.25">
      <c r="A1117" s="15"/>
    </row>
    <row r="1118" spans="1:1" ht="15.75" customHeight="1" x14ac:dyDescent="0.25">
      <c r="A1118" s="15"/>
    </row>
    <row r="1119" spans="1:1" ht="15.75" customHeight="1" x14ac:dyDescent="0.25">
      <c r="A1119" s="15"/>
    </row>
    <row r="1120" spans="1:1" ht="15.75" customHeight="1" x14ac:dyDescent="0.25">
      <c r="A1120" s="15"/>
    </row>
    <row r="1121" spans="1:1" ht="15.75" customHeight="1" x14ac:dyDescent="0.25">
      <c r="A1121" s="15"/>
    </row>
    <row r="1122" spans="1:1" ht="15.75" customHeight="1" x14ac:dyDescent="0.25">
      <c r="A1122" s="15"/>
    </row>
    <row r="1123" spans="1:1" ht="15.75" customHeight="1" x14ac:dyDescent="0.25">
      <c r="A1123" s="15"/>
    </row>
    <row r="1124" spans="1:1" ht="15.75" customHeight="1" x14ac:dyDescent="0.25">
      <c r="A1124" s="15"/>
    </row>
    <row r="1125" spans="1:1" ht="15.75" customHeight="1" x14ac:dyDescent="0.25">
      <c r="A1125" s="15"/>
    </row>
    <row r="1126" spans="1:1" ht="15.75" customHeight="1" x14ac:dyDescent="0.25">
      <c r="A1126" s="15"/>
    </row>
    <row r="1127" spans="1:1" ht="15.75" customHeight="1" x14ac:dyDescent="0.25">
      <c r="A1127" s="15"/>
    </row>
    <row r="1128" spans="1:1" ht="15.75" customHeight="1" x14ac:dyDescent="0.25">
      <c r="A1128" s="15"/>
    </row>
    <row r="1129" spans="1:1" ht="15.75" customHeight="1" x14ac:dyDescent="0.25">
      <c r="A1129" s="15"/>
    </row>
    <row r="1130" spans="1:1" ht="15.75" customHeight="1" x14ac:dyDescent="0.25">
      <c r="A1130" s="15"/>
    </row>
    <row r="1131" spans="1:1" ht="15.75" customHeight="1" x14ac:dyDescent="0.25">
      <c r="A1131" s="15"/>
    </row>
    <row r="1132" spans="1:1" ht="15.75" customHeight="1" x14ac:dyDescent="0.25">
      <c r="A1132" s="15"/>
    </row>
    <row r="1133" spans="1:1" ht="15.75" customHeight="1" x14ac:dyDescent="0.25">
      <c r="A1133" s="15"/>
    </row>
    <row r="1134" spans="1:1" ht="15.75" customHeight="1" x14ac:dyDescent="0.25">
      <c r="A1134" s="15"/>
    </row>
    <row r="1135" spans="1:1" ht="15.75" customHeight="1" x14ac:dyDescent="0.25">
      <c r="A1135" s="15"/>
    </row>
    <row r="1136" spans="1:1" ht="15.75" customHeight="1" x14ac:dyDescent="0.25">
      <c r="A1136" s="15"/>
    </row>
    <row r="1137" spans="1:1" ht="15.75" customHeight="1" x14ac:dyDescent="0.25">
      <c r="A1137" s="15"/>
    </row>
    <row r="1138" spans="1:1" ht="15.75" customHeight="1" x14ac:dyDescent="0.25">
      <c r="A1138" s="15"/>
    </row>
    <row r="1139" spans="1:1" ht="15.75" customHeight="1" x14ac:dyDescent="0.25">
      <c r="A1139" s="15"/>
    </row>
    <row r="1140" spans="1:1" ht="15.75" customHeight="1" x14ac:dyDescent="0.25">
      <c r="A1140" s="15"/>
    </row>
    <row r="1141" spans="1:1" ht="15.75" customHeight="1" x14ac:dyDescent="0.25">
      <c r="A1141" s="15"/>
    </row>
    <row r="1142" spans="1:1" ht="15.75" customHeight="1" x14ac:dyDescent="0.25">
      <c r="A1142" s="15"/>
    </row>
    <row r="1143" spans="1:1" ht="15.75" customHeight="1" x14ac:dyDescent="0.25">
      <c r="A1143" s="15"/>
    </row>
    <row r="1144" spans="1:1" ht="15.75" customHeight="1" x14ac:dyDescent="0.25">
      <c r="A1144" s="15"/>
    </row>
    <row r="1145" spans="1:1" ht="15.75" customHeight="1" x14ac:dyDescent="0.25">
      <c r="A1145" s="15"/>
    </row>
    <row r="1146" spans="1:1" ht="15.75" customHeight="1" x14ac:dyDescent="0.25">
      <c r="A1146" s="15"/>
    </row>
    <row r="1147" spans="1:1" ht="15.75" customHeight="1" x14ac:dyDescent="0.25">
      <c r="A1147" s="15"/>
    </row>
    <row r="1148" spans="1:1" ht="15.75" customHeight="1" x14ac:dyDescent="0.25">
      <c r="A1148" s="15"/>
    </row>
    <row r="1149" spans="1:1" ht="15.75" customHeight="1" x14ac:dyDescent="0.25">
      <c r="A1149" s="15"/>
    </row>
    <row r="1150" spans="1:1" ht="15.75" customHeight="1" x14ac:dyDescent="0.25">
      <c r="A1150" s="15"/>
    </row>
    <row r="1151" spans="1:1" ht="15.75" customHeight="1" x14ac:dyDescent="0.25">
      <c r="A1151" s="15"/>
    </row>
    <row r="1152" spans="1:1" ht="15.75" customHeight="1" x14ac:dyDescent="0.25">
      <c r="A1152" s="15"/>
    </row>
    <row r="1153" spans="1:1" ht="15.75" customHeight="1" x14ac:dyDescent="0.25">
      <c r="A1153" s="15"/>
    </row>
    <row r="1154" spans="1:1" ht="15.75" customHeight="1" x14ac:dyDescent="0.25">
      <c r="A1154" s="15"/>
    </row>
    <row r="1155" spans="1:1" ht="15.75" customHeight="1" x14ac:dyDescent="0.25">
      <c r="A1155" s="15"/>
    </row>
    <row r="1156" spans="1:1" ht="15.75" customHeight="1" x14ac:dyDescent="0.25">
      <c r="A1156" s="15"/>
    </row>
    <row r="1157" spans="1:1" ht="15.75" customHeight="1" x14ac:dyDescent="0.25">
      <c r="A1157" s="15"/>
    </row>
    <row r="1158" spans="1:1" ht="15.75" customHeight="1" x14ac:dyDescent="0.25">
      <c r="A1158" s="15"/>
    </row>
    <row r="1159" spans="1:1" ht="15.75" customHeight="1" x14ac:dyDescent="0.25">
      <c r="A1159" s="15"/>
    </row>
    <row r="1160" spans="1:1" ht="15.75" customHeight="1" x14ac:dyDescent="0.25">
      <c r="A1160" s="15"/>
    </row>
    <row r="1161" spans="1:1" ht="15.75" customHeight="1" x14ac:dyDescent="0.25">
      <c r="A1161" s="15"/>
    </row>
    <row r="1162" spans="1:1" ht="15.75" customHeight="1" x14ac:dyDescent="0.25">
      <c r="A1162" s="15"/>
    </row>
    <row r="1163" spans="1:1" ht="15.75" customHeight="1" x14ac:dyDescent="0.25">
      <c r="A1163" s="15"/>
    </row>
    <row r="1164" spans="1:1" ht="15.75" customHeight="1" x14ac:dyDescent="0.25">
      <c r="A1164" s="15"/>
    </row>
    <row r="1165" spans="1:1" ht="15.75" customHeight="1" x14ac:dyDescent="0.25">
      <c r="A1165" s="15"/>
    </row>
    <row r="1166" spans="1:1" ht="15.75" customHeight="1" x14ac:dyDescent="0.25">
      <c r="A1166" s="15"/>
    </row>
    <row r="1167" spans="1:1" ht="15.75" customHeight="1" x14ac:dyDescent="0.25">
      <c r="A1167" s="15"/>
    </row>
    <row r="1168" spans="1:1" ht="15.75" customHeight="1" x14ac:dyDescent="0.25">
      <c r="A1168" s="15"/>
    </row>
    <row r="1169" spans="1:1" ht="15.75" customHeight="1" x14ac:dyDescent="0.25">
      <c r="A1169" s="15"/>
    </row>
    <row r="1170" spans="1:1" ht="15.75" customHeight="1" x14ac:dyDescent="0.25">
      <c r="A1170" s="15"/>
    </row>
    <row r="1171" spans="1:1" ht="15.75" customHeight="1" x14ac:dyDescent="0.25">
      <c r="A1171" s="15"/>
    </row>
    <row r="1172" spans="1:1" ht="15.75" customHeight="1" x14ac:dyDescent="0.25">
      <c r="A1172" s="15"/>
    </row>
    <row r="1173" spans="1:1" ht="15.75" customHeight="1" x14ac:dyDescent="0.25">
      <c r="A1173" s="15"/>
    </row>
    <row r="1174" spans="1:1" ht="15.75" customHeight="1" x14ac:dyDescent="0.25">
      <c r="A1174" s="15"/>
    </row>
    <row r="1175" spans="1:1" ht="15.75" customHeight="1" x14ac:dyDescent="0.25">
      <c r="A1175" s="15"/>
    </row>
    <row r="1176" spans="1:1" ht="15.75" customHeight="1" x14ac:dyDescent="0.25">
      <c r="A1176" s="15"/>
    </row>
    <row r="1177" spans="1:1" ht="15.75" customHeight="1" x14ac:dyDescent="0.25">
      <c r="A1177" s="15"/>
    </row>
    <row r="1178" spans="1:1" ht="15.75" customHeight="1" x14ac:dyDescent="0.25">
      <c r="A1178" s="15"/>
    </row>
    <row r="1179" spans="1:1" ht="15.75" customHeight="1" x14ac:dyDescent="0.25">
      <c r="A1179" s="15"/>
    </row>
    <row r="1180" spans="1:1" ht="15.75" customHeight="1" x14ac:dyDescent="0.25">
      <c r="A1180" s="15"/>
    </row>
    <row r="1181" spans="1:1" ht="15.75" customHeight="1" x14ac:dyDescent="0.25">
      <c r="A1181" s="15"/>
    </row>
    <row r="1182" spans="1:1" ht="15.75" customHeight="1" x14ac:dyDescent="0.25">
      <c r="A1182" s="15"/>
    </row>
    <row r="1183" spans="1:1" ht="15.75" customHeight="1" x14ac:dyDescent="0.25">
      <c r="A1183" s="15"/>
    </row>
    <row r="1184" spans="1:1" ht="15.75" customHeight="1" x14ac:dyDescent="0.25">
      <c r="A1184" s="15"/>
    </row>
    <row r="1185" spans="1:1" ht="15.75" customHeight="1" x14ac:dyDescent="0.25">
      <c r="A1185" s="15"/>
    </row>
    <row r="1186" spans="1:1" ht="15.75" customHeight="1" x14ac:dyDescent="0.25">
      <c r="A1186" s="15"/>
    </row>
    <row r="1187" spans="1:1" ht="15.75" customHeight="1" x14ac:dyDescent="0.25">
      <c r="A1187" s="15"/>
    </row>
    <row r="1188" spans="1:1" ht="15.75" customHeight="1" x14ac:dyDescent="0.25">
      <c r="A1188" s="15"/>
    </row>
    <row r="1189" spans="1:1" ht="15.75" customHeight="1" x14ac:dyDescent="0.25">
      <c r="A1189" s="15"/>
    </row>
    <row r="1190" spans="1:1" ht="15.75" customHeight="1" x14ac:dyDescent="0.25">
      <c r="A1190" s="15"/>
    </row>
    <row r="1191" spans="1:1" ht="15.75" customHeight="1" x14ac:dyDescent="0.25">
      <c r="A1191" s="15"/>
    </row>
    <row r="1192" spans="1:1" ht="15.75" customHeight="1" x14ac:dyDescent="0.25">
      <c r="A1192" s="15"/>
    </row>
    <row r="1193" spans="1:1" ht="15.75" customHeight="1" x14ac:dyDescent="0.25">
      <c r="A1193" s="15"/>
    </row>
    <row r="1194" spans="1:1" ht="15.75" customHeight="1" x14ac:dyDescent="0.25">
      <c r="A1194" s="15"/>
    </row>
    <row r="1195" spans="1:1" ht="15.75" customHeight="1" x14ac:dyDescent="0.25">
      <c r="A1195" s="15"/>
    </row>
    <row r="1196" spans="1:1" ht="15.75" customHeight="1" x14ac:dyDescent="0.25">
      <c r="A1196" s="15"/>
    </row>
    <row r="1197" spans="1:1" ht="15.75" customHeight="1" x14ac:dyDescent="0.25">
      <c r="A1197" s="15"/>
    </row>
    <row r="1198" spans="1:1" ht="15.75" customHeight="1" x14ac:dyDescent="0.25">
      <c r="A1198" s="15"/>
    </row>
    <row r="1199" spans="1:1" ht="15.75" customHeight="1" x14ac:dyDescent="0.25">
      <c r="A1199" s="15"/>
    </row>
    <row r="1200" spans="1:1" ht="15.75" customHeight="1" x14ac:dyDescent="0.25">
      <c r="A1200" s="15"/>
    </row>
    <row r="1201" spans="1:1" ht="15.75" customHeight="1" x14ac:dyDescent="0.25">
      <c r="A1201" s="15"/>
    </row>
    <row r="1202" spans="1:1" ht="15.75" customHeight="1" x14ac:dyDescent="0.25">
      <c r="A1202" s="15"/>
    </row>
    <row r="1203" spans="1:1" ht="15.75" customHeight="1" x14ac:dyDescent="0.25">
      <c r="A1203" s="15"/>
    </row>
    <row r="1204" spans="1:1" ht="15.75" customHeight="1" x14ac:dyDescent="0.25">
      <c r="A1204" s="15"/>
    </row>
    <row r="1205" spans="1:1" ht="15.75" customHeight="1" x14ac:dyDescent="0.25">
      <c r="A1205" s="15"/>
    </row>
    <row r="1206" spans="1:1" ht="15.75" customHeight="1" x14ac:dyDescent="0.25">
      <c r="A1206" s="15"/>
    </row>
    <row r="1207" spans="1:1" ht="15.75" customHeight="1" x14ac:dyDescent="0.25">
      <c r="A1207" s="15"/>
    </row>
    <row r="1208" spans="1:1" ht="15.75" customHeight="1" x14ac:dyDescent="0.25">
      <c r="A1208" s="15"/>
    </row>
    <row r="1209" spans="1:1" ht="15.75" customHeight="1" x14ac:dyDescent="0.25">
      <c r="A1209" s="15"/>
    </row>
    <row r="1210" spans="1:1" ht="15.75" customHeight="1" x14ac:dyDescent="0.25">
      <c r="A1210" s="15"/>
    </row>
    <row r="1211" spans="1:1" ht="15.75" customHeight="1" x14ac:dyDescent="0.25">
      <c r="A1211" s="15"/>
    </row>
    <row r="1212" spans="1:1" ht="15.75" customHeight="1" x14ac:dyDescent="0.25">
      <c r="A1212" s="15"/>
    </row>
    <row r="1213" spans="1:1" ht="15.75" customHeight="1" x14ac:dyDescent="0.25">
      <c r="A1213" s="15"/>
    </row>
    <row r="1214" spans="1:1" ht="15.75" customHeight="1" x14ac:dyDescent="0.25">
      <c r="A1214" s="15"/>
    </row>
    <row r="1215" spans="1:1" ht="15.75" customHeight="1" x14ac:dyDescent="0.25">
      <c r="A1215" s="15"/>
    </row>
    <row r="1216" spans="1:1" ht="15.75" customHeight="1" x14ac:dyDescent="0.25">
      <c r="A1216" s="15"/>
    </row>
    <row r="1217" spans="1:1" ht="15.75" customHeight="1" x14ac:dyDescent="0.25">
      <c r="A1217" s="15"/>
    </row>
    <row r="1218" spans="1:1" ht="15.75" customHeight="1" x14ac:dyDescent="0.25">
      <c r="A1218" s="15"/>
    </row>
    <row r="1219" spans="1:1" ht="15.75" customHeight="1" x14ac:dyDescent="0.25">
      <c r="A1219" s="15"/>
    </row>
    <row r="1220" spans="1:1" ht="15.75" customHeight="1" x14ac:dyDescent="0.25">
      <c r="A1220" s="15"/>
    </row>
    <row r="1221" spans="1:1" ht="15.75" customHeight="1" x14ac:dyDescent="0.25">
      <c r="A1221" s="15"/>
    </row>
    <row r="1222" spans="1:1" ht="15.75" customHeight="1" x14ac:dyDescent="0.25">
      <c r="A1222" s="15"/>
    </row>
    <row r="1223" spans="1:1" ht="15.75" customHeight="1" x14ac:dyDescent="0.25">
      <c r="A1223" s="15"/>
    </row>
    <row r="1224" spans="1:1" ht="15.75" customHeight="1" x14ac:dyDescent="0.25">
      <c r="A1224" s="15"/>
    </row>
    <row r="1225" spans="1:1" ht="15.75" customHeight="1" x14ac:dyDescent="0.25">
      <c r="A1225" s="15"/>
    </row>
    <row r="1226" spans="1:1" ht="15.75" customHeight="1" x14ac:dyDescent="0.25">
      <c r="A1226" s="15"/>
    </row>
    <row r="1227" spans="1:1" ht="15.75" customHeight="1" x14ac:dyDescent="0.25">
      <c r="A1227" s="15"/>
    </row>
    <row r="1228" spans="1:1" ht="15.75" customHeight="1" x14ac:dyDescent="0.25">
      <c r="A1228" s="15"/>
    </row>
    <row r="1229" spans="1:1" ht="15.75" customHeight="1" x14ac:dyDescent="0.25">
      <c r="A1229" s="15"/>
    </row>
    <row r="1230" spans="1:1" ht="15.75" customHeight="1" x14ac:dyDescent="0.25">
      <c r="A1230" s="15"/>
    </row>
    <row r="1231" spans="1:1" ht="15.75" customHeight="1" x14ac:dyDescent="0.25">
      <c r="A1231" s="15"/>
    </row>
    <row r="1232" spans="1:1" ht="15.75" customHeight="1" x14ac:dyDescent="0.25">
      <c r="A1232" s="15"/>
    </row>
    <row r="1233" spans="1:1" ht="15.75" customHeight="1" x14ac:dyDescent="0.25">
      <c r="A1233" s="15"/>
    </row>
    <row r="1234" spans="1:1" ht="15.75" customHeight="1" x14ac:dyDescent="0.25">
      <c r="A1234" s="15"/>
    </row>
    <row r="1235" spans="1:1" ht="15.75" customHeight="1" x14ac:dyDescent="0.25">
      <c r="A1235" s="15"/>
    </row>
    <row r="1236" spans="1:1" ht="15.75" customHeight="1" x14ac:dyDescent="0.25">
      <c r="A1236" s="15"/>
    </row>
    <row r="1237" spans="1:1" ht="15.75" customHeight="1" x14ac:dyDescent="0.25">
      <c r="A1237" s="15"/>
    </row>
    <row r="1238" spans="1:1" ht="15.75" customHeight="1" x14ac:dyDescent="0.25">
      <c r="A1238" s="15"/>
    </row>
    <row r="1239" spans="1:1" ht="15.75" customHeight="1" x14ac:dyDescent="0.25">
      <c r="A1239" s="15"/>
    </row>
    <row r="1240" spans="1:1" ht="15.75" customHeight="1" x14ac:dyDescent="0.25">
      <c r="A1240" s="15"/>
    </row>
    <row r="1241" spans="1:1" ht="15.75" customHeight="1" x14ac:dyDescent="0.25">
      <c r="A1241" s="15"/>
    </row>
    <row r="1242" spans="1:1" ht="15.75" customHeight="1" x14ac:dyDescent="0.25">
      <c r="A1242" s="15"/>
    </row>
    <row r="1243" spans="1:1" ht="15.75" customHeight="1" x14ac:dyDescent="0.25">
      <c r="A1243" s="15"/>
    </row>
    <row r="1244" spans="1:1" ht="15.75" customHeight="1" x14ac:dyDescent="0.25">
      <c r="A1244" s="15"/>
    </row>
    <row r="1245" spans="1:1" ht="15.75" customHeight="1" x14ac:dyDescent="0.25">
      <c r="A1245" s="15"/>
    </row>
    <row r="1246" spans="1:1" ht="15.75" customHeight="1" x14ac:dyDescent="0.25">
      <c r="A1246" s="15"/>
    </row>
    <row r="1247" spans="1:1" ht="15.75" customHeight="1" x14ac:dyDescent="0.25">
      <c r="A1247" s="15"/>
    </row>
    <row r="1248" spans="1:1" ht="15.75" customHeight="1" x14ac:dyDescent="0.25">
      <c r="A1248" s="15"/>
    </row>
    <row r="1249" spans="1:1" ht="15.75" customHeight="1" x14ac:dyDescent="0.25">
      <c r="A1249" s="15"/>
    </row>
    <row r="1250" spans="1:1" ht="15.75" customHeight="1" x14ac:dyDescent="0.25">
      <c r="A1250" s="15"/>
    </row>
    <row r="1251" spans="1:1" ht="15.75" customHeight="1" x14ac:dyDescent="0.25">
      <c r="A1251" s="15"/>
    </row>
    <row r="1252" spans="1:1" ht="15.75" customHeight="1" x14ac:dyDescent="0.25">
      <c r="A1252" s="15"/>
    </row>
    <row r="1253" spans="1:1" ht="15.75" customHeight="1" x14ac:dyDescent="0.25">
      <c r="A1253" s="15"/>
    </row>
    <row r="1254" spans="1:1" ht="15.75" customHeight="1" x14ac:dyDescent="0.25">
      <c r="A1254" s="15"/>
    </row>
    <row r="1255" spans="1:1" ht="15.75" customHeight="1" x14ac:dyDescent="0.25">
      <c r="A1255" s="15"/>
    </row>
    <row r="1256" spans="1:1" ht="15.75" customHeight="1" x14ac:dyDescent="0.25">
      <c r="A1256" s="15"/>
    </row>
    <row r="1257" spans="1:1" ht="15.75" customHeight="1" x14ac:dyDescent="0.25">
      <c r="A1257" s="15"/>
    </row>
    <row r="1258" spans="1:1" ht="15.75" customHeight="1" x14ac:dyDescent="0.25">
      <c r="A1258" s="15"/>
    </row>
    <row r="1259" spans="1:1" ht="15.75" customHeight="1" x14ac:dyDescent="0.25">
      <c r="A1259" s="15"/>
    </row>
    <row r="1260" spans="1:1" ht="15.75" customHeight="1" x14ac:dyDescent="0.25">
      <c r="A1260" s="15"/>
    </row>
    <row r="1261" spans="1:1" ht="15.75" customHeight="1" x14ac:dyDescent="0.25">
      <c r="A1261" s="15"/>
    </row>
    <row r="1262" spans="1:1" ht="15.75" customHeight="1" x14ac:dyDescent="0.25">
      <c r="A1262" s="15"/>
    </row>
    <row r="1263" spans="1:1" ht="15.75" customHeight="1" x14ac:dyDescent="0.25">
      <c r="A1263" s="15"/>
    </row>
    <row r="1264" spans="1:1" ht="15.75" customHeight="1" x14ac:dyDescent="0.25">
      <c r="A1264" s="15"/>
    </row>
    <row r="1265" spans="1:1" ht="15.75" customHeight="1" x14ac:dyDescent="0.25">
      <c r="A1265" s="15"/>
    </row>
    <row r="1266" spans="1:1" ht="15.75" customHeight="1" x14ac:dyDescent="0.25">
      <c r="A1266" s="15"/>
    </row>
    <row r="1267" spans="1:1" ht="15.75" customHeight="1" x14ac:dyDescent="0.25">
      <c r="A1267" s="15"/>
    </row>
    <row r="1268" spans="1:1" ht="15.75" customHeight="1" x14ac:dyDescent="0.25">
      <c r="A1268" s="15"/>
    </row>
    <row r="1269" spans="1:1" ht="15.75" customHeight="1" x14ac:dyDescent="0.25">
      <c r="A1269" s="15"/>
    </row>
    <row r="1270" spans="1:1" ht="15.75" customHeight="1" x14ac:dyDescent="0.25">
      <c r="A1270" s="15"/>
    </row>
    <row r="1271" spans="1:1" ht="15.75" customHeight="1" x14ac:dyDescent="0.25">
      <c r="A1271" s="15"/>
    </row>
    <row r="1272" spans="1:1" ht="15.75" customHeight="1" x14ac:dyDescent="0.25">
      <c r="A1272" s="15"/>
    </row>
    <row r="1273" spans="1:1" ht="15.75" customHeight="1" x14ac:dyDescent="0.25">
      <c r="A1273" s="15"/>
    </row>
    <row r="1274" spans="1:1" ht="15.75" customHeight="1" x14ac:dyDescent="0.25">
      <c r="A1274" s="15"/>
    </row>
    <row r="1275" spans="1:1" ht="15.75" customHeight="1" x14ac:dyDescent="0.25">
      <c r="A1275" s="15"/>
    </row>
    <row r="1276" spans="1:1" ht="15.75" customHeight="1" x14ac:dyDescent="0.25">
      <c r="A1276" s="15"/>
    </row>
    <row r="1277" spans="1:1" ht="15.75" customHeight="1" x14ac:dyDescent="0.25">
      <c r="A1277" s="15"/>
    </row>
    <row r="1278" spans="1:1" ht="15.75" customHeight="1" x14ac:dyDescent="0.25">
      <c r="A1278" s="15"/>
    </row>
    <row r="1279" spans="1:1" ht="15.75" customHeight="1" x14ac:dyDescent="0.25">
      <c r="A1279" s="15"/>
    </row>
    <row r="1280" spans="1:1" ht="15.75" customHeight="1" x14ac:dyDescent="0.25">
      <c r="A1280" s="15"/>
    </row>
    <row r="1281" spans="1:1" ht="15.75" customHeight="1" x14ac:dyDescent="0.25">
      <c r="A1281" s="15"/>
    </row>
    <row r="1282" spans="1:1" ht="15.75" customHeight="1" x14ac:dyDescent="0.25">
      <c r="A1282" s="15"/>
    </row>
    <row r="1283" spans="1:1" ht="15.75" customHeight="1" x14ac:dyDescent="0.25">
      <c r="A1283" s="15"/>
    </row>
    <row r="1284" spans="1:1" ht="15.75" customHeight="1" x14ac:dyDescent="0.25">
      <c r="A1284" s="15"/>
    </row>
    <row r="1285" spans="1:1" ht="15.75" customHeight="1" x14ac:dyDescent="0.25">
      <c r="A1285" s="15"/>
    </row>
    <row r="1286" spans="1:1" ht="15.75" customHeight="1" x14ac:dyDescent="0.25">
      <c r="A1286" s="15"/>
    </row>
    <row r="1287" spans="1:1" ht="15.75" customHeight="1" x14ac:dyDescent="0.25">
      <c r="A1287" s="15"/>
    </row>
    <row r="1288" spans="1:1" ht="15.75" customHeight="1" x14ac:dyDescent="0.25">
      <c r="A1288" s="15"/>
    </row>
    <row r="1289" spans="1:1" ht="15.75" customHeight="1" x14ac:dyDescent="0.25">
      <c r="A1289" s="15"/>
    </row>
    <row r="1290" spans="1:1" ht="15.75" customHeight="1" x14ac:dyDescent="0.25">
      <c r="A1290" s="15"/>
    </row>
    <row r="1291" spans="1:1" ht="15.75" customHeight="1" x14ac:dyDescent="0.25">
      <c r="A1291" s="15"/>
    </row>
    <row r="1292" spans="1:1" ht="15.75" customHeight="1" x14ac:dyDescent="0.25">
      <c r="A1292" s="15"/>
    </row>
    <row r="1293" spans="1:1" ht="15.75" customHeight="1" x14ac:dyDescent="0.25">
      <c r="A1293" s="15"/>
    </row>
    <row r="1294" spans="1:1" ht="15.75" customHeight="1" x14ac:dyDescent="0.25">
      <c r="A1294" s="15"/>
    </row>
    <row r="1295" spans="1:1" ht="15.75" customHeight="1" x14ac:dyDescent="0.25">
      <c r="A1295" s="15"/>
    </row>
    <row r="1296" spans="1:1" ht="15.75" customHeight="1" x14ac:dyDescent="0.25">
      <c r="A1296" s="15"/>
    </row>
    <row r="1297" spans="1:1" ht="15.75" customHeight="1" x14ac:dyDescent="0.25">
      <c r="A1297" s="15"/>
    </row>
    <row r="1298" spans="1:1" ht="15.75" customHeight="1" x14ac:dyDescent="0.25">
      <c r="A1298" s="15"/>
    </row>
    <row r="1299" spans="1:1" ht="15.75" customHeight="1" x14ac:dyDescent="0.25">
      <c r="A1299" s="15"/>
    </row>
    <row r="1300" spans="1:1" ht="15.75" customHeight="1" x14ac:dyDescent="0.25">
      <c r="A1300" s="15"/>
    </row>
    <row r="1301" spans="1:1" ht="15.75" customHeight="1" x14ac:dyDescent="0.25">
      <c r="A1301" s="15"/>
    </row>
    <row r="1302" spans="1:1" ht="15.75" customHeight="1" x14ac:dyDescent="0.25">
      <c r="A1302" s="15"/>
    </row>
    <row r="1303" spans="1:1" ht="15.75" customHeight="1" x14ac:dyDescent="0.25">
      <c r="A1303" s="15"/>
    </row>
    <row r="1304" spans="1:1" ht="15.75" customHeight="1" x14ac:dyDescent="0.25">
      <c r="A1304" s="15"/>
    </row>
    <row r="1305" spans="1:1" ht="15.75" customHeight="1" x14ac:dyDescent="0.25">
      <c r="A1305" s="15"/>
    </row>
    <row r="1306" spans="1:1" ht="15.75" customHeight="1" x14ac:dyDescent="0.25">
      <c r="A1306" s="15"/>
    </row>
    <row r="1307" spans="1:1" ht="15.75" customHeight="1" x14ac:dyDescent="0.25">
      <c r="A1307" s="15"/>
    </row>
    <row r="1308" spans="1:1" ht="15.75" customHeight="1" x14ac:dyDescent="0.25">
      <c r="A1308" s="15"/>
    </row>
    <row r="1309" spans="1:1" ht="15.75" customHeight="1" x14ac:dyDescent="0.25">
      <c r="A1309" s="15"/>
    </row>
    <row r="1310" spans="1:1" ht="15.75" customHeight="1" x14ac:dyDescent="0.25">
      <c r="A1310" s="15"/>
    </row>
    <row r="1311" spans="1:1" ht="15.75" customHeight="1" x14ac:dyDescent="0.25">
      <c r="A1311" s="15"/>
    </row>
    <row r="1312" spans="1:1" ht="15.75" customHeight="1" x14ac:dyDescent="0.25">
      <c r="A1312" s="15"/>
    </row>
    <row r="1313" spans="1:1" ht="15.75" customHeight="1" x14ac:dyDescent="0.25">
      <c r="A1313" s="15"/>
    </row>
    <row r="1314" spans="1:1" ht="15.75" customHeight="1" x14ac:dyDescent="0.25">
      <c r="A1314" s="15"/>
    </row>
    <row r="1315" spans="1:1" ht="15.75" customHeight="1" x14ac:dyDescent="0.25">
      <c r="A1315" s="15"/>
    </row>
    <row r="1316" spans="1:1" ht="15.75" customHeight="1" x14ac:dyDescent="0.25">
      <c r="A1316" s="15"/>
    </row>
    <row r="1317" spans="1:1" ht="15.75" customHeight="1" x14ac:dyDescent="0.25">
      <c r="A1317" s="15"/>
    </row>
    <row r="1318" spans="1:1" ht="15.75" customHeight="1" x14ac:dyDescent="0.25">
      <c r="A1318" s="15"/>
    </row>
    <row r="1319" spans="1:1" ht="15.75" customHeight="1" x14ac:dyDescent="0.25">
      <c r="A1319" s="15"/>
    </row>
    <row r="1320" spans="1:1" ht="15.75" customHeight="1" x14ac:dyDescent="0.25">
      <c r="A1320" s="15"/>
    </row>
    <row r="1321" spans="1:1" ht="15.75" customHeight="1" x14ac:dyDescent="0.25">
      <c r="A1321" s="15"/>
    </row>
    <row r="1322" spans="1:1" ht="15.75" customHeight="1" x14ac:dyDescent="0.25">
      <c r="A1322" s="15"/>
    </row>
    <row r="1323" spans="1:1" ht="15.75" customHeight="1" x14ac:dyDescent="0.25">
      <c r="A1323" s="15"/>
    </row>
    <row r="1324" spans="1:1" ht="15.75" customHeight="1" x14ac:dyDescent="0.25">
      <c r="A1324" s="15"/>
    </row>
    <row r="1325" spans="1:1" ht="15.75" customHeight="1" x14ac:dyDescent="0.25">
      <c r="A1325" s="15"/>
    </row>
    <row r="1326" spans="1:1" ht="15.75" customHeight="1" x14ac:dyDescent="0.25">
      <c r="A1326" s="15"/>
    </row>
    <row r="1327" spans="1:1" ht="15.75" customHeight="1" x14ac:dyDescent="0.25">
      <c r="A1327" s="15"/>
    </row>
    <row r="1328" spans="1:1" ht="15.75" customHeight="1" x14ac:dyDescent="0.25">
      <c r="A1328" s="15"/>
    </row>
    <row r="1329" spans="1:1" ht="15.75" customHeight="1" x14ac:dyDescent="0.25">
      <c r="A1329" s="15"/>
    </row>
    <row r="1330" spans="1:1" ht="15.75" customHeight="1" x14ac:dyDescent="0.25">
      <c r="A1330" s="15"/>
    </row>
    <row r="1331" spans="1:1" ht="15.75" customHeight="1" x14ac:dyDescent="0.25">
      <c r="A1331" s="15"/>
    </row>
    <row r="1332" spans="1:1" ht="15.75" customHeight="1" x14ac:dyDescent="0.25">
      <c r="A1332" s="15"/>
    </row>
    <row r="1333" spans="1:1" ht="15.75" customHeight="1" x14ac:dyDescent="0.25">
      <c r="A1333" s="15"/>
    </row>
    <row r="1334" spans="1:1" ht="15.75" customHeight="1" x14ac:dyDescent="0.25">
      <c r="A1334" s="15"/>
    </row>
    <row r="1335" spans="1:1" ht="15.75" customHeight="1" x14ac:dyDescent="0.25">
      <c r="A1335" s="15"/>
    </row>
    <row r="1336" spans="1:1" ht="15.75" customHeight="1" x14ac:dyDescent="0.25">
      <c r="A1336" s="15"/>
    </row>
    <row r="1337" spans="1:1" ht="15.75" customHeight="1" x14ac:dyDescent="0.25">
      <c r="A1337" s="15"/>
    </row>
    <row r="1338" spans="1:1" ht="15.75" customHeight="1" x14ac:dyDescent="0.25">
      <c r="A1338" s="15"/>
    </row>
    <row r="1339" spans="1:1" ht="15.75" customHeight="1" x14ac:dyDescent="0.25">
      <c r="A1339" s="15"/>
    </row>
    <row r="1340" spans="1:1" ht="15.75" customHeight="1" x14ac:dyDescent="0.25">
      <c r="A1340" s="15"/>
    </row>
    <row r="1341" spans="1:1" ht="15.75" customHeight="1" x14ac:dyDescent="0.25">
      <c r="A1341" s="15"/>
    </row>
    <row r="1342" spans="1:1" ht="15.75" customHeight="1" x14ac:dyDescent="0.25">
      <c r="A1342" s="15"/>
    </row>
    <row r="1343" spans="1:1" ht="15.75" customHeight="1" x14ac:dyDescent="0.25">
      <c r="A1343" s="15"/>
    </row>
    <row r="1344" spans="1:1" ht="15.75" customHeight="1" x14ac:dyDescent="0.25">
      <c r="A1344" s="15"/>
    </row>
    <row r="1345" spans="1:1" ht="15.75" customHeight="1" x14ac:dyDescent="0.25">
      <c r="A1345" s="15"/>
    </row>
    <row r="1346" spans="1:1" ht="15.75" customHeight="1" x14ac:dyDescent="0.25">
      <c r="A1346" s="15"/>
    </row>
    <row r="1347" spans="1:1" ht="15.75" customHeight="1" x14ac:dyDescent="0.25">
      <c r="A1347" s="15"/>
    </row>
    <row r="1348" spans="1:1" ht="15.75" customHeight="1" x14ac:dyDescent="0.25">
      <c r="A1348" s="15"/>
    </row>
    <row r="1349" spans="1:1" ht="15.75" customHeight="1" x14ac:dyDescent="0.25">
      <c r="A1349" s="15"/>
    </row>
    <row r="1350" spans="1:1" ht="15.75" customHeight="1" x14ac:dyDescent="0.25">
      <c r="A1350" s="15"/>
    </row>
    <row r="1351" spans="1:1" ht="15.75" customHeight="1" x14ac:dyDescent="0.25">
      <c r="A1351" s="15"/>
    </row>
    <row r="1352" spans="1:1" ht="15.75" customHeight="1" x14ac:dyDescent="0.25">
      <c r="A1352" s="15"/>
    </row>
    <row r="1353" spans="1:1" ht="15.75" customHeight="1" x14ac:dyDescent="0.25">
      <c r="A1353" s="15"/>
    </row>
    <row r="1354" spans="1:1" ht="15.75" customHeight="1" x14ac:dyDescent="0.25">
      <c r="A1354" s="15"/>
    </row>
    <row r="1355" spans="1:1" ht="15.75" customHeight="1" x14ac:dyDescent="0.25">
      <c r="A1355" s="15"/>
    </row>
    <row r="1356" spans="1:1" ht="15.75" customHeight="1" x14ac:dyDescent="0.25">
      <c r="A1356" s="15"/>
    </row>
    <row r="1357" spans="1:1" ht="15.75" customHeight="1" x14ac:dyDescent="0.25">
      <c r="A1357" s="15"/>
    </row>
    <row r="1358" spans="1:1" ht="15.75" customHeight="1" x14ac:dyDescent="0.25">
      <c r="A1358" s="15"/>
    </row>
    <row r="1359" spans="1:1" ht="15.75" customHeight="1" x14ac:dyDescent="0.25">
      <c r="A1359" s="15"/>
    </row>
    <row r="1360" spans="1:1" ht="15.75" customHeight="1" x14ac:dyDescent="0.25">
      <c r="A1360" s="15"/>
    </row>
    <row r="1361" spans="1:1" ht="15.75" customHeight="1" x14ac:dyDescent="0.25">
      <c r="A1361" s="15"/>
    </row>
    <row r="1362" spans="1:1" ht="15.75" customHeight="1" x14ac:dyDescent="0.25">
      <c r="A1362" s="15"/>
    </row>
    <row r="1363" spans="1:1" ht="15.75" customHeight="1" x14ac:dyDescent="0.25">
      <c r="A1363" s="15"/>
    </row>
    <row r="1364" spans="1:1" ht="15.75" customHeight="1" x14ac:dyDescent="0.25">
      <c r="A1364" s="15"/>
    </row>
    <row r="1365" spans="1:1" ht="15.75" customHeight="1" x14ac:dyDescent="0.25">
      <c r="A1365" s="15"/>
    </row>
    <row r="1366" spans="1:1" ht="15.75" customHeight="1" x14ac:dyDescent="0.25">
      <c r="A1366" s="15"/>
    </row>
    <row r="1367" spans="1:1" ht="15.75" customHeight="1" x14ac:dyDescent="0.25">
      <c r="A1367" s="15"/>
    </row>
  </sheetData>
  <mergeCells count="4">
    <mergeCell ref="G16:H16"/>
    <mergeCell ref="A16:B16"/>
    <mergeCell ref="D16:E16"/>
    <mergeCell ref="A1:H1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Dates</vt:lpstr>
      <vt:lpstr>annee</vt:lpstr>
      <vt:lpstr>Anniversaire</vt:lpstr>
      <vt:lpstr>Evenements</vt:lpstr>
      <vt:lpstr>Jours_feries</vt:lpstr>
      <vt:lpstr>mois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François ROUZE</cp:lastModifiedBy>
  <dcterms:created xsi:type="dcterms:W3CDTF">2019-07-15T14:20:24Z</dcterms:created>
  <dcterms:modified xsi:type="dcterms:W3CDTF">2024-03-24T06:41:23Z</dcterms:modified>
</cp:coreProperties>
</file>