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2F3E098-17CF-40A8-B789-D2639E299A09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ITUATION MENSUELLE" sheetId="1" r:id="rId1"/>
  </sheets>
  <definedNames>
    <definedName name="fin">'SITUATION MENSUELLE'!$A$73</definedName>
    <definedName name="_xlnm.Print_Titles" localSheetId="0">'SITUATION MENSUELLE'!$17:$18</definedName>
    <definedName name="Tot_M1">'SITUATION MENSUELLE'!$F$73</definedName>
    <definedName name="Tot_M2">'SITUATION MENSUELLE'!$H$73</definedName>
    <definedName name="Tot_M3">'SITUATION MENSUELLE'!$J$73</definedName>
    <definedName name="Tot_M4">'SITUATION MENSUELLE'!$L$73</definedName>
    <definedName name="TTC_M1">'SITUATION MENSUELLE'!$F$75</definedName>
    <definedName name="TTC_M2">'SITUATION MENSUELLE'!$H$75</definedName>
    <definedName name="TTC_M3">'SITUATION MENSUELLE'!$J$75</definedName>
    <definedName name="TTC_M4">'SITUATION MENSUELLE'!$L$75</definedName>
    <definedName name="TVA_M1">'SITUATION MENSUELLE'!$F$74</definedName>
    <definedName name="TVA_M2">'SITUATION MENSUELLE'!$H$74</definedName>
    <definedName name="TVA_M3">'SITUATION MENSUELLE'!$J$74</definedName>
    <definedName name="TVA_M4">'SITUATION MENSUELLE'!$L$74</definedName>
    <definedName name="Var_TVA">'SITUATION MENSUELLE'!$H$78</definedName>
    <definedName name="_xlnm.Print_Area" localSheetId="0">'SITUATION MENSUELLE'!$A$1:$L$86</definedName>
  </definedNames>
  <calcPr calcId="191029"/>
  <customWorkbookViews>
    <customWorkbookView name="lesur - Affichage personnalisé" guid="{28CFCA33-6662-4B8A-AA6C-0C036FEDB3A1}" mergeInterval="0" personalView="1" maximized="1" xWindow="1" yWindow="1" windowWidth="1920" windowHeight="850" activeSheetId="1"/>
  </customWorkbookViews>
</workbook>
</file>

<file path=xl/calcChain.xml><?xml version="1.0" encoding="utf-8"?>
<calcChain xmlns="http://schemas.openxmlformats.org/spreadsheetml/2006/main">
  <c r="F72" i="1" l="1"/>
  <c r="H72" i="1"/>
  <c r="J72" i="1"/>
  <c r="L72" i="1"/>
  <c r="N71" i="1" l="1"/>
  <c r="L71" i="1"/>
  <c r="J71" i="1"/>
  <c r="H71" i="1"/>
  <c r="F71" i="1"/>
  <c r="U6" i="1"/>
  <c r="S6" i="1"/>
  <c r="Q3" i="1"/>
  <c r="L70" i="1"/>
  <c r="J70" i="1"/>
  <c r="H70" i="1"/>
  <c r="L69" i="1"/>
  <c r="J69" i="1"/>
  <c r="H69" i="1"/>
  <c r="L68" i="1"/>
  <c r="J68" i="1"/>
  <c r="H68" i="1"/>
  <c r="L67" i="1"/>
  <c r="J67" i="1"/>
  <c r="H67" i="1"/>
  <c r="L66" i="1"/>
  <c r="J66" i="1"/>
  <c r="H66" i="1"/>
  <c r="L65" i="1"/>
  <c r="J65" i="1"/>
  <c r="H65" i="1"/>
  <c r="L64" i="1"/>
  <c r="J64" i="1"/>
  <c r="H64" i="1"/>
  <c r="L63" i="1"/>
  <c r="J63" i="1"/>
  <c r="H63" i="1"/>
  <c r="L62" i="1"/>
  <c r="J62" i="1"/>
  <c r="H62" i="1"/>
  <c r="L61" i="1"/>
  <c r="J61" i="1"/>
  <c r="H61" i="1"/>
  <c r="L60" i="1"/>
  <c r="J60" i="1"/>
  <c r="H60" i="1"/>
  <c r="L59" i="1"/>
  <c r="J59" i="1"/>
  <c r="H59" i="1"/>
  <c r="L58" i="1"/>
  <c r="J58" i="1"/>
  <c r="H58" i="1"/>
  <c r="L57" i="1"/>
  <c r="J57" i="1"/>
  <c r="H57" i="1"/>
  <c r="L56" i="1"/>
  <c r="J56" i="1"/>
  <c r="H56" i="1"/>
  <c r="L55" i="1"/>
  <c r="J55" i="1"/>
  <c r="H55" i="1"/>
  <c r="L54" i="1"/>
  <c r="J54" i="1"/>
  <c r="H54" i="1"/>
  <c r="L53" i="1"/>
  <c r="J53" i="1"/>
  <c r="H53" i="1"/>
  <c r="L52" i="1"/>
  <c r="J52" i="1"/>
  <c r="H52" i="1"/>
  <c r="L51" i="1"/>
  <c r="J51" i="1"/>
  <c r="H51" i="1"/>
  <c r="L50" i="1"/>
  <c r="J50" i="1"/>
  <c r="H50" i="1"/>
  <c r="L49" i="1"/>
  <c r="J49" i="1"/>
  <c r="H49" i="1"/>
  <c r="L48" i="1"/>
  <c r="J48" i="1"/>
  <c r="H48" i="1"/>
  <c r="L47" i="1"/>
  <c r="J47" i="1"/>
  <c r="H47" i="1"/>
  <c r="L46" i="1"/>
  <c r="J46" i="1"/>
  <c r="H46" i="1"/>
  <c r="L45" i="1"/>
  <c r="J45" i="1"/>
  <c r="H45" i="1"/>
  <c r="L44" i="1"/>
  <c r="J44" i="1"/>
  <c r="H44" i="1"/>
  <c r="L43" i="1"/>
  <c r="J43" i="1"/>
  <c r="H43" i="1"/>
  <c r="L42" i="1"/>
  <c r="J42" i="1"/>
  <c r="H42" i="1"/>
  <c r="L41" i="1"/>
  <c r="J41" i="1"/>
  <c r="H41" i="1"/>
  <c r="L40" i="1"/>
  <c r="J40" i="1"/>
  <c r="H40" i="1"/>
  <c r="L39" i="1"/>
  <c r="J39" i="1"/>
  <c r="H39" i="1"/>
  <c r="L38" i="1"/>
  <c r="J38" i="1"/>
  <c r="H38" i="1"/>
  <c r="L37" i="1"/>
  <c r="J37" i="1"/>
  <c r="H37" i="1"/>
  <c r="L36" i="1"/>
  <c r="J36" i="1"/>
  <c r="H36" i="1"/>
  <c r="L35" i="1"/>
  <c r="J35" i="1"/>
  <c r="H35" i="1"/>
  <c r="L34" i="1"/>
  <c r="J34" i="1"/>
  <c r="H34" i="1"/>
  <c r="L33" i="1"/>
  <c r="J33" i="1"/>
  <c r="H33" i="1"/>
  <c r="L32" i="1"/>
  <c r="J32" i="1"/>
  <c r="H32" i="1"/>
  <c r="L31" i="1"/>
  <c r="J31" i="1"/>
  <c r="H31" i="1"/>
  <c r="L30" i="1"/>
  <c r="J30" i="1"/>
  <c r="H30" i="1"/>
  <c r="L29" i="1"/>
  <c r="J29" i="1"/>
  <c r="H29" i="1"/>
  <c r="L28" i="1"/>
  <c r="J28" i="1"/>
  <c r="H28" i="1"/>
  <c r="L27" i="1"/>
  <c r="J27" i="1"/>
  <c r="H27" i="1"/>
  <c r="L26" i="1"/>
  <c r="J26" i="1"/>
  <c r="H26" i="1"/>
  <c r="L25" i="1"/>
  <c r="J25" i="1"/>
  <c r="H25" i="1"/>
  <c r="L24" i="1"/>
  <c r="J24" i="1"/>
  <c r="H24" i="1"/>
  <c r="L23" i="1"/>
  <c r="J23" i="1"/>
  <c r="H23" i="1"/>
  <c r="L22" i="1"/>
  <c r="J22" i="1"/>
  <c r="H22" i="1"/>
  <c r="L21" i="1"/>
  <c r="J21" i="1"/>
  <c r="H21" i="1"/>
  <c r="L20" i="1"/>
  <c r="J20" i="1"/>
  <c r="H20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L78" i="1"/>
  <c r="U3" i="1" s="1"/>
  <c r="J78" i="1"/>
  <c r="S3" i="1" s="1"/>
  <c r="F73" i="1" l="1"/>
  <c r="F74" i="1"/>
  <c r="L19" i="1"/>
  <c r="J19" i="1"/>
  <c r="H19" i="1"/>
  <c r="F75" i="1" l="1"/>
  <c r="J74" i="1"/>
  <c r="J73" i="1"/>
  <c r="J77" i="1" s="1"/>
  <c r="H74" i="1"/>
  <c r="H73" i="1"/>
  <c r="L74" i="1"/>
  <c r="L73" i="1"/>
  <c r="L77" i="1" l="1"/>
  <c r="L75" i="1"/>
  <c r="H77" i="1"/>
  <c r="Q2" i="1" s="1"/>
  <c r="H75" i="1"/>
  <c r="J75" i="1"/>
  <c r="H81" i="1"/>
  <c r="H79" i="1" l="1"/>
  <c r="H80" i="1" s="1"/>
  <c r="Q5" i="1" s="1"/>
  <c r="L79" i="1"/>
  <c r="U2" i="1"/>
  <c r="J79" i="1"/>
  <c r="S2" i="1"/>
  <c r="Q4" i="1"/>
  <c r="H85" i="1"/>
  <c r="Q10" i="1" s="1"/>
  <c r="Q6" i="1"/>
  <c r="H86" i="1" l="1"/>
  <c r="Q11" i="1" s="1"/>
  <c r="L80" i="1"/>
  <c r="U4" i="1"/>
  <c r="J80" i="1"/>
  <c r="S4" i="1"/>
  <c r="H84" i="1"/>
  <c r="Q9" i="1" s="1"/>
  <c r="U5" i="1" l="1"/>
  <c r="L83" i="1"/>
  <c r="J82" i="1"/>
  <c r="S5" i="1"/>
  <c r="L84" i="1" l="1"/>
  <c r="U9" i="1" s="1"/>
  <c r="L85" i="1"/>
  <c r="J85" i="1"/>
  <c r="S10" i="1" s="1"/>
  <c r="J84" i="1"/>
  <c r="S9" i="1" s="1"/>
  <c r="J86" i="1" l="1"/>
  <c r="S11" i="1" s="1"/>
  <c r="L86" i="1"/>
  <c r="U11" i="1" s="1"/>
  <c r="U10" i="1"/>
</calcChain>
</file>

<file path=xl/sharedStrings.xml><?xml version="1.0" encoding="utf-8"?>
<sst xmlns="http://schemas.openxmlformats.org/spreadsheetml/2006/main" count="68" uniqueCount="53">
  <si>
    <t>N°</t>
  </si>
  <si>
    <t>Désignation</t>
  </si>
  <si>
    <t>U</t>
  </si>
  <si>
    <t>P.U.H.T</t>
  </si>
  <si>
    <t>TOTAL H.T</t>
  </si>
  <si>
    <t>Signature client précédée de la mention : Bon pour accord, date, "lu et approuvé".</t>
  </si>
  <si>
    <t>TAUX DE T.V.A</t>
  </si>
  <si>
    <t>Situation 1</t>
  </si>
  <si>
    <t>Situation 2</t>
  </si>
  <si>
    <t>Situation3</t>
  </si>
  <si>
    <t>RG 5%</t>
  </si>
  <si>
    <t>Montant TTC</t>
  </si>
  <si>
    <t>TVA</t>
  </si>
  <si>
    <t>Réf :</t>
  </si>
  <si>
    <t>Objet :</t>
  </si>
  <si>
    <t>A solder TTC</t>
  </si>
  <si>
    <t>Situation 1 TTC</t>
  </si>
  <si>
    <t>Situation 2 TTC</t>
  </si>
  <si>
    <t>SOUS-TOTAL HT</t>
  </si>
  <si>
    <r>
      <rPr>
        <b/>
        <sz val="11"/>
        <color theme="1"/>
        <rFont val="Calibri"/>
        <family val="2"/>
        <scheme val="minor"/>
      </rPr>
      <t>TOTAL A REGLER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TTC</t>
    </r>
  </si>
  <si>
    <t>Total S1</t>
  </si>
  <si>
    <t>Total S2</t>
  </si>
  <si>
    <t>Total S3</t>
  </si>
  <si>
    <t>Total</t>
  </si>
  <si>
    <t>TVA S1</t>
  </si>
  <si>
    <t>TVA S2</t>
  </si>
  <si>
    <t>TVA S3</t>
  </si>
  <si>
    <t>Travaux avancés</t>
  </si>
  <si>
    <t>Qté</t>
  </si>
  <si>
    <t>Situation 3 TTC</t>
  </si>
  <si>
    <t>RG</t>
  </si>
  <si>
    <t>Oui</t>
  </si>
  <si>
    <t>TTC</t>
  </si>
  <si>
    <t xml:space="preserve">Date: </t>
  </si>
  <si>
    <t>DEVIS</t>
  </si>
  <si>
    <t>TOTAL A REGLER TTC</t>
  </si>
  <si>
    <t>Toute modification apportée au devis donnera lieu à un avenant.</t>
  </si>
  <si>
    <t xml:space="preserve">accompagné d'un chèque de 30%, Nos prix sont garantis </t>
  </si>
  <si>
    <t xml:space="preserve">sur une durée d'un mois, au-delà les augmentations </t>
  </si>
  <si>
    <t>de prix et taux de TVA seront reportés.</t>
  </si>
  <si>
    <t>Si accord ,merci de nous retourner un exemplaire signé</t>
  </si>
  <si>
    <t>en recopiant formule ligne précédente et en intégrant les lignes ajouter ou supprimer</t>
  </si>
  <si>
    <t>&lt;&lt;&lt;&lt;====</t>
  </si>
  <si>
    <t xml:space="preserve">dans mes totaux </t>
  </si>
  <si>
    <t>ma macro ajout de ligne ne fonctionne pas correctement</t>
  </si>
  <si>
    <t>Montant1</t>
  </si>
  <si>
    <t>Montant2</t>
  </si>
  <si>
    <t>Montant3</t>
  </si>
  <si>
    <t>Montant4</t>
  </si>
  <si>
    <t>Travaux avancés2</t>
  </si>
  <si>
    <t>Travaux avancés3</t>
  </si>
  <si>
    <t>*</t>
  </si>
  <si>
    <t xml:space="preserve">but ajouter (ou supprimer)  via MACROS une ou plusieurs lignes au dessus de la ligne TOTAL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</si>
</sst>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8"/>
      <color rgb="FF00B0F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00B0F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sz val="12"/>
      <color rgb="FF66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Protection="1">
      <protection locked="0"/>
    </xf>
    <xf numFmtId="44" fontId="3" fillId="0" borderId="0" xfId="0" applyNumberFormat="1" applyFont="1" applyAlignment="1">
      <alignment horizontal="center" vertical="center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44" fontId="0" fillId="0" borderId="1" xfId="0" applyNumberFormat="1" applyBorder="1"/>
    <xf numFmtId="0" fontId="4" fillId="0" borderId="0" xfId="0" applyFont="1" applyAlignment="1" applyProtection="1">
      <alignment horizontal="center"/>
      <protection locked="0"/>
    </xf>
    <xf numFmtId="9" fontId="0" fillId="0" borderId="0" xfId="0" applyNumberFormat="1" applyProtection="1">
      <protection locked="0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/>
      <protection locked="0"/>
    </xf>
    <xf numFmtId="9" fontId="3" fillId="0" borderId="0" xfId="1" applyFont="1" applyBorder="1" applyAlignment="1" applyProtection="1">
      <alignment horizontal="right" vertical="center"/>
    </xf>
    <xf numFmtId="9" fontId="2" fillId="0" borderId="0" xfId="1" applyFont="1" applyBorder="1" applyAlignment="1" applyProtection="1">
      <alignment horizontal="right" vertical="center"/>
      <protection locked="0"/>
    </xf>
    <xf numFmtId="0" fontId="6" fillId="0" borderId="0" xfId="0" applyFont="1" applyProtection="1">
      <protection locked="0"/>
    </xf>
    <xf numFmtId="9" fontId="0" fillId="0" borderId="0" xfId="1" applyFont="1" applyAlignment="1" applyProtection="1">
      <alignment horizontal="center" vertical="center"/>
      <protection locked="0"/>
    </xf>
    <xf numFmtId="44" fontId="0" fillId="0" borderId="0" xfId="2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1" applyNumberFormat="1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10" fillId="0" borderId="0" xfId="0" applyFont="1" applyProtection="1"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44" fontId="11" fillId="0" borderId="4" xfId="0" applyNumberFormat="1" applyFont="1" applyBorder="1" applyAlignment="1" applyProtection="1">
      <alignment horizontal="right" vertical="center"/>
      <protection locked="0"/>
    </xf>
    <xf numFmtId="44" fontId="11" fillId="0" borderId="0" xfId="0" applyNumberFormat="1" applyFont="1" applyAlignment="1">
      <alignment horizontal="center" vertical="center"/>
    </xf>
    <xf numFmtId="0" fontId="9" fillId="0" borderId="4" xfId="0" applyFont="1" applyBorder="1" applyAlignment="1" applyProtection="1">
      <alignment horizontal="left" vertical="top" wrapText="1"/>
      <protection locked="0"/>
    </xf>
    <xf numFmtId="0" fontId="11" fillId="4" borderId="1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right"/>
      <protection locked="0"/>
    </xf>
    <xf numFmtId="44" fontId="11" fillId="4" borderId="1" xfId="0" applyNumberFormat="1" applyFont="1" applyFill="1" applyBorder="1" applyProtection="1">
      <protection locked="0"/>
    </xf>
    <xf numFmtId="9" fontId="11" fillId="4" borderId="1" xfId="1" applyFont="1" applyFill="1" applyBorder="1" applyAlignment="1" applyProtection="1">
      <alignment horizontal="center" vertical="center"/>
    </xf>
    <xf numFmtId="9" fontId="11" fillId="4" borderId="1" xfId="1" applyFont="1" applyFill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44" fontId="11" fillId="0" borderId="0" xfId="0" applyNumberFormat="1" applyFont="1" applyAlignment="1">
      <alignment horizontal="right"/>
    </xf>
    <xf numFmtId="9" fontId="11" fillId="0" borderId="0" xfId="1" applyFont="1" applyFill="1" applyBorder="1" applyAlignment="1" applyProtection="1">
      <alignment horizontal="center" vertical="center"/>
    </xf>
    <xf numFmtId="9" fontId="11" fillId="0" borderId="0" xfId="1" applyFont="1" applyAlignment="1" applyProtection="1">
      <alignment horizontal="center" vertical="center"/>
      <protection locked="0"/>
    </xf>
    <xf numFmtId="44" fontId="11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right" vertical="center"/>
      <protection locked="0"/>
    </xf>
    <xf numFmtId="0" fontId="11" fillId="0" borderId="2" xfId="0" applyFont="1" applyBorder="1" applyAlignment="1" applyProtection="1">
      <alignment horizontal="right" vertical="center"/>
      <protection locked="0"/>
    </xf>
    <xf numFmtId="9" fontId="11" fillId="0" borderId="1" xfId="0" applyNumberFormat="1" applyFont="1" applyBorder="1" applyAlignment="1" applyProtection="1">
      <alignment horizontal="right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2" xfId="0" applyFont="1" applyBorder="1" applyAlignment="1" applyProtection="1">
      <alignment horizontal="right" vertical="center"/>
      <protection locked="0"/>
    </xf>
    <xf numFmtId="9" fontId="12" fillId="0" borderId="0" xfId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9" fontId="0" fillId="0" borderId="4" xfId="0" applyNumberFormat="1" applyBorder="1" applyAlignment="1" applyProtection="1">
      <alignment horizontal="center"/>
      <protection locked="0"/>
    </xf>
    <xf numFmtId="9" fontId="0" fillId="0" borderId="7" xfId="0" applyNumberFormat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44" fontId="12" fillId="0" borderId="1" xfId="0" applyNumberFormat="1" applyFont="1" applyBorder="1" applyAlignment="1">
      <alignment horizontal="right"/>
    </xf>
    <xf numFmtId="44" fontId="0" fillId="0" borderId="1" xfId="0" applyNumberFormat="1" applyBorder="1" applyAlignment="1">
      <alignment horizontal="right"/>
    </xf>
    <xf numFmtId="44" fontId="11" fillId="0" borderId="0" xfId="2" quotePrefix="1" applyFont="1" applyFill="1" applyBorder="1" applyAlignment="1" applyProtection="1">
      <alignment horizontal="right"/>
      <protection locked="0"/>
    </xf>
    <xf numFmtId="0" fontId="9" fillId="5" borderId="14" xfId="0" applyFont="1" applyFill="1" applyBorder="1" applyAlignment="1" applyProtection="1">
      <alignment horizontal="center"/>
      <protection locked="0"/>
    </xf>
    <xf numFmtId="44" fontId="9" fillId="5" borderId="1" xfId="0" applyNumberFormat="1" applyFont="1" applyFill="1" applyBorder="1" applyAlignment="1">
      <alignment horizontal="right"/>
    </xf>
    <xf numFmtId="44" fontId="9" fillId="5" borderId="5" xfId="0" applyNumberFormat="1" applyFont="1" applyFill="1" applyBorder="1" applyAlignment="1">
      <alignment horizontal="right"/>
    </xf>
    <xf numFmtId="9" fontId="9" fillId="5" borderId="5" xfId="1" applyFont="1" applyFill="1" applyBorder="1" applyAlignment="1" applyProtection="1">
      <alignment horizontal="center" vertical="center"/>
    </xf>
    <xf numFmtId="9" fontId="9" fillId="5" borderId="5" xfId="1" applyFont="1" applyFill="1" applyBorder="1" applyAlignment="1" applyProtection="1">
      <alignment horizontal="center" vertical="center"/>
      <protection locked="0"/>
    </xf>
    <xf numFmtId="44" fontId="11" fillId="0" borderId="1" xfId="2" quotePrefix="1" applyFont="1" applyFill="1" applyBorder="1" applyAlignment="1" applyProtection="1">
      <alignment horizontal="right"/>
      <protection locked="0"/>
    </xf>
    <xf numFmtId="44" fontId="12" fillId="6" borderId="1" xfId="0" applyNumberFormat="1" applyFont="1" applyFill="1" applyBorder="1" applyAlignment="1">
      <alignment horizontal="right"/>
    </xf>
    <xf numFmtId="44" fontId="0" fillId="6" borderId="1" xfId="0" applyNumberFormat="1" applyFill="1" applyBorder="1" applyAlignment="1">
      <alignment horizontal="right"/>
    </xf>
    <xf numFmtId="0" fontId="16" fillId="0" borderId="4" xfId="0" applyFont="1" applyBorder="1" applyAlignment="1" applyProtection="1">
      <alignment vertical="top" wrapText="1"/>
      <protection locked="0"/>
    </xf>
    <xf numFmtId="10" fontId="12" fillId="0" borderId="4" xfId="0" applyNumberFormat="1" applyFont="1" applyBorder="1" applyAlignment="1" applyProtection="1">
      <alignment horizontal="center" vertical="center"/>
      <protection locked="0"/>
    </xf>
    <xf numFmtId="9" fontId="3" fillId="0" borderId="0" xfId="1" applyFont="1" applyBorder="1" applyAlignment="1" applyProtection="1">
      <alignment horizontal="right" vertical="center"/>
      <protection locked="0"/>
    </xf>
    <xf numFmtId="9" fontId="0" fillId="0" borderId="0" xfId="1" applyFont="1" applyAlignment="1" applyProtection="1">
      <alignment horizontal="center" vertical="center"/>
    </xf>
    <xf numFmtId="0" fontId="17" fillId="0" borderId="0" xfId="0" applyFont="1"/>
    <xf numFmtId="10" fontId="17" fillId="0" borderId="0" xfId="0" applyNumberFormat="1" applyFont="1"/>
    <xf numFmtId="10" fontId="18" fillId="0" borderId="4" xfId="0" applyNumberFormat="1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vertical="top" wrapText="1"/>
      <protection locked="0"/>
    </xf>
    <xf numFmtId="0" fontId="8" fillId="0" borderId="3" xfId="0" applyFont="1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22" fillId="0" borderId="0" xfId="0" applyFont="1" applyProtection="1">
      <protection locked="0"/>
    </xf>
    <xf numFmtId="16" fontId="9" fillId="0" borderId="4" xfId="0" applyNumberFormat="1" applyFont="1" applyBorder="1" applyAlignment="1" applyProtection="1">
      <alignment vertical="top" wrapText="1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6" fillId="0" borderId="0" xfId="0" quotePrefix="1" applyFont="1" applyProtection="1">
      <protection locked="0"/>
    </xf>
    <xf numFmtId="14" fontId="7" fillId="0" borderId="0" xfId="0" applyNumberFormat="1" applyFont="1" applyAlignment="1" applyProtection="1">
      <alignment horizontal="left" indent="1"/>
      <protection locked="0"/>
    </xf>
    <xf numFmtId="0" fontId="7" fillId="0" borderId="0" xfId="0" applyFont="1" applyAlignment="1" applyProtection="1">
      <alignment horizontal="left" indent="1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16" fontId="11" fillId="0" borderId="2" xfId="0" applyNumberFormat="1" applyFont="1" applyBorder="1" applyAlignment="1" applyProtection="1">
      <alignment horizontal="center" vertical="center"/>
      <protection locked="0"/>
    </xf>
    <xf numFmtId="44" fontId="11" fillId="0" borderId="8" xfId="0" applyNumberFormat="1" applyFont="1" applyBorder="1" applyAlignment="1">
      <alignment horizontal="center" vertical="center"/>
    </xf>
    <xf numFmtId="44" fontId="11" fillId="0" borderId="11" xfId="0" applyNumberFormat="1" applyFont="1" applyBorder="1" applyAlignment="1">
      <alignment horizontal="center" vertical="center"/>
    </xf>
    <xf numFmtId="0" fontId="26" fillId="3" borderId="7" xfId="0" applyFont="1" applyFill="1" applyBorder="1" applyProtection="1">
      <protection locked="0"/>
    </xf>
    <xf numFmtId="0" fontId="11" fillId="3" borderId="7" xfId="0" applyFont="1" applyFill="1" applyBorder="1" applyAlignment="1" applyProtection="1">
      <alignment horizontal="right"/>
      <protection locked="0"/>
    </xf>
    <xf numFmtId="0" fontId="11" fillId="3" borderId="7" xfId="0" applyFont="1" applyFill="1" applyBorder="1" applyProtection="1">
      <protection locked="0"/>
    </xf>
    <xf numFmtId="0" fontId="11" fillId="3" borderId="3" xfId="0" applyFont="1" applyFill="1" applyBorder="1" applyProtection="1">
      <protection locked="0"/>
    </xf>
    <xf numFmtId="44" fontId="11" fillId="3" borderId="3" xfId="0" applyNumberFormat="1" applyFont="1" applyFill="1" applyBorder="1"/>
    <xf numFmtId="9" fontId="11" fillId="3" borderId="7" xfId="0" applyNumberFormat="1" applyFont="1" applyFill="1" applyBorder="1" applyAlignment="1" applyProtection="1">
      <alignment horizontal="right"/>
      <protection locked="0"/>
    </xf>
    <xf numFmtId="9" fontId="11" fillId="3" borderId="7" xfId="1" applyFont="1" applyFill="1" applyBorder="1" applyAlignment="1" applyProtection="1">
      <alignment horizontal="center" vertical="center"/>
    </xf>
    <xf numFmtId="9" fontId="11" fillId="3" borderId="7" xfId="1" applyFont="1" applyFill="1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9" fontId="18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2" xfId="0" applyBorder="1" applyAlignment="1" applyProtection="1">
      <alignment horizontal="right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/>
    </xf>
    <xf numFmtId="44" fontId="7" fillId="0" borderId="8" xfId="2" applyFont="1" applyBorder="1" applyAlignment="1" applyProtection="1">
      <alignment horizontal="center" vertical="center"/>
      <protection locked="0"/>
    </xf>
    <xf numFmtId="44" fontId="7" fillId="0" borderId="9" xfId="2" applyFont="1" applyBorder="1" applyAlignment="1" applyProtection="1">
      <alignment horizontal="center" vertical="center"/>
      <protection locked="0"/>
    </xf>
    <xf numFmtId="44" fontId="7" fillId="0" borderId="10" xfId="2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</cellXfs>
  <cellStyles count="3">
    <cellStyle name="Monétaire" xfId="2" builtinId="4"/>
    <cellStyle name="Normal" xfId="0" builtinId="0"/>
    <cellStyle name="Pourcentage" xfId="1" builtinId="5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  <colors>
    <mruColors>
      <color rgb="FF66FFFF"/>
      <color rgb="FFFFCCFF"/>
      <color rgb="FFFF99FF"/>
      <color rgb="FF6699FF"/>
      <color rgb="FFFCDDA4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85</xdr:row>
          <xdr:rowOff>38100</xdr:rowOff>
        </xdr:from>
        <xdr:to>
          <xdr:col>1</xdr:col>
          <xdr:colOff>1356360</xdr:colOff>
          <xdr:row>86</xdr:row>
          <xdr:rowOff>83820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85</xdr:row>
          <xdr:rowOff>38100</xdr:rowOff>
        </xdr:from>
        <xdr:to>
          <xdr:col>1</xdr:col>
          <xdr:colOff>2011680</xdr:colOff>
          <xdr:row>86</xdr:row>
          <xdr:rowOff>83820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 LIGNE avant ligne total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E3B61C-E581-45EC-A6D8-EA496171E11A}" name="Tableau1" displayName="Tableau1" ref="A18:L72" totalsRowShown="0" headerRowDxfId="14" headerRowBorderDxfId="13" tableBorderDxfId="12">
  <tableColumns count="12">
    <tableColumn id="1" xr3:uid="{D1AF0686-1C7A-49AD-9A58-3E05F6666125}" name="N°" dataDxfId="11"/>
    <tableColumn id="2" xr3:uid="{4EB8F26B-7187-4CFA-8D54-478ADA0F34C1}" name="Désignation" dataDxfId="10"/>
    <tableColumn id="3" xr3:uid="{6EA4D4E3-D3AD-4F74-B8BA-E64D68670CA3}" name="U" dataDxfId="9"/>
    <tableColumn id="4" xr3:uid="{8875AF90-F209-4F1A-97E6-D7F0E9CC3835}" name="Qté" dataDxfId="8"/>
    <tableColumn id="5" xr3:uid="{F9EAC158-EAFC-4E0A-B354-8146CA0BB1AA}" name="P.U.H.T" dataDxfId="7"/>
    <tableColumn id="6" xr3:uid="{15CDD2DD-AB03-4F8C-9565-30410E027868}" name="Montant1" dataDxfId="6">
      <calculatedColumnFormula>IF(E19="","",+D19*E19)</calculatedColumnFormula>
    </tableColumn>
    <tableColumn id="7" xr3:uid="{0BCEAE87-BB12-45C6-BFF5-1A2B96FDD6F2}" name="Travaux avancés" dataDxfId="5"/>
    <tableColumn id="8" xr3:uid="{8B8174DC-2C60-43BB-8446-67DAEC6133FF}" name="Montant2" dataDxfId="4">
      <calculatedColumnFormula>IF(G19="","",+F19*G19)</calculatedColumnFormula>
    </tableColumn>
    <tableColumn id="9" xr3:uid="{25033C28-B2CC-45DF-BEF4-F84AB9D7BF59}" name="Travaux avancés2" dataDxfId="3"/>
    <tableColumn id="10" xr3:uid="{9D273033-99B7-4724-AB69-E156213235C3}" name="Montant3" dataDxfId="2">
      <calculatedColumnFormula>IF(I19="","",+F19*I19)</calculatedColumnFormula>
    </tableColumn>
    <tableColumn id="11" xr3:uid="{D6101E7A-93CE-41FA-8E63-574441FC0716}" name="Travaux avancés3" dataDxfId="1"/>
    <tableColumn id="12" xr3:uid="{ACCFA453-9130-4F54-A26F-FCA204F0755E}" name="Montant4" dataDxfId="0">
      <calculatedColumnFormula>IF(K19="","",+F19*K19)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96"/>
  <sheetViews>
    <sheetView tabSelected="1" zoomScaleNormal="100" zoomScaleSheetLayoutView="100" zoomScalePageLayoutView="145" workbookViewId="0">
      <pane ySplit="18" topLeftCell="A68" activePane="bottomLeft" state="frozen"/>
      <selection pane="bottomLeft" activeCell="B14" sqref="B14"/>
    </sheetView>
  </sheetViews>
  <sheetFormatPr baseColWidth="10" defaultColWidth="11.44140625" defaultRowHeight="14.4" x14ac:dyDescent="0.3"/>
  <cols>
    <col min="1" max="1" width="5.44140625" style="1" customWidth="1"/>
    <col min="2" max="2" width="52.44140625" style="1" customWidth="1"/>
    <col min="3" max="3" width="5.44140625" style="1" customWidth="1"/>
    <col min="4" max="4" width="6.5546875" style="1" customWidth="1"/>
    <col min="5" max="5" width="12.6640625" style="1" customWidth="1"/>
    <col min="6" max="6" width="15.5546875" style="1" customWidth="1"/>
    <col min="7" max="7" width="15.6640625" style="7" customWidth="1"/>
    <col min="8" max="8" width="13.88671875" style="1" customWidth="1"/>
    <col min="9" max="9" width="16.6640625" style="14" customWidth="1"/>
    <col min="10" max="10" width="13.88671875" style="1" customWidth="1"/>
    <col min="11" max="11" width="16.6640625" style="14" customWidth="1"/>
    <col min="12" max="12" width="13.88671875" style="1" customWidth="1"/>
    <col min="13" max="13" width="3.88671875" style="1" customWidth="1"/>
    <col min="14" max="17" width="11.44140625" style="1"/>
    <col min="18" max="18" width="5.33203125" style="1" customWidth="1"/>
    <col min="19" max="19" width="11.44140625" style="1"/>
    <col min="20" max="20" width="5.44140625" style="1" customWidth="1"/>
    <col min="21" max="16384" width="11.44140625" style="1"/>
  </cols>
  <sheetData>
    <row r="1" spans="1:21" ht="15.6" x14ac:dyDescent="0.3">
      <c r="Q1" s="74" t="s">
        <v>7</v>
      </c>
      <c r="R1" s="75"/>
      <c r="S1" s="74" t="s">
        <v>8</v>
      </c>
      <c r="T1" s="75"/>
      <c r="U1" s="74" t="s">
        <v>9</v>
      </c>
    </row>
    <row r="2" spans="1:21" ht="15.6" x14ac:dyDescent="0.3">
      <c r="O2" s="116" t="s">
        <v>18</v>
      </c>
      <c r="P2" s="116"/>
      <c r="Q2" s="39">
        <f>+H77</f>
        <v>0</v>
      </c>
      <c r="R2" s="37"/>
      <c r="S2" s="39">
        <f>+J77</f>
        <v>0</v>
      </c>
      <c r="T2" s="38"/>
      <c r="U2" s="39">
        <f>+L77</f>
        <v>0</v>
      </c>
    </row>
    <row r="3" spans="1:21" ht="15.6" x14ac:dyDescent="0.3">
      <c r="O3" s="41" t="s">
        <v>6</v>
      </c>
      <c r="P3" s="42"/>
      <c r="Q3" s="43">
        <f t="shared" ref="Q3:U6" si="0">+H78</f>
        <v>0.2</v>
      </c>
      <c r="R3" s="38"/>
      <c r="S3" s="43">
        <f t="shared" si="0"/>
        <v>0.2</v>
      </c>
      <c r="T3" s="44"/>
      <c r="U3" s="43">
        <f t="shared" si="0"/>
        <v>0.2</v>
      </c>
    </row>
    <row r="4" spans="1:21" ht="15.6" x14ac:dyDescent="0.3">
      <c r="O4" s="41" t="s">
        <v>12</v>
      </c>
      <c r="P4" s="42"/>
      <c r="Q4" s="39">
        <f t="shared" si="0"/>
        <v>0</v>
      </c>
      <c r="R4" s="38"/>
      <c r="S4" s="39">
        <f t="shared" si="0"/>
        <v>0</v>
      </c>
      <c r="T4" s="44"/>
      <c r="U4" s="39">
        <f t="shared" si="0"/>
        <v>0</v>
      </c>
    </row>
    <row r="5" spans="1:21" ht="15.6" x14ac:dyDescent="0.3">
      <c r="O5" s="41" t="s">
        <v>11</v>
      </c>
      <c r="P5" s="42"/>
      <c r="Q5" s="39">
        <f t="shared" si="0"/>
        <v>0</v>
      </c>
      <c r="R5" s="38"/>
      <c r="S5" s="39">
        <f t="shared" si="0"/>
        <v>0</v>
      </c>
      <c r="T5" s="44"/>
      <c r="U5" s="39">
        <f t="shared" si="0"/>
        <v>0</v>
      </c>
    </row>
    <row r="6" spans="1:21" ht="15.6" x14ac:dyDescent="0.3">
      <c r="E6" s="117"/>
      <c r="F6" s="118"/>
      <c r="G6" s="118"/>
      <c r="H6" s="118"/>
      <c r="I6" s="118"/>
      <c r="J6" s="119"/>
      <c r="O6" s="41" t="s">
        <v>16</v>
      </c>
      <c r="P6" s="42"/>
      <c r="Q6" s="39">
        <f t="shared" si="0"/>
        <v>0</v>
      </c>
      <c r="R6" s="38"/>
      <c r="S6" s="39">
        <f t="shared" si="0"/>
        <v>0</v>
      </c>
      <c r="T6" s="14"/>
      <c r="U6" s="39">
        <f t="shared" si="0"/>
        <v>0</v>
      </c>
    </row>
    <row r="7" spans="1:21" ht="15.6" x14ac:dyDescent="0.3">
      <c r="E7" s="106"/>
      <c r="F7" s="107"/>
      <c r="G7" s="107"/>
      <c r="H7" s="107"/>
      <c r="I7" s="107"/>
      <c r="J7" s="108"/>
      <c r="O7" s="47" t="s">
        <v>17</v>
      </c>
      <c r="P7" s="48"/>
      <c r="Q7" s="64"/>
      <c r="R7" s="49"/>
      <c r="S7" s="64"/>
      <c r="T7" s="14"/>
      <c r="U7" s="64"/>
    </row>
    <row r="8" spans="1:21" ht="18" x14ac:dyDescent="0.3">
      <c r="E8" s="120"/>
      <c r="F8" s="107"/>
      <c r="G8" s="107"/>
      <c r="H8" s="107"/>
      <c r="I8" s="107"/>
      <c r="J8" s="108"/>
      <c r="O8" s="20" t="s">
        <v>29</v>
      </c>
      <c r="P8" s="21"/>
      <c r="Q8" s="65"/>
      <c r="R8" s="14"/>
      <c r="S8" s="65"/>
      <c r="T8" s="14"/>
      <c r="U8" s="65"/>
    </row>
    <row r="9" spans="1:21" ht="15.6" x14ac:dyDescent="0.3">
      <c r="E9" s="106"/>
      <c r="F9" s="107"/>
      <c r="G9" s="107"/>
      <c r="H9" s="107"/>
      <c r="I9" s="107"/>
      <c r="J9" s="108"/>
      <c r="O9" s="104" t="s">
        <v>15</v>
      </c>
      <c r="P9" s="105"/>
      <c r="Q9" s="56">
        <f>$H$84</f>
        <v>0</v>
      </c>
      <c r="R9" s="15"/>
      <c r="S9" s="56" t="str">
        <f t="shared" ref="S9:S11" si="1">J84</f>
        <v/>
      </c>
      <c r="T9" s="16"/>
      <c r="U9" s="56">
        <f t="shared" ref="U9:U11" si="2">L84</f>
        <v>0</v>
      </c>
    </row>
    <row r="10" spans="1:21" ht="15.6" x14ac:dyDescent="0.3">
      <c r="E10" s="106"/>
      <c r="F10" s="107"/>
      <c r="G10" s="107"/>
      <c r="H10" s="107"/>
      <c r="I10" s="107"/>
      <c r="J10" s="108"/>
      <c r="O10" s="104" t="s">
        <v>10</v>
      </c>
      <c r="P10" s="105"/>
      <c r="Q10" s="63">
        <f>H85</f>
        <v>0</v>
      </c>
      <c r="R10" s="15"/>
      <c r="S10" s="63">
        <f t="shared" si="1"/>
        <v>0</v>
      </c>
      <c r="T10" s="14"/>
      <c r="U10" s="63">
        <f t="shared" si="2"/>
        <v>0</v>
      </c>
    </row>
    <row r="11" spans="1:21" ht="15.6" x14ac:dyDescent="0.3">
      <c r="E11" s="106"/>
      <c r="F11" s="107"/>
      <c r="G11" s="107"/>
      <c r="H11" s="107"/>
      <c r="I11" s="107"/>
      <c r="J11" s="108"/>
      <c r="O11" s="104" t="s">
        <v>35</v>
      </c>
      <c r="P11" s="105"/>
      <c r="Q11" s="5">
        <f>H86</f>
        <v>0</v>
      </c>
      <c r="R11" s="15"/>
      <c r="S11" s="5">
        <f t="shared" si="1"/>
        <v>0</v>
      </c>
      <c r="T11" s="9"/>
      <c r="U11" s="5">
        <f t="shared" si="2"/>
        <v>0</v>
      </c>
    </row>
    <row r="12" spans="1:21" ht="15.6" x14ac:dyDescent="0.3">
      <c r="E12" s="111"/>
      <c r="F12" s="112"/>
      <c r="G12" s="112"/>
      <c r="H12" s="112"/>
      <c r="I12" s="112"/>
      <c r="J12" s="113"/>
    </row>
    <row r="13" spans="1:21" ht="15.6" x14ac:dyDescent="0.3">
      <c r="A13" s="18" t="s">
        <v>33</v>
      </c>
      <c r="B13" s="85"/>
    </row>
    <row r="14" spans="1:21" ht="15.6" x14ac:dyDescent="0.3">
      <c r="A14" s="18" t="s">
        <v>13</v>
      </c>
      <c r="B14" s="86"/>
    </row>
    <row r="15" spans="1:21" ht="15.6" x14ac:dyDescent="0.3">
      <c r="A15" s="18" t="s">
        <v>14</v>
      </c>
      <c r="B15" s="86"/>
      <c r="C15" s="18"/>
    </row>
    <row r="16" spans="1:21" ht="23.4" x14ac:dyDescent="0.45">
      <c r="B16" s="23" t="s">
        <v>34</v>
      </c>
      <c r="C16" s="18"/>
      <c r="E16" s="78"/>
    </row>
    <row r="17" spans="1:20" ht="15.6" x14ac:dyDescent="0.3">
      <c r="B17" s="3"/>
      <c r="C17" s="3"/>
      <c r="G17" s="109" t="s">
        <v>7</v>
      </c>
      <c r="H17" s="110"/>
      <c r="I17" s="109" t="s">
        <v>8</v>
      </c>
      <c r="J17" s="110"/>
      <c r="K17" s="109" t="s">
        <v>9</v>
      </c>
      <c r="L17" s="110"/>
    </row>
    <row r="18" spans="1:20" s="13" customFormat="1" ht="15.6" x14ac:dyDescent="0.3">
      <c r="A18" s="99" t="s">
        <v>0</v>
      </c>
      <c r="B18" s="100" t="s">
        <v>1</v>
      </c>
      <c r="C18" s="100" t="s">
        <v>2</v>
      </c>
      <c r="D18" s="101" t="s">
        <v>28</v>
      </c>
      <c r="E18" s="100" t="s">
        <v>3</v>
      </c>
      <c r="F18" s="101" t="s">
        <v>45</v>
      </c>
      <c r="G18" s="102" t="s">
        <v>27</v>
      </c>
      <c r="H18" s="100" t="s">
        <v>46</v>
      </c>
      <c r="I18" s="102" t="s">
        <v>49</v>
      </c>
      <c r="J18" s="100" t="s">
        <v>47</v>
      </c>
      <c r="K18" s="102" t="s">
        <v>50</v>
      </c>
      <c r="L18" s="103" t="s">
        <v>48</v>
      </c>
    </row>
    <row r="19" spans="1:20" ht="15.6" x14ac:dyDescent="0.3">
      <c r="A19" s="87"/>
      <c r="B19" s="22"/>
      <c r="C19" s="24"/>
      <c r="D19" s="25"/>
      <c r="E19" s="26"/>
      <c r="F19" s="27" t="str">
        <f>IF(E19="","",+D19*E19)</f>
        <v/>
      </c>
      <c r="G19" s="67"/>
      <c r="H19" s="27" t="str">
        <f>IF(G19="","",+F19*G19)</f>
        <v/>
      </c>
      <c r="I19" s="72"/>
      <c r="J19" s="27" t="str">
        <f>IF(I19="","",+F19*I19)</f>
        <v/>
      </c>
      <c r="K19" s="72"/>
      <c r="L19" s="89" t="str">
        <f>IF(K19="","",+F19*K19)</f>
        <v/>
      </c>
      <c r="N19" s="70" t="str">
        <f>IF(K19="","",IF(SUM(G19+I19+K19)&lt;&gt;100%,"Attention la somme des 3 situations n'est pas égale  à 100%    ==&gt;&gt;  "&amp; SUM(G19+I19+K19)*100&amp;"%",""))</f>
        <v/>
      </c>
      <c r="O19" s="70"/>
      <c r="P19" s="70"/>
      <c r="Q19" s="70"/>
      <c r="T19" s="71"/>
    </row>
    <row r="20" spans="1:20" ht="15.6" x14ac:dyDescent="0.3">
      <c r="A20" s="87"/>
      <c r="B20" s="22"/>
      <c r="C20" s="24"/>
      <c r="D20" s="25"/>
      <c r="E20" s="26"/>
      <c r="F20" s="27" t="str">
        <f t="shared" ref="F20:F70" si="3">IF(E20="","",+D20*E20)</f>
        <v/>
      </c>
      <c r="G20" s="67"/>
      <c r="H20" s="27" t="str">
        <f t="shared" ref="H20:H70" si="4">IF(G20="","",+F20*G20)</f>
        <v/>
      </c>
      <c r="I20" s="72"/>
      <c r="J20" s="27" t="str">
        <f t="shared" ref="J20:J70" si="5">IF(I20="","",+F20*I20)</f>
        <v/>
      </c>
      <c r="K20" s="72"/>
      <c r="L20" s="90" t="str">
        <f t="shared" ref="L20:L70" si="6">IF(K20="","",+F20*K20)</f>
        <v/>
      </c>
      <c r="N20" s="70" t="str">
        <f t="shared" ref="N20:N70" si="7">IF(K20="","",IF(SUM(G20+I20+K20)&lt;&gt;100%,"Attention la somme des 3 situations n'est pas égale  à 100%    ==&gt;&gt;  "&amp; SUM(G20+I20+K20)*100&amp;"%",""))</f>
        <v/>
      </c>
      <c r="O20" s="70"/>
      <c r="P20" s="70"/>
      <c r="Q20" s="70"/>
      <c r="R20" s="71"/>
    </row>
    <row r="21" spans="1:20" ht="15.6" x14ac:dyDescent="0.3">
      <c r="A21" s="87"/>
      <c r="B21" s="73"/>
      <c r="C21" s="24"/>
      <c r="D21" s="25"/>
      <c r="E21" s="26"/>
      <c r="F21" s="27" t="str">
        <f t="shared" si="3"/>
        <v/>
      </c>
      <c r="G21" s="67"/>
      <c r="H21" s="27" t="str">
        <f t="shared" si="4"/>
        <v/>
      </c>
      <c r="I21" s="72"/>
      <c r="J21" s="27" t="str">
        <f t="shared" si="5"/>
        <v/>
      </c>
      <c r="K21" s="72"/>
      <c r="L21" s="90" t="str">
        <f t="shared" si="6"/>
        <v/>
      </c>
      <c r="N21" s="70" t="str">
        <f t="shared" si="7"/>
        <v/>
      </c>
      <c r="O21" s="70"/>
      <c r="P21" s="70"/>
      <c r="Q21" s="70"/>
      <c r="R21" s="71"/>
    </row>
    <row r="22" spans="1:20" ht="18" x14ac:dyDescent="0.3">
      <c r="A22" s="87"/>
      <c r="B22" s="66"/>
      <c r="C22" s="24"/>
      <c r="D22" s="25"/>
      <c r="E22" s="26"/>
      <c r="F22" s="27" t="str">
        <f t="shared" si="3"/>
        <v/>
      </c>
      <c r="G22" s="67"/>
      <c r="H22" s="27" t="str">
        <f t="shared" si="4"/>
        <v/>
      </c>
      <c r="I22" s="72"/>
      <c r="J22" s="27" t="str">
        <f t="shared" si="5"/>
        <v/>
      </c>
      <c r="K22" s="72"/>
      <c r="L22" s="90" t="str">
        <f t="shared" si="6"/>
        <v/>
      </c>
      <c r="N22" s="70" t="str">
        <f t="shared" si="7"/>
        <v/>
      </c>
      <c r="O22" s="70"/>
      <c r="P22" s="70"/>
      <c r="Q22" s="70"/>
      <c r="R22" s="71"/>
    </row>
    <row r="23" spans="1:20" ht="15.6" x14ac:dyDescent="0.3">
      <c r="A23" s="87"/>
      <c r="B23" s="22"/>
      <c r="C23" s="24"/>
      <c r="D23" s="25"/>
      <c r="E23" s="26"/>
      <c r="F23" s="27" t="str">
        <f t="shared" si="3"/>
        <v/>
      </c>
      <c r="G23" s="67"/>
      <c r="H23" s="27" t="str">
        <f t="shared" si="4"/>
        <v/>
      </c>
      <c r="I23" s="72"/>
      <c r="J23" s="27" t="str">
        <f t="shared" si="5"/>
        <v/>
      </c>
      <c r="K23" s="72"/>
      <c r="L23" s="90" t="str">
        <f t="shared" si="6"/>
        <v/>
      </c>
      <c r="N23" s="70" t="str">
        <f t="shared" si="7"/>
        <v/>
      </c>
      <c r="O23" s="70"/>
      <c r="P23" s="70"/>
      <c r="Q23" s="70"/>
      <c r="R23" s="71"/>
    </row>
    <row r="24" spans="1:20" ht="15.6" x14ac:dyDescent="0.3">
      <c r="A24" s="87"/>
      <c r="B24" s="22"/>
      <c r="C24" s="24"/>
      <c r="D24" s="25"/>
      <c r="E24" s="26"/>
      <c r="F24" s="27" t="str">
        <f t="shared" si="3"/>
        <v/>
      </c>
      <c r="G24" s="67"/>
      <c r="H24" s="27" t="str">
        <f t="shared" si="4"/>
        <v/>
      </c>
      <c r="I24" s="72"/>
      <c r="J24" s="27" t="str">
        <f t="shared" si="5"/>
        <v/>
      </c>
      <c r="K24" s="72"/>
      <c r="L24" s="90" t="str">
        <f t="shared" si="6"/>
        <v/>
      </c>
      <c r="N24" s="70" t="str">
        <f t="shared" si="7"/>
        <v/>
      </c>
      <c r="O24" s="70"/>
      <c r="P24" s="70"/>
      <c r="Q24" s="70"/>
      <c r="R24" s="71"/>
    </row>
    <row r="25" spans="1:20" ht="15.6" x14ac:dyDescent="0.3">
      <c r="A25" s="87"/>
      <c r="B25" s="22"/>
      <c r="C25" s="24"/>
      <c r="D25" s="25"/>
      <c r="E25" s="26"/>
      <c r="F25" s="27" t="str">
        <f t="shared" si="3"/>
        <v/>
      </c>
      <c r="G25" s="67"/>
      <c r="H25" s="27" t="str">
        <f t="shared" si="4"/>
        <v/>
      </c>
      <c r="I25" s="72"/>
      <c r="J25" s="27" t="str">
        <f t="shared" si="5"/>
        <v/>
      </c>
      <c r="K25" s="72"/>
      <c r="L25" s="90" t="str">
        <f t="shared" si="6"/>
        <v/>
      </c>
      <c r="N25" s="70" t="str">
        <f t="shared" si="7"/>
        <v/>
      </c>
      <c r="O25" s="70"/>
      <c r="P25" s="70"/>
      <c r="Q25" s="70"/>
      <c r="R25" s="71"/>
    </row>
    <row r="26" spans="1:20" ht="15.6" x14ac:dyDescent="0.3">
      <c r="A26" s="87"/>
      <c r="B26" s="22"/>
      <c r="C26" s="24"/>
      <c r="D26" s="25"/>
      <c r="E26" s="26"/>
      <c r="F26" s="27" t="str">
        <f t="shared" si="3"/>
        <v/>
      </c>
      <c r="G26" s="67"/>
      <c r="H26" s="27" t="str">
        <f t="shared" si="4"/>
        <v/>
      </c>
      <c r="I26" s="72"/>
      <c r="J26" s="27" t="str">
        <f t="shared" si="5"/>
        <v/>
      </c>
      <c r="K26" s="72"/>
      <c r="L26" s="90" t="str">
        <f t="shared" si="6"/>
        <v/>
      </c>
      <c r="N26" s="70" t="str">
        <f t="shared" si="7"/>
        <v/>
      </c>
      <c r="O26" s="70"/>
      <c r="P26" s="70"/>
      <c r="Q26" s="70"/>
      <c r="R26" s="71"/>
    </row>
    <row r="27" spans="1:20" ht="15.6" x14ac:dyDescent="0.3">
      <c r="A27" s="87"/>
      <c r="B27" s="22"/>
      <c r="C27" s="24"/>
      <c r="D27" s="25"/>
      <c r="E27" s="26"/>
      <c r="F27" s="27" t="str">
        <f t="shared" si="3"/>
        <v/>
      </c>
      <c r="G27" s="67"/>
      <c r="H27" s="27" t="str">
        <f t="shared" si="4"/>
        <v/>
      </c>
      <c r="I27" s="72"/>
      <c r="J27" s="27" t="str">
        <f t="shared" si="5"/>
        <v/>
      </c>
      <c r="K27" s="72"/>
      <c r="L27" s="90" t="str">
        <f t="shared" si="6"/>
        <v/>
      </c>
      <c r="N27" s="70" t="str">
        <f t="shared" si="7"/>
        <v/>
      </c>
      <c r="O27" s="70"/>
      <c r="P27" s="70"/>
      <c r="Q27" s="70"/>
      <c r="R27" s="71"/>
    </row>
    <row r="28" spans="1:20" ht="15.6" x14ac:dyDescent="0.3">
      <c r="A28" s="87"/>
      <c r="B28" s="22"/>
      <c r="C28" s="24"/>
      <c r="D28" s="25"/>
      <c r="E28" s="26"/>
      <c r="F28" s="27" t="str">
        <f t="shared" si="3"/>
        <v/>
      </c>
      <c r="G28" s="67"/>
      <c r="H28" s="27" t="str">
        <f t="shared" si="4"/>
        <v/>
      </c>
      <c r="I28" s="72"/>
      <c r="J28" s="27" t="str">
        <f t="shared" si="5"/>
        <v/>
      </c>
      <c r="K28" s="72"/>
      <c r="L28" s="90" t="str">
        <f t="shared" si="6"/>
        <v/>
      </c>
      <c r="N28" s="70" t="str">
        <f t="shared" si="7"/>
        <v/>
      </c>
      <c r="O28" s="70"/>
      <c r="P28" s="70"/>
      <c r="Q28" s="70"/>
      <c r="R28" s="71"/>
    </row>
    <row r="29" spans="1:20" ht="15.6" x14ac:dyDescent="0.3">
      <c r="A29" s="87"/>
      <c r="B29" s="22"/>
      <c r="C29" s="24"/>
      <c r="D29" s="25"/>
      <c r="E29" s="26"/>
      <c r="F29" s="27" t="str">
        <f t="shared" si="3"/>
        <v/>
      </c>
      <c r="G29" s="67"/>
      <c r="H29" s="27" t="str">
        <f t="shared" si="4"/>
        <v/>
      </c>
      <c r="I29" s="72"/>
      <c r="J29" s="27" t="str">
        <f t="shared" si="5"/>
        <v/>
      </c>
      <c r="K29" s="72"/>
      <c r="L29" s="90" t="str">
        <f t="shared" si="6"/>
        <v/>
      </c>
      <c r="N29" s="70" t="str">
        <f t="shared" si="7"/>
        <v/>
      </c>
      <c r="O29" s="70"/>
      <c r="P29" s="70"/>
      <c r="Q29" s="70"/>
      <c r="R29" s="71"/>
    </row>
    <row r="30" spans="1:20" ht="15.6" x14ac:dyDescent="0.3">
      <c r="A30" s="87"/>
      <c r="B30" s="22"/>
      <c r="C30" s="24"/>
      <c r="D30" s="25"/>
      <c r="E30" s="26"/>
      <c r="F30" s="27" t="str">
        <f t="shared" si="3"/>
        <v/>
      </c>
      <c r="G30" s="67"/>
      <c r="H30" s="27" t="str">
        <f t="shared" si="4"/>
        <v/>
      </c>
      <c r="I30" s="72"/>
      <c r="J30" s="27" t="str">
        <f t="shared" si="5"/>
        <v/>
      </c>
      <c r="K30" s="72"/>
      <c r="L30" s="90" t="str">
        <f t="shared" si="6"/>
        <v/>
      </c>
      <c r="N30" s="70" t="str">
        <f t="shared" si="7"/>
        <v/>
      </c>
      <c r="O30" s="70"/>
      <c r="P30" s="70"/>
      <c r="Q30" s="70"/>
      <c r="R30" s="71"/>
    </row>
    <row r="31" spans="1:20" ht="15.6" x14ac:dyDescent="0.3">
      <c r="A31" s="88"/>
      <c r="B31" s="22"/>
      <c r="C31" s="24"/>
      <c r="D31" s="25"/>
      <c r="E31" s="26"/>
      <c r="F31" s="27" t="str">
        <f t="shared" si="3"/>
        <v/>
      </c>
      <c r="G31" s="67"/>
      <c r="H31" s="27" t="str">
        <f t="shared" si="4"/>
        <v/>
      </c>
      <c r="I31" s="72"/>
      <c r="J31" s="27" t="str">
        <f t="shared" si="5"/>
        <v/>
      </c>
      <c r="K31" s="72"/>
      <c r="L31" s="90" t="str">
        <f t="shared" si="6"/>
        <v/>
      </c>
      <c r="N31" s="70" t="str">
        <f t="shared" si="7"/>
        <v/>
      </c>
      <c r="O31" s="70"/>
      <c r="P31" s="70"/>
      <c r="Q31" s="70"/>
      <c r="R31" s="71"/>
    </row>
    <row r="32" spans="1:20" ht="15.6" x14ac:dyDescent="0.3">
      <c r="A32" s="87"/>
      <c r="B32" s="22"/>
      <c r="C32" s="24"/>
      <c r="D32" s="25"/>
      <c r="E32" s="26"/>
      <c r="F32" s="27" t="str">
        <f t="shared" si="3"/>
        <v/>
      </c>
      <c r="G32" s="67"/>
      <c r="H32" s="27" t="str">
        <f t="shared" si="4"/>
        <v/>
      </c>
      <c r="I32" s="72"/>
      <c r="J32" s="27" t="str">
        <f t="shared" si="5"/>
        <v/>
      </c>
      <c r="K32" s="72"/>
      <c r="L32" s="90" t="str">
        <f t="shared" si="6"/>
        <v/>
      </c>
      <c r="N32" s="70" t="str">
        <f t="shared" si="7"/>
        <v/>
      </c>
      <c r="O32" s="70"/>
      <c r="P32" s="70"/>
      <c r="Q32" s="70"/>
      <c r="R32" s="71"/>
    </row>
    <row r="33" spans="1:18" ht="15.6" x14ac:dyDescent="0.3">
      <c r="A33" s="87"/>
      <c r="B33" s="22"/>
      <c r="C33" s="24"/>
      <c r="D33" s="25"/>
      <c r="E33" s="26"/>
      <c r="F33" s="27" t="str">
        <f t="shared" si="3"/>
        <v/>
      </c>
      <c r="G33" s="67"/>
      <c r="H33" s="27" t="str">
        <f t="shared" si="4"/>
        <v/>
      </c>
      <c r="I33" s="72"/>
      <c r="J33" s="27" t="str">
        <f t="shared" si="5"/>
        <v/>
      </c>
      <c r="K33" s="72"/>
      <c r="L33" s="90" t="str">
        <f t="shared" si="6"/>
        <v/>
      </c>
      <c r="N33" s="70" t="str">
        <f t="shared" si="7"/>
        <v/>
      </c>
      <c r="O33" s="70"/>
      <c r="P33" s="70"/>
      <c r="Q33" s="70"/>
      <c r="R33" s="71"/>
    </row>
    <row r="34" spans="1:18" ht="15.6" x14ac:dyDescent="0.3">
      <c r="A34" s="87"/>
      <c r="B34" s="22"/>
      <c r="C34" s="24"/>
      <c r="D34" s="25"/>
      <c r="E34" s="26"/>
      <c r="F34" s="27" t="str">
        <f t="shared" si="3"/>
        <v/>
      </c>
      <c r="G34" s="67"/>
      <c r="H34" s="27" t="str">
        <f t="shared" si="4"/>
        <v/>
      </c>
      <c r="I34" s="72"/>
      <c r="J34" s="27" t="str">
        <f t="shared" si="5"/>
        <v/>
      </c>
      <c r="K34" s="72"/>
      <c r="L34" s="90" t="str">
        <f t="shared" si="6"/>
        <v/>
      </c>
      <c r="N34" s="70" t="str">
        <f t="shared" si="7"/>
        <v/>
      </c>
      <c r="O34" s="70"/>
      <c r="P34" s="70"/>
      <c r="Q34" s="70"/>
      <c r="R34" s="71"/>
    </row>
    <row r="35" spans="1:18" ht="15.6" x14ac:dyDescent="0.3">
      <c r="A35" s="87"/>
      <c r="B35" s="22"/>
      <c r="C35" s="24"/>
      <c r="D35" s="25"/>
      <c r="E35" s="26"/>
      <c r="F35" s="27" t="str">
        <f t="shared" si="3"/>
        <v/>
      </c>
      <c r="G35" s="67"/>
      <c r="H35" s="27" t="str">
        <f t="shared" si="4"/>
        <v/>
      </c>
      <c r="I35" s="72"/>
      <c r="J35" s="27" t="str">
        <f t="shared" si="5"/>
        <v/>
      </c>
      <c r="K35" s="72"/>
      <c r="L35" s="90" t="str">
        <f t="shared" si="6"/>
        <v/>
      </c>
      <c r="N35" s="70" t="str">
        <f t="shared" si="7"/>
        <v/>
      </c>
      <c r="O35" s="70"/>
      <c r="P35" s="70"/>
      <c r="Q35" s="70"/>
      <c r="R35" s="71"/>
    </row>
    <row r="36" spans="1:18" ht="15.6" x14ac:dyDescent="0.3">
      <c r="A36" s="87"/>
      <c r="B36" s="22"/>
      <c r="C36" s="24"/>
      <c r="D36" s="25"/>
      <c r="E36" s="26"/>
      <c r="F36" s="27" t="str">
        <f t="shared" si="3"/>
        <v/>
      </c>
      <c r="G36" s="67"/>
      <c r="H36" s="27" t="str">
        <f t="shared" si="4"/>
        <v/>
      </c>
      <c r="I36" s="72"/>
      <c r="J36" s="27" t="str">
        <f t="shared" si="5"/>
        <v/>
      </c>
      <c r="K36" s="72"/>
      <c r="L36" s="90" t="str">
        <f t="shared" si="6"/>
        <v/>
      </c>
      <c r="N36" s="70" t="str">
        <f t="shared" si="7"/>
        <v/>
      </c>
      <c r="O36" s="70"/>
      <c r="P36" s="70"/>
      <c r="Q36" s="70"/>
      <c r="R36" s="71"/>
    </row>
    <row r="37" spans="1:18" ht="15.6" x14ac:dyDescent="0.3">
      <c r="A37" s="87"/>
      <c r="B37" s="22"/>
      <c r="C37" s="24"/>
      <c r="D37" s="25"/>
      <c r="E37" s="26"/>
      <c r="F37" s="27" t="str">
        <f t="shared" si="3"/>
        <v/>
      </c>
      <c r="G37" s="67"/>
      <c r="H37" s="27" t="str">
        <f t="shared" si="4"/>
        <v/>
      </c>
      <c r="I37" s="72"/>
      <c r="J37" s="27" t="str">
        <f t="shared" si="5"/>
        <v/>
      </c>
      <c r="K37" s="72"/>
      <c r="L37" s="90" t="str">
        <f t="shared" si="6"/>
        <v/>
      </c>
      <c r="N37" s="70" t="str">
        <f t="shared" si="7"/>
        <v/>
      </c>
      <c r="O37" s="70"/>
      <c r="P37" s="70"/>
      <c r="Q37" s="70"/>
      <c r="R37" s="71"/>
    </row>
    <row r="38" spans="1:18" ht="15.6" x14ac:dyDescent="0.3">
      <c r="A38" s="87"/>
      <c r="B38" s="22"/>
      <c r="C38" s="24"/>
      <c r="D38" s="25"/>
      <c r="E38" s="26"/>
      <c r="F38" s="27" t="str">
        <f t="shared" si="3"/>
        <v/>
      </c>
      <c r="G38" s="67"/>
      <c r="H38" s="27" t="str">
        <f t="shared" si="4"/>
        <v/>
      </c>
      <c r="I38" s="72"/>
      <c r="J38" s="27" t="str">
        <f t="shared" si="5"/>
        <v/>
      </c>
      <c r="K38" s="72"/>
      <c r="L38" s="90" t="str">
        <f t="shared" si="6"/>
        <v/>
      </c>
      <c r="N38" s="70" t="str">
        <f t="shared" si="7"/>
        <v/>
      </c>
      <c r="O38" s="70"/>
      <c r="P38" s="70"/>
      <c r="Q38" s="70"/>
      <c r="R38" s="71"/>
    </row>
    <row r="39" spans="1:18" ht="15.6" x14ac:dyDescent="0.3">
      <c r="A39" s="87"/>
      <c r="B39" s="22"/>
      <c r="C39" s="24"/>
      <c r="D39" s="25"/>
      <c r="E39" s="26"/>
      <c r="F39" s="27" t="str">
        <f t="shared" si="3"/>
        <v/>
      </c>
      <c r="G39" s="67"/>
      <c r="H39" s="27" t="str">
        <f t="shared" si="4"/>
        <v/>
      </c>
      <c r="I39" s="72"/>
      <c r="J39" s="27" t="str">
        <f t="shared" si="5"/>
        <v/>
      </c>
      <c r="K39" s="72"/>
      <c r="L39" s="90" t="str">
        <f t="shared" si="6"/>
        <v/>
      </c>
      <c r="N39" s="70" t="str">
        <f t="shared" si="7"/>
        <v/>
      </c>
      <c r="O39" s="70"/>
      <c r="P39" s="70"/>
      <c r="Q39" s="70"/>
      <c r="R39" s="71"/>
    </row>
    <row r="40" spans="1:18" ht="15.6" x14ac:dyDescent="0.3">
      <c r="A40" s="87"/>
      <c r="B40" s="22"/>
      <c r="C40" s="24"/>
      <c r="D40" s="25"/>
      <c r="E40" s="26"/>
      <c r="F40" s="27" t="str">
        <f t="shared" si="3"/>
        <v/>
      </c>
      <c r="G40" s="67"/>
      <c r="H40" s="27" t="str">
        <f t="shared" si="4"/>
        <v/>
      </c>
      <c r="I40" s="72"/>
      <c r="J40" s="27" t="str">
        <f t="shared" si="5"/>
        <v/>
      </c>
      <c r="K40" s="72"/>
      <c r="L40" s="90" t="str">
        <f t="shared" si="6"/>
        <v/>
      </c>
      <c r="N40" s="70" t="str">
        <f t="shared" si="7"/>
        <v/>
      </c>
      <c r="O40" s="70"/>
      <c r="P40" s="70"/>
      <c r="Q40" s="70"/>
      <c r="R40" s="71"/>
    </row>
    <row r="41" spans="1:18" ht="15.6" x14ac:dyDescent="0.3">
      <c r="A41" s="87"/>
      <c r="B41" s="22"/>
      <c r="C41" s="24"/>
      <c r="D41" s="25"/>
      <c r="E41" s="26"/>
      <c r="F41" s="27" t="str">
        <f t="shared" si="3"/>
        <v/>
      </c>
      <c r="G41" s="67"/>
      <c r="H41" s="27" t="str">
        <f t="shared" si="4"/>
        <v/>
      </c>
      <c r="I41" s="72"/>
      <c r="J41" s="27" t="str">
        <f t="shared" si="5"/>
        <v/>
      </c>
      <c r="K41" s="72"/>
      <c r="L41" s="90" t="str">
        <f t="shared" si="6"/>
        <v/>
      </c>
      <c r="N41" s="70" t="str">
        <f t="shared" si="7"/>
        <v/>
      </c>
      <c r="O41" s="70"/>
      <c r="P41" s="70"/>
      <c r="Q41" s="70"/>
      <c r="R41" s="71"/>
    </row>
    <row r="42" spans="1:18" ht="15.6" x14ac:dyDescent="0.3">
      <c r="A42" s="87"/>
      <c r="B42" s="22"/>
      <c r="C42" s="24"/>
      <c r="D42" s="25"/>
      <c r="E42" s="26"/>
      <c r="F42" s="27" t="str">
        <f t="shared" si="3"/>
        <v/>
      </c>
      <c r="G42" s="67"/>
      <c r="H42" s="27" t="str">
        <f t="shared" si="4"/>
        <v/>
      </c>
      <c r="I42" s="72"/>
      <c r="J42" s="27" t="str">
        <f t="shared" si="5"/>
        <v/>
      </c>
      <c r="K42" s="72"/>
      <c r="L42" s="90" t="str">
        <f t="shared" si="6"/>
        <v/>
      </c>
      <c r="N42" s="70" t="str">
        <f t="shared" si="7"/>
        <v/>
      </c>
      <c r="O42" s="70"/>
      <c r="P42" s="70"/>
      <c r="Q42" s="70"/>
      <c r="R42" s="71"/>
    </row>
    <row r="43" spans="1:18" ht="15.6" x14ac:dyDescent="0.3">
      <c r="A43" s="87"/>
      <c r="B43" s="22"/>
      <c r="C43" s="24"/>
      <c r="D43" s="25"/>
      <c r="E43" s="26"/>
      <c r="F43" s="27" t="str">
        <f t="shared" si="3"/>
        <v/>
      </c>
      <c r="G43" s="67"/>
      <c r="H43" s="27" t="str">
        <f t="shared" si="4"/>
        <v/>
      </c>
      <c r="I43" s="72"/>
      <c r="J43" s="27" t="str">
        <f t="shared" si="5"/>
        <v/>
      </c>
      <c r="K43" s="72"/>
      <c r="L43" s="90" t="str">
        <f t="shared" si="6"/>
        <v/>
      </c>
      <c r="N43" s="70" t="str">
        <f t="shared" si="7"/>
        <v/>
      </c>
      <c r="O43" s="70"/>
      <c r="P43" s="70"/>
      <c r="Q43" s="70"/>
      <c r="R43" s="71"/>
    </row>
    <row r="44" spans="1:18" ht="15.6" x14ac:dyDescent="0.3">
      <c r="A44" s="87"/>
      <c r="B44" s="22"/>
      <c r="C44" s="24"/>
      <c r="D44" s="25"/>
      <c r="E44" s="26"/>
      <c r="F44" s="27" t="str">
        <f t="shared" si="3"/>
        <v/>
      </c>
      <c r="G44" s="67"/>
      <c r="H44" s="27" t="str">
        <f t="shared" si="4"/>
        <v/>
      </c>
      <c r="I44" s="72"/>
      <c r="J44" s="27" t="str">
        <f t="shared" si="5"/>
        <v/>
      </c>
      <c r="K44" s="72"/>
      <c r="L44" s="90" t="str">
        <f t="shared" si="6"/>
        <v/>
      </c>
      <c r="N44" s="70" t="str">
        <f t="shared" si="7"/>
        <v/>
      </c>
      <c r="O44" s="70"/>
      <c r="P44" s="70"/>
      <c r="Q44" s="70"/>
      <c r="R44" s="71"/>
    </row>
    <row r="45" spans="1:18" ht="15.6" x14ac:dyDescent="0.3">
      <c r="A45" s="87"/>
      <c r="B45" s="22"/>
      <c r="C45" s="24"/>
      <c r="D45" s="25"/>
      <c r="E45" s="26"/>
      <c r="F45" s="27" t="str">
        <f t="shared" si="3"/>
        <v/>
      </c>
      <c r="G45" s="67"/>
      <c r="H45" s="27" t="str">
        <f t="shared" si="4"/>
        <v/>
      </c>
      <c r="I45" s="72"/>
      <c r="J45" s="27" t="str">
        <f t="shared" si="5"/>
        <v/>
      </c>
      <c r="K45" s="72"/>
      <c r="L45" s="90" t="str">
        <f t="shared" si="6"/>
        <v/>
      </c>
      <c r="N45" s="70" t="str">
        <f t="shared" si="7"/>
        <v/>
      </c>
      <c r="O45" s="70"/>
      <c r="P45" s="70"/>
      <c r="Q45" s="70"/>
      <c r="R45" s="71"/>
    </row>
    <row r="46" spans="1:18" ht="15.6" x14ac:dyDescent="0.3">
      <c r="A46" s="87"/>
      <c r="B46" s="22"/>
      <c r="C46" s="24"/>
      <c r="D46" s="25"/>
      <c r="E46" s="26"/>
      <c r="F46" s="27" t="str">
        <f t="shared" si="3"/>
        <v/>
      </c>
      <c r="G46" s="67"/>
      <c r="H46" s="27" t="str">
        <f t="shared" si="4"/>
        <v/>
      </c>
      <c r="I46" s="72"/>
      <c r="J46" s="27" t="str">
        <f t="shared" si="5"/>
        <v/>
      </c>
      <c r="K46" s="72"/>
      <c r="L46" s="90" t="str">
        <f t="shared" si="6"/>
        <v/>
      </c>
      <c r="N46" s="70" t="str">
        <f t="shared" si="7"/>
        <v/>
      </c>
      <c r="O46" s="70"/>
      <c r="P46" s="70"/>
      <c r="Q46" s="70"/>
      <c r="R46" s="71"/>
    </row>
    <row r="47" spans="1:18" ht="15.6" x14ac:dyDescent="0.3">
      <c r="A47" s="87"/>
      <c r="B47" s="22"/>
      <c r="C47" s="24"/>
      <c r="D47" s="25"/>
      <c r="E47" s="26"/>
      <c r="F47" s="27" t="str">
        <f t="shared" si="3"/>
        <v/>
      </c>
      <c r="G47" s="67"/>
      <c r="H47" s="27" t="str">
        <f t="shared" si="4"/>
        <v/>
      </c>
      <c r="I47" s="72"/>
      <c r="J47" s="27" t="str">
        <f t="shared" si="5"/>
        <v/>
      </c>
      <c r="K47" s="72"/>
      <c r="L47" s="90" t="str">
        <f t="shared" si="6"/>
        <v/>
      </c>
      <c r="N47" s="70" t="str">
        <f t="shared" si="7"/>
        <v/>
      </c>
      <c r="O47" s="70"/>
      <c r="P47" s="70"/>
      <c r="Q47" s="70"/>
      <c r="R47" s="71"/>
    </row>
    <row r="48" spans="1:18" ht="15.6" x14ac:dyDescent="0.3">
      <c r="A48" s="87"/>
      <c r="B48" s="22"/>
      <c r="C48" s="24"/>
      <c r="D48" s="25"/>
      <c r="E48" s="26"/>
      <c r="F48" s="27" t="str">
        <f t="shared" si="3"/>
        <v/>
      </c>
      <c r="G48" s="67"/>
      <c r="H48" s="27" t="str">
        <f t="shared" si="4"/>
        <v/>
      </c>
      <c r="I48" s="72"/>
      <c r="J48" s="27" t="str">
        <f t="shared" si="5"/>
        <v/>
      </c>
      <c r="K48" s="72"/>
      <c r="L48" s="90" t="str">
        <f t="shared" si="6"/>
        <v/>
      </c>
      <c r="N48" s="70" t="str">
        <f t="shared" si="7"/>
        <v/>
      </c>
      <c r="O48" s="70"/>
      <c r="P48" s="70"/>
      <c r="Q48" s="70"/>
      <c r="R48" s="71"/>
    </row>
    <row r="49" spans="1:18" ht="15.6" x14ac:dyDescent="0.3">
      <c r="A49" s="87"/>
      <c r="B49" s="22"/>
      <c r="C49" s="24"/>
      <c r="D49" s="25"/>
      <c r="E49" s="26"/>
      <c r="F49" s="27" t="str">
        <f t="shared" si="3"/>
        <v/>
      </c>
      <c r="G49" s="67"/>
      <c r="H49" s="27" t="str">
        <f t="shared" si="4"/>
        <v/>
      </c>
      <c r="I49" s="72"/>
      <c r="J49" s="27" t="str">
        <f t="shared" si="5"/>
        <v/>
      </c>
      <c r="K49" s="72"/>
      <c r="L49" s="90" t="str">
        <f t="shared" si="6"/>
        <v/>
      </c>
      <c r="N49" s="70" t="str">
        <f t="shared" si="7"/>
        <v/>
      </c>
      <c r="O49" s="70"/>
      <c r="P49" s="70"/>
      <c r="Q49" s="70"/>
      <c r="R49" s="71"/>
    </row>
    <row r="50" spans="1:18" ht="15.6" x14ac:dyDescent="0.3">
      <c r="A50" s="87"/>
      <c r="B50" s="79"/>
      <c r="C50" s="24"/>
      <c r="D50" s="25"/>
      <c r="E50" s="26"/>
      <c r="F50" s="27" t="str">
        <f t="shared" si="3"/>
        <v/>
      </c>
      <c r="G50" s="67"/>
      <c r="H50" s="27" t="str">
        <f t="shared" si="4"/>
        <v/>
      </c>
      <c r="I50" s="72"/>
      <c r="J50" s="27" t="str">
        <f t="shared" si="5"/>
        <v/>
      </c>
      <c r="K50" s="72"/>
      <c r="L50" s="90" t="str">
        <f t="shared" si="6"/>
        <v/>
      </c>
      <c r="N50" s="70" t="str">
        <f t="shared" si="7"/>
        <v/>
      </c>
      <c r="O50" s="70"/>
      <c r="P50" s="70"/>
      <c r="Q50" s="70"/>
      <c r="R50" s="71"/>
    </row>
    <row r="51" spans="1:18" ht="15.6" x14ac:dyDescent="0.3">
      <c r="A51" s="87"/>
      <c r="B51" s="22"/>
      <c r="C51" s="24"/>
      <c r="D51" s="25"/>
      <c r="E51" s="26"/>
      <c r="F51" s="27" t="str">
        <f t="shared" si="3"/>
        <v/>
      </c>
      <c r="G51" s="67"/>
      <c r="H51" s="27" t="str">
        <f t="shared" si="4"/>
        <v/>
      </c>
      <c r="I51" s="72"/>
      <c r="J51" s="27" t="str">
        <f t="shared" si="5"/>
        <v/>
      </c>
      <c r="K51" s="72"/>
      <c r="L51" s="90" t="str">
        <f t="shared" si="6"/>
        <v/>
      </c>
      <c r="N51" s="70" t="str">
        <f t="shared" si="7"/>
        <v/>
      </c>
      <c r="O51" s="70"/>
      <c r="P51" s="70"/>
      <c r="Q51" s="70"/>
      <c r="R51" s="71"/>
    </row>
    <row r="52" spans="1:18" ht="15.6" x14ac:dyDescent="0.3">
      <c r="A52" s="87"/>
      <c r="B52" s="22"/>
      <c r="C52" s="24"/>
      <c r="D52" s="25"/>
      <c r="E52" s="26"/>
      <c r="F52" s="27" t="str">
        <f t="shared" si="3"/>
        <v/>
      </c>
      <c r="G52" s="67"/>
      <c r="H52" s="27" t="str">
        <f t="shared" si="4"/>
        <v/>
      </c>
      <c r="I52" s="72"/>
      <c r="J52" s="27" t="str">
        <f t="shared" si="5"/>
        <v/>
      </c>
      <c r="K52" s="72"/>
      <c r="L52" s="90" t="str">
        <f t="shared" si="6"/>
        <v/>
      </c>
      <c r="N52" s="70" t="str">
        <f t="shared" si="7"/>
        <v/>
      </c>
      <c r="O52" s="70"/>
      <c r="P52" s="70"/>
      <c r="Q52" s="70"/>
      <c r="R52" s="71"/>
    </row>
    <row r="53" spans="1:18" ht="15.6" x14ac:dyDescent="0.3">
      <c r="A53" s="87"/>
      <c r="B53" s="22"/>
      <c r="C53" s="24"/>
      <c r="D53" s="25"/>
      <c r="E53" s="26"/>
      <c r="F53" s="27" t="str">
        <f t="shared" si="3"/>
        <v/>
      </c>
      <c r="G53" s="67"/>
      <c r="H53" s="27" t="str">
        <f t="shared" si="4"/>
        <v/>
      </c>
      <c r="I53" s="72"/>
      <c r="J53" s="27" t="str">
        <f t="shared" si="5"/>
        <v/>
      </c>
      <c r="K53" s="72"/>
      <c r="L53" s="90" t="str">
        <f t="shared" si="6"/>
        <v/>
      </c>
      <c r="N53" s="70" t="str">
        <f t="shared" si="7"/>
        <v/>
      </c>
      <c r="O53" s="70"/>
      <c r="P53" s="70"/>
      <c r="Q53" s="70"/>
      <c r="R53" s="71"/>
    </row>
    <row r="54" spans="1:18" ht="15.6" x14ac:dyDescent="0.3">
      <c r="A54" s="87"/>
      <c r="B54" s="22"/>
      <c r="C54" s="24"/>
      <c r="D54" s="25"/>
      <c r="E54" s="26"/>
      <c r="F54" s="27" t="str">
        <f t="shared" si="3"/>
        <v/>
      </c>
      <c r="G54" s="67"/>
      <c r="H54" s="27" t="str">
        <f t="shared" si="4"/>
        <v/>
      </c>
      <c r="I54" s="72"/>
      <c r="J54" s="27" t="str">
        <f t="shared" si="5"/>
        <v/>
      </c>
      <c r="K54" s="72"/>
      <c r="L54" s="90" t="str">
        <f t="shared" si="6"/>
        <v/>
      </c>
      <c r="N54" s="70" t="str">
        <f t="shared" si="7"/>
        <v/>
      </c>
      <c r="O54" s="70"/>
      <c r="P54" s="70"/>
      <c r="Q54" s="70"/>
      <c r="R54" s="71"/>
    </row>
    <row r="55" spans="1:18" ht="15.6" x14ac:dyDescent="0.3">
      <c r="A55" s="87"/>
      <c r="B55" s="22"/>
      <c r="C55" s="24"/>
      <c r="D55" s="25"/>
      <c r="E55" s="26"/>
      <c r="F55" s="27" t="str">
        <f t="shared" si="3"/>
        <v/>
      </c>
      <c r="G55" s="67"/>
      <c r="H55" s="27" t="str">
        <f t="shared" si="4"/>
        <v/>
      </c>
      <c r="I55" s="72"/>
      <c r="J55" s="27" t="str">
        <f t="shared" si="5"/>
        <v/>
      </c>
      <c r="K55" s="72"/>
      <c r="L55" s="90" t="str">
        <f t="shared" si="6"/>
        <v/>
      </c>
      <c r="N55" s="70" t="str">
        <f t="shared" si="7"/>
        <v/>
      </c>
      <c r="O55" s="70"/>
      <c r="P55" s="70"/>
      <c r="Q55" s="70"/>
      <c r="R55" s="71"/>
    </row>
    <row r="56" spans="1:18" ht="15.6" x14ac:dyDescent="0.3">
      <c r="A56" s="87"/>
      <c r="B56" s="22"/>
      <c r="C56" s="24"/>
      <c r="D56" s="25"/>
      <c r="E56" s="26"/>
      <c r="F56" s="27" t="str">
        <f t="shared" si="3"/>
        <v/>
      </c>
      <c r="G56" s="67"/>
      <c r="H56" s="27" t="str">
        <f t="shared" si="4"/>
        <v/>
      </c>
      <c r="I56" s="72"/>
      <c r="J56" s="27" t="str">
        <f t="shared" si="5"/>
        <v/>
      </c>
      <c r="K56" s="72"/>
      <c r="L56" s="90" t="str">
        <f t="shared" si="6"/>
        <v/>
      </c>
      <c r="N56" s="70" t="str">
        <f t="shared" si="7"/>
        <v/>
      </c>
      <c r="O56" s="70"/>
      <c r="P56" s="70"/>
      <c r="Q56" s="70"/>
      <c r="R56" s="71"/>
    </row>
    <row r="57" spans="1:18" ht="15.6" x14ac:dyDescent="0.3">
      <c r="A57" s="87"/>
      <c r="B57" s="22"/>
      <c r="C57" s="24"/>
      <c r="D57" s="25"/>
      <c r="E57" s="26"/>
      <c r="F57" s="27" t="str">
        <f t="shared" si="3"/>
        <v/>
      </c>
      <c r="G57" s="67"/>
      <c r="H57" s="27" t="str">
        <f t="shared" si="4"/>
        <v/>
      </c>
      <c r="I57" s="72"/>
      <c r="J57" s="27" t="str">
        <f t="shared" si="5"/>
        <v/>
      </c>
      <c r="K57" s="72"/>
      <c r="L57" s="90" t="str">
        <f t="shared" si="6"/>
        <v/>
      </c>
      <c r="N57" s="70" t="str">
        <f t="shared" si="7"/>
        <v/>
      </c>
      <c r="O57" s="70"/>
      <c r="P57" s="70"/>
      <c r="Q57" s="70"/>
      <c r="R57" s="71"/>
    </row>
    <row r="58" spans="1:18" ht="15.6" x14ac:dyDescent="0.3">
      <c r="A58" s="87"/>
      <c r="B58" s="22"/>
      <c r="C58" s="24"/>
      <c r="D58" s="25"/>
      <c r="E58" s="26"/>
      <c r="F58" s="27" t="str">
        <f t="shared" si="3"/>
        <v/>
      </c>
      <c r="G58" s="67"/>
      <c r="H58" s="27" t="str">
        <f t="shared" si="4"/>
        <v/>
      </c>
      <c r="I58" s="72"/>
      <c r="J58" s="27" t="str">
        <f t="shared" si="5"/>
        <v/>
      </c>
      <c r="K58" s="72"/>
      <c r="L58" s="90" t="str">
        <f t="shared" si="6"/>
        <v/>
      </c>
      <c r="N58" s="70" t="str">
        <f t="shared" si="7"/>
        <v/>
      </c>
      <c r="O58" s="70"/>
      <c r="P58" s="70"/>
      <c r="Q58" s="70"/>
      <c r="R58" s="71"/>
    </row>
    <row r="59" spans="1:18" ht="15.6" x14ac:dyDescent="0.3">
      <c r="A59" s="87"/>
      <c r="B59" s="22"/>
      <c r="C59" s="24"/>
      <c r="D59" s="25"/>
      <c r="E59" s="26"/>
      <c r="F59" s="27" t="str">
        <f t="shared" si="3"/>
        <v/>
      </c>
      <c r="G59" s="67"/>
      <c r="H59" s="27" t="str">
        <f t="shared" si="4"/>
        <v/>
      </c>
      <c r="I59" s="72"/>
      <c r="J59" s="27" t="str">
        <f t="shared" si="5"/>
        <v/>
      </c>
      <c r="K59" s="72"/>
      <c r="L59" s="90" t="str">
        <f t="shared" si="6"/>
        <v/>
      </c>
      <c r="N59" s="70" t="str">
        <f t="shared" si="7"/>
        <v/>
      </c>
      <c r="O59" s="70"/>
      <c r="P59" s="70"/>
      <c r="Q59" s="70"/>
      <c r="R59" s="71"/>
    </row>
    <row r="60" spans="1:18" ht="15.6" x14ac:dyDescent="0.3">
      <c r="A60" s="87"/>
      <c r="B60" s="22"/>
      <c r="C60" s="24"/>
      <c r="D60" s="25"/>
      <c r="E60" s="26"/>
      <c r="F60" s="27" t="str">
        <f t="shared" si="3"/>
        <v/>
      </c>
      <c r="G60" s="67"/>
      <c r="H60" s="27" t="str">
        <f t="shared" si="4"/>
        <v/>
      </c>
      <c r="I60" s="72"/>
      <c r="J60" s="27" t="str">
        <f t="shared" si="5"/>
        <v/>
      </c>
      <c r="K60" s="72"/>
      <c r="L60" s="90" t="str">
        <f t="shared" si="6"/>
        <v/>
      </c>
      <c r="N60" s="70" t="str">
        <f t="shared" si="7"/>
        <v/>
      </c>
      <c r="O60" s="70"/>
      <c r="P60" s="70"/>
      <c r="Q60" s="70"/>
      <c r="R60" s="71"/>
    </row>
    <row r="61" spans="1:18" ht="15.6" x14ac:dyDescent="0.3">
      <c r="A61" s="87"/>
      <c r="B61" s="22"/>
      <c r="C61" s="24"/>
      <c r="D61" s="25"/>
      <c r="E61" s="26"/>
      <c r="F61" s="27" t="str">
        <f t="shared" si="3"/>
        <v/>
      </c>
      <c r="G61" s="67"/>
      <c r="H61" s="27" t="str">
        <f t="shared" si="4"/>
        <v/>
      </c>
      <c r="I61" s="72"/>
      <c r="J61" s="27" t="str">
        <f t="shared" si="5"/>
        <v/>
      </c>
      <c r="K61" s="72"/>
      <c r="L61" s="90" t="str">
        <f t="shared" si="6"/>
        <v/>
      </c>
      <c r="N61" s="70" t="str">
        <f t="shared" si="7"/>
        <v/>
      </c>
      <c r="O61" s="70"/>
      <c r="P61" s="70"/>
      <c r="Q61" s="70"/>
      <c r="R61" s="71"/>
    </row>
    <row r="62" spans="1:18" ht="15.6" x14ac:dyDescent="0.3">
      <c r="A62" s="87"/>
      <c r="B62" s="22"/>
      <c r="C62" s="24"/>
      <c r="D62" s="25"/>
      <c r="E62" s="26"/>
      <c r="F62" s="27" t="str">
        <f t="shared" si="3"/>
        <v/>
      </c>
      <c r="G62" s="67"/>
      <c r="H62" s="27" t="str">
        <f t="shared" si="4"/>
        <v/>
      </c>
      <c r="I62" s="72"/>
      <c r="J62" s="27" t="str">
        <f t="shared" si="5"/>
        <v/>
      </c>
      <c r="K62" s="72"/>
      <c r="L62" s="90" t="str">
        <f t="shared" si="6"/>
        <v/>
      </c>
      <c r="N62" s="70" t="str">
        <f t="shared" si="7"/>
        <v/>
      </c>
      <c r="O62" s="70"/>
      <c r="P62" s="70"/>
      <c r="Q62" s="70"/>
      <c r="R62" s="71"/>
    </row>
    <row r="63" spans="1:18" ht="15.6" x14ac:dyDescent="0.3">
      <c r="A63" s="87"/>
      <c r="B63" s="22"/>
      <c r="C63" s="24"/>
      <c r="D63" s="25"/>
      <c r="E63" s="26"/>
      <c r="F63" s="27" t="str">
        <f t="shared" si="3"/>
        <v/>
      </c>
      <c r="G63" s="67"/>
      <c r="H63" s="27" t="str">
        <f t="shared" si="4"/>
        <v/>
      </c>
      <c r="I63" s="72"/>
      <c r="J63" s="27" t="str">
        <f t="shared" si="5"/>
        <v/>
      </c>
      <c r="K63" s="72"/>
      <c r="L63" s="90" t="str">
        <f t="shared" si="6"/>
        <v/>
      </c>
      <c r="N63" s="70" t="str">
        <f t="shared" si="7"/>
        <v/>
      </c>
      <c r="O63" s="70"/>
      <c r="P63" s="70"/>
      <c r="Q63" s="70"/>
      <c r="R63" s="71"/>
    </row>
    <row r="64" spans="1:18" ht="15.6" x14ac:dyDescent="0.3">
      <c r="A64" s="87"/>
      <c r="B64" s="22"/>
      <c r="C64" s="24"/>
      <c r="D64" s="25"/>
      <c r="E64" s="26"/>
      <c r="F64" s="27" t="str">
        <f t="shared" si="3"/>
        <v/>
      </c>
      <c r="G64" s="67"/>
      <c r="H64" s="27" t="str">
        <f t="shared" si="4"/>
        <v/>
      </c>
      <c r="I64" s="72"/>
      <c r="J64" s="27" t="str">
        <f t="shared" si="5"/>
        <v/>
      </c>
      <c r="K64" s="72"/>
      <c r="L64" s="90" t="str">
        <f t="shared" si="6"/>
        <v/>
      </c>
      <c r="N64" s="70" t="str">
        <f t="shared" si="7"/>
        <v/>
      </c>
      <c r="O64" s="70"/>
      <c r="P64" s="70"/>
      <c r="Q64" s="70"/>
      <c r="R64" s="71"/>
    </row>
    <row r="65" spans="1:23" ht="15.6" x14ac:dyDescent="0.3">
      <c r="A65" s="87"/>
      <c r="B65" s="22"/>
      <c r="C65" s="24"/>
      <c r="D65" s="25"/>
      <c r="E65" s="26"/>
      <c r="F65" s="27" t="str">
        <f t="shared" si="3"/>
        <v/>
      </c>
      <c r="G65" s="67"/>
      <c r="H65" s="27" t="str">
        <f t="shared" si="4"/>
        <v/>
      </c>
      <c r="I65" s="72"/>
      <c r="J65" s="27" t="str">
        <f t="shared" si="5"/>
        <v/>
      </c>
      <c r="K65" s="72"/>
      <c r="L65" s="90" t="str">
        <f t="shared" si="6"/>
        <v/>
      </c>
      <c r="N65" s="70" t="str">
        <f t="shared" si="7"/>
        <v/>
      </c>
      <c r="O65" s="70"/>
      <c r="P65" s="70"/>
      <c r="Q65" s="70"/>
      <c r="R65" s="71"/>
    </row>
    <row r="66" spans="1:23" ht="15.6" x14ac:dyDescent="0.3">
      <c r="A66" s="87"/>
      <c r="B66" s="22"/>
      <c r="C66" s="24"/>
      <c r="D66" s="25"/>
      <c r="E66" s="26"/>
      <c r="F66" s="27" t="str">
        <f t="shared" si="3"/>
        <v/>
      </c>
      <c r="G66" s="67"/>
      <c r="H66" s="27" t="str">
        <f t="shared" si="4"/>
        <v/>
      </c>
      <c r="I66" s="72"/>
      <c r="J66" s="27" t="str">
        <f t="shared" si="5"/>
        <v/>
      </c>
      <c r="K66" s="72"/>
      <c r="L66" s="90" t="str">
        <f t="shared" si="6"/>
        <v/>
      </c>
      <c r="N66" s="70" t="str">
        <f t="shared" si="7"/>
        <v/>
      </c>
      <c r="O66" s="70"/>
      <c r="P66" s="70"/>
      <c r="Q66" s="70"/>
      <c r="R66" s="71"/>
    </row>
    <row r="67" spans="1:23" ht="15.6" x14ac:dyDescent="0.3">
      <c r="A67" s="87"/>
      <c r="B67" s="28"/>
      <c r="C67" s="24"/>
      <c r="D67" s="25"/>
      <c r="E67" s="26"/>
      <c r="F67" s="27" t="str">
        <f t="shared" si="3"/>
        <v/>
      </c>
      <c r="G67" s="67"/>
      <c r="H67" s="27" t="str">
        <f t="shared" si="4"/>
        <v/>
      </c>
      <c r="I67" s="72"/>
      <c r="J67" s="27" t="str">
        <f t="shared" si="5"/>
        <v/>
      </c>
      <c r="K67" s="72"/>
      <c r="L67" s="90" t="str">
        <f t="shared" si="6"/>
        <v/>
      </c>
      <c r="N67" s="70" t="str">
        <f t="shared" si="7"/>
        <v/>
      </c>
      <c r="O67" s="70"/>
      <c r="P67" s="70"/>
      <c r="Q67" s="70"/>
      <c r="R67" s="71"/>
    </row>
    <row r="68" spans="1:23" ht="15.6" x14ac:dyDescent="0.3">
      <c r="A68" s="87"/>
      <c r="B68" s="22"/>
      <c r="C68" s="24"/>
      <c r="D68" s="25"/>
      <c r="E68" s="26"/>
      <c r="F68" s="27" t="str">
        <f t="shared" si="3"/>
        <v/>
      </c>
      <c r="G68" s="67"/>
      <c r="H68" s="27" t="str">
        <f t="shared" si="4"/>
        <v/>
      </c>
      <c r="I68" s="72"/>
      <c r="J68" s="27" t="str">
        <f t="shared" si="5"/>
        <v/>
      </c>
      <c r="K68" s="72"/>
      <c r="L68" s="90" t="str">
        <f t="shared" si="6"/>
        <v/>
      </c>
      <c r="N68" s="70" t="str">
        <f t="shared" si="7"/>
        <v/>
      </c>
      <c r="O68" s="70"/>
      <c r="P68" s="70"/>
      <c r="Q68" s="70"/>
      <c r="R68" s="71"/>
    </row>
    <row r="69" spans="1:23" ht="15.6" x14ac:dyDescent="0.3">
      <c r="A69" s="87"/>
      <c r="B69" s="22"/>
      <c r="C69" s="24"/>
      <c r="D69" s="25"/>
      <c r="E69" s="26"/>
      <c r="F69" s="27" t="str">
        <f t="shared" si="3"/>
        <v/>
      </c>
      <c r="G69" s="67"/>
      <c r="H69" s="27" t="str">
        <f t="shared" si="4"/>
        <v/>
      </c>
      <c r="I69" s="72"/>
      <c r="J69" s="27" t="str">
        <f t="shared" si="5"/>
        <v/>
      </c>
      <c r="K69" s="72"/>
      <c r="L69" s="90" t="str">
        <f t="shared" si="6"/>
        <v/>
      </c>
      <c r="N69" s="70" t="str">
        <f t="shared" si="7"/>
        <v/>
      </c>
      <c r="O69" s="70"/>
      <c r="P69" s="70"/>
      <c r="Q69" s="70"/>
      <c r="R69" s="71"/>
    </row>
    <row r="70" spans="1:23" ht="15.6" x14ac:dyDescent="0.3">
      <c r="A70" s="87"/>
      <c r="B70" s="22"/>
      <c r="C70" s="24"/>
      <c r="D70" s="25"/>
      <c r="E70" s="26"/>
      <c r="F70" s="27" t="str">
        <f t="shared" si="3"/>
        <v/>
      </c>
      <c r="G70" s="67"/>
      <c r="H70" s="27" t="str">
        <f t="shared" si="4"/>
        <v/>
      </c>
      <c r="I70" s="72"/>
      <c r="J70" s="27" t="str">
        <f t="shared" si="5"/>
        <v/>
      </c>
      <c r="K70" s="72"/>
      <c r="L70" s="90" t="str">
        <f t="shared" si="6"/>
        <v/>
      </c>
      <c r="N70" s="70" t="str">
        <f t="shared" si="7"/>
        <v/>
      </c>
      <c r="O70" s="70"/>
      <c r="P70" s="70"/>
      <c r="Q70" s="70"/>
      <c r="R70" s="71"/>
    </row>
    <row r="71" spans="1:23" ht="15.6" x14ac:dyDescent="0.3">
      <c r="A71" s="87"/>
      <c r="B71" s="22"/>
      <c r="C71" s="24"/>
      <c r="D71" s="25"/>
      <c r="E71" s="26"/>
      <c r="F71" s="27" t="str">
        <f t="shared" ref="F71" si="8">IF(E71="","",+D71*E71)</f>
        <v/>
      </c>
      <c r="G71" s="67"/>
      <c r="H71" s="27" t="str">
        <f t="shared" ref="H71" si="9">IF(G71="","",+F71*G71)</f>
        <v/>
      </c>
      <c r="I71" s="72"/>
      <c r="J71" s="27" t="str">
        <f t="shared" ref="J71" si="10">IF(I71="","",+F71*I71)</f>
        <v/>
      </c>
      <c r="K71" s="72"/>
      <c r="L71" s="90" t="str">
        <f t="shared" ref="L71" si="11">IF(K71="","",+F71*K71)</f>
        <v/>
      </c>
      <c r="N71" s="70" t="str">
        <f t="shared" ref="N71" si="12">IF(K71="","",IF(SUM(G71+I71+K71)&lt;&gt;100%,"Attention la somme des 3 situations n'est pas égale  à 100%    ==&gt;&gt;  "&amp; SUM(G71+I71+K71)*100&amp;"%",""))</f>
        <v/>
      </c>
      <c r="O71" s="70"/>
      <c r="P71" s="70"/>
      <c r="Q71" s="70"/>
      <c r="R71" s="71"/>
    </row>
    <row r="72" spans="1:23" ht="15.6" x14ac:dyDescent="0.3">
      <c r="A72" s="87"/>
      <c r="B72" s="22"/>
      <c r="C72" s="24"/>
      <c r="D72" s="25"/>
      <c r="E72" s="26"/>
      <c r="F72" s="27" t="str">
        <f>IF(E72="","",+D72*E72)</f>
        <v/>
      </c>
      <c r="G72" s="67"/>
      <c r="H72" s="27" t="str">
        <f>IF(G72="","",+F72*G72)</f>
        <v/>
      </c>
      <c r="I72" s="72"/>
      <c r="J72" s="27" t="str">
        <f>IF(I72="","",+F72*I72)</f>
        <v/>
      </c>
      <c r="K72" s="72"/>
      <c r="L72" s="90" t="str">
        <f>IF(K72="","",+F72*K72)</f>
        <v/>
      </c>
      <c r="N72" s="70"/>
      <c r="O72" s="70"/>
      <c r="P72" s="70"/>
      <c r="Q72" s="70"/>
      <c r="R72" s="71"/>
    </row>
    <row r="73" spans="1:23" s="13" customFormat="1" ht="20.100000000000001" customHeight="1" x14ac:dyDescent="0.3">
      <c r="A73" s="91" t="s">
        <v>51</v>
      </c>
      <c r="B73" s="92" t="s">
        <v>4</v>
      </c>
      <c r="C73" s="93"/>
      <c r="D73" s="94"/>
      <c r="E73" s="92" t="s">
        <v>23</v>
      </c>
      <c r="F73" s="95">
        <f>SUM(Tableau1[Montant1])</f>
        <v>0</v>
      </c>
      <c r="G73" s="96" t="s">
        <v>20</v>
      </c>
      <c r="H73" s="95">
        <f>SUM(Tableau1[Montant2])</f>
        <v>0</v>
      </c>
      <c r="I73" s="97" t="s">
        <v>21</v>
      </c>
      <c r="J73" s="95">
        <f>SUM(Tableau1[Montant3])</f>
        <v>0</v>
      </c>
      <c r="K73" s="98" t="s">
        <v>22</v>
      </c>
      <c r="L73" s="95">
        <f>SUM(Tableau1[Montant4])</f>
        <v>0</v>
      </c>
      <c r="N73" s="84" t="s">
        <v>42</v>
      </c>
      <c r="O73" s="82" t="s">
        <v>52</v>
      </c>
      <c r="P73" s="82"/>
      <c r="Q73" s="82"/>
      <c r="R73" s="82"/>
      <c r="S73" s="82"/>
      <c r="T73" s="82"/>
      <c r="U73" s="82"/>
      <c r="V73" s="82"/>
      <c r="W73" s="82"/>
    </row>
    <row r="74" spans="1:23" s="13" customFormat="1" ht="15" customHeight="1" x14ac:dyDescent="0.3">
      <c r="A74" s="29"/>
      <c r="B74" s="30" t="s">
        <v>12</v>
      </c>
      <c r="C74" s="29"/>
      <c r="D74" s="29"/>
      <c r="E74" s="30" t="s">
        <v>12</v>
      </c>
      <c r="F74" s="31">
        <f>(SUM(Tableau1[Montant1]))*Var_TVA</f>
        <v>0</v>
      </c>
      <c r="G74" s="30" t="s">
        <v>24</v>
      </c>
      <c r="H74" s="31">
        <f>(SUM(Tableau1[Montant2]))*Var_TVA</f>
        <v>0</v>
      </c>
      <c r="I74" s="32" t="s">
        <v>25</v>
      </c>
      <c r="J74" s="31">
        <f>(SUM(Tableau1[Montant3]))*Var_TVA</f>
        <v>0</v>
      </c>
      <c r="K74" s="33" t="s">
        <v>26</v>
      </c>
      <c r="L74" s="31">
        <f>(SUM(Tableau1[Montant4]))*Var_TVA</f>
        <v>0</v>
      </c>
      <c r="O74" s="82" t="s">
        <v>41</v>
      </c>
      <c r="P74" s="82"/>
      <c r="Q74" s="82"/>
      <c r="R74" s="82"/>
      <c r="S74" s="82"/>
      <c r="T74" s="82"/>
      <c r="U74" s="82"/>
      <c r="V74" s="82"/>
      <c r="W74" s="82"/>
    </row>
    <row r="75" spans="1:23" ht="15" customHeight="1" x14ac:dyDescent="0.3">
      <c r="A75" s="34"/>
      <c r="B75" s="35"/>
      <c r="C75" s="34"/>
      <c r="D75" s="34"/>
      <c r="E75" s="58" t="s">
        <v>32</v>
      </c>
      <c r="F75" s="59">
        <f>Tot_M1+TVA_M1</f>
        <v>0</v>
      </c>
      <c r="G75" s="60"/>
      <c r="H75" s="59">
        <f>Tot_M2+TVA_M2</f>
        <v>0</v>
      </c>
      <c r="I75" s="61"/>
      <c r="J75" s="59">
        <f>Tot_M3+TVA_M3</f>
        <v>0</v>
      </c>
      <c r="K75" s="62"/>
      <c r="L75" s="59">
        <f>Tot_M4+TVA_M4</f>
        <v>0</v>
      </c>
      <c r="O75" s="83" t="s">
        <v>43</v>
      </c>
      <c r="P75" s="83"/>
      <c r="Q75" s="83"/>
      <c r="R75" s="83"/>
      <c r="S75" s="83"/>
      <c r="T75" s="83"/>
      <c r="U75" s="83"/>
      <c r="V75" s="83"/>
      <c r="W75" s="83"/>
    </row>
    <row r="76" spans="1:23" ht="6.75" customHeight="1" x14ac:dyDescent="0.3">
      <c r="A76" s="34"/>
      <c r="B76" s="35"/>
      <c r="C76" s="34"/>
      <c r="D76" s="34"/>
      <c r="E76" s="34"/>
      <c r="F76" s="36"/>
      <c r="G76" s="36"/>
      <c r="H76" s="36"/>
      <c r="I76" s="37"/>
      <c r="J76" s="34"/>
      <c r="K76" s="38"/>
      <c r="L76" s="34"/>
      <c r="O76" s="83"/>
      <c r="P76" s="83"/>
      <c r="Q76" s="83"/>
      <c r="R76" s="83"/>
      <c r="S76" s="83"/>
      <c r="T76" s="83"/>
      <c r="U76" s="83"/>
      <c r="V76" s="83"/>
      <c r="W76" s="83"/>
    </row>
    <row r="77" spans="1:23" ht="15" customHeight="1" x14ac:dyDescent="0.3">
      <c r="A77" s="34"/>
      <c r="B77" s="35"/>
      <c r="C77" s="34"/>
      <c r="D77" s="34"/>
      <c r="E77" s="34"/>
      <c r="F77" s="116" t="s">
        <v>18</v>
      </c>
      <c r="G77" s="116"/>
      <c r="H77" s="39">
        <f>Tot_M2</f>
        <v>0</v>
      </c>
      <c r="I77" s="37"/>
      <c r="J77" s="39">
        <f>Tot_M3</f>
        <v>0</v>
      </c>
      <c r="K77" s="38"/>
      <c r="L77" s="39">
        <f>Tot_M4</f>
        <v>0</v>
      </c>
      <c r="N77" s="81" t="s">
        <v>30</v>
      </c>
      <c r="O77" s="1" t="s">
        <v>44</v>
      </c>
    </row>
    <row r="78" spans="1:23" ht="15" customHeight="1" x14ac:dyDescent="0.3">
      <c r="A78" s="40"/>
      <c r="B78" s="40" t="s">
        <v>40</v>
      </c>
      <c r="C78" s="34"/>
      <c r="D78" s="25"/>
      <c r="E78" s="25"/>
      <c r="F78" s="41" t="s">
        <v>6</v>
      </c>
      <c r="G78" s="42"/>
      <c r="H78" s="43">
        <v>0.2</v>
      </c>
      <c r="I78" s="38"/>
      <c r="J78" s="43">
        <f>+H78</f>
        <v>0.2</v>
      </c>
      <c r="K78" s="44"/>
      <c r="L78" s="43">
        <f>+H78</f>
        <v>0.2</v>
      </c>
      <c r="N78" s="80" t="s">
        <v>31</v>
      </c>
    </row>
    <row r="79" spans="1:23" ht="15" customHeight="1" x14ac:dyDescent="0.3">
      <c r="A79" s="40"/>
      <c r="B79" s="114" t="s">
        <v>37</v>
      </c>
      <c r="C79" s="114"/>
      <c r="D79" s="114"/>
      <c r="E79" s="114"/>
      <c r="F79" s="41" t="s">
        <v>12</v>
      </c>
      <c r="G79" s="42"/>
      <c r="H79" s="39">
        <f>H77*H78</f>
        <v>0</v>
      </c>
      <c r="I79" s="38"/>
      <c r="J79" s="39">
        <f>J77*J78</f>
        <v>0</v>
      </c>
      <c r="K79" s="44"/>
      <c r="L79" s="39">
        <f>L77*L78</f>
        <v>0</v>
      </c>
      <c r="N79" s="13"/>
    </row>
    <row r="80" spans="1:23" ht="15" customHeight="1" x14ac:dyDescent="0.3">
      <c r="A80" s="40"/>
      <c r="B80" s="40" t="s">
        <v>38</v>
      </c>
      <c r="C80" s="34"/>
      <c r="D80" s="25"/>
      <c r="E80" s="25"/>
      <c r="F80" s="41" t="s">
        <v>11</v>
      </c>
      <c r="G80" s="42"/>
      <c r="H80" s="39">
        <f>H77+H79</f>
        <v>0</v>
      </c>
      <c r="I80" s="38"/>
      <c r="J80" s="39">
        <f>J77+J79</f>
        <v>0</v>
      </c>
      <c r="K80" s="44"/>
      <c r="L80" s="39">
        <f>L77+L79</f>
        <v>0</v>
      </c>
      <c r="N80" s="13"/>
    </row>
    <row r="81" spans="1:14" ht="15" customHeight="1" x14ac:dyDescent="0.3">
      <c r="A81" s="40"/>
      <c r="B81" s="40" t="s">
        <v>39</v>
      </c>
      <c r="C81" s="34"/>
      <c r="D81" s="25"/>
      <c r="E81" s="25"/>
      <c r="F81" s="41" t="s">
        <v>16</v>
      </c>
      <c r="G81" s="42"/>
      <c r="H81" s="39">
        <f>IF(H73=0,0,($H$73*$H$78+$H$73))</f>
        <v>0</v>
      </c>
      <c r="I81" s="38"/>
      <c r="J81" s="64"/>
      <c r="L81" s="64"/>
      <c r="N81" s="54" t="s">
        <v>12</v>
      </c>
    </row>
    <row r="82" spans="1:14" ht="15" customHeight="1" x14ac:dyDescent="0.3">
      <c r="A82" s="45"/>
      <c r="B82" s="115" t="s">
        <v>36</v>
      </c>
      <c r="C82" s="115"/>
      <c r="D82" s="115"/>
      <c r="E82" s="46"/>
      <c r="F82" s="47" t="s">
        <v>17</v>
      </c>
      <c r="G82" s="48"/>
      <c r="H82" s="64"/>
      <c r="I82" s="49"/>
      <c r="J82" s="55">
        <f>+J80</f>
        <v>0</v>
      </c>
      <c r="L82" s="64"/>
      <c r="N82" s="52">
        <v>0</v>
      </c>
    </row>
    <row r="83" spans="1:14" ht="15" customHeight="1" x14ac:dyDescent="0.3">
      <c r="A83" s="19"/>
      <c r="B83" s="77" t="s">
        <v>5</v>
      </c>
      <c r="D83" s="4"/>
      <c r="E83" s="4"/>
      <c r="F83" s="20" t="s">
        <v>29</v>
      </c>
      <c r="G83" s="21"/>
      <c r="H83" s="65"/>
      <c r="J83" s="64"/>
      <c r="L83" s="56">
        <f>+L80</f>
        <v>0</v>
      </c>
      <c r="N83" s="52">
        <v>0.1</v>
      </c>
    </row>
    <row r="84" spans="1:14" ht="15" customHeight="1" x14ac:dyDescent="0.3">
      <c r="B84" s="76"/>
      <c r="C84" s="76"/>
      <c r="D84" s="76"/>
      <c r="E84" s="76"/>
      <c r="F84" s="104" t="s">
        <v>15</v>
      </c>
      <c r="G84" s="105"/>
      <c r="H84" s="56">
        <f>+F75-H81+H85</f>
        <v>0</v>
      </c>
      <c r="I84" s="15"/>
      <c r="J84" s="56" t="str">
        <f>IF(J73&gt;0,+H84-J82+J85,"")</f>
        <v/>
      </c>
      <c r="K84" s="16"/>
      <c r="L84" s="56">
        <f>+L80-L81-L82-L83</f>
        <v>0</v>
      </c>
      <c r="N84" s="53">
        <v>0.2</v>
      </c>
    </row>
    <row r="85" spans="1:14" ht="15" customHeight="1" x14ac:dyDescent="0.3">
      <c r="A85" s="6"/>
      <c r="B85" s="6"/>
      <c r="C85" s="6"/>
      <c r="D85" s="6"/>
      <c r="E85" s="6"/>
      <c r="F85" s="104" t="s">
        <v>10</v>
      </c>
      <c r="G85" s="105"/>
      <c r="H85" s="63">
        <f>IF($N$78="Oui",-H81*5%,0)</f>
        <v>0</v>
      </c>
      <c r="I85" s="15"/>
      <c r="J85" s="63">
        <f>IF($N$78="Oui",-J82*5%,0)</f>
        <v>0</v>
      </c>
      <c r="L85" s="63">
        <f>IF($N$78="Oui",-L83*5%,0)</f>
        <v>0</v>
      </c>
    </row>
    <row r="86" spans="1:14" ht="15" customHeight="1" x14ac:dyDescent="0.3">
      <c r="A86" s="6"/>
      <c r="B86" s="2"/>
      <c r="C86" s="12"/>
      <c r="D86" s="6"/>
      <c r="E86" s="6"/>
      <c r="F86" s="104" t="s">
        <v>19</v>
      </c>
      <c r="G86" s="105"/>
      <c r="H86" s="5">
        <f>+H81+H85</f>
        <v>0</v>
      </c>
      <c r="I86" s="15"/>
      <c r="J86" s="5">
        <f>+J82+J85</f>
        <v>0</v>
      </c>
      <c r="K86" s="9"/>
      <c r="L86" s="5">
        <f>+L83+L85</f>
        <v>0</v>
      </c>
    </row>
    <row r="87" spans="1:14" ht="15" customHeight="1" x14ac:dyDescent="0.3">
      <c r="A87" s="6"/>
      <c r="B87" s="2"/>
      <c r="C87" s="12"/>
      <c r="D87" s="6"/>
      <c r="E87" s="6"/>
      <c r="I87" s="15"/>
    </row>
    <row r="88" spans="1:14" ht="15" customHeight="1" x14ac:dyDescent="0.3">
      <c r="A88" s="6"/>
      <c r="D88" s="6"/>
      <c r="E88" s="6"/>
      <c r="I88" s="15"/>
    </row>
    <row r="89" spans="1:14" ht="15" customHeight="1" x14ac:dyDescent="0.3">
      <c r="A89" s="6"/>
      <c r="B89" s="6"/>
      <c r="C89" s="6"/>
      <c r="D89" s="6"/>
      <c r="E89" s="6"/>
      <c r="I89" s="15"/>
    </row>
    <row r="90" spans="1:14" x14ac:dyDescent="0.3">
      <c r="F90" s="10"/>
      <c r="G90" s="10"/>
      <c r="H90" s="8"/>
      <c r="I90" s="15"/>
      <c r="K90" s="17"/>
    </row>
    <row r="91" spans="1:14" x14ac:dyDescent="0.3">
      <c r="D91" s="68"/>
      <c r="H91"/>
      <c r="I91" s="69"/>
      <c r="K91" s="17"/>
    </row>
    <row r="92" spans="1:14" x14ac:dyDescent="0.3">
      <c r="D92" s="11"/>
      <c r="K92" s="17"/>
    </row>
    <row r="93" spans="1:14" x14ac:dyDescent="0.3">
      <c r="D93" s="11"/>
      <c r="K93" s="1"/>
    </row>
    <row r="94" spans="1:14" ht="15.6" x14ac:dyDescent="0.3">
      <c r="J94" s="50"/>
      <c r="L94" s="57"/>
    </row>
    <row r="95" spans="1:14" ht="15.6" x14ac:dyDescent="0.3">
      <c r="J95" s="50"/>
      <c r="L95" s="57"/>
    </row>
    <row r="96" spans="1:14" ht="15.6" x14ac:dyDescent="0.3">
      <c r="J96" s="51"/>
      <c r="L96" s="57"/>
    </row>
  </sheetData>
  <sheetProtection sheet="1" objects="1" scenarios="1" selectLockedCells="1"/>
  <customSheetViews>
    <customSheetView guid="{28CFCA33-6662-4B8A-AA6C-0C036FEDB3A1}">
      <selection activeCell="H18" sqref="H18"/>
      <pageMargins left="0.25" right="0.25" top="0.75" bottom="0.75" header="0.3" footer="0.3"/>
      <pageSetup paperSize="9" orientation="portrait" r:id="rId1"/>
    </customSheetView>
  </customSheetViews>
  <mergeCells count="20">
    <mergeCell ref="E7:J7"/>
    <mergeCell ref="E6:J6"/>
    <mergeCell ref="E8:J8"/>
    <mergeCell ref="E9:J9"/>
    <mergeCell ref="E10:J10"/>
    <mergeCell ref="O2:P2"/>
    <mergeCell ref="O9:P9"/>
    <mergeCell ref="O10:P10"/>
    <mergeCell ref="O11:P11"/>
    <mergeCell ref="K17:L17"/>
    <mergeCell ref="F86:G86"/>
    <mergeCell ref="F84:G84"/>
    <mergeCell ref="F85:G85"/>
    <mergeCell ref="E11:J11"/>
    <mergeCell ref="G17:H17"/>
    <mergeCell ref="I17:J17"/>
    <mergeCell ref="E12:J12"/>
    <mergeCell ref="B79:E79"/>
    <mergeCell ref="B82:D82"/>
    <mergeCell ref="F77:G77"/>
  </mergeCells>
  <dataValidations count="3">
    <dataValidation type="list" allowBlank="1" showInputMessage="1" showErrorMessage="1" sqref="N78" xr:uid="{00000000-0002-0000-0000-000000000000}">
      <formula1>"Oui,Non"</formula1>
    </dataValidation>
    <dataValidation type="list" allowBlank="1" showInputMessage="1" showErrorMessage="1" sqref="B16" xr:uid="{00000000-0002-0000-0000-000001000000}">
      <formula1>"DEVIS,FACTURE"</formula1>
    </dataValidation>
    <dataValidation type="list" allowBlank="1" showInputMessage="1" showErrorMessage="1" sqref="H78 L78 J78" xr:uid="{00000000-0002-0000-0000-000002000000}">
      <formula1>$N$82:$N$84</formula1>
    </dataValidation>
  </dataValidations>
  <printOptions horizontalCentered="1"/>
  <pageMargins left="3.937007874015748E-2" right="3.937007874015748E-2" top="0.35433070866141736" bottom="0.15748031496062992" header="0.31496062992125984" footer="0.31496062992125984"/>
  <pageSetup paperSize="9" scale="54" orientation="portrait" r:id="rId2"/>
  <headerFooter>
    <oddFooter>&amp;C&amp;P</oddFooter>
  </headerFooter>
  <ignoredErrors>
    <ignoredError sqref="J78 L78 L85 J85 H85 Q10:Q11 Q3 U10 U3 S3 S10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5" name="Button 27">
              <controlPr defaultSize="0" print="0" autoFill="0" autoPict="0" macro="[0]!Bouton27_Clic">
                <anchor moveWithCells="1">
                  <from>
                    <xdr:col>1</xdr:col>
                    <xdr:colOff>68580</xdr:colOff>
                    <xdr:row>85</xdr:row>
                    <xdr:rowOff>38100</xdr:rowOff>
                  </from>
                  <to>
                    <xdr:col>1</xdr:col>
                    <xdr:colOff>1356360</xdr:colOff>
                    <xdr:row>86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6" name="Button 28">
              <controlPr defaultSize="0" print="0" autoFill="0" autoPict="0" macro="[0]!insert_ligne">
                <anchor moveWithCells="1">
                  <from>
                    <xdr:col>1</xdr:col>
                    <xdr:colOff>68580</xdr:colOff>
                    <xdr:row>85</xdr:row>
                    <xdr:rowOff>38100</xdr:rowOff>
                  </from>
                  <to>
                    <xdr:col>1</xdr:col>
                    <xdr:colOff>2011680</xdr:colOff>
                    <xdr:row>86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17" baseType="lpstr">
      <vt:lpstr>SITUATION MENSUELLE</vt:lpstr>
      <vt:lpstr>fin</vt:lpstr>
      <vt:lpstr>'SITUATION MENSUELLE'!Impression_des_titres</vt:lpstr>
      <vt:lpstr>Tot_M1</vt:lpstr>
      <vt:lpstr>Tot_M2</vt:lpstr>
      <vt:lpstr>Tot_M3</vt:lpstr>
      <vt:lpstr>Tot_M4</vt:lpstr>
      <vt:lpstr>TTC_M1</vt:lpstr>
      <vt:lpstr>TTC_M2</vt:lpstr>
      <vt:lpstr>TTC_M3</vt:lpstr>
      <vt:lpstr>TTC_M4</vt:lpstr>
      <vt:lpstr>TVA_M1</vt:lpstr>
      <vt:lpstr>TVA_M2</vt:lpstr>
      <vt:lpstr>TVA_M3</vt:lpstr>
      <vt:lpstr>TVA_M4</vt:lpstr>
      <vt:lpstr>Var_TVA</vt:lpstr>
      <vt:lpstr>'SITUATION MENSUELLE'!Zone_d_impression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cp:lastPrinted>2024-02-06T17:57:01Z</cp:lastPrinted>
  <dcterms:created xsi:type="dcterms:W3CDTF">2019-10-21T19:52:00Z</dcterms:created>
  <dcterms:modified xsi:type="dcterms:W3CDTF">2024-02-12T15:09:03Z</dcterms:modified>
</cp:coreProperties>
</file>