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9AEA34C4-5D05-400D-9E78-DFA447A27AFB}" xr6:coauthVersionLast="36" xr6:coauthVersionMax="36" xr10:uidLastSave="{00000000-0000-0000-0000-000000000000}"/>
  <bookViews>
    <workbookView xWindow="0" yWindow="0" windowWidth="28800" windowHeight="12132" xr2:uid="{00000000-000D-0000-FFFF-FFFF00000000}"/>
  </bookViews>
  <sheets>
    <sheet name="Repas_Prim_Mat" sheetId="1" r:id="rId1"/>
    <sheet name="Portage_de_Repas" sheetId="6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B26" i="6" l="1"/>
  <c r="B27" i="6"/>
  <c r="B28" i="6"/>
  <c r="B25" i="6"/>
  <c r="B6" i="6"/>
  <c r="B7" i="6"/>
  <c r="B8" i="6"/>
  <c r="B5" i="6"/>
  <c r="B22" i="6"/>
  <c r="B23" i="6"/>
  <c r="B24" i="6"/>
  <c r="B21" i="6"/>
  <c r="B18" i="6"/>
  <c r="B19" i="6"/>
  <c r="B20" i="6"/>
  <c r="B17" i="6"/>
  <c r="B14" i="6"/>
  <c r="B15" i="6"/>
  <c r="B16" i="6"/>
  <c r="B13" i="6"/>
  <c r="B10" i="6"/>
  <c r="B11" i="6"/>
  <c r="B12" i="6"/>
  <c r="B9" i="6"/>
  <c r="B3" i="6"/>
  <c r="C3" i="6" s="1"/>
  <c r="D3" i="1"/>
  <c r="A5" i="1"/>
  <c r="A9" i="1" s="1"/>
  <c r="A13" i="1" s="1"/>
  <c r="A17" i="1" s="1"/>
  <c r="A21" i="1" s="1"/>
  <c r="A27" i="1" s="1"/>
  <c r="C1" i="6" l="1"/>
  <c r="A5" i="6"/>
  <c r="A9" i="6" s="1"/>
  <c r="A13" i="6" s="1"/>
  <c r="A17" i="6" s="1"/>
  <c r="A21" i="6" s="1"/>
  <c r="A25" i="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François ROUZE</author>
  </authors>
  <commentList>
    <comment ref="C5" authorId="0" shapeId="0" xr:uid="{03EED334-826C-4760-A371-1BDD7D1198D3}">
      <text>
        <r>
          <rPr>
            <b/>
            <sz val="9"/>
            <color indexed="81"/>
            <rFont val="Tahoma"/>
            <family val="2"/>
          </rPr>
          <t>Double clic pour saisie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9" authorId="0" shapeId="0" xr:uid="{5999EA78-DF3D-4D9B-93B5-4D72D636A4AD}">
      <text>
        <r>
          <rPr>
            <b/>
            <sz val="9"/>
            <color indexed="81"/>
            <rFont val="Tahoma"/>
            <family val="2"/>
          </rPr>
          <t>Double clic pour saisie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 xr:uid="{AD863C21-9B37-42C6-BE5F-B1F54511A439}">
      <text>
        <r>
          <rPr>
            <b/>
            <sz val="9"/>
            <color indexed="81"/>
            <rFont val="Tahoma"/>
            <family val="2"/>
          </rPr>
          <t>Double clic pour saisie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AEBAACEE-808D-4E54-A9B5-892850CE69F1}">
      <text>
        <r>
          <rPr>
            <b/>
            <sz val="9"/>
            <color indexed="81"/>
            <rFont val="Tahoma"/>
            <family val="2"/>
          </rPr>
          <t>Double clic pour saisie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A54FC6C5-3CF2-42EF-BF7D-ACE019E05BC1}">
      <text>
        <r>
          <rPr>
            <b/>
            <sz val="9"/>
            <color indexed="81"/>
            <rFont val="Tahoma"/>
            <family val="2"/>
          </rPr>
          <t>Double clic pour saisie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<sst xmlns="http://schemas.openxmlformats.org/spreadsheetml/2006/main" count="97" uniqueCount="57">
  <si>
    <t xml:space="preserve">SEMAINE DU </t>
  </si>
  <si>
    <t>AU</t>
  </si>
  <si>
    <t>Bœuf en sauce</t>
  </si>
  <si>
    <t>Fromages</t>
  </si>
  <si>
    <t>Yogourth</t>
  </si>
  <si>
    <t>Carottes rappées</t>
  </si>
  <si>
    <t>Veau à la milanaise</t>
  </si>
  <si>
    <t>Mousse au chocolat</t>
  </si>
  <si>
    <t>N°</t>
  </si>
  <si>
    <t>Pomme</t>
  </si>
  <si>
    <t>Tomates en vinaigrettes</t>
  </si>
  <si>
    <t>Riz en salade</t>
  </si>
  <si>
    <t>Roti de Porc haricots vert</t>
  </si>
  <si>
    <t>Oeuf dur mayonnaise</t>
  </si>
  <si>
    <t>Crème vanille</t>
  </si>
  <si>
    <t>Bettraves rouges</t>
  </si>
  <si>
    <t>Foie de veau</t>
  </si>
  <si>
    <t>Riz au lait et au caramel</t>
  </si>
  <si>
    <t>Poulet de Bresse</t>
  </si>
  <si>
    <t>Entrées</t>
  </si>
  <si>
    <t>Plats</t>
  </si>
  <si>
    <t>Desserts</t>
  </si>
  <si>
    <t>Libéllé produits</t>
  </si>
  <si>
    <t>Jours</t>
  </si>
  <si>
    <t>Saint-Polin</t>
  </si>
  <si>
    <t>Camenbert</t>
  </si>
  <si>
    <t>Comté</t>
  </si>
  <si>
    <t>Brie</t>
  </si>
  <si>
    <t>Paté en croute</t>
  </si>
  <si>
    <t>Lapin aux pruneaux</t>
  </si>
  <si>
    <t>Camembert</t>
  </si>
  <si>
    <t>Boursin</t>
  </si>
  <si>
    <t>tarte aux pommes</t>
  </si>
  <si>
    <t>Remarques</t>
  </si>
  <si>
    <t>MENU PORTAGE DE REPAS A DOMICILE SEMAINE</t>
  </si>
  <si>
    <t>MENU PRIMAIRE ET MATERNEL SEMAINE</t>
  </si>
  <si>
    <t>Lundi</t>
  </si>
  <si>
    <t>Mardi</t>
  </si>
  <si>
    <t>Mercredi</t>
  </si>
  <si>
    <t>Jeudi</t>
  </si>
  <si>
    <t>Vendredi</t>
  </si>
  <si>
    <t>Samedi</t>
  </si>
  <si>
    <t>Saisie du Menu pour le Portage de repas</t>
  </si>
  <si>
    <t>Menu Végétarien</t>
  </si>
  <si>
    <t>Menu à Thème</t>
  </si>
  <si>
    <t>Chaussons de patate douce</t>
  </si>
  <si>
    <t>Roti orloff</t>
  </si>
  <si>
    <t>abondance</t>
  </si>
  <si>
    <t>glace</t>
  </si>
  <si>
    <t>entree1</t>
  </si>
  <si>
    <t>Plat1</t>
  </si>
  <si>
    <t>fromage1</t>
  </si>
  <si>
    <t>dessert1</t>
  </si>
  <si>
    <t>entree2</t>
  </si>
  <si>
    <t>Plat2</t>
  </si>
  <si>
    <t>fromage2</t>
  </si>
  <si>
    <t>dessert2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</si>
</sst>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1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rgb="FF0000FF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0" fillId="0" borderId="0" xfId="0" applyBorder="1"/>
    <xf numFmtId="0" fontId="2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1" fillId="0" borderId="0" xfId="0" applyFont="1" applyFill="1" applyAlignment="1">
      <alignment horizontal="center" vertical="center"/>
    </xf>
    <xf numFmtId="164" fontId="5" fillId="0" borderId="5" xfId="0" applyNumberFormat="1" applyFont="1" applyBorder="1" applyAlignment="1">
      <alignment horizontal="center" vertical="center"/>
    </xf>
    <xf numFmtId="164" fontId="5" fillId="0" borderId="3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/>
    </xf>
    <xf numFmtId="0" fontId="0" fillId="0" borderId="0" xfId="0" applyFont="1" applyBorder="1" applyAlignment="1">
      <alignment vertical="center"/>
    </xf>
    <xf numFmtId="0" fontId="7" fillId="2" borderId="0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64" fontId="2" fillId="0" borderId="0" xfId="0" applyNumberFormat="1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2" xfId="0" applyFont="1" applyFill="1" applyBorder="1" applyAlignment="1">
      <alignment vertical="center"/>
    </xf>
    <xf numFmtId="0" fontId="2" fillId="0" borderId="6" xfId="0" applyFont="1" applyFill="1" applyBorder="1" applyAlignment="1">
      <alignment vertical="center"/>
    </xf>
    <xf numFmtId="0" fontId="2" fillId="0" borderId="4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164" fontId="2" fillId="0" borderId="2" xfId="0" applyNumberFormat="1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5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64" fontId="2" fillId="0" borderId="6" xfId="0" applyNumberFormat="1" applyFont="1" applyBorder="1" applyAlignment="1">
      <alignment horizontal="left" vertical="center"/>
    </xf>
    <xf numFmtId="164" fontId="2" fillId="0" borderId="7" xfId="0" applyNumberFormat="1" applyFont="1" applyBorder="1" applyAlignment="1">
      <alignment horizontal="left" vertical="center"/>
    </xf>
    <xf numFmtId="164" fontId="2" fillId="0" borderId="8" xfId="0" applyNumberFormat="1" applyFont="1" applyBorder="1" applyAlignment="1">
      <alignment horizontal="left" vertical="center"/>
    </xf>
    <xf numFmtId="0" fontId="2" fillId="0" borderId="5" xfId="0" applyFont="1" applyBorder="1" applyAlignment="1">
      <alignment horizontal="center" vertical="center"/>
    </xf>
  </cellXfs>
  <cellStyles count="1">
    <cellStyle name="Normal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1059492</xdr:colOff>
      <xdr:row>0</xdr:row>
      <xdr:rowOff>49300</xdr:rowOff>
    </xdr:from>
    <xdr:to>
      <xdr:col>3</xdr:col>
      <xdr:colOff>1511193</xdr:colOff>
      <xdr:row>0</xdr:row>
      <xdr:rowOff>451903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6774492" y="49300"/>
          <a:ext cx="451701" cy="40260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/>
            <a:t>N°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2926080</xdr:colOff>
          <xdr:row>0</xdr:row>
          <xdr:rowOff>7620</xdr:rowOff>
        </xdr:from>
        <xdr:to>
          <xdr:col>3</xdr:col>
          <xdr:colOff>3154680</xdr:colOff>
          <xdr:row>1</xdr:row>
          <xdr:rowOff>30480</xdr:rowOff>
        </xdr:to>
        <xdr:sp macro="" textlink="">
          <xdr:nvSpPr>
            <xdr:cNvPr id="1031" name="SpinButton1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1001603</xdr:colOff>
      <xdr:row>0</xdr:row>
      <xdr:rowOff>29456</xdr:rowOff>
    </xdr:from>
    <xdr:to>
      <xdr:col>2</xdr:col>
      <xdr:colOff>1453304</xdr:colOff>
      <xdr:row>0</xdr:row>
      <xdr:rowOff>432059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7561088" y="29456"/>
          <a:ext cx="451701" cy="40260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/>
            <a:t>N°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30A42B4-1D16-449E-8F8D-9F51CC3FB35B}" name="T_entree" displayName="T_entree" ref="F1:G10" totalsRowShown="0" headerRowBorderDxfId="17" tableBorderDxfId="16">
  <autoFilter ref="F1:G10" xr:uid="{8087770E-11E0-4865-9DD3-C44B87106F4C}"/>
  <tableColumns count="2">
    <tableColumn id="1" xr3:uid="{92207A20-02A1-43FD-A133-FDD307310133}" name="N°" dataDxfId="15"/>
    <tableColumn id="2" xr3:uid="{2981F3C2-D8A6-4D99-9BD9-A16B358C8E22}" name="Entrées" dataDxfId="1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C0B3557-DBA5-463F-95D3-911FBE6565CB}" name="T_plat" displayName="T_plat" ref="H1:I10" totalsRowShown="0" headerRowBorderDxfId="13" tableBorderDxfId="12">
  <autoFilter ref="H1:I10" xr:uid="{4C1B3322-93A7-4356-8A0E-9ED8B47BE844}"/>
  <tableColumns count="2">
    <tableColumn id="1" xr3:uid="{44602848-E42C-4831-B436-CD4579B3254F}" name="N°" dataDxfId="11"/>
    <tableColumn id="2" xr3:uid="{669A75EA-9F38-4209-A15B-58461B3CAFF4}" name="Plats" dataDxfId="1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0815045-C783-4C88-9083-1B78E9607EBF}" name="T_fromage" displayName="T_fromage" ref="J1:K10" totalsRowShown="0" headerRowDxfId="9" headerRowBorderDxfId="8" tableBorderDxfId="7">
  <autoFilter ref="J1:K10" xr:uid="{F7682DED-EF18-4963-A60D-F9022B3ADF9F}"/>
  <tableColumns count="2">
    <tableColumn id="1" xr3:uid="{8E5250B1-98C3-412C-ABDA-861E82ADB0F1}" name="N°" dataDxfId="6"/>
    <tableColumn id="2" xr3:uid="{FDA1E1ED-7F16-40B9-8408-9F09694CD90E}" name="Fromages" dataDxfId="5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DE7A9ED-6BE6-4C2A-A586-35FBA5BF3106}" name="T_dessert" displayName="T_dessert" ref="L1:M10" totalsRowShown="0" headerRowDxfId="4" headerRowBorderDxfId="3" tableBorderDxfId="2">
  <autoFilter ref="L1:M10" xr:uid="{5A9C1734-B570-4AE3-A2F1-13B8E1A2751E}"/>
  <tableColumns count="2">
    <tableColumn id="1" xr3:uid="{A1A1DE3E-18D7-4448-BE7C-EE6F9E134B39}" name="N°" dataDxfId="1"/>
    <tableColumn id="2" xr3:uid="{1587413D-C70C-4435-B642-B0BB88D947EA}" name="Dessert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3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10" Type="http://schemas.openxmlformats.org/officeDocument/2006/relationships/comments" Target="../comments1.xml"/><Relationship Id="rId4" Type="http://schemas.openxmlformats.org/officeDocument/2006/relationships/control" Target="../activeX/activeX1.xml"/><Relationship Id="rId9" Type="http://schemas.openxmlformats.org/officeDocument/2006/relationships/table" Target="../tables/table4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30"/>
  <sheetViews>
    <sheetView showGridLines="0" tabSelected="1" zoomScale="96" zoomScaleNormal="96" workbookViewId="0">
      <selection activeCell="C5" sqref="C5"/>
    </sheetView>
  </sheetViews>
  <sheetFormatPr baseColWidth="10" defaultColWidth="11.44140625" defaultRowHeight="18" x14ac:dyDescent="0.3"/>
  <cols>
    <col min="1" max="1" width="29.44140625" style="1" bestFit="1" customWidth="1"/>
    <col min="2" max="2" width="6.44140625" style="27" bestFit="1" customWidth="1"/>
    <col min="3" max="3" width="60.6640625" style="1" customWidth="1"/>
    <col min="4" max="4" width="46.6640625" style="1" customWidth="1"/>
    <col min="5" max="5" width="1.6640625" style="1" customWidth="1"/>
    <col min="6" max="6" width="5" style="22" customWidth="1"/>
    <col min="7" max="7" width="32.88671875" style="11" customWidth="1"/>
    <col min="8" max="8" width="5" style="24" customWidth="1"/>
    <col min="9" max="9" width="28.6640625" style="11" customWidth="1"/>
    <col min="10" max="10" width="5" style="22" customWidth="1"/>
    <col min="11" max="11" width="28.6640625" style="11" customWidth="1"/>
    <col min="12" max="12" width="5" style="22" customWidth="1"/>
    <col min="13" max="13" width="28.6640625" style="11" customWidth="1"/>
    <col min="14" max="16384" width="11.44140625" style="1"/>
  </cols>
  <sheetData>
    <row r="1" spans="1:13" ht="36" customHeight="1" x14ac:dyDescent="0.3">
      <c r="A1" s="36" t="s">
        <v>35</v>
      </c>
      <c r="B1" s="36"/>
      <c r="C1" s="36"/>
      <c r="D1" s="6">
        <v>8</v>
      </c>
      <c r="F1" s="21" t="s">
        <v>8</v>
      </c>
      <c r="G1" s="20" t="s">
        <v>19</v>
      </c>
      <c r="H1" s="23" t="s">
        <v>8</v>
      </c>
      <c r="I1" s="20" t="s">
        <v>20</v>
      </c>
      <c r="J1" s="25" t="s">
        <v>8</v>
      </c>
      <c r="K1" s="20" t="s">
        <v>3</v>
      </c>
      <c r="L1" s="25" t="s">
        <v>8</v>
      </c>
      <c r="M1" s="20" t="s">
        <v>21</v>
      </c>
    </row>
    <row r="2" spans="1:13" x14ac:dyDescent="0.3">
      <c r="A2" s="17" t="s">
        <v>43</v>
      </c>
      <c r="C2" s="4" t="s">
        <v>0</v>
      </c>
      <c r="D2" s="4" t="s">
        <v>1</v>
      </c>
      <c r="F2" s="10">
        <v>1</v>
      </c>
      <c r="G2" s="5" t="s">
        <v>10</v>
      </c>
      <c r="H2" s="12">
        <v>201</v>
      </c>
      <c r="I2" s="5" t="s">
        <v>2</v>
      </c>
      <c r="J2" s="10">
        <v>401</v>
      </c>
      <c r="K2" s="5" t="s">
        <v>24</v>
      </c>
      <c r="L2" s="10">
        <v>601</v>
      </c>
      <c r="M2" s="5" t="s">
        <v>4</v>
      </c>
    </row>
    <row r="3" spans="1:13" x14ac:dyDescent="0.3">
      <c r="A3" s="19" t="s">
        <v>44</v>
      </c>
      <c r="B3" s="31">
        <v>8</v>
      </c>
      <c r="C3" s="7">
        <f ca="1">7*D1+DATE(YEAR(TODAY()),1,3)-WEEKDAY(DATE(YEAR(TODAY()),1,3))-5</f>
        <v>45341</v>
      </c>
      <c r="D3" s="7">
        <f ca="1">C3+4</f>
        <v>45345</v>
      </c>
      <c r="F3" s="10">
        <v>2</v>
      </c>
      <c r="G3" s="28" t="s">
        <v>5</v>
      </c>
      <c r="H3" s="12">
        <v>202</v>
      </c>
      <c r="I3" s="29" t="s">
        <v>6</v>
      </c>
      <c r="J3" s="10">
        <v>402</v>
      </c>
      <c r="K3" s="29" t="s">
        <v>25</v>
      </c>
      <c r="L3" s="10">
        <v>602</v>
      </c>
      <c r="M3" s="29" t="s">
        <v>7</v>
      </c>
    </row>
    <row r="4" spans="1:13" x14ac:dyDescent="0.3">
      <c r="A4" s="18" t="s">
        <v>23</v>
      </c>
      <c r="B4" s="13" t="s">
        <v>8</v>
      </c>
      <c r="C4" s="9" t="s">
        <v>22</v>
      </c>
      <c r="D4" s="14" t="s">
        <v>33</v>
      </c>
      <c r="F4" s="10">
        <v>3</v>
      </c>
      <c r="G4" s="5" t="s">
        <v>13</v>
      </c>
      <c r="H4" s="12">
        <v>203</v>
      </c>
      <c r="I4" s="26" t="s">
        <v>18</v>
      </c>
      <c r="J4" s="10">
        <v>403</v>
      </c>
      <c r="K4" s="26" t="s">
        <v>26</v>
      </c>
      <c r="L4" s="10">
        <v>603</v>
      </c>
      <c r="M4" s="26" t="s">
        <v>9</v>
      </c>
    </row>
    <row r="5" spans="1:13" x14ac:dyDescent="0.3">
      <c r="A5" s="33">
        <f ca="1">C3</f>
        <v>45341</v>
      </c>
      <c r="B5" s="30">
        <v>9</v>
      </c>
      <c r="C5" s="28" t="s">
        <v>53</v>
      </c>
      <c r="D5" s="35"/>
      <c r="F5" s="10">
        <v>4</v>
      </c>
      <c r="G5" s="5" t="s">
        <v>11</v>
      </c>
      <c r="H5" s="12">
        <v>204</v>
      </c>
      <c r="I5" s="26" t="s">
        <v>12</v>
      </c>
      <c r="J5" s="10">
        <v>404</v>
      </c>
      <c r="K5" s="26" t="s">
        <v>30</v>
      </c>
      <c r="L5" s="10">
        <v>604</v>
      </c>
      <c r="M5" s="26" t="s">
        <v>14</v>
      </c>
    </row>
    <row r="6" spans="1:13" x14ac:dyDescent="0.3">
      <c r="A6" s="34"/>
      <c r="B6" s="30">
        <v>209</v>
      </c>
      <c r="C6" s="28" t="s">
        <v>54</v>
      </c>
      <c r="D6" s="35"/>
      <c r="F6" s="10">
        <v>5</v>
      </c>
      <c r="G6" s="5" t="s">
        <v>15</v>
      </c>
      <c r="H6" s="12">
        <v>205</v>
      </c>
      <c r="I6" s="26" t="s">
        <v>16</v>
      </c>
      <c r="J6" s="10">
        <v>405</v>
      </c>
      <c r="K6" s="26" t="s">
        <v>27</v>
      </c>
      <c r="L6" s="10">
        <v>605</v>
      </c>
      <c r="M6" s="26" t="s">
        <v>17</v>
      </c>
    </row>
    <row r="7" spans="1:13" x14ac:dyDescent="0.3">
      <c r="A7" s="34"/>
      <c r="B7" s="30">
        <v>409</v>
      </c>
      <c r="C7" s="28" t="s">
        <v>55</v>
      </c>
      <c r="D7" s="35"/>
      <c r="F7" s="10">
        <v>6</v>
      </c>
      <c r="G7" s="5" t="s">
        <v>28</v>
      </c>
      <c r="H7" s="12">
        <v>206</v>
      </c>
      <c r="I7" s="26" t="s">
        <v>29</v>
      </c>
      <c r="J7" s="10">
        <v>406</v>
      </c>
      <c r="K7" s="26" t="s">
        <v>31</v>
      </c>
      <c r="L7" s="10">
        <v>606</v>
      </c>
      <c r="M7" s="26" t="s">
        <v>32</v>
      </c>
    </row>
    <row r="8" spans="1:13" x14ac:dyDescent="0.3">
      <c r="A8" s="34"/>
      <c r="B8" s="30">
        <v>609</v>
      </c>
      <c r="C8" s="28" t="s">
        <v>56</v>
      </c>
      <c r="D8" s="35"/>
      <c r="F8" s="10">
        <v>7</v>
      </c>
      <c r="G8" s="26" t="s">
        <v>45</v>
      </c>
      <c r="H8" s="12">
        <v>207</v>
      </c>
      <c r="I8" s="26" t="s">
        <v>46</v>
      </c>
      <c r="J8" s="10">
        <v>407</v>
      </c>
      <c r="K8" s="26" t="s">
        <v>47</v>
      </c>
      <c r="L8" s="10">
        <v>607</v>
      </c>
      <c r="M8" s="26" t="s">
        <v>48</v>
      </c>
    </row>
    <row r="9" spans="1:13" x14ac:dyDescent="0.3">
      <c r="A9" s="33">
        <f ca="1">A5+1</f>
        <v>45342</v>
      </c>
      <c r="B9" s="30"/>
      <c r="C9" s="28"/>
      <c r="D9" s="35"/>
      <c r="F9" s="10">
        <v>8</v>
      </c>
      <c r="G9" s="26" t="s">
        <v>49</v>
      </c>
      <c r="H9" s="12">
        <v>208</v>
      </c>
      <c r="I9" s="26" t="s">
        <v>50</v>
      </c>
      <c r="J9" s="10">
        <v>408</v>
      </c>
      <c r="K9" s="26" t="s">
        <v>51</v>
      </c>
      <c r="L9" s="10">
        <v>608</v>
      </c>
      <c r="M9" s="26" t="s">
        <v>52</v>
      </c>
    </row>
    <row r="10" spans="1:13" x14ac:dyDescent="0.3">
      <c r="A10" s="34"/>
      <c r="B10" s="30"/>
      <c r="C10" s="28"/>
      <c r="D10" s="35"/>
      <c r="F10" s="10">
        <v>9</v>
      </c>
      <c r="G10" s="26" t="s">
        <v>53</v>
      </c>
      <c r="H10" s="12">
        <v>209</v>
      </c>
      <c r="I10" s="26" t="s">
        <v>54</v>
      </c>
      <c r="J10" s="10">
        <v>409</v>
      </c>
      <c r="K10" s="26" t="s">
        <v>55</v>
      </c>
      <c r="L10" s="10">
        <v>609</v>
      </c>
      <c r="M10" s="26" t="s">
        <v>56</v>
      </c>
    </row>
    <row r="11" spans="1:13" x14ac:dyDescent="0.3">
      <c r="A11" s="34"/>
      <c r="B11" s="30"/>
      <c r="C11" s="28"/>
      <c r="D11" s="35"/>
    </row>
    <row r="12" spans="1:13" x14ac:dyDescent="0.3">
      <c r="A12" s="34"/>
      <c r="B12" s="30"/>
      <c r="C12" s="28"/>
      <c r="D12" s="35"/>
    </row>
    <row r="13" spans="1:13" x14ac:dyDescent="0.3">
      <c r="A13" s="33">
        <f t="shared" ref="A13" ca="1" si="0">A9+1</f>
        <v>45343</v>
      </c>
      <c r="B13" s="30"/>
      <c r="C13" s="28"/>
      <c r="D13" s="35"/>
    </row>
    <row r="14" spans="1:13" x14ac:dyDescent="0.3">
      <c r="A14" s="34"/>
      <c r="B14" s="30"/>
      <c r="C14" s="28"/>
      <c r="D14" s="35"/>
    </row>
    <row r="15" spans="1:13" x14ac:dyDescent="0.3">
      <c r="A15" s="34"/>
      <c r="B15" s="30"/>
      <c r="C15" s="28"/>
      <c r="D15" s="35"/>
    </row>
    <row r="16" spans="1:13" x14ac:dyDescent="0.3">
      <c r="A16" s="34"/>
      <c r="B16" s="30"/>
      <c r="C16" s="28"/>
      <c r="D16" s="35"/>
    </row>
    <row r="17" spans="1:4" x14ac:dyDescent="0.3">
      <c r="A17" s="33">
        <f t="shared" ref="A17" ca="1" si="1">A13+1</f>
        <v>45344</v>
      </c>
      <c r="B17" s="30"/>
      <c r="C17" s="28"/>
      <c r="D17" s="35"/>
    </row>
    <row r="18" spans="1:4" x14ac:dyDescent="0.3">
      <c r="A18" s="34"/>
      <c r="B18" s="30"/>
      <c r="C18" s="28"/>
      <c r="D18" s="35"/>
    </row>
    <row r="19" spans="1:4" x14ac:dyDescent="0.3">
      <c r="A19" s="34"/>
      <c r="B19" s="30"/>
      <c r="C19" s="28"/>
      <c r="D19" s="35"/>
    </row>
    <row r="20" spans="1:4" x14ac:dyDescent="0.3">
      <c r="A20" s="34"/>
      <c r="B20" s="30"/>
      <c r="C20" s="28"/>
      <c r="D20" s="35"/>
    </row>
    <row r="21" spans="1:4" x14ac:dyDescent="0.3">
      <c r="A21" s="33">
        <f t="shared" ref="A21" ca="1" si="2">A17+1</f>
        <v>45345</v>
      </c>
      <c r="B21" s="30"/>
      <c r="C21" s="28"/>
      <c r="D21" s="35"/>
    </row>
    <row r="22" spans="1:4" x14ac:dyDescent="0.3">
      <c r="A22" s="34"/>
      <c r="B22" s="30"/>
      <c r="C22" s="28"/>
      <c r="D22" s="35"/>
    </row>
    <row r="23" spans="1:4" x14ac:dyDescent="0.3">
      <c r="A23" s="34"/>
      <c r="B23" s="30"/>
      <c r="C23" s="28"/>
      <c r="D23" s="35"/>
    </row>
    <row r="24" spans="1:4" x14ac:dyDescent="0.3">
      <c r="A24" s="34"/>
      <c r="B24" s="30"/>
      <c r="C24" s="28"/>
      <c r="D24" s="35"/>
    </row>
    <row r="25" spans="1:4" x14ac:dyDescent="0.3">
      <c r="A25" s="15"/>
      <c r="B25" s="4"/>
      <c r="D25" s="2"/>
    </row>
    <row r="26" spans="1:4" x14ac:dyDescent="0.3">
      <c r="A26" s="9" t="s">
        <v>23</v>
      </c>
      <c r="B26" s="13" t="s">
        <v>8</v>
      </c>
      <c r="C26" s="16" t="s">
        <v>42</v>
      </c>
      <c r="D26" s="9" t="s">
        <v>33</v>
      </c>
    </row>
    <row r="27" spans="1:4" x14ac:dyDescent="0.3">
      <c r="A27" s="37">
        <f ca="1">A21+1</f>
        <v>45346</v>
      </c>
      <c r="B27" s="30"/>
      <c r="C27" s="28"/>
      <c r="D27" s="32"/>
    </row>
    <row r="28" spans="1:4" x14ac:dyDescent="0.3">
      <c r="A28" s="38"/>
      <c r="B28" s="30"/>
      <c r="C28" s="28"/>
      <c r="D28" s="32"/>
    </row>
    <row r="29" spans="1:4" x14ac:dyDescent="0.3">
      <c r="A29" s="38"/>
      <c r="B29" s="30"/>
      <c r="C29" s="28"/>
      <c r="D29" s="32"/>
    </row>
    <row r="30" spans="1:4" x14ac:dyDescent="0.3">
      <c r="A30" s="39"/>
      <c r="B30" s="30"/>
      <c r="C30" s="28"/>
      <c r="D30" s="32"/>
    </row>
  </sheetData>
  <mergeCells count="13">
    <mergeCell ref="A1:C1"/>
    <mergeCell ref="A5:A8"/>
    <mergeCell ref="A9:A12"/>
    <mergeCell ref="A13:A16"/>
    <mergeCell ref="A27:A30"/>
    <mergeCell ref="D27:D30"/>
    <mergeCell ref="A17:A20"/>
    <mergeCell ref="A21:A24"/>
    <mergeCell ref="D5:D8"/>
    <mergeCell ref="D9:D12"/>
    <mergeCell ref="D13:D16"/>
    <mergeCell ref="D17:D20"/>
    <mergeCell ref="D21:D24"/>
  </mergeCells>
  <pageMargins left="0.17" right="0.17" top="0.17" bottom="1.67" header="0.17" footer="0.17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1031" r:id="rId4" name="SpinButton1">
          <controlPr defaultSize="0" autoLine="0" linkedCell="D1" r:id="rId5">
            <anchor moveWithCells="1">
              <from>
                <xdr:col>3</xdr:col>
                <xdr:colOff>2926080</xdr:colOff>
                <xdr:row>0</xdr:row>
                <xdr:rowOff>7620</xdr:rowOff>
              </from>
              <to>
                <xdr:col>3</xdr:col>
                <xdr:colOff>3154680</xdr:colOff>
                <xdr:row>1</xdr:row>
                <xdr:rowOff>30480</xdr:rowOff>
              </to>
            </anchor>
          </controlPr>
        </control>
      </mc:Choice>
      <mc:Fallback>
        <control shapeId="1031" r:id="rId4" name="SpinButton1"/>
      </mc:Fallback>
    </mc:AlternateContent>
  </controls>
  <tableParts count="4">
    <tablePart r:id="rId6"/>
    <tablePart r:id="rId7"/>
    <tablePart r:id="rId8"/>
    <tablePart r:id="rId9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L28"/>
  <sheetViews>
    <sheetView showGridLines="0" zoomScale="97" zoomScaleNormal="97" workbookViewId="0">
      <selection activeCell="B5" sqref="B5"/>
    </sheetView>
  </sheetViews>
  <sheetFormatPr baseColWidth="10" defaultColWidth="11.44140625" defaultRowHeight="18" x14ac:dyDescent="0.3"/>
  <cols>
    <col min="1" max="1" width="27.6640625" style="1" customWidth="1"/>
    <col min="2" max="2" width="70.6640625" style="1" customWidth="1"/>
    <col min="3" max="3" width="45.6640625" style="1" customWidth="1"/>
    <col min="4" max="4" width="1.6640625" style="1" customWidth="1"/>
    <col min="5" max="16384" width="11.44140625" style="1"/>
  </cols>
  <sheetData>
    <row r="1" spans="1:12" ht="36" customHeight="1" x14ac:dyDescent="0.3">
      <c r="A1" s="36" t="s">
        <v>34</v>
      </c>
      <c r="B1" s="36"/>
      <c r="C1" s="6">
        <f ca="1">WEEKNUM(B3)</f>
        <v>8</v>
      </c>
    </row>
    <row r="2" spans="1:12" x14ac:dyDescent="0.3">
      <c r="B2" s="4" t="s">
        <v>0</v>
      </c>
      <c r="C2" s="4" t="s">
        <v>1</v>
      </c>
    </row>
    <row r="3" spans="1:12" x14ac:dyDescent="0.3">
      <c r="B3" s="8">
        <f ca="1">Repas_Prim_Mat!$C$3</f>
        <v>45341</v>
      </c>
      <c r="C3" s="7">
        <f ca="1">B3+5</f>
        <v>45346</v>
      </c>
    </row>
    <row r="4" spans="1:12" x14ac:dyDescent="0.3">
      <c r="A4" s="9" t="s">
        <v>23</v>
      </c>
      <c r="B4" s="9" t="s">
        <v>22</v>
      </c>
      <c r="C4" s="14" t="s">
        <v>33</v>
      </c>
    </row>
    <row r="5" spans="1:12" x14ac:dyDescent="0.3">
      <c r="A5" s="33">
        <f ca="1">B3</f>
        <v>45341</v>
      </c>
      <c r="B5" s="5">
        <f>Repas_Prim_Mat!C21</f>
        <v>0</v>
      </c>
      <c r="C5" s="40"/>
    </row>
    <row r="6" spans="1:12" x14ac:dyDescent="0.3">
      <c r="A6" s="33"/>
      <c r="B6" s="5">
        <f>Repas_Prim_Mat!C22</f>
        <v>0</v>
      </c>
      <c r="C6" s="40"/>
    </row>
    <row r="7" spans="1:12" x14ac:dyDescent="0.3">
      <c r="A7" s="33"/>
      <c r="B7" s="5">
        <f>Repas_Prim_Mat!C23</f>
        <v>0</v>
      </c>
      <c r="C7" s="40"/>
    </row>
    <row r="8" spans="1:12" x14ac:dyDescent="0.3">
      <c r="A8" s="33"/>
      <c r="B8" s="5">
        <f>Repas_Prim_Mat!C24</f>
        <v>0</v>
      </c>
      <c r="C8" s="40"/>
    </row>
    <row r="9" spans="1:12" x14ac:dyDescent="0.3">
      <c r="A9" s="33">
        <f ca="1">A5+1</f>
        <v>45342</v>
      </c>
      <c r="B9" s="5" t="str">
        <f>Repas_Prim_Mat!C5</f>
        <v>entree2</v>
      </c>
      <c r="C9" s="40"/>
    </row>
    <row r="10" spans="1:12" ht="18.75" customHeight="1" x14ac:dyDescent="0.3">
      <c r="A10" s="33"/>
      <c r="B10" s="5" t="str">
        <f>Repas_Prim_Mat!C6</f>
        <v>Plat2</v>
      </c>
      <c r="C10" s="40"/>
      <c r="J10" s="36"/>
      <c r="K10" s="36"/>
      <c r="L10" s="36"/>
    </row>
    <row r="11" spans="1:12" x14ac:dyDescent="0.3">
      <c r="A11" s="33"/>
      <c r="B11" s="5" t="str">
        <f>Repas_Prim_Mat!C7</f>
        <v>fromage2</v>
      </c>
      <c r="C11" s="40"/>
    </row>
    <row r="12" spans="1:12" x14ac:dyDescent="0.3">
      <c r="A12" s="33"/>
      <c r="B12" s="5" t="str">
        <f>Repas_Prim_Mat!C8</f>
        <v>dessert2</v>
      </c>
      <c r="C12" s="40"/>
    </row>
    <row r="13" spans="1:12" x14ac:dyDescent="0.3">
      <c r="A13" s="33">
        <f t="shared" ref="A13" ca="1" si="0">A9+1</f>
        <v>45343</v>
      </c>
      <c r="B13" s="5">
        <f>Repas_Prim_Mat!C9</f>
        <v>0</v>
      </c>
      <c r="C13" s="40"/>
    </row>
    <row r="14" spans="1:12" x14ac:dyDescent="0.3">
      <c r="A14" s="33"/>
      <c r="B14" s="5">
        <f>Repas_Prim_Mat!C10</f>
        <v>0</v>
      </c>
      <c r="C14" s="40"/>
    </row>
    <row r="15" spans="1:12" x14ac:dyDescent="0.3">
      <c r="A15" s="33"/>
      <c r="B15" s="5">
        <f>Repas_Prim_Mat!C11</f>
        <v>0</v>
      </c>
      <c r="C15" s="40"/>
    </row>
    <row r="16" spans="1:12" x14ac:dyDescent="0.3">
      <c r="A16" s="33"/>
      <c r="B16" s="5">
        <f>Repas_Prim_Mat!C12</f>
        <v>0</v>
      </c>
      <c r="C16" s="40"/>
    </row>
    <row r="17" spans="1:3" x14ac:dyDescent="0.3">
      <c r="A17" s="33">
        <f t="shared" ref="A17" ca="1" si="1">A13+1</f>
        <v>45344</v>
      </c>
      <c r="B17" s="5">
        <f>Repas_Prim_Mat!C13</f>
        <v>0</v>
      </c>
      <c r="C17" s="40"/>
    </row>
    <row r="18" spans="1:3" x14ac:dyDescent="0.3">
      <c r="A18" s="33"/>
      <c r="B18" s="5">
        <f>Repas_Prim_Mat!C14</f>
        <v>0</v>
      </c>
      <c r="C18" s="40"/>
    </row>
    <row r="19" spans="1:3" x14ac:dyDescent="0.3">
      <c r="A19" s="33"/>
      <c r="B19" s="5">
        <f>Repas_Prim_Mat!C15</f>
        <v>0</v>
      </c>
      <c r="C19" s="40"/>
    </row>
    <row r="20" spans="1:3" x14ac:dyDescent="0.3">
      <c r="A20" s="33"/>
      <c r="B20" s="5">
        <f>Repas_Prim_Mat!C16</f>
        <v>0</v>
      </c>
      <c r="C20" s="40"/>
    </row>
    <row r="21" spans="1:3" x14ac:dyDescent="0.3">
      <c r="A21" s="33">
        <f t="shared" ref="A21" ca="1" si="2">A17+1</f>
        <v>45345</v>
      </c>
      <c r="B21" s="5">
        <f>Repas_Prim_Mat!C17</f>
        <v>0</v>
      </c>
      <c r="C21" s="40"/>
    </row>
    <row r="22" spans="1:3" x14ac:dyDescent="0.3">
      <c r="A22" s="33"/>
      <c r="B22" s="5">
        <f>Repas_Prim_Mat!C18</f>
        <v>0</v>
      </c>
      <c r="C22" s="40"/>
    </row>
    <row r="23" spans="1:3" x14ac:dyDescent="0.3">
      <c r="A23" s="33"/>
      <c r="B23" s="5">
        <f>Repas_Prim_Mat!C19</f>
        <v>0</v>
      </c>
      <c r="C23" s="40"/>
    </row>
    <row r="24" spans="1:3" x14ac:dyDescent="0.3">
      <c r="A24" s="33"/>
      <c r="B24" s="5">
        <f>Repas_Prim_Mat!C20</f>
        <v>0</v>
      </c>
      <c r="C24" s="40"/>
    </row>
    <row r="25" spans="1:3" x14ac:dyDescent="0.3">
      <c r="A25" s="33">
        <f t="shared" ref="A25" ca="1" si="3">A21+1</f>
        <v>45346</v>
      </c>
      <c r="B25" s="5">
        <f>Repas_Prim_Mat!C27</f>
        <v>0</v>
      </c>
      <c r="C25" s="40"/>
    </row>
    <row r="26" spans="1:3" x14ac:dyDescent="0.3">
      <c r="A26" s="33"/>
      <c r="B26" s="5">
        <f>Repas_Prim_Mat!C28</f>
        <v>0</v>
      </c>
      <c r="C26" s="40"/>
    </row>
    <row r="27" spans="1:3" x14ac:dyDescent="0.3">
      <c r="A27" s="33"/>
      <c r="B27" s="5">
        <f>Repas_Prim_Mat!C29</f>
        <v>0</v>
      </c>
      <c r="C27" s="40"/>
    </row>
    <row r="28" spans="1:3" x14ac:dyDescent="0.3">
      <c r="A28" s="33"/>
      <c r="B28" s="5">
        <f>Repas_Prim_Mat!C30</f>
        <v>0</v>
      </c>
      <c r="C28" s="40"/>
    </row>
  </sheetData>
  <mergeCells count="14">
    <mergeCell ref="A13:A16"/>
    <mergeCell ref="C13:C16"/>
    <mergeCell ref="J10:L10"/>
    <mergeCell ref="A1:B1"/>
    <mergeCell ref="A5:A8"/>
    <mergeCell ref="C5:C8"/>
    <mergeCell ref="A9:A12"/>
    <mergeCell ref="C9:C12"/>
    <mergeCell ref="A17:A20"/>
    <mergeCell ref="C17:C20"/>
    <mergeCell ref="A21:A24"/>
    <mergeCell ref="C21:C24"/>
    <mergeCell ref="A25:A28"/>
    <mergeCell ref="C25:C28"/>
  </mergeCells>
  <pageMargins left="0.17" right="0.17" top="0.17" bottom="0.17" header="0.17" footer="0.17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B24"/>
  <sheetViews>
    <sheetView showGridLines="0" workbookViewId="0">
      <selection activeCell="B21" sqref="B21:B24"/>
    </sheetView>
  </sheetViews>
  <sheetFormatPr baseColWidth="10" defaultRowHeight="14.4" x14ac:dyDescent="0.3"/>
  <cols>
    <col min="2" max="2" width="29.33203125" style="3" bestFit="1" customWidth="1"/>
  </cols>
  <sheetData>
    <row r="1" spans="1:2" ht="18" x14ac:dyDescent="0.3">
      <c r="A1" s="33" t="s">
        <v>36</v>
      </c>
      <c r="B1" s="5" t="s">
        <v>10</v>
      </c>
    </row>
    <row r="2" spans="1:2" ht="18" x14ac:dyDescent="0.3">
      <c r="A2" s="34"/>
      <c r="B2" s="5" t="s">
        <v>2</v>
      </c>
    </row>
    <row r="3" spans="1:2" ht="18" x14ac:dyDescent="0.3">
      <c r="A3" s="34"/>
      <c r="B3" s="5" t="s">
        <v>24</v>
      </c>
    </row>
    <row r="4" spans="1:2" ht="18" x14ac:dyDescent="0.3">
      <c r="A4" s="34"/>
      <c r="B4" s="5" t="s">
        <v>4</v>
      </c>
    </row>
    <row r="5" spans="1:2" ht="18" x14ac:dyDescent="0.3">
      <c r="A5" s="33" t="s">
        <v>37</v>
      </c>
      <c r="B5" s="5" t="s">
        <v>5</v>
      </c>
    </row>
    <row r="6" spans="1:2" ht="18" x14ac:dyDescent="0.3">
      <c r="A6" s="34"/>
      <c r="B6" s="5" t="s">
        <v>6</v>
      </c>
    </row>
    <row r="7" spans="1:2" ht="18" x14ac:dyDescent="0.3">
      <c r="A7" s="34"/>
      <c r="B7" s="5" t="s">
        <v>25</v>
      </c>
    </row>
    <row r="8" spans="1:2" ht="18" x14ac:dyDescent="0.3">
      <c r="A8" s="34"/>
      <c r="B8" s="5" t="s">
        <v>7</v>
      </c>
    </row>
    <row r="9" spans="1:2" ht="18" x14ac:dyDescent="0.3">
      <c r="A9" s="33" t="s">
        <v>38</v>
      </c>
      <c r="B9" s="5" t="s">
        <v>13</v>
      </c>
    </row>
    <row r="10" spans="1:2" ht="18" x14ac:dyDescent="0.3">
      <c r="A10" s="34"/>
      <c r="B10" s="5" t="s">
        <v>18</v>
      </c>
    </row>
    <row r="11" spans="1:2" ht="18" x14ac:dyDescent="0.3">
      <c r="A11" s="34"/>
      <c r="B11" s="5" t="s">
        <v>26</v>
      </c>
    </row>
    <row r="12" spans="1:2" ht="18" x14ac:dyDescent="0.3">
      <c r="A12" s="34"/>
      <c r="B12" s="5" t="s">
        <v>9</v>
      </c>
    </row>
    <row r="13" spans="1:2" ht="18" x14ac:dyDescent="0.3">
      <c r="A13" s="33" t="s">
        <v>39</v>
      </c>
      <c r="B13" s="5" t="s">
        <v>11</v>
      </c>
    </row>
    <row r="14" spans="1:2" ht="18" x14ac:dyDescent="0.3">
      <c r="A14" s="34"/>
      <c r="B14" s="5" t="s">
        <v>12</v>
      </c>
    </row>
    <row r="15" spans="1:2" ht="18" x14ac:dyDescent="0.3">
      <c r="A15" s="34"/>
      <c r="B15" s="5" t="s">
        <v>30</v>
      </c>
    </row>
    <row r="16" spans="1:2" ht="18" x14ac:dyDescent="0.3">
      <c r="A16" s="34"/>
      <c r="B16" s="5" t="s">
        <v>14</v>
      </c>
    </row>
    <row r="17" spans="1:2" ht="18" x14ac:dyDescent="0.3">
      <c r="A17" s="33" t="s">
        <v>40</v>
      </c>
      <c r="B17" s="5" t="s">
        <v>15</v>
      </c>
    </row>
    <row r="18" spans="1:2" ht="18" x14ac:dyDescent="0.3">
      <c r="A18" s="34"/>
      <c r="B18" s="5" t="s">
        <v>16</v>
      </c>
    </row>
    <row r="19" spans="1:2" ht="18" x14ac:dyDescent="0.3">
      <c r="A19" s="34"/>
      <c r="B19" s="5" t="s">
        <v>27</v>
      </c>
    </row>
    <row r="20" spans="1:2" ht="18" x14ac:dyDescent="0.3">
      <c r="A20" s="34"/>
      <c r="B20" s="5" t="s">
        <v>17</v>
      </c>
    </row>
    <row r="21" spans="1:2" ht="18" x14ac:dyDescent="0.3">
      <c r="A21" s="33" t="s">
        <v>41</v>
      </c>
      <c r="B21" s="5" t="s">
        <v>28</v>
      </c>
    </row>
    <row r="22" spans="1:2" ht="18" x14ac:dyDescent="0.3">
      <c r="A22" s="34"/>
      <c r="B22" s="5" t="s">
        <v>29</v>
      </c>
    </row>
    <row r="23" spans="1:2" ht="18" x14ac:dyDescent="0.3">
      <c r="A23" s="34"/>
      <c r="B23" s="5" t="s">
        <v>31</v>
      </c>
    </row>
    <row r="24" spans="1:2" ht="18" x14ac:dyDescent="0.3">
      <c r="A24" s="34"/>
      <c r="B24" s="5" t="s">
        <v>32</v>
      </c>
    </row>
  </sheetData>
  <mergeCells count="6">
    <mergeCell ref="A21:A24"/>
    <mergeCell ref="A1:A4"/>
    <mergeCell ref="A5:A8"/>
    <mergeCell ref="A9:A12"/>
    <mergeCell ref="A13:A16"/>
    <mergeCell ref="A17:A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Repas_Prim_Mat</vt:lpstr>
      <vt:lpstr>Portage_de_Repas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GUILLOT</dc:creator>
  <cp:lastModifiedBy>François ROUZE</cp:lastModifiedBy>
  <cp:lastPrinted>2024-02-02T08:13:36Z</cp:lastPrinted>
  <dcterms:created xsi:type="dcterms:W3CDTF">2024-01-30T09:59:57Z</dcterms:created>
  <dcterms:modified xsi:type="dcterms:W3CDTF">2024-02-03T18:16:35Z</dcterms:modified>
</cp:coreProperties>
</file>