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61FC900-6E3D-4750-916D-BBF26BB4857B}" xr6:coauthVersionLast="36" xr6:coauthVersionMax="36" xr10:uidLastSave="{00000000-0000-0000-0000-000000000000}"/>
  <bookViews>
    <workbookView xWindow="0" yWindow="0" windowWidth="23016" windowHeight="9024" xr2:uid="{27C13944-512B-4E8D-8896-8E00D6C6DDD4}"/>
  </bookViews>
  <sheets>
    <sheet name="Planning" sheetId="1" r:id="rId1"/>
    <sheet name="Données" sheetId="2" r:id="rId2"/>
  </sheets>
  <definedNames>
    <definedName name="ferie">Données!$B$2:$B$14</definedName>
    <definedName name="Var_an">Planning!$B$1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9" i="1" l="1"/>
  <c r="B145" i="1"/>
  <c r="C145" i="1" s="1"/>
  <c r="D145" i="1" s="1"/>
  <c r="E145" i="1" s="1"/>
  <c r="F145" i="1" s="1"/>
  <c r="G145" i="1" s="1"/>
  <c r="H145" i="1" s="1"/>
  <c r="I145" i="1" s="1"/>
  <c r="J145" i="1" s="1"/>
  <c r="K145" i="1" s="1"/>
  <c r="L145" i="1" s="1"/>
  <c r="M145" i="1" s="1"/>
  <c r="N145" i="1" s="1"/>
  <c r="O145" i="1" s="1"/>
  <c r="P145" i="1" s="1"/>
  <c r="Q145" i="1" s="1"/>
  <c r="R145" i="1" s="1"/>
  <c r="S145" i="1" s="1"/>
  <c r="T145" i="1" s="1"/>
  <c r="U145" i="1" s="1"/>
  <c r="V145" i="1" s="1"/>
  <c r="W145" i="1" s="1"/>
  <c r="X145" i="1" s="1"/>
  <c r="Y145" i="1" s="1"/>
  <c r="Z145" i="1" s="1"/>
  <c r="AA145" i="1" s="1"/>
  <c r="AB145" i="1" s="1"/>
  <c r="AC145" i="1" s="1"/>
  <c r="AD145" i="1" s="1"/>
  <c r="AE145" i="1" s="1"/>
  <c r="B131" i="1"/>
  <c r="B117" i="1"/>
  <c r="C117" i="1" s="1"/>
  <c r="D117" i="1" s="1"/>
  <c r="E117" i="1" s="1"/>
  <c r="F117" i="1" s="1"/>
  <c r="G117" i="1" s="1"/>
  <c r="H117" i="1" s="1"/>
  <c r="I117" i="1" s="1"/>
  <c r="J117" i="1" s="1"/>
  <c r="K117" i="1" s="1"/>
  <c r="L117" i="1" s="1"/>
  <c r="M117" i="1" s="1"/>
  <c r="N117" i="1" s="1"/>
  <c r="O117" i="1" s="1"/>
  <c r="P117" i="1" s="1"/>
  <c r="Q117" i="1" s="1"/>
  <c r="R117" i="1" s="1"/>
  <c r="S117" i="1" s="1"/>
  <c r="T117" i="1" s="1"/>
  <c r="U117" i="1" s="1"/>
  <c r="V117" i="1" s="1"/>
  <c r="W117" i="1" s="1"/>
  <c r="X117" i="1" s="1"/>
  <c r="Y117" i="1" s="1"/>
  <c r="Z117" i="1" s="1"/>
  <c r="AA117" i="1" s="1"/>
  <c r="AB117" i="1" s="1"/>
  <c r="AC117" i="1" s="1"/>
  <c r="AD117" i="1" s="1"/>
  <c r="AE117" i="1" s="1"/>
  <c r="C131" i="1"/>
  <c r="D131" i="1" s="1"/>
  <c r="E131" i="1" s="1"/>
  <c r="F131" i="1" s="1"/>
  <c r="G131" i="1" s="1"/>
  <c r="H131" i="1" s="1"/>
  <c r="I131" i="1" s="1"/>
  <c r="J131" i="1" s="1"/>
  <c r="K131" i="1" s="1"/>
  <c r="L131" i="1" s="1"/>
  <c r="M131" i="1" s="1"/>
  <c r="N131" i="1" s="1"/>
  <c r="O131" i="1" s="1"/>
  <c r="P131" i="1" s="1"/>
  <c r="Q131" i="1" s="1"/>
  <c r="R131" i="1" s="1"/>
  <c r="S131" i="1" s="1"/>
  <c r="T131" i="1" s="1"/>
  <c r="U131" i="1" s="1"/>
  <c r="V131" i="1" s="1"/>
  <c r="W131" i="1" s="1"/>
  <c r="X131" i="1" s="1"/>
  <c r="Y131" i="1" s="1"/>
  <c r="Z131" i="1" s="1"/>
  <c r="AA131" i="1" s="1"/>
  <c r="AB131" i="1" s="1"/>
  <c r="AC131" i="1" s="1"/>
  <c r="AD131" i="1" s="1"/>
  <c r="AE131" i="1" s="1"/>
  <c r="AF131" i="1" s="1"/>
  <c r="C159" i="1"/>
  <c r="D159" i="1" s="1"/>
  <c r="E159" i="1" s="1"/>
  <c r="F159" i="1" s="1"/>
  <c r="G159" i="1" s="1"/>
  <c r="H159" i="1" s="1"/>
  <c r="I159" i="1" s="1"/>
  <c r="J159" i="1" s="1"/>
  <c r="K159" i="1" s="1"/>
  <c r="L159" i="1" s="1"/>
  <c r="M159" i="1" s="1"/>
  <c r="N159" i="1" s="1"/>
  <c r="O159" i="1" s="1"/>
  <c r="P159" i="1" s="1"/>
  <c r="Q159" i="1" s="1"/>
  <c r="R159" i="1" s="1"/>
  <c r="S159" i="1" s="1"/>
  <c r="T159" i="1" s="1"/>
  <c r="U159" i="1" s="1"/>
  <c r="V159" i="1" s="1"/>
  <c r="W159" i="1" s="1"/>
  <c r="X159" i="1" s="1"/>
  <c r="Y159" i="1" s="1"/>
  <c r="Z159" i="1" s="1"/>
  <c r="AA159" i="1" s="1"/>
  <c r="AB159" i="1" s="1"/>
  <c r="AC159" i="1" s="1"/>
  <c r="AD159" i="1" s="1"/>
  <c r="AE159" i="1" s="1"/>
  <c r="AF159" i="1" s="1"/>
  <c r="B89" i="1"/>
  <c r="C89" i="1" s="1"/>
  <c r="D89" i="1" s="1"/>
  <c r="E89" i="1" s="1"/>
  <c r="F89" i="1" s="1"/>
  <c r="G89" i="1" s="1"/>
  <c r="H89" i="1" s="1"/>
  <c r="I89" i="1" s="1"/>
  <c r="J89" i="1" s="1"/>
  <c r="K89" i="1" s="1"/>
  <c r="L89" i="1" s="1"/>
  <c r="M89" i="1" s="1"/>
  <c r="N89" i="1" s="1"/>
  <c r="O89" i="1" s="1"/>
  <c r="P89" i="1" s="1"/>
  <c r="Q89" i="1" s="1"/>
  <c r="R89" i="1" s="1"/>
  <c r="S89" i="1" s="1"/>
  <c r="T89" i="1" s="1"/>
  <c r="U89" i="1" s="1"/>
  <c r="V89" i="1" s="1"/>
  <c r="W89" i="1" s="1"/>
  <c r="X89" i="1" s="1"/>
  <c r="Y89" i="1" s="1"/>
  <c r="Z89" i="1" s="1"/>
  <c r="AA89" i="1" s="1"/>
  <c r="AB89" i="1" s="1"/>
  <c r="AC89" i="1" s="1"/>
  <c r="AD89" i="1" s="1"/>
  <c r="AE89" i="1" s="1"/>
  <c r="AF89" i="1" s="1"/>
  <c r="B103" i="1"/>
  <c r="C103" i="1" s="1"/>
  <c r="D103" i="1" s="1"/>
  <c r="E103" i="1" s="1"/>
  <c r="F103" i="1" s="1"/>
  <c r="G103" i="1" s="1"/>
  <c r="H103" i="1" s="1"/>
  <c r="I103" i="1" s="1"/>
  <c r="J103" i="1" s="1"/>
  <c r="K103" i="1" s="1"/>
  <c r="L103" i="1" s="1"/>
  <c r="M103" i="1" s="1"/>
  <c r="N103" i="1" s="1"/>
  <c r="O103" i="1" s="1"/>
  <c r="P103" i="1" s="1"/>
  <c r="Q103" i="1" s="1"/>
  <c r="R103" i="1" s="1"/>
  <c r="S103" i="1" s="1"/>
  <c r="T103" i="1" s="1"/>
  <c r="U103" i="1" s="1"/>
  <c r="V103" i="1" s="1"/>
  <c r="W103" i="1" s="1"/>
  <c r="X103" i="1" s="1"/>
  <c r="Y103" i="1" s="1"/>
  <c r="Z103" i="1" s="1"/>
  <c r="AA103" i="1" s="1"/>
  <c r="AB103" i="1" s="1"/>
  <c r="AC103" i="1" s="1"/>
  <c r="AD103" i="1" s="1"/>
  <c r="AE103" i="1" s="1"/>
  <c r="AF103" i="1" s="1"/>
  <c r="B75" i="1"/>
  <c r="C75" i="1" s="1"/>
  <c r="D75" i="1" s="1"/>
  <c r="E75" i="1" s="1"/>
  <c r="F75" i="1" s="1"/>
  <c r="G75" i="1" s="1"/>
  <c r="H75" i="1" s="1"/>
  <c r="I75" i="1" s="1"/>
  <c r="J75" i="1" s="1"/>
  <c r="K75" i="1" s="1"/>
  <c r="L75" i="1" s="1"/>
  <c r="M75" i="1" s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B61" i="1"/>
  <c r="C61" i="1" s="1"/>
  <c r="D61" i="1" s="1"/>
  <c r="E61" i="1" s="1"/>
  <c r="F61" i="1" s="1"/>
  <c r="G61" i="1" s="1"/>
  <c r="H61" i="1" s="1"/>
  <c r="I61" i="1" s="1"/>
  <c r="J61" i="1" s="1"/>
  <c r="K61" i="1" s="1"/>
  <c r="L61" i="1" s="1"/>
  <c r="M61" i="1" s="1"/>
  <c r="N61" i="1" s="1"/>
  <c r="O61" i="1" s="1"/>
  <c r="P61" i="1" s="1"/>
  <c r="Q61" i="1" s="1"/>
  <c r="R61" i="1" s="1"/>
  <c r="S61" i="1" s="1"/>
  <c r="T61" i="1" s="1"/>
  <c r="U61" i="1" s="1"/>
  <c r="V61" i="1" s="1"/>
  <c r="W61" i="1" s="1"/>
  <c r="X61" i="1" s="1"/>
  <c r="Y61" i="1" s="1"/>
  <c r="Z61" i="1" s="1"/>
  <c r="AA61" i="1" s="1"/>
  <c r="AB61" i="1" s="1"/>
  <c r="AC61" i="1" s="1"/>
  <c r="AD61" i="1" s="1"/>
  <c r="AE61" i="1" s="1"/>
  <c r="AF61" i="1" s="1"/>
  <c r="B47" i="1"/>
  <c r="C47" i="1" s="1"/>
  <c r="D47" i="1" s="1"/>
  <c r="E47" i="1" s="1"/>
  <c r="F47" i="1" s="1"/>
  <c r="G47" i="1" s="1"/>
  <c r="H47" i="1" s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AD47" i="1" s="1"/>
  <c r="AE47" i="1" s="1"/>
  <c r="B33" i="1"/>
  <c r="C33" i="1" s="1"/>
  <c r="D33" i="1" s="1"/>
  <c r="E33" i="1" s="1"/>
  <c r="F33" i="1" s="1"/>
  <c r="G33" i="1" s="1"/>
  <c r="H33" i="1" s="1"/>
  <c r="I33" i="1" s="1"/>
  <c r="J33" i="1" s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B19" i="1"/>
  <c r="C19" i="1" s="1"/>
  <c r="D19" i="1" s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P29" i="1"/>
  <c r="AO29" i="1"/>
  <c r="AN29" i="1"/>
  <c r="AM29" i="1"/>
  <c r="AL29" i="1"/>
  <c r="AK29" i="1"/>
  <c r="AJ29" i="1"/>
  <c r="AI29" i="1"/>
  <c r="AH29" i="1"/>
  <c r="AP28" i="1"/>
  <c r="AO28" i="1"/>
  <c r="AN28" i="1"/>
  <c r="AM28" i="1"/>
  <c r="AL28" i="1"/>
  <c r="AK28" i="1"/>
  <c r="AJ28" i="1"/>
  <c r="AI28" i="1"/>
  <c r="AH28" i="1"/>
  <c r="AP27" i="1"/>
  <c r="AO27" i="1"/>
  <c r="AN27" i="1"/>
  <c r="AM27" i="1"/>
  <c r="AL27" i="1"/>
  <c r="AK27" i="1"/>
  <c r="AJ27" i="1"/>
  <c r="AI27" i="1"/>
  <c r="AH27" i="1"/>
  <c r="AP26" i="1"/>
  <c r="AO26" i="1"/>
  <c r="AN26" i="1"/>
  <c r="AM26" i="1"/>
  <c r="AL26" i="1"/>
  <c r="AK26" i="1"/>
  <c r="AJ26" i="1"/>
  <c r="AI26" i="1"/>
  <c r="AH26" i="1"/>
  <c r="AP25" i="1"/>
  <c r="AO25" i="1"/>
  <c r="AN25" i="1"/>
  <c r="AM25" i="1"/>
  <c r="AL25" i="1"/>
  <c r="AK25" i="1"/>
  <c r="AJ25" i="1"/>
  <c r="AI25" i="1"/>
  <c r="AH25" i="1"/>
  <c r="AP24" i="1"/>
  <c r="AO24" i="1"/>
  <c r="AN24" i="1"/>
  <c r="AM24" i="1"/>
  <c r="AL24" i="1"/>
  <c r="AK24" i="1"/>
  <c r="AJ24" i="1"/>
  <c r="AI24" i="1"/>
  <c r="AH24" i="1"/>
  <c r="AP23" i="1"/>
  <c r="AO23" i="1"/>
  <c r="AN23" i="1"/>
  <c r="AM23" i="1"/>
  <c r="AL23" i="1"/>
  <c r="AK23" i="1"/>
  <c r="AJ23" i="1"/>
  <c r="AI23" i="1"/>
  <c r="AH23" i="1"/>
  <c r="AP22" i="1"/>
  <c r="AO22" i="1"/>
  <c r="AN22" i="1"/>
  <c r="AM22" i="1"/>
  <c r="AL22" i="1"/>
  <c r="AK22" i="1"/>
  <c r="AJ22" i="1"/>
  <c r="AI22" i="1"/>
  <c r="AH22" i="1"/>
  <c r="AP21" i="1"/>
  <c r="AO21" i="1"/>
  <c r="AN21" i="1"/>
  <c r="AM21" i="1"/>
  <c r="AL21" i="1"/>
  <c r="AK21" i="1"/>
  <c r="AJ21" i="1"/>
  <c r="AI21" i="1"/>
  <c r="AH21" i="1"/>
  <c r="AP20" i="1"/>
  <c r="AO20" i="1"/>
  <c r="AN20" i="1"/>
  <c r="AM20" i="1"/>
  <c r="AL20" i="1"/>
  <c r="AK20" i="1"/>
  <c r="AJ20" i="1"/>
  <c r="AI20" i="1"/>
  <c r="AH20" i="1"/>
  <c r="AP169" i="1"/>
  <c r="AO169" i="1"/>
  <c r="AN169" i="1"/>
  <c r="AM169" i="1"/>
  <c r="AL169" i="1"/>
  <c r="AK169" i="1"/>
  <c r="AJ169" i="1"/>
  <c r="AI169" i="1"/>
  <c r="AH169" i="1"/>
  <c r="AP168" i="1"/>
  <c r="AO168" i="1"/>
  <c r="AN168" i="1"/>
  <c r="AM168" i="1"/>
  <c r="AL168" i="1"/>
  <c r="AK168" i="1"/>
  <c r="AJ168" i="1"/>
  <c r="AI168" i="1"/>
  <c r="AH168" i="1"/>
  <c r="AP167" i="1"/>
  <c r="AO167" i="1"/>
  <c r="AN167" i="1"/>
  <c r="AM167" i="1"/>
  <c r="AL167" i="1"/>
  <c r="AK167" i="1"/>
  <c r="AJ167" i="1"/>
  <c r="AI167" i="1"/>
  <c r="AH167" i="1"/>
  <c r="AP166" i="1"/>
  <c r="AO166" i="1"/>
  <c r="AN166" i="1"/>
  <c r="AM166" i="1"/>
  <c r="AL166" i="1"/>
  <c r="AK166" i="1"/>
  <c r="AJ166" i="1"/>
  <c r="AI166" i="1"/>
  <c r="AH166" i="1"/>
  <c r="AP165" i="1"/>
  <c r="AO165" i="1"/>
  <c r="AN165" i="1"/>
  <c r="AM165" i="1"/>
  <c r="AL165" i="1"/>
  <c r="AK165" i="1"/>
  <c r="AJ165" i="1"/>
  <c r="AI165" i="1"/>
  <c r="AH165" i="1"/>
  <c r="AP164" i="1"/>
  <c r="AO164" i="1"/>
  <c r="AN164" i="1"/>
  <c r="AM164" i="1"/>
  <c r="AL164" i="1"/>
  <c r="AK164" i="1"/>
  <c r="AJ164" i="1"/>
  <c r="AI164" i="1"/>
  <c r="AH164" i="1"/>
  <c r="AP163" i="1"/>
  <c r="AO163" i="1"/>
  <c r="AN163" i="1"/>
  <c r="AM163" i="1"/>
  <c r="AL163" i="1"/>
  <c r="AK163" i="1"/>
  <c r="AJ163" i="1"/>
  <c r="AI163" i="1"/>
  <c r="AH163" i="1"/>
  <c r="AP162" i="1"/>
  <c r="AO162" i="1"/>
  <c r="AN162" i="1"/>
  <c r="AM162" i="1"/>
  <c r="AL162" i="1"/>
  <c r="AK162" i="1"/>
  <c r="AJ162" i="1"/>
  <c r="AI162" i="1"/>
  <c r="AH162" i="1"/>
  <c r="AP161" i="1"/>
  <c r="AO161" i="1"/>
  <c r="AN161" i="1"/>
  <c r="AM161" i="1"/>
  <c r="AL161" i="1"/>
  <c r="AK161" i="1"/>
  <c r="AJ161" i="1"/>
  <c r="AI161" i="1"/>
  <c r="AH161" i="1"/>
  <c r="AP160" i="1"/>
  <c r="AO160" i="1"/>
  <c r="AN160" i="1"/>
  <c r="AM160" i="1"/>
  <c r="AL160" i="1"/>
  <c r="AK160" i="1"/>
  <c r="AJ160" i="1"/>
  <c r="AI160" i="1"/>
  <c r="AH160" i="1"/>
  <c r="C129" i="1"/>
  <c r="C87" i="1"/>
  <c r="C31" i="1"/>
  <c r="B5" i="1"/>
  <c r="C5" i="1" s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P155" i="1"/>
  <c r="AO155" i="1"/>
  <c r="AN155" i="1"/>
  <c r="AM155" i="1"/>
  <c r="AL155" i="1"/>
  <c r="AK155" i="1"/>
  <c r="AJ155" i="1"/>
  <c r="AI155" i="1"/>
  <c r="AH155" i="1"/>
  <c r="AP154" i="1"/>
  <c r="AO154" i="1"/>
  <c r="AN154" i="1"/>
  <c r="AM154" i="1"/>
  <c r="AL154" i="1"/>
  <c r="AK154" i="1"/>
  <c r="AJ154" i="1"/>
  <c r="AI154" i="1"/>
  <c r="AH154" i="1"/>
  <c r="AP153" i="1"/>
  <c r="AO153" i="1"/>
  <c r="AN153" i="1"/>
  <c r="AM153" i="1"/>
  <c r="AL153" i="1"/>
  <c r="AK153" i="1"/>
  <c r="AJ153" i="1"/>
  <c r="AI153" i="1"/>
  <c r="AH153" i="1"/>
  <c r="AP152" i="1"/>
  <c r="AO152" i="1"/>
  <c r="AN152" i="1"/>
  <c r="AM152" i="1"/>
  <c r="AL152" i="1"/>
  <c r="AK152" i="1"/>
  <c r="AJ152" i="1"/>
  <c r="AI152" i="1"/>
  <c r="AH152" i="1"/>
  <c r="AP151" i="1"/>
  <c r="AO151" i="1"/>
  <c r="AN151" i="1"/>
  <c r="AM151" i="1"/>
  <c r="AL151" i="1"/>
  <c r="AK151" i="1"/>
  <c r="AJ151" i="1"/>
  <c r="AI151" i="1"/>
  <c r="AH151" i="1"/>
  <c r="AP150" i="1"/>
  <c r="AO150" i="1"/>
  <c r="AN150" i="1"/>
  <c r="AM150" i="1"/>
  <c r="AL150" i="1"/>
  <c r="AK150" i="1"/>
  <c r="AJ150" i="1"/>
  <c r="AI150" i="1"/>
  <c r="AH150" i="1"/>
  <c r="AP149" i="1"/>
  <c r="AO149" i="1"/>
  <c r="AN149" i="1"/>
  <c r="AM149" i="1"/>
  <c r="AL149" i="1"/>
  <c r="AK149" i="1"/>
  <c r="AJ149" i="1"/>
  <c r="AI149" i="1"/>
  <c r="AH149" i="1"/>
  <c r="AP148" i="1"/>
  <c r="AO148" i="1"/>
  <c r="AN148" i="1"/>
  <c r="AM148" i="1"/>
  <c r="AL148" i="1"/>
  <c r="AK148" i="1"/>
  <c r="AJ148" i="1"/>
  <c r="AI148" i="1"/>
  <c r="AH148" i="1"/>
  <c r="AP147" i="1"/>
  <c r="AO147" i="1"/>
  <c r="AN147" i="1"/>
  <c r="AM147" i="1"/>
  <c r="AL147" i="1"/>
  <c r="AK147" i="1"/>
  <c r="AJ147" i="1"/>
  <c r="AI147" i="1"/>
  <c r="AH147" i="1"/>
  <c r="AP146" i="1"/>
  <c r="AO146" i="1"/>
  <c r="AN146" i="1"/>
  <c r="AM146" i="1"/>
  <c r="AL146" i="1"/>
  <c r="AK146" i="1"/>
  <c r="AJ146" i="1"/>
  <c r="AI146" i="1"/>
  <c r="AH146" i="1"/>
  <c r="AP141" i="1"/>
  <c r="AO141" i="1"/>
  <c r="AN141" i="1"/>
  <c r="AM141" i="1"/>
  <c r="AL141" i="1"/>
  <c r="AK141" i="1"/>
  <c r="AJ141" i="1"/>
  <c r="AI141" i="1"/>
  <c r="AH141" i="1"/>
  <c r="AP140" i="1"/>
  <c r="AO140" i="1"/>
  <c r="AN140" i="1"/>
  <c r="AM140" i="1"/>
  <c r="AL140" i="1"/>
  <c r="AK140" i="1"/>
  <c r="AJ140" i="1"/>
  <c r="AI140" i="1"/>
  <c r="AH140" i="1"/>
  <c r="AP139" i="1"/>
  <c r="AO139" i="1"/>
  <c r="AN139" i="1"/>
  <c r="AM139" i="1"/>
  <c r="AL139" i="1"/>
  <c r="AK139" i="1"/>
  <c r="AJ139" i="1"/>
  <c r="AI139" i="1"/>
  <c r="AH139" i="1"/>
  <c r="AP138" i="1"/>
  <c r="AO138" i="1"/>
  <c r="AN138" i="1"/>
  <c r="AM138" i="1"/>
  <c r="AL138" i="1"/>
  <c r="AK138" i="1"/>
  <c r="AJ138" i="1"/>
  <c r="AI138" i="1"/>
  <c r="AH138" i="1"/>
  <c r="AP137" i="1"/>
  <c r="AO137" i="1"/>
  <c r="AN137" i="1"/>
  <c r="AM137" i="1"/>
  <c r="AL137" i="1"/>
  <c r="AK137" i="1"/>
  <c r="AJ137" i="1"/>
  <c r="AI137" i="1"/>
  <c r="AH137" i="1"/>
  <c r="AP136" i="1"/>
  <c r="AO136" i="1"/>
  <c r="AN136" i="1"/>
  <c r="AM136" i="1"/>
  <c r="AL136" i="1"/>
  <c r="AK136" i="1"/>
  <c r="AJ136" i="1"/>
  <c r="AI136" i="1"/>
  <c r="AH136" i="1"/>
  <c r="AP135" i="1"/>
  <c r="AO135" i="1"/>
  <c r="AN135" i="1"/>
  <c r="AM135" i="1"/>
  <c r="AL135" i="1"/>
  <c r="AK135" i="1"/>
  <c r="AJ135" i="1"/>
  <c r="AI135" i="1"/>
  <c r="AH135" i="1"/>
  <c r="AP134" i="1"/>
  <c r="AO134" i="1"/>
  <c r="AN134" i="1"/>
  <c r="AM134" i="1"/>
  <c r="AL134" i="1"/>
  <c r="AK134" i="1"/>
  <c r="AJ134" i="1"/>
  <c r="AI134" i="1"/>
  <c r="AH134" i="1"/>
  <c r="AP133" i="1"/>
  <c r="AO133" i="1"/>
  <c r="AN133" i="1"/>
  <c r="AM133" i="1"/>
  <c r="AL133" i="1"/>
  <c r="AK133" i="1"/>
  <c r="AJ133" i="1"/>
  <c r="AI133" i="1"/>
  <c r="AH133" i="1"/>
  <c r="AP132" i="1"/>
  <c r="AO132" i="1"/>
  <c r="AN132" i="1"/>
  <c r="AM132" i="1"/>
  <c r="AL132" i="1"/>
  <c r="AK132" i="1"/>
  <c r="AJ132" i="1"/>
  <c r="AI132" i="1"/>
  <c r="AH132" i="1"/>
  <c r="AP127" i="1"/>
  <c r="AO127" i="1"/>
  <c r="AN127" i="1"/>
  <c r="AM127" i="1"/>
  <c r="AL127" i="1"/>
  <c r="AK127" i="1"/>
  <c r="AJ127" i="1"/>
  <c r="AI127" i="1"/>
  <c r="AH127" i="1"/>
  <c r="AP126" i="1"/>
  <c r="AO126" i="1"/>
  <c r="AN126" i="1"/>
  <c r="AM126" i="1"/>
  <c r="AL126" i="1"/>
  <c r="AK126" i="1"/>
  <c r="AJ126" i="1"/>
  <c r="AI126" i="1"/>
  <c r="AH126" i="1"/>
  <c r="AP125" i="1"/>
  <c r="AO125" i="1"/>
  <c r="AN125" i="1"/>
  <c r="AM125" i="1"/>
  <c r="AL125" i="1"/>
  <c r="AK125" i="1"/>
  <c r="AJ125" i="1"/>
  <c r="AI125" i="1"/>
  <c r="AH125" i="1"/>
  <c r="AP124" i="1"/>
  <c r="AO124" i="1"/>
  <c r="AN124" i="1"/>
  <c r="AM124" i="1"/>
  <c r="AL124" i="1"/>
  <c r="AK124" i="1"/>
  <c r="AJ124" i="1"/>
  <c r="AI124" i="1"/>
  <c r="AH124" i="1"/>
  <c r="AP123" i="1"/>
  <c r="AO123" i="1"/>
  <c r="AN123" i="1"/>
  <c r="AM123" i="1"/>
  <c r="AL123" i="1"/>
  <c r="AK123" i="1"/>
  <c r="AJ123" i="1"/>
  <c r="AI123" i="1"/>
  <c r="AH123" i="1"/>
  <c r="AP122" i="1"/>
  <c r="AO122" i="1"/>
  <c r="AN122" i="1"/>
  <c r="AM122" i="1"/>
  <c r="AL122" i="1"/>
  <c r="AK122" i="1"/>
  <c r="AJ122" i="1"/>
  <c r="AI122" i="1"/>
  <c r="AH122" i="1"/>
  <c r="AP121" i="1"/>
  <c r="AO121" i="1"/>
  <c r="AN121" i="1"/>
  <c r="AM121" i="1"/>
  <c r="AL121" i="1"/>
  <c r="AK121" i="1"/>
  <c r="AJ121" i="1"/>
  <c r="AI121" i="1"/>
  <c r="AH121" i="1"/>
  <c r="AP120" i="1"/>
  <c r="AO120" i="1"/>
  <c r="AN120" i="1"/>
  <c r="AM120" i="1"/>
  <c r="AL120" i="1"/>
  <c r="AK120" i="1"/>
  <c r="AJ120" i="1"/>
  <c r="AI120" i="1"/>
  <c r="AH120" i="1"/>
  <c r="AP119" i="1"/>
  <c r="AO119" i="1"/>
  <c r="AN119" i="1"/>
  <c r="AM119" i="1"/>
  <c r="AL119" i="1"/>
  <c r="AK119" i="1"/>
  <c r="AJ119" i="1"/>
  <c r="AI119" i="1"/>
  <c r="AH119" i="1"/>
  <c r="AP118" i="1"/>
  <c r="AO118" i="1"/>
  <c r="AN118" i="1"/>
  <c r="AM118" i="1"/>
  <c r="AL118" i="1"/>
  <c r="AK118" i="1"/>
  <c r="AJ118" i="1"/>
  <c r="AI118" i="1"/>
  <c r="AH118" i="1"/>
  <c r="AP113" i="1"/>
  <c r="AO113" i="1"/>
  <c r="AN113" i="1"/>
  <c r="AM113" i="1"/>
  <c r="AL113" i="1"/>
  <c r="AK113" i="1"/>
  <c r="AJ113" i="1"/>
  <c r="AI113" i="1"/>
  <c r="AH113" i="1"/>
  <c r="AP112" i="1"/>
  <c r="AO112" i="1"/>
  <c r="AN112" i="1"/>
  <c r="AM112" i="1"/>
  <c r="AL112" i="1"/>
  <c r="AK112" i="1"/>
  <c r="AJ112" i="1"/>
  <c r="AI112" i="1"/>
  <c r="AH112" i="1"/>
  <c r="AP111" i="1"/>
  <c r="AO111" i="1"/>
  <c r="AN111" i="1"/>
  <c r="AM111" i="1"/>
  <c r="AL111" i="1"/>
  <c r="AK111" i="1"/>
  <c r="AJ111" i="1"/>
  <c r="AI111" i="1"/>
  <c r="AH111" i="1"/>
  <c r="AP110" i="1"/>
  <c r="AO110" i="1"/>
  <c r="AN110" i="1"/>
  <c r="AM110" i="1"/>
  <c r="AL110" i="1"/>
  <c r="AK110" i="1"/>
  <c r="AJ110" i="1"/>
  <c r="AI110" i="1"/>
  <c r="AH110" i="1"/>
  <c r="AP109" i="1"/>
  <c r="AO109" i="1"/>
  <c r="AN109" i="1"/>
  <c r="AM109" i="1"/>
  <c r="AL109" i="1"/>
  <c r="AK109" i="1"/>
  <c r="AJ109" i="1"/>
  <c r="AI109" i="1"/>
  <c r="AH109" i="1"/>
  <c r="AP108" i="1"/>
  <c r="AO108" i="1"/>
  <c r="AN108" i="1"/>
  <c r="AM108" i="1"/>
  <c r="AL108" i="1"/>
  <c r="AK108" i="1"/>
  <c r="AJ108" i="1"/>
  <c r="AI108" i="1"/>
  <c r="AH108" i="1"/>
  <c r="AP107" i="1"/>
  <c r="AO107" i="1"/>
  <c r="AN107" i="1"/>
  <c r="AM107" i="1"/>
  <c r="AL107" i="1"/>
  <c r="AK107" i="1"/>
  <c r="AJ107" i="1"/>
  <c r="AI107" i="1"/>
  <c r="AH107" i="1"/>
  <c r="AP106" i="1"/>
  <c r="AO106" i="1"/>
  <c r="AN106" i="1"/>
  <c r="AM106" i="1"/>
  <c r="AL106" i="1"/>
  <c r="AK106" i="1"/>
  <c r="AJ106" i="1"/>
  <c r="AI106" i="1"/>
  <c r="AH106" i="1"/>
  <c r="AP105" i="1"/>
  <c r="AO105" i="1"/>
  <c r="AN105" i="1"/>
  <c r="AM105" i="1"/>
  <c r="AL105" i="1"/>
  <c r="AK105" i="1"/>
  <c r="AJ105" i="1"/>
  <c r="AI105" i="1"/>
  <c r="AH105" i="1"/>
  <c r="AP104" i="1"/>
  <c r="AO104" i="1"/>
  <c r="AN104" i="1"/>
  <c r="AM104" i="1"/>
  <c r="AL104" i="1"/>
  <c r="AK104" i="1"/>
  <c r="AJ104" i="1"/>
  <c r="AI104" i="1"/>
  <c r="AH104" i="1"/>
  <c r="AP99" i="1"/>
  <c r="AO99" i="1"/>
  <c r="AN99" i="1"/>
  <c r="AM99" i="1"/>
  <c r="AL99" i="1"/>
  <c r="AK99" i="1"/>
  <c r="AJ99" i="1"/>
  <c r="AI99" i="1"/>
  <c r="AH99" i="1"/>
  <c r="AP98" i="1"/>
  <c r="AO98" i="1"/>
  <c r="AN98" i="1"/>
  <c r="AM98" i="1"/>
  <c r="AL98" i="1"/>
  <c r="AK98" i="1"/>
  <c r="AJ98" i="1"/>
  <c r="AI98" i="1"/>
  <c r="AH98" i="1"/>
  <c r="AP97" i="1"/>
  <c r="AO97" i="1"/>
  <c r="AN97" i="1"/>
  <c r="AM97" i="1"/>
  <c r="AL97" i="1"/>
  <c r="AK97" i="1"/>
  <c r="AJ97" i="1"/>
  <c r="AI97" i="1"/>
  <c r="AH97" i="1"/>
  <c r="AP96" i="1"/>
  <c r="AO96" i="1"/>
  <c r="AN96" i="1"/>
  <c r="AM96" i="1"/>
  <c r="AL96" i="1"/>
  <c r="AK96" i="1"/>
  <c r="AJ96" i="1"/>
  <c r="AI96" i="1"/>
  <c r="AH96" i="1"/>
  <c r="AP95" i="1"/>
  <c r="AO95" i="1"/>
  <c r="AN95" i="1"/>
  <c r="AM95" i="1"/>
  <c r="AL95" i="1"/>
  <c r="AK95" i="1"/>
  <c r="AJ95" i="1"/>
  <c r="AI95" i="1"/>
  <c r="AH95" i="1"/>
  <c r="AP94" i="1"/>
  <c r="AO94" i="1"/>
  <c r="AN94" i="1"/>
  <c r="AM94" i="1"/>
  <c r="AL94" i="1"/>
  <c r="AK94" i="1"/>
  <c r="AJ94" i="1"/>
  <c r="AI94" i="1"/>
  <c r="AH94" i="1"/>
  <c r="AP93" i="1"/>
  <c r="AO93" i="1"/>
  <c r="AN93" i="1"/>
  <c r="AM93" i="1"/>
  <c r="AL93" i="1"/>
  <c r="AK93" i="1"/>
  <c r="AJ93" i="1"/>
  <c r="AI93" i="1"/>
  <c r="AH93" i="1"/>
  <c r="AP92" i="1"/>
  <c r="AO92" i="1"/>
  <c r="AN92" i="1"/>
  <c r="AM92" i="1"/>
  <c r="AL92" i="1"/>
  <c r="AK92" i="1"/>
  <c r="AJ92" i="1"/>
  <c r="AI92" i="1"/>
  <c r="AH92" i="1"/>
  <c r="AP91" i="1"/>
  <c r="AO91" i="1"/>
  <c r="AN91" i="1"/>
  <c r="AM91" i="1"/>
  <c r="AL91" i="1"/>
  <c r="AK91" i="1"/>
  <c r="AJ91" i="1"/>
  <c r="AI91" i="1"/>
  <c r="AH91" i="1"/>
  <c r="AP90" i="1"/>
  <c r="AO90" i="1"/>
  <c r="AN90" i="1"/>
  <c r="AM90" i="1"/>
  <c r="AL90" i="1"/>
  <c r="AK90" i="1"/>
  <c r="AJ90" i="1"/>
  <c r="AI90" i="1"/>
  <c r="AH90" i="1"/>
  <c r="AP85" i="1"/>
  <c r="AO85" i="1"/>
  <c r="AN85" i="1"/>
  <c r="AM85" i="1"/>
  <c r="AL85" i="1"/>
  <c r="AK85" i="1"/>
  <c r="AJ85" i="1"/>
  <c r="AI85" i="1"/>
  <c r="AH85" i="1"/>
  <c r="AP84" i="1"/>
  <c r="AO84" i="1"/>
  <c r="AN84" i="1"/>
  <c r="AM84" i="1"/>
  <c r="AL84" i="1"/>
  <c r="AK84" i="1"/>
  <c r="AJ84" i="1"/>
  <c r="AI84" i="1"/>
  <c r="AH84" i="1"/>
  <c r="AP83" i="1"/>
  <c r="AO83" i="1"/>
  <c r="AN83" i="1"/>
  <c r="AM83" i="1"/>
  <c r="AL83" i="1"/>
  <c r="AK83" i="1"/>
  <c r="AJ83" i="1"/>
  <c r="AI83" i="1"/>
  <c r="AH83" i="1"/>
  <c r="AP82" i="1"/>
  <c r="AO82" i="1"/>
  <c r="AN82" i="1"/>
  <c r="AM82" i="1"/>
  <c r="AL82" i="1"/>
  <c r="AK82" i="1"/>
  <c r="AJ82" i="1"/>
  <c r="AI82" i="1"/>
  <c r="AH82" i="1"/>
  <c r="AP81" i="1"/>
  <c r="AO81" i="1"/>
  <c r="AN81" i="1"/>
  <c r="AM81" i="1"/>
  <c r="AL81" i="1"/>
  <c r="AK81" i="1"/>
  <c r="AJ81" i="1"/>
  <c r="AI81" i="1"/>
  <c r="AH81" i="1"/>
  <c r="AP80" i="1"/>
  <c r="AO80" i="1"/>
  <c r="AN80" i="1"/>
  <c r="AM80" i="1"/>
  <c r="AL80" i="1"/>
  <c r="AK80" i="1"/>
  <c r="AJ80" i="1"/>
  <c r="AI80" i="1"/>
  <c r="AH80" i="1"/>
  <c r="AP79" i="1"/>
  <c r="AO79" i="1"/>
  <c r="AN79" i="1"/>
  <c r="AM79" i="1"/>
  <c r="AL79" i="1"/>
  <c r="AK79" i="1"/>
  <c r="AJ79" i="1"/>
  <c r="AI79" i="1"/>
  <c r="AH79" i="1"/>
  <c r="AP78" i="1"/>
  <c r="AO78" i="1"/>
  <c r="AN78" i="1"/>
  <c r="AM78" i="1"/>
  <c r="AL78" i="1"/>
  <c r="AK78" i="1"/>
  <c r="AJ78" i="1"/>
  <c r="AI78" i="1"/>
  <c r="AH78" i="1"/>
  <c r="AP77" i="1"/>
  <c r="AO77" i="1"/>
  <c r="AN77" i="1"/>
  <c r="AM77" i="1"/>
  <c r="AL77" i="1"/>
  <c r="AK77" i="1"/>
  <c r="AJ77" i="1"/>
  <c r="AI77" i="1"/>
  <c r="AH77" i="1"/>
  <c r="AP76" i="1"/>
  <c r="AO76" i="1"/>
  <c r="AN76" i="1"/>
  <c r="AM76" i="1"/>
  <c r="AL76" i="1"/>
  <c r="AK76" i="1"/>
  <c r="AJ76" i="1"/>
  <c r="AI76" i="1"/>
  <c r="AH76" i="1"/>
  <c r="AP71" i="1"/>
  <c r="AO71" i="1"/>
  <c r="AN71" i="1"/>
  <c r="AM71" i="1"/>
  <c r="AL71" i="1"/>
  <c r="AK71" i="1"/>
  <c r="AJ71" i="1"/>
  <c r="AI71" i="1"/>
  <c r="AH71" i="1"/>
  <c r="AP70" i="1"/>
  <c r="AO70" i="1"/>
  <c r="AN70" i="1"/>
  <c r="AM70" i="1"/>
  <c r="AL70" i="1"/>
  <c r="AK70" i="1"/>
  <c r="AJ70" i="1"/>
  <c r="AI70" i="1"/>
  <c r="AH70" i="1"/>
  <c r="AP69" i="1"/>
  <c r="AO69" i="1"/>
  <c r="AN69" i="1"/>
  <c r="AM69" i="1"/>
  <c r="AL69" i="1"/>
  <c r="AK69" i="1"/>
  <c r="AJ69" i="1"/>
  <c r="AI69" i="1"/>
  <c r="AH69" i="1"/>
  <c r="AP68" i="1"/>
  <c r="AO68" i="1"/>
  <c r="AN68" i="1"/>
  <c r="AM68" i="1"/>
  <c r="AL68" i="1"/>
  <c r="AK68" i="1"/>
  <c r="AJ68" i="1"/>
  <c r="AI68" i="1"/>
  <c r="AH68" i="1"/>
  <c r="AP67" i="1"/>
  <c r="AO67" i="1"/>
  <c r="AN67" i="1"/>
  <c r="AM67" i="1"/>
  <c r="AL67" i="1"/>
  <c r="AK67" i="1"/>
  <c r="AJ67" i="1"/>
  <c r="AI67" i="1"/>
  <c r="AH67" i="1"/>
  <c r="AP66" i="1"/>
  <c r="AO66" i="1"/>
  <c r="AN66" i="1"/>
  <c r="AM66" i="1"/>
  <c r="AL66" i="1"/>
  <c r="AK66" i="1"/>
  <c r="AJ66" i="1"/>
  <c r="AI66" i="1"/>
  <c r="AH66" i="1"/>
  <c r="AP65" i="1"/>
  <c r="AO65" i="1"/>
  <c r="AN65" i="1"/>
  <c r="AM65" i="1"/>
  <c r="AL65" i="1"/>
  <c r="AK65" i="1"/>
  <c r="AJ65" i="1"/>
  <c r="AI65" i="1"/>
  <c r="AH65" i="1"/>
  <c r="AP64" i="1"/>
  <c r="AO64" i="1"/>
  <c r="AN64" i="1"/>
  <c r="AM64" i="1"/>
  <c r="AL64" i="1"/>
  <c r="AK64" i="1"/>
  <c r="AJ64" i="1"/>
  <c r="AI64" i="1"/>
  <c r="AH64" i="1"/>
  <c r="AP63" i="1"/>
  <c r="AO63" i="1"/>
  <c r="AN63" i="1"/>
  <c r="AM63" i="1"/>
  <c r="AL63" i="1"/>
  <c r="AK63" i="1"/>
  <c r="AJ63" i="1"/>
  <c r="AI63" i="1"/>
  <c r="AH63" i="1"/>
  <c r="AP62" i="1"/>
  <c r="AO62" i="1"/>
  <c r="AN62" i="1"/>
  <c r="AM62" i="1"/>
  <c r="AL62" i="1"/>
  <c r="AK62" i="1"/>
  <c r="AJ62" i="1"/>
  <c r="AI62" i="1"/>
  <c r="AH62" i="1"/>
  <c r="AP57" i="1"/>
  <c r="AO57" i="1"/>
  <c r="AN57" i="1"/>
  <c r="AM57" i="1"/>
  <c r="AL57" i="1"/>
  <c r="AK57" i="1"/>
  <c r="AJ57" i="1"/>
  <c r="AI57" i="1"/>
  <c r="AH57" i="1"/>
  <c r="AP56" i="1"/>
  <c r="AO56" i="1"/>
  <c r="AN56" i="1"/>
  <c r="AM56" i="1"/>
  <c r="AL56" i="1"/>
  <c r="AK56" i="1"/>
  <c r="AJ56" i="1"/>
  <c r="AI56" i="1"/>
  <c r="AH56" i="1"/>
  <c r="AP55" i="1"/>
  <c r="AO55" i="1"/>
  <c r="AN55" i="1"/>
  <c r="AM55" i="1"/>
  <c r="AL55" i="1"/>
  <c r="AK55" i="1"/>
  <c r="AJ55" i="1"/>
  <c r="AI55" i="1"/>
  <c r="AH55" i="1"/>
  <c r="AP54" i="1"/>
  <c r="AO54" i="1"/>
  <c r="AN54" i="1"/>
  <c r="AM54" i="1"/>
  <c r="AL54" i="1"/>
  <c r="AK54" i="1"/>
  <c r="AJ54" i="1"/>
  <c r="AI54" i="1"/>
  <c r="AH54" i="1"/>
  <c r="AP53" i="1"/>
  <c r="AO53" i="1"/>
  <c r="AN53" i="1"/>
  <c r="AM53" i="1"/>
  <c r="AL53" i="1"/>
  <c r="AK53" i="1"/>
  <c r="AJ53" i="1"/>
  <c r="AI53" i="1"/>
  <c r="AH53" i="1"/>
  <c r="AP52" i="1"/>
  <c r="AO52" i="1"/>
  <c r="AN52" i="1"/>
  <c r="AM52" i="1"/>
  <c r="AL52" i="1"/>
  <c r="AK52" i="1"/>
  <c r="AJ52" i="1"/>
  <c r="AI52" i="1"/>
  <c r="AH52" i="1"/>
  <c r="AP51" i="1"/>
  <c r="AO51" i="1"/>
  <c r="AN51" i="1"/>
  <c r="AM51" i="1"/>
  <c r="AL51" i="1"/>
  <c r="AK51" i="1"/>
  <c r="AJ51" i="1"/>
  <c r="AI51" i="1"/>
  <c r="AH51" i="1"/>
  <c r="AP50" i="1"/>
  <c r="AO50" i="1"/>
  <c r="AN50" i="1"/>
  <c r="AM50" i="1"/>
  <c r="AL50" i="1"/>
  <c r="AK50" i="1"/>
  <c r="AJ50" i="1"/>
  <c r="AI50" i="1"/>
  <c r="AH50" i="1"/>
  <c r="AP49" i="1"/>
  <c r="AO49" i="1"/>
  <c r="AN49" i="1"/>
  <c r="AM49" i="1"/>
  <c r="AL49" i="1"/>
  <c r="AK49" i="1"/>
  <c r="AJ49" i="1"/>
  <c r="AI49" i="1"/>
  <c r="AH49" i="1"/>
  <c r="AP48" i="1"/>
  <c r="AO48" i="1"/>
  <c r="AN48" i="1"/>
  <c r="AM48" i="1"/>
  <c r="AL48" i="1"/>
  <c r="AK48" i="1"/>
  <c r="AJ48" i="1"/>
  <c r="AI48" i="1"/>
  <c r="AH48" i="1"/>
  <c r="AP43" i="1"/>
  <c r="AO43" i="1"/>
  <c r="AN43" i="1"/>
  <c r="AM43" i="1"/>
  <c r="AL43" i="1"/>
  <c r="AK43" i="1"/>
  <c r="AJ43" i="1"/>
  <c r="AI43" i="1"/>
  <c r="AH43" i="1"/>
  <c r="AP42" i="1"/>
  <c r="AO42" i="1"/>
  <c r="AN42" i="1"/>
  <c r="AM42" i="1"/>
  <c r="AL42" i="1"/>
  <c r="AK42" i="1"/>
  <c r="AJ42" i="1"/>
  <c r="AI42" i="1"/>
  <c r="AH42" i="1"/>
  <c r="AP41" i="1"/>
  <c r="AO41" i="1"/>
  <c r="AN41" i="1"/>
  <c r="AM41" i="1"/>
  <c r="AL41" i="1"/>
  <c r="AK41" i="1"/>
  <c r="AJ41" i="1"/>
  <c r="AI41" i="1"/>
  <c r="AH41" i="1"/>
  <c r="AP40" i="1"/>
  <c r="AO40" i="1"/>
  <c r="AN40" i="1"/>
  <c r="AM40" i="1"/>
  <c r="AL40" i="1"/>
  <c r="AK40" i="1"/>
  <c r="AJ40" i="1"/>
  <c r="AI40" i="1"/>
  <c r="AH40" i="1"/>
  <c r="AP39" i="1"/>
  <c r="AO39" i="1"/>
  <c r="AN39" i="1"/>
  <c r="AM39" i="1"/>
  <c r="AL39" i="1"/>
  <c r="AK39" i="1"/>
  <c r="AJ39" i="1"/>
  <c r="AI39" i="1"/>
  <c r="AH39" i="1"/>
  <c r="AP38" i="1"/>
  <c r="AO38" i="1"/>
  <c r="AN38" i="1"/>
  <c r="AM38" i="1"/>
  <c r="AL38" i="1"/>
  <c r="AK38" i="1"/>
  <c r="AJ38" i="1"/>
  <c r="AI38" i="1"/>
  <c r="AH38" i="1"/>
  <c r="AP37" i="1"/>
  <c r="AO37" i="1"/>
  <c r="AN37" i="1"/>
  <c r="AM37" i="1"/>
  <c r="AL37" i="1"/>
  <c r="AK37" i="1"/>
  <c r="AJ37" i="1"/>
  <c r="AI37" i="1"/>
  <c r="AH37" i="1"/>
  <c r="AP36" i="1"/>
  <c r="AO36" i="1"/>
  <c r="AN36" i="1"/>
  <c r="AM36" i="1"/>
  <c r="AL36" i="1"/>
  <c r="AK36" i="1"/>
  <c r="AJ36" i="1"/>
  <c r="AI36" i="1"/>
  <c r="AH36" i="1"/>
  <c r="AP35" i="1"/>
  <c r="AO35" i="1"/>
  <c r="AN35" i="1"/>
  <c r="AM35" i="1"/>
  <c r="AL35" i="1"/>
  <c r="AK35" i="1"/>
  <c r="AJ35" i="1"/>
  <c r="AI35" i="1"/>
  <c r="AH35" i="1"/>
  <c r="AP34" i="1"/>
  <c r="AO34" i="1"/>
  <c r="AN34" i="1"/>
  <c r="AM34" i="1"/>
  <c r="AL34" i="1"/>
  <c r="AK34" i="1"/>
  <c r="AJ34" i="1"/>
  <c r="AI34" i="1"/>
  <c r="AH34" i="1"/>
  <c r="B14" i="2"/>
  <c r="B13" i="2"/>
  <c r="B12" i="2"/>
  <c r="B11" i="2"/>
  <c r="B10" i="2"/>
  <c r="B6" i="2"/>
  <c r="B5" i="2"/>
  <c r="B3" i="2"/>
  <c r="B7" i="2" s="1"/>
  <c r="B2" i="2"/>
  <c r="AI7" i="1"/>
  <c r="AJ7" i="1"/>
  <c r="AK7" i="1"/>
  <c r="AL7" i="1"/>
  <c r="AM7" i="1"/>
  <c r="AN7" i="1"/>
  <c r="AO7" i="1"/>
  <c r="AP7" i="1"/>
  <c r="AI8" i="1"/>
  <c r="AJ8" i="1"/>
  <c r="AK8" i="1"/>
  <c r="AL8" i="1"/>
  <c r="AM8" i="1"/>
  <c r="AN8" i="1"/>
  <c r="AO8" i="1"/>
  <c r="AP8" i="1"/>
  <c r="AI9" i="1"/>
  <c r="AJ9" i="1"/>
  <c r="AK9" i="1"/>
  <c r="AL9" i="1"/>
  <c r="AM9" i="1"/>
  <c r="AN9" i="1"/>
  <c r="AO9" i="1"/>
  <c r="AP9" i="1"/>
  <c r="AI10" i="1"/>
  <c r="AJ10" i="1"/>
  <c r="AK10" i="1"/>
  <c r="AL10" i="1"/>
  <c r="AM10" i="1"/>
  <c r="AN10" i="1"/>
  <c r="AO10" i="1"/>
  <c r="AP10" i="1"/>
  <c r="AI11" i="1"/>
  <c r="AJ11" i="1"/>
  <c r="AK11" i="1"/>
  <c r="AL11" i="1"/>
  <c r="AM11" i="1"/>
  <c r="AN11" i="1"/>
  <c r="AO11" i="1"/>
  <c r="AP11" i="1"/>
  <c r="AI12" i="1"/>
  <c r="AJ12" i="1"/>
  <c r="AK12" i="1"/>
  <c r="AL12" i="1"/>
  <c r="AM12" i="1"/>
  <c r="AN12" i="1"/>
  <c r="AO12" i="1"/>
  <c r="AP12" i="1"/>
  <c r="AI13" i="1"/>
  <c r="AJ13" i="1"/>
  <c r="AK13" i="1"/>
  <c r="AL13" i="1"/>
  <c r="AM13" i="1"/>
  <c r="AN13" i="1"/>
  <c r="AO13" i="1"/>
  <c r="AP13" i="1"/>
  <c r="AI14" i="1"/>
  <c r="AJ14" i="1"/>
  <c r="AK14" i="1"/>
  <c r="AL14" i="1"/>
  <c r="AM14" i="1"/>
  <c r="AN14" i="1"/>
  <c r="AO14" i="1"/>
  <c r="AP14" i="1"/>
  <c r="AI15" i="1"/>
  <c r="AJ15" i="1"/>
  <c r="AK15" i="1"/>
  <c r="AL15" i="1"/>
  <c r="AM15" i="1"/>
  <c r="AN15" i="1"/>
  <c r="AO15" i="1"/>
  <c r="AP15" i="1"/>
  <c r="AJ6" i="1"/>
  <c r="AK6" i="1"/>
  <c r="AL6" i="1"/>
  <c r="AM6" i="1"/>
  <c r="AN6" i="1"/>
  <c r="AO6" i="1"/>
  <c r="AP6" i="1"/>
  <c r="AI6" i="1"/>
  <c r="AH7" i="1"/>
  <c r="AH8" i="1"/>
  <c r="AH9" i="1"/>
  <c r="AH10" i="1"/>
  <c r="AH11" i="1"/>
  <c r="AH12" i="1"/>
  <c r="AH13" i="1"/>
  <c r="AH14" i="1"/>
  <c r="AH15" i="1"/>
  <c r="AH6" i="1"/>
  <c r="C59" i="1" l="1"/>
  <c r="C101" i="1"/>
  <c r="C115" i="1"/>
  <c r="C143" i="1"/>
  <c r="C73" i="1"/>
  <c r="C45" i="1"/>
  <c r="C17" i="1"/>
  <c r="C157" i="1"/>
  <c r="C3" i="1"/>
  <c r="B9" i="2"/>
  <c r="B4" i="2"/>
  <c r="B8" i="2"/>
</calcChain>
</file>

<file path=xl/sharedStrings.xml><?xml version="1.0" encoding="utf-8"?>
<sst xmlns="http://schemas.openxmlformats.org/spreadsheetml/2006/main" count="331" uniqueCount="40">
  <si>
    <t>Mois:</t>
  </si>
  <si>
    <t>Année: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</si>
  <si>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</si>
  <si>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</si>
  <si>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</si>
  <si>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</si>
  <si>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</si>
  <si>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</si>
  <si>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</si>
  <si>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</si>
  <si>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</si>
  <si>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</si>
  <si>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P</t>
  </si>
  <si>
    <t>Présent</t>
  </si>
  <si>
    <t>C</t>
  </si>
  <si>
    <t>Congé</t>
  </si>
  <si>
    <t>RTT</t>
  </si>
  <si>
    <t>1/2 RTT</t>
  </si>
  <si>
    <t>F</t>
  </si>
  <si>
    <t>Formation</t>
  </si>
  <si>
    <t>M</t>
  </si>
  <si>
    <t>Maladie</t>
  </si>
  <si>
    <t>A</t>
  </si>
  <si>
    <t>Absence</t>
  </si>
  <si>
    <t>1/2 A</t>
  </si>
  <si>
    <t>1/2 C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</si>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</sst>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"/>
    <numFmt numFmtId="165" formatCode="[h]:mm"/>
  </numFmts>
  <fonts count="8">
    <font>
      <sz val="12"/>
      <color theme="1"/>
      <name val="Arial"/>
      <family val="2"/>
    </font>
    <font>
      <sz val="12"/>
      <color rgb="FFFF000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20"/>
      <color theme="1"/>
      <name val="Arial"/>
      <family val="2"/>
    </font>
    <font>
      <b/>
      <sz val="8"/>
      <color rgb="FFFF0000"/>
      <name val="Arial"/>
      <family val="2"/>
    </font>
    <font>
      <sz val="8"/>
      <color rgb="FF1A1A1A"/>
      <name val="Open Sans"/>
    </font>
    <font>
      <b/>
      <sz val="8"/>
      <color rgb="FF1A1A1A"/>
      <name val="Open Sans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165" fontId="0" fillId="0" borderId="0" xfId="0" applyNumberFormat="1"/>
    <xf numFmtId="0" fontId="1" fillId="7" borderId="0" xfId="0" applyFont="1" applyFill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0" fillId="0" borderId="0" xfId="0" applyNumberFormat="1"/>
    <xf numFmtId="0" fontId="7" fillId="10" borderId="0" xfId="0" applyFont="1" applyFill="1" applyAlignment="1">
      <alignment vertical="center" wrapText="1"/>
    </xf>
    <xf numFmtId="14" fontId="6" fillId="10" borderId="0" xfId="0" applyNumberFormat="1" applyFont="1" applyFill="1" applyAlignment="1">
      <alignment vertical="center" wrapText="1"/>
    </xf>
    <xf numFmtId="0" fontId="0" fillId="0" borderId="2" xfId="0" applyBorder="1"/>
    <xf numFmtId="164" fontId="2" fillId="0" borderId="2" xfId="0" applyNumberFormat="1" applyFont="1" applyBorder="1" applyAlignment="1">
      <alignment horizontal="center" textRotation="90"/>
    </xf>
    <xf numFmtId="0" fontId="4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120">
    <dxf>
      <fill>
        <patternFill>
          <bgColor theme="0" tint="-0.14996795556505021"/>
        </patternFill>
      </fill>
    </dxf>
    <dxf>
      <fill>
        <patternFill>
          <bgColor rgb="FFB482DA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theme="0" tint="-0.14996795556505021"/>
        </patternFill>
      </fill>
    </dxf>
    <dxf>
      <fill>
        <patternFill>
          <bgColor rgb="FFB482DA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theme="0" tint="-0.14996795556505021"/>
        </patternFill>
      </fill>
    </dxf>
    <dxf>
      <fill>
        <patternFill>
          <bgColor rgb="FFB482DA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theme="0" tint="-0.14996795556505021"/>
        </patternFill>
      </fill>
    </dxf>
    <dxf>
      <fill>
        <patternFill>
          <bgColor rgb="FFB482DA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rgb="FFB482DA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rgb="FFB482DA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rgb="FFB482DA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rgb="FFB482DA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rgb="FFB482DA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rgb="FFB482DA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rgb="FFB482DA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FF"/>
        </patternFill>
      </fill>
    </dxf>
    <dxf>
      <fill>
        <patternFill>
          <bgColor rgb="FFB482DA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99FF"/>
      <color rgb="FFB482DA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FA881-AD4F-4E79-AC73-A869DF514E10}">
  <sheetPr codeName="Feuil1"/>
  <dimension ref="A1:AP169"/>
  <sheetViews>
    <sheetView showZeros="0" tabSelected="1" zoomScale="78" zoomScaleNormal="78" workbookViewId="0">
      <pane ySplit="2" topLeftCell="A23" activePane="bottomLeft" state="frozen"/>
      <selection pane="bottomLeft" activeCell="K173" sqref="K173"/>
    </sheetView>
  </sheetViews>
  <sheetFormatPr baseColWidth="10" defaultRowHeight="15"/>
  <cols>
    <col min="1" max="1" width="15.1796875" customWidth="1"/>
    <col min="2" max="32" width="4.54296875" customWidth="1"/>
    <col min="33" max="33" width="1.81640625" customWidth="1"/>
    <col min="34" max="44" width="6.1796875" customWidth="1"/>
  </cols>
  <sheetData>
    <row r="1" spans="1:42">
      <c r="A1" s="1" t="s">
        <v>1</v>
      </c>
      <c r="B1" s="17">
        <v>2024</v>
      </c>
      <c r="D1" s="1" t="s">
        <v>0</v>
      </c>
      <c r="E1" s="16"/>
    </row>
    <row r="2" spans="1:42">
      <c r="AH2" s="14">
        <v>0.33333333333333331</v>
      </c>
      <c r="AI2" s="4"/>
      <c r="AJ2" s="14">
        <v>0.16666666666666666</v>
      </c>
    </row>
    <row r="3" spans="1:42" ht="24.6">
      <c r="C3" s="23" t="str">
        <f>"Planning de " &amp;TEXT(B5,"mmmm")</f>
        <v>Planning de janvier</v>
      </c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H3" s="4" t="s">
        <v>13</v>
      </c>
      <c r="AI3" s="24" t="s">
        <v>15</v>
      </c>
      <c r="AJ3" s="24"/>
      <c r="AK3" s="24" t="s">
        <v>16</v>
      </c>
      <c r="AL3" s="24"/>
      <c r="AM3" s="4" t="s">
        <v>19</v>
      </c>
      <c r="AN3" s="4" t="s">
        <v>21</v>
      </c>
      <c r="AO3" s="24" t="s">
        <v>23</v>
      </c>
      <c r="AP3" s="24"/>
    </row>
    <row r="4" spans="1:42">
      <c r="AH4" s="5" t="s">
        <v>12</v>
      </c>
      <c r="AI4" s="6" t="s">
        <v>14</v>
      </c>
      <c r="AJ4" s="7" t="s">
        <v>25</v>
      </c>
      <c r="AK4" s="8" t="s">
        <v>16</v>
      </c>
      <c r="AL4" s="9" t="s">
        <v>17</v>
      </c>
      <c r="AM4" s="10" t="s">
        <v>18</v>
      </c>
      <c r="AN4" s="11" t="s">
        <v>20</v>
      </c>
      <c r="AO4" s="12" t="s">
        <v>22</v>
      </c>
      <c r="AP4" s="13" t="s">
        <v>24</v>
      </c>
    </row>
    <row r="5" spans="1:42" s="2" customFormat="1" ht="61.8">
      <c r="B5" s="22">
        <f>DATE($B$1,1,1)</f>
        <v>45292</v>
      </c>
      <c r="C5" s="22">
        <f>B5+1</f>
        <v>45293</v>
      </c>
      <c r="D5" s="22">
        <f t="shared" ref="D5:AF5" si="0">C5+1</f>
        <v>45294</v>
      </c>
      <c r="E5" s="22">
        <f t="shared" si="0"/>
        <v>45295</v>
      </c>
      <c r="F5" s="22">
        <f t="shared" si="0"/>
        <v>45296</v>
      </c>
      <c r="G5" s="22">
        <f t="shared" si="0"/>
        <v>45297</v>
      </c>
      <c r="H5" s="22">
        <f t="shared" si="0"/>
        <v>45298</v>
      </c>
      <c r="I5" s="22">
        <f t="shared" si="0"/>
        <v>45299</v>
      </c>
      <c r="J5" s="22">
        <f t="shared" si="0"/>
        <v>45300</v>
      </c>
      <c r="K5" s="22">
        <f t="shared" si="0"/>
        <v>45301</v>
      </c>
      <c r="L5" s="22">
        <f t="shared" si="0"/>
        <v>45302</v>
      </c>
      <c r="M5" s="22">
        <f t="shared" si="0"/>
        <v>45303</v>
      </c>
      <c r="N5" s="22">
        <f t="shared" si="0"/>
        <v>45304</v>
      </c>
      <c r="O5" s="22">
        <f t="shared" si="0"/>
        <v>45305</v>
      </c>
      <c r="P5" s="22">
        <f t="shared" si="0"/>
        <v>45306</v>
      </c>
      <c r="Q5" s="22">
        <f t="shared" si="0"/>
        <v>45307</v>
      </c>
      <c r="R5" s="22">
        <f t="shared" si="0"/>
        <v>45308</v>
      </c>
      <c r="S5" s="22">
        <f t="shared" si="0"/>
        <v>45309</v>
      </c>
      <c r="T5" s="22">
        <f t="shared" si="0"/>
        <v>45310</v>
      </c>
      <c r="U5" s="22">
        <f t="shared" si="0"/>
        <v>45311</v>
      </c>
      <c r="V5" s="22">
        <f t="shared" si="0"/>
        <v>45312</v>
      </c>
      <c r="W5" s="22">
        <f t="shared" si="0"/>
        <v>45313</v>
      </c>
      <c r="X5" s="22">
        <f t="shared" si="0"/>
        <v>45314</v>
      </c>
      <c r="Y5" s="22">
        <f t="shared" si="0"/>
        <v>45315</v>
      </c>
      <c r="Z5" s="22">
        <f t="shared" si="0"/>
        <v>45316</v>
      </c>
      <c r="AA5" s="22">
        <f t="shared" si="0"/>
        <v>45317</v>
      </c>
      <c r="AB5" s="22">
        <f t="shared" si="0"/>
        <v>45318</v>
      </c>
      <c r="AC5" s="22">
        <f t="shared" si="0"/>
        <v>45319</v>
      </c>
      <c r="AD5" s="22">
        <f t="shared" si="0"/>
        <v>45320</v>
      </c>
      <c r="AE5" s="22">
        <f t="shared" si="0"/>
        <v>45321</v>
      </c>
      <c r="AF5" s="22">
        <f t="shared" si="0"/>
        <v>45322</v>
      </c>
      <c r="AG5" s="3"/>
      <c r="AH5" s="3"/>
    </row>
    <row r="6" spans="1:42">
      <c r="A6" s="21" t="s">
        <v>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H6" s="15">
        <f t="shared" ref="AH6:AH15" si="1">COUNTIF($B6:$AF6,$AH$4)*$AH$2</f>
        <v>0</v>
      </c>
      <c r="AI6" s="18">
        <f t="shared" ref="AI6:AP15" si="2">COUNTIF($B6:$AF6,AI$4)</f>
        <v>0</v>
      </c>
      <c r="AJ6" s="18">
        <f t="shared" si="2"/>
        <v>0</v>
      </c>
      <c r="AK6" s="18">
        <f t="shared" si="2"/>
        <v>0</v>
      </c>
      <c r="AL6" s="18">
        <f t="shared" si="2"/>
        <v>0</v>
      </c>
      <c r="AM6" s="18">
        <f t="shared" si="2"/>
        <v>0</v>
      </c>
      <c r="AN6" s="18">
        <f t="shared" si="2"/>
        <v>0</v>
      </c>
      <c r="AO6" s="18">
        <f t="shared" si="2"/>
        <v>0</v>
      </c>
      <c r="AP6" s="18">
        <f t="shared" si="2"/>
        <v>0</v>
      </c>
    </row>
    <row r="7" spans="1:42">
      <c r="A7" s="21" t="s">
        <v>3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H7" s="15">
        <f t="shared" si="1"/>
        <v>0</v>
      </c>
      <c r="AI7" s="18">
        <f t="shared" si="2"/>
        <v>0</v>
      </c>
      <c r="AJ7" s="18">
        <f t="shared" si="2"/>
        <v>0</v>
      </c>
      <c r="AK7" s="18">
        <f t="shared" si="2"/>
        <v>0</v>
      </c>
      <c r="AL7" s="18">
        <f t="shared" si="2"/>
        <v>0</v>
      </c>
      <c r="AM7" s="18">
        <f t="shared" si="2"/>
        <v>0</v>
      </c>
      <c r="AN7" s="18">
        <f t="shared" si="2"/>
        <v>0</v>
      </c>
      <c r="AO7" s="18">
        <f t="shared" si="2"/>
        <v>0</v>
      </c>
      <c r="AP7" s="18">
        <f t="shared" si="2"/>
        <v>0</v>
      </c>
    </row>
    <row r="8" spans="1:42">
      <c r="A8" s="21" t="s">
        <v>4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H8" s="15">
        <f t="shared" si="1"/>
        <v>0</v>
      </c>
      <c r="AI8" s="18">
        <f t="shared" si="2"/>
        <v>0</v>
      </c>
      <c r="AJ8" s="18">
        <f t="shared" si="2"/>
        <v>0</v>
      </c>
      <c r="AK8" s="18">
        <f t="shared" si="2"/>
        <v>0</v>
      </c>
      <c r="AL8" s="18">
        <f t="shared" si="2"/>
        <v>0</v>
      </c>
      <c r="AM8" s="18">
        <f t="shared" si="2"/>
        <v>0</v>
      </c>
      <c r="AN8" s="18">
        <f t="shared" si="2"/>
        <v>0</v>
      </c>
      <c r="AO8" s="18">
        <f t="shared" si="2"/>
        <v>0</v>
      </c>
      <c r="AP8" s="18">
        <f t="shared" si="2"/>
        <v>0</v>
      </c>
    </row>
    <row r="9" spans="1:42">
      <c r="A9" s="21" t="s">
        <v>5</v>
      </c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H9" s="15">
        <f t="shared" si="1"/>
        <v>0</v>
      </c>
      <c r="AI9" s="18">
        <f t="shared" si="2"/>
        <v>0</v>
      </c>
      <c r="AJ9" s="18">
        <f t="shared" si="2"/>
        <v>0</v>
      </c>
      <c r="AK9" s="18">
        <f t="shared" si="2"/>
        <v>0</v>
      </c>
      <c r="AL9" s="18">
        <f t="shared" si="2"/>
        <v>0</v>
      </c>
      <c r="AM9" s="18">
        <f t="shared" si="2"/>
        <v>0</v>
      </c>
      <c r="AN9" s="18">
        <f t="shared" si="2"/>
        <v>0</v>
      </c>
      <c r="AO9" s="18">
        <f t="shared" si="2"/>
        <v>0</v>
      </c>
      <c r="AP9" s="18">
        <f t="shared" si="2"/>
        <v>0</v>
      </c>
    </row>
    <row r="10" spans="1:42">
      <c r="A10" s="21" t="s">
        <v>6</v>
      </c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H10" s="15">
        <f t="shared" si="1"/>
        <v>0</v>
      </c>
      <c r="AI10" s="18">
        <f t="shared" si="2"/>
        <v>0</v>
      </c>
      <c r="AJ10" s="18">
        <f t="shared" si="2"/>
        <v>0</v>
      </c>
      <c r="AK10" s="18">
        <f t="shared" si="2"/>
        <v>0</v>
      </c>
      <c r="AL10" s="18">
        <f t="shared" si="2"/>
        <v>0</v>
      </c>
      <c r="AM10" s="18">
        <f t="shared" si="2"/>
        <v>0</v>
      </c>
      <c r="AN10" s="18">
        <f t="shared" si="2"/>
        <v>0</v>
      </c>
      <c r="AO10" s="18">
        <f t="shared" si="2"/>
        <v>0</v>
      </c>
      <c r="AP10" s="18">
        <f t="shared" si="2"/>
        <v>0</v>
      </c>
    </row>
    <row r="11" spans="1:42">
      <c r="A11" s="21" t="s">
        <v>7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H11" s="15">
        <f t="shared" si="1"/>
        <v>0</v>
      </c>
      <c r="AI11" s="18">
        <f t="shared" si="2"/>
        <v>0</v>
      </c>
      <c r="AJ11" s="18">
        <f t="shared" si="2"/>
        <v>0</v>
      </c>
      <c r="AK11" s="18">
        <f t="shared" si="2"/>
        <v>0</v>
      </c>
      <c r="AL11" s="18">
        <f t="shared" si="2"/>
        <v>0</v>
      </c>
      <c r="AM11" s="18">
        <f t="shared" si="2"/>
        <v>0</v>
      </c>
      <c r="AN11" s="18">
        <f t="shared" si="2"/>
        <v>0</v>
      </c>
      <c r="AO11" s="18">
        <f t="shared" si="2"/>
        <v>0</v>
      </c>
      <c r="AP11" s="18">
        <f t="shared" si="2"/>
        <v>0</v>
      </c>
    </row>
    <row r="12" spans="1:42">
      <c r="A12" s="21" t="s">
        <v>8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H12" s="15">
        <f t="shared" si="1"/>
        <v>0</v>
      </c>
      <c r="AI12" s="18">
        <f t="shared" si="2"/>
        <v>0</v>
      </c>
      <c r="AJ12" s="18">
        <f t="shared" si="2"/>
        <v>0</v>
      </c>
      <c r="AK12" s="18">
        <f t="shared" si="2"/>
        <v>0</v>
      </c>
      <c r="AL12" s="18">
        <f t="shared" si="2"/>
        <v>0</v>
      </c>
      <c r="AM12" s="18">
        <f t="shared" si="2"/>
        <v>0</v>
      </c>
      <c r="AN12" s="18">
        <f t="shared" si="2"/>
        <v>0</v>
      </c>
      <c r="AO12" s="18">
        <f t="shared" si="2"/>
        <v>0</v>
      </c>
      <c r="AP12" s="18">
        <f t="shared" si="2"/>
        <v>0</v>
      </c>
    </row>
    <row r="13" spans="1:42">
      <c r="A13" s="21" t="s">
        <v>9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H13" s="15">
        <f t="shared" si="1"/>
        <v>0</v>
      </c>
      <c r="AI13" s="18">
        <f t="shared" si="2"/>
        <v>0</v>
      </c>
      <c r="AJ13" s="18">
        <f t="shared" si="2"/>
        <v>0</v>
      </c>
      <c r="AK13" s="18">
        <f t="shared" si="2"/>
        <v>0</v>
      </c>
      <c r="AL13" s="18">
        <f t="shared" si="2"/>
        <v>0</v>
      </c>
      <c r="AM13" s="18">
        <f t="shared" si="2"/>
        <v>0</v>
      </c>
      <c r="AN13" s="18">
        <f t="shared" si="2"/>
        <v>0</v>
      </c>
      <c r="AO13" s="18">
        <f t="shared" si="2"/>
        <v>0</v>
      </c>
      <c r="AP13" s="18">
        <f t="shared" si="2"/>
        <v>0</v>
      </c>
    </row>
    <row r="14" spans="1:42">
      <c r="A14" s="21" t="s">
        <v>10</v>
      </c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H14" s="15">
        <f t="shared" si="1"/>
        <v>0</v>
      </c>
      <c r="AI14" s="18">
        <f t="shared" si="2"/>
        <v>0</v>
      </c>
      <c r="AJ14" s="18">
        <f t="shared" si="2"/>
        <v>0</v>
      </c>
      <c r="AK14" s="18">
        <f t="shared" si="2"/>
        <v>0</v>
      </c>
      <c r="AL14" s="18">
        <f t="shared" si="2"/>
        <v>0</v>
      </c>
      <c r="AM14" s="18">
        <f t="shared" si="2"/>
        <v>0</v>
      </c>
      <c r="AN14" s="18">
        <f t="shared" si="2"/>
        <v>0</v>
      </c>
      <c r="AO14" s="18">
        <f t="shared" si="2"/>
        <v>0</v>
      </c>
      <c r="AP14" s="18">
        <f t="shared" si="2"/>
        <v>0</v>
      </c>
    </row>
    <row r="15" spans="1:42">
      <c r="A15" s="21" t="s">
        <v>11</v>
      </c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H15" s="15">
        <f t="shared" si="1"/>
        <v>0</v>
      </c>
      <c r="AI15" s="18">
        <f t="shared" si="2"/>
        <v>0</v>
      </c>
      <c r="AJ15" s="18">
        <f t="shared" si="2"/>
        <v>0</v>
      </c>
      <c r="AK15" s="18">
        <f t="shared" si="2"/>
        <v>0</v>
      </c>
      <c r="AL15" s="18">
        <f t="shared" si="2"/>
        <v>0</v>
      </c>
      <c r="AM15" s="18">
        <f t="shared" si="2"/>
        <v>0</v>
      </c>
      <c r="AN15" s="18">
        <f t="shared" si="2"/>
        <v>0</v>
      </c>
      <c r="AO15" s="18">
        <f t="shared" si="2"/>
        <v>0</v>
      </c>
      <c r="AP15" s="18">
        <f t="shared" si="2"/>
        <v>0</v>
      </c>
    </row>
    <row r="16" spans="1:42">
      <c r="AH16" s="15"/>
    </row>
    <row r="17" spans="1:42" ht="24.6">
      <c r="C17" s="23" t="str">
        <f>"Planning de " &amp;TEXT(B19,"mmmm")</f>
        <v>Planning de février</v>
      </c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H17" s="4" t="s">
        <v>13</v>
      </c>
      <c r="AI17" s="24" t="s">
        <v>15</v>
      </c>
      <c r="AJ17" s="24"/>
      <c r="AK17" s="24" t="s">
        <v>16</v>
      </c>
      <c r="AL17" s="24"/>
      <c r="AM17" s="4" t="s">
        <v>19</v>
      </c>
      <c r="AN17" s="4" t="s">
        <v>21</v>
      </c>
      <c r="AO17" s="24" t="s">
        <v>23</v>
      </c>
      <c r="AP17" s="24"/>
    </row>
    <row r="18" spans="1:42">
      <c r="AH18" s="5" t="s">
        <v>12</v>
      </c>
      <c r="AI18" s="6" t="s">
        <v>14</v>
      </c>
      <c r="AJ18" s="7" t="s">
        <v>25</v>
      </c>
      <c r="AK18" s="8" t="s">
        <v>16</v>
      </c>
      <c r="AL18" s="9" t="s">
        <v>17</v>
      </c>
      <c r="AM18" s="10" t="s">
        <v>18</v>
      </c>
      <c r="AN18" s="11" t="s">
        <v>20</v>
      </c>
      <c r="AO18" s="12" t="s">
        <v>22</v>
      </c>
      <c r="AP18" s="13" t="s">
        <v>24</v>
      </c>
    </row>
    <row r="19" spans="1:42" s="2" customFormat="1" ht="61.8">
      <c r="B19" s="22">
        <f>DATE($B$1,2,1)</f>
        <v>45323</v>
      </c>
      <c r="C19" s="22">
        <f>B19+1</f>
        <v>45324</v>
      </c>
      <c r="D19" s="22">
        <f t="shared" ref="D19:AC19" si="3">C19+1</f>
        <v>45325</v>
      </c>
      <c r="E19" s="22">
        <f t="shared" si="3"/>
        <v>45326</v>
      </c>
      <c r="F19" s="22">
        <f t="shared" si="3"/>
        <v>45327</v>
      </c>
      <c r="G19" s="22">
        <f t="shared" si="3"/>
        <v>45328</v>
      </c>
      <c r="H19" s="22">
        <f t="shared" si="3"/>
        <v>45329</v>
      </c>
      <c r="I19" s="22">
        <f t="shared" si="3"/>
        <v>45330</v>
      </c>
      <c r="J19" s="22">
        <f t="shared" si="3"/>
        <v>45331</v>
      </c>
      <c r="K19" s="22">
        <f t="shared" si="3"/>
        <v>45332</v>
      </c>
      <c r="L19" s="22">
        <f t="shared" si="3"/>
        <v>45333</v>
      </c>
      <c r="M19" s="22">
        <f t="shared" si="3"/>
        <v>45334</v>
      </c>
      <c r="N19" s="22">
        <f t="shared" si="3"/>
        <v>45335</v>
      </c>
      <c r="O19" s="22">
        <f t="shared" si="3"/>
        <v>45336</v>
      </c>
      <c r="P19" s="22">
        <f t="shared" si="3"/>
        <v>45337</v>
      </c>
      <c r="Q19" s="22">
        <f t="shared" si="3"/>
        <v>45338</v>
      </c>
      <c r="R19" s="22">
        <f t="shared" si="3"/>
        <v>45339</v>
      </c>
      <c r="S19" s="22">
        <f t="shared" si="3"/>
        <v>45340</v>
      </c>
      <c r="T19" s="22">
        <f t="shared" si="3"/>
        <v>45341</v>
      </c>
      <c r="U19" s="22">
        <f t="shared" si="3"/>
        <v>45342</v>
      </c>
      <c r="V19" s="22">
        <f t="shared" si="3"/>
        <v>45343</v>
      </c>
      <c r="W19" s="22">
        <f t="shared" si="3"/>
        <v>45344</v>
      </c>
      <c r="X19" s="22">
        <f t="shared" si="3"/>
        <v>45345</v>
      </c>
      <c r="Y19" s="22">
        <f t="shared" si="3"/>
        <v>45346</v>
      </c>
      <c r="Z19" s="22">
        <f t="shared" si="3"/>
        <v>45347</v>
      </c>
      <c r="AA19" s="22">
        <f t="shared" si="3"/>
        <v>45348</v>
      </c>
      <c r="AB19" s="22">
        <f t="shared" si="3"/>
        <v>45349</v>
      </c>
      <c r="AC19" s="22">
        <f t="shared" si="3"/>
        <v>45350</v>
      </c>
      <c r="AD19" s="22">
        <f>IF(MONTH(AC19+1)=MONTH(AC19),AC19+1,"")</f>
        <v>45351</v>
      </c>
      <c r="AE19"/>
      <c r="AF19"/>
      <c r="AG19" s="3"/>
      <c r="AH19" s="3"/>
    </row>
    <row r="20" spans="1:42">
      <c r="A20" s="21" t="s">
        <v>2</v>
      </c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H20" s="15">
        <f t="shared" ref="AH20:AH29" si="4">COUNTIF($B20:$AF20,$AH$4)*$AH$2</f>
        <v>0</v>
      </c>
      <c r="AI20" s="18">
        <f t="shared" ref="AI20:AP29" si="5">COUNTIF($B20:$AF20,AI$4)</f>
        <v>0</v>
      </c>
      <c r="AJ20" s="18">
        <f t="shared" si="5"/>
        <v>0</v>
      </c>
      <c r="AK20" s="18">
        <f t="shared" si="5"/>
        <v>0</v>
      </c>
      <c r="AL20" s="18">
        <f t="shared" si="5"/>
        <v>0</v>
      </c>
      <c r="AM20" s="18">
        <f t="shared" si="5"/>
        <v>0</v>
      </c>
      <c r="AN20" s="18">
        <f t="shared" si="5"/>
        <v>0</v>
      </c>
      <c r="AO20" s="18">
        <f t="shared" si="5"/>
        <v>0</v>
      </c>
      <c r="AP20" s="18">
        <f t="shared" si="5"/>
        <v>0</v>
      </c>
    </row>
    <row r="21" spans="1:42">
      <c r="A21" s="21" t="s">
        <v>3</v>
      </c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H21" s="15">
        <f t="shared" si="4"/>
        <v>0</v>
      </c>
      <c r="AI21" s="18">
        <f t="shared" si="5"/>
        <v>0</v>
      </c>
      <c r="AJ21" s="18">
        <f t="shared" si="5"/>
        <v>0</v>
      </c>
      <c r="AK21" s="18">
        <f t="shared" si="5"/>
        <v>0</v>
      </c>
      <c r="AL21" s="18">
        <f t="shared" si="5"/>
        <v>0</v>
      </c>
      <c r="AM21" s="18">
        <f t="shared" si="5"/>
        <v>0</v>
      </c>
      <c r="AN21" s="18">
        <f t="shared" si="5"/>
        <v>0</v>
      </c>
      <c r="AO21" s="18">
        <f t="shared" si="5"/>
        <v>0</v>
      </c>
      <c r="AP21" s="18">
        <f t="shared" si="5"/>
        <v>0</v>
      </c>
    </row>
    <row r="22" spans="1:42">
      <c r="A22" s="21" t="s">
        <v>4</v>
      </c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H22" s="15">
        <f t="shared" si="4"/>
        <v>0</v>
      </c>
      <c r="AI22" s="18">
        <f t="shared" si="5"/>
        <v>0</v>
      </c>
      <c r="AJ22" s="18">
        <f t="shared" si="5"/>
        <v>0</v>
      </c>
      <c r="AK22" s="18">
        <f t="shared" si="5"/>
        <v>0</v>
      </c>
      <c r="AL22" s="18">
        <f t="shared" si="5"/>
        <v>0</v>
      </c>
      <c r="AM22" s="18">
        <f t="shared" si="5"/>
        <v>0</v>
      </c>
      <c r="AN22" s="18">
        <f t="shared" si="5"/>
        <v>0</v>
      </c>
      <c r="AO22" s="18">
        <f t="shared" si="5"/>
        <v>0</v>
      </c>
      <c r="AP22" s="18">
        <f t="shared" si="5"/>
        <v>0</v>
      </c>
    </row>
    <row r="23" spans="1:42">
      <c r="A23" s="21" t="s">
        <v>5</v>
      </c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H23" s="15">
        <f t="shared" si="4"/>
        <v>0</v>
      </c>
      <c r="AI23" s="18">
        <f t="shared" si="5"/>
        <v>0</v>
      </c>
      <c r="AJ23" s="18">
        <f t="shared" si="5"/>
        <v>0</v>
      </c>
      <c r="AK23" s="18">
        <f t="shared" si="5"/>
        <v>0</v>
      </c>
      <c r="AL23" s="18">
        <f t="shared" si="5"/>
        <v>0</v>
      </c>
      <c r="AM23" s="18">
        <f t="shared" si="5"/>
        <v>0</v>
      </c>
      <c r="AN23" s="18">
        <f t="shared" si="5"/>
        <v>0</v>
      </c>
      <c r="AO23" s="18">
        <f t="shared" si="5"/>
        <v>0</v>
      </c>
      <c r="AP23" s="18">
        <f t="shared" si="5"/>
        <v>0</v>
      </c>
    </row>
    <row r="24" spans="1:42">
      <c r="A24" s="21" t="s">
        <v>6</v>
      </c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H24" s="15">
        <f t="shared" si="4"/>
        <v>0</v>
      </c>
      <c r="AI24" s="18">
        <f t="shared" si="5"/>
        <v>0</v>
      </c>
      <c r="AJ24" s="18">
        <f t="shared" si="5"/>
        <v>0</v>
      </c>
      <c r="AK24" s="18">
        <f t="shared" si="5"/>
        <v>0</v>
      </c>
      <c r="AL24" s="18">
        <f t="shared" si="5"/>
        <v>0</v>
      </c>
      <c r="AM24" s="18">
        <f t="shared" si="5"/>
        <v>0</v>
      </c>
      <c r="AN24" s="18">
        <f t="shared" si="5"/>
        <v>0</v>
      </c>
      <c r="AO24" s="18">
        <f t="shared" si="5"/>
        <v>0</v>
      </c>
      <c r="AP24" s="18">
        <f t="shared" si="5"/>
        <v>0</v>
      </c>
    </row>
    <row r="25" spans="1:42">
      <c r="A25" s="21" t="s">
        <v>7</v>
      </c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H25" s="15">
        <f t="shared" si="4"/>
        <v>0</v>
      </c>
      <c r="AI25" s="18">
        <f t="shared" si="5"/>
        <v>0</v>
      </c>
      <c r="AJ25" s="18">
        <f t="shared" si="5"/>
        <v>0</v>
      </c>
      <c r="AK25" s="18">
        <f t="shared" si="5"/>
        <v>0</v>
      </c>
      <c r="AL25" s="18">
        <f t="shared" si="5"/>
        <v>0</v>
      </c>
      <c r="AM25" s="18">
        <f t="shared" si="5"/>
        <v>0</v>
      </c>
      <c r="AN25" s="18">
        <f t="shared" si="5"/>
        <v>0</v>
      </c>
      <c r="AO25" s="18">
        <f t="shared" si="5"/>
        <v>0</v>
      </c>
      <c r="AP25" s="18">
        <f t="shared" si="5"/>
        <v>0</v>
      </c>
    </row>
    <row r="26" spans="1:42">
      <c r="A26" s="21" t="s">
        <v>8</v>
      </c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H26" s="15">
        <f t="shared" si="4"/>
        <v>0</v>
      </c>
      <c r="AI26" s="18">
        <f t="shared" si="5"/>
        <v>0</v>
      </c>
      <c r="AJ26" s="18">
        <f t="shared" si="5"/>
        <v>0</v>
      </c>
      <c r="AK26" s="18">
        <f t="shared" si="5"/>
        <v>0</v>
      </c>
      <c r="AL26" s="18">
        <f t="shared" si="5"/>
        <v>0</v>
      </c>
      <c r="AM26" s="18">
        <f t="shared" si="5"/>
        <v>0</v>
      </c>
      <c r="AN26" s="18">
        <f t="shared" si="5"/>
        <v>0</v>
      </c>
      <c r="AO26" s="18">
        <f t="shared" si="5"/>
        <v>0</v>
      </c>
      <c r="AP26" s="18">
        <f t="shared" si="5"/>
        <v>0</v>
      </c>
    </row>
    <row r="27" spans="1:42">
      <c r="A27" s="21" t="s">
        <v>9</v>
      </c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H27" s="15">
        <f t="shared" si="4"/>
        <v>0</v>
      </c>
      <c r="AI27" s="18">
        <f t="shared" si="5"/>
        <v>0</v>
      </c>
      <c r="AJ27" s="18">
        <f t="shared" si="5"/>
        <v>0</v>
      </c>
      <c r="AK27" s="18">
        <f t="shared" si="5"/>
        <v>0</v>
      </c>
      <c r="AL27" s="18">
        <f t="shared" si="5"/>
        <v>0</v>
      </c>
      <c r="AM27" s="18">
        <f t="shared" si="5"/>
        <v>0</v>
      </c>
      <c r="AN27" s="18">
        <f t="shared" si="5"/>
        <v>0</v>
      </c>
      <c r="AO27" s="18">
        <f t="shared" si="5"/>
        <v>0</v>
      </c>
      <c r="AP27" s="18">
        <f t="shared" si="5"/>
        <v>0</v>
      </c>
    </row>
    <row r="28" spans="1:42">
      <c r="A28" s="21" t="s">
        <v>10</v>
      </c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H28" s="15">
        <f t="shared" si="4"/>
        <v>0</v>
      </c>
      <c r="AI28" s="18">
        <f t="shared" si="5"/>
        <v>0</v>
      </c>
      <c r="AJ28" s="18">
        <f t="shared" si="5"/>
        <v>0</v>
      </c>
      <c r="AK28" s="18">
        <f t="shared" si="5"/>
        <v>0</v>
      </c>
      <c r="AL28" s="18">
        <f t="shared" si="5"/>
        <v>0</v>
      </c>
      <c r="AM28" s="18">
        <f t="shared" si="5"/>
        <v>0</v>
      </c>
      <c r="AN28" s="18">
        <f t="shared" si="5"/>
        <v>0</v>
      </c>
      <c r="AO28" s="18">
        <f t="shared" si="5"/>
        <v>0</v>
      </c>
      <c r="AP28" s="18">
        <f t="shared" si="5"/>
        <v>0</v>
      </c>
    </row>
    <row r="29" spans="1:42">
      <c r="A29" s="21" t="s">
        <v>11</v>
      </c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H29" s="15">
        <f t="shared" si="4"/>
        <v>0</v>
      </c>
      <c r="AI29" s="18">
        <f t="shared" si="5"/>
        <v>0</v>
      </c>
      <c r="AJ29" s="18">
        <f t="shared" si="5"/>
        <v>0</v>
      </c>
      <c r="AK29" s="18">
        <f t="shared" si="5"/>
        <v>0</v>
      </c>
      <c r="AL29" s="18">
        <f t="shared" si="5"/>
        <v>0</v>
      </c>
      <c r="AM29" s="18">
        <f t="shared" si="5"/>
        <v>0</v>
      </c>
      <c r="AN29" s="18">
        <f t="shared" si="5"/>
        <v>0</v>
      </c>
      <c r="AO29" s="18">
        <f t="shared" si="5"/>
        <v>0</v>
      </c>
      <c r="AP29" s="18">
        <f t="shared" si="5"/>
        <v>0</v>
      </c>
    </row>
    <row r="31" spans="1:42" ht="24.6">
      <c r="C31" s="23" t="str">
        <f>"Planning de " &amp;TEXT(B33,"mmmm")</f>
        <v>Planning de mars</v>
      </c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H31" s="4" t="s">
        <v>13</v>
      </c>
      <c r="AI31" s="24" t="s">
        <v>15</v>
      </c>
      <c r="AJ31" s="24"/>
      <c r="AK31" s="24" t="s">
        <v>16</v>
      </c>
      <c r="AL31" s="24"/>
      <c r="AM31" s="4" t="s">
        <v>19</v>
      </c>
      <c r="AN31" s="4" t="s">
        <v>21</v>
      </c>
      <c r="AO31" s="24" t="s">
        <v>23</v>
      </c>
      <c r="AP31" s="24"/>
    </row>
    <row r="32" spans="1:42">
      <c r="AH32" s="5" t="s">
        <v>12</v>
      </c>
      <c r="AI32" s="6" t="s">
        <v>14</v>
      </c>
      <c r="AJ32" s="7" t="s">
        <v>25</v>
      </c>
      <c r="AK32" s="8" t="s">
        <v>16</v>
      </c>
      <c r="AL32" s="9" t="s">
        <v>17</v>
      </c>
      <c r="AM32" s="10" t="s">
        <v>18</v>
      </c>
      <c r="AN32" s="11" t="s">
        <v>20</v>
      </c>
      <c r="AO32" s="12" t="s">
        <v>22</v>
      </c>
      <c r="AP32" s="13" t="s">
        <v>24</v>
      </c>
    </row>
    <row r="33" spans="1:42" ht="61.8">
      <c r="A33" s="2"/>
      <c r="B33" s="22">
        <f>DATE($B$1,3,1)</f>
        <v>45352</v>
      </c>
      <c r="C33" s="22">
        <f>B33+1</f>
        <v>45353</v>
      </c>
      <c r="D33" s="22">
        <f t="shared" ref="D33:AF33" si="6">C33+1</f>
        <v>45354</v>
      </c>
      <c r="E33" s="22">
        <f t="shared" si="6"/>
        <v>45355</v>
      </c>
      <c r="F33" s="22">
        <f t="shared" si="6"/>
        <v>45356</v>
      </c>
      <c r="G33" s="22">
        <f t="shared" si="6"/>
        <v>45357</v>
      </c>
      <c r="H33" s="22">
        <f t="shared" si="6"/>
        <v>45358</v>
      </c>
      <c r="I33" s="22">
        <f t="shared" si="6"/>
        <v>45359</v>
      </c>
      <c r="J33" s="22">
        <f t="shared" si="6"/>
        <v>45360</v>
      </c>
      <c r="K33" s="22">
        <f t="shared" si="6"/>
        <v>45361</v>
      </c>
      <c r="L33" s="22">
        <f t="shared" si="6"/>
        <v>45362</v>
      </c>
      <c r="M33" s="22">
        <f t="shared" si="6"/>
        <v>45363</v>
      </c>
      <c r="N33" s="22">
        <f t="shared" si="6"/>
        <v>45364</v>
      </c>
      <c r="O33" s="22">
        <f t="shared" si="6"/>
        <v>45365</v>
      </c>
      <c r="P33" s="22">
        <f t="shared" si="6"/>
        <v>45366</v>
      </c>
      <c r="Q33" s="22">
        <f t="shared" si="6"/>
        <v>45367</v>
      </c>
      <c r="R33" s="22">
        <f t="shared" si="6"/>
        <v>45368</v>
      </c>
      <c r="S33" s="22">
        <f t="shared" si="6"/>
        <v>45369</v>
      </c>
      <c r="T33" s="22">
        <f t="shared" si="6"/>
        <v>45370</v>
      </c>
      <c r="U33" s="22">
        <f t="shared" si="6"/>
        <v>45371</v>
      </c>
      <c r="V33" s="22">
        <f t="shared" si="6"/>
        <v>45372</v>
      </c>
      <c r="W33" s="22">
        <f t="shared" si="6"/>
        <v>45373</v>
      </c>
      <c r="X33" s="22">
        <f t="shared" si="6"/>
        <v>45374</v>
      </c>
      <c r="Y33" s="22">
        <f t="shared" si="6"/>
        <v>45375</v>
      </c>
      <c r="Z33" s="22">
        <f t="shared" si="6"/>
        <v>45376</v>
      </c>
      <c r="AA33" s="22">
        <f t="shared" si="6"/>
        <v>45377</v>
      </c>
      <c r="AB33" s="22">
        <f t="shared" si="6"/>
        <v>45378</v>
      </c>
      <c r="AC33" s="22">
        <f t="shared" si="6"/>
        <v>45379</v>
      </c>
      <c r="AD33" s="22">
        <f t="shared" si="6"/>
        <v>45380</v>
      </c>
      <c r="AE33" s="22">
        <f t="shared" si="6"/>
        <v>45381</v>
      </c>
      <c r="AF33" s="22">
        <f t="shared" si="6"/>
        <v>45382</v>
      </c>
      <c r="AG33" s="3"/>
      <c r="AH33" s="3"/>
      <c r="AI33" s="2"/>
      <c r="AJ33" s="2"/>
      <c r="AK33" s="2"/>
      <c r="AL33" s="2"/>
      <c r="AM33" s="2"/>
      <c r="AN33" s="2"/>
      <c r="AO33" s="2"/>
      <c r="AP33" s="2"/>
    </row>
    <row r="34" spans="1:42">
      <c r="A34" s="21" t="s">
        <v>2</v>
      </c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H34" s="15">
        <f>COUNTIF($B34:$AF34,$AH$4)*$AH$2</f>
        <v>0</v>
      </c>
      <c r="AI34" s="18">
        <f>COUNTIF($B34:$AF34,AI$4)</f>
        <v>0</v>
      </c>
      <c r="AJ34" s="18">
        <f t="shared" ref="AJ34:AP43" si="7">COUNTIF($B34:$AF34,AJ$4)</f>
        <v>0</v>
      </c>
      <c r="AK34" s="18">
        <f t="shared" si="7"/>
        <v>0</v>
      </c>
      <c r="AL34" s="18">
        <f t="shared" si="7"/>
        <v>0</v>
      </c>
      <c r="AM34" s="18">
        <f t="shared" si="7"/>
        <v>0</v>
      </c>
      <c r="AN34" s="18">
        <f t="shared" si="7"/>
        <v>0</v>
      </c>
      <c r="AO34" s="18">
        <f t="shared" si="7"/>
        <v>0</v>
      </c>
      <c r="AP34" s="18">
        <f t="shared" si="7"/>
        <v>0</v>
      </c>
    </row>
    <row r="35" spans="1:42">
      <c r="A35" s="21" t="s">
        <v>3</v>
      </c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H35" s="15">
        <f t="shared" ref="AH35:AH43" si="8">COUNTIF($B35:$AF35,$AH$4)*$AH$2</f>
        <v>0</v>
      </c>
      <c r="AI35" s="18">
        <f t="shared" ref="AI35:AI43" si="9">COUNTIF($B35:$AF35,AI$4)</f>
        <v>0</v>
      </c>
      <c r="AJ35" s="18">
        <f t="shared" si="7"/>
        <v>0</v>
      </c>
      <c r="AK35" s="18">
        <f t="shared" si="7"/>
        <v>0</v>
      </c>
      <c r="AL35" s="18">
        <f t="shared" si="7"/>
        <v>0</v>
      </c>
      <c r="AM35" s="18">
        <f t="shared" si="7"/>
        <v>0</v>
      </c>
      <c r="AN35" s="18">
        <f t="shared" si="7"/>
        <v>0</v>
      </c>
      <c r="AO35" s="18">
        <f t="shared" si="7"/>
        <v>0</v>
      </c>
      <c r="AP35" s="18">
        <f t="shared" si="7"/>
        <v>0</v>
      </c>
    </row>
    <row r="36" spans="1:42">
      <c r="A36" s="21" t="s">
        <v>4</v>
      </c>
      <c r="B36" s="25"/>
      <c r="C36" s="25"/>
      <c r="D36" s="25"/>
      <c r="E36" s="25" t="s">
        <v>12</v>
      </c>
      <c r="F36" s="25" t="s">
        <v>12</v>
      </c>
      <c r="G36" s="25" t="s">
        <v>12</v>
      </c>
      <c r="H36" s="25" t="s">
        <v>12</v>
      </c>
      <c r="I36" s="25" t="s">
        <v>12</v>
      </c>
      <c r="J36" s="25"/>
      <c r="K36" s="25"/>
      <c r="L36" s="25"/>
      <c r="M36" s="25"/>
      <c r="N36" s="25"/>
      <c r="O36" s="25"/>
      <c r="P36" s="25"/>
      <c r="Q36" s="25"/>
      <c r="R36" s="25"/>
      <c r="S36" s="25" t="s">
        <v>20</v>
      </c>
      <c r="T36" s="25" t="s">
        <v>20</v>
      </c>
      <c r="U36" s="25" t="s">
        <v>20</v>
      </c>
      <c r="V36" s="25" t="s">
        <v>20</v>
      </c>
      <c r="W36" s="25" t="s">
        <v>20</v>
      </c>
      <c r="X36" s="25"/>
      <c r="Y36" s="25"/>
      <c r="Z36" s="25"/>
      <c r="AA36" s="25"/>
      <c r="AB36" s="25"/>
      <c r="AC36" s="25"/>
      <c r="AD36" s="25"/>
      <c r="AE36" s="25"/>
      <c r="AF36" s="25"/>
      <c r="AH36" s="15">
        <f t="shared" si="8"/>
        <v>1.6666666666666665</v>
      </c>
      <c r="AI36" s="18">
        <f t="shared" si="9"/>
        <v>0</v>
      </c>
      <c r="AJ36" s="18">
        <f t="shared" si="7"/>
        <v>0</v>
      </c>
      <c r="AK36" s="18">
        <f t="shared" si="7"/>
        <v>0</v>
      </c>
      <c r="AL36" s="18">
        <f t="shared" si="7"/>
        <v>0</v>
      </c>
      <c r="AM36" s="18">
        <f t="shared" si="7"/>
        <v>0</v>
      </c>
      <c r="AN36" s="18">
        <f t="shared" si="7"/>
        <v>5</v>
      </c>
      <c r="AO36" s="18">
        <f t="shared" si="7"/>
        <v>0</v>
      </c>
      <c r="AP36" s="18">
        <f t="shared" si="7"/>
        <v>0</v>
      </c>
    </row>
    <row r="37" spans="1:42">
      <c r="A37" s="21" t="s">
        <v>5</v>
      </c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H37" s="15">
        <f t="shared" si="8"/>
        <v>0</v>
      </c>
      <c r="AI37" s="18">
        <f t="shared" si="9"/>
        <v>0</v>
      </c>
      <c r="AJ37" s="18">
        <f t="shared" si="7"/>
        <v>0</v>
      </c>
      <c r="AK37" s="18">
        <f t="shared" si="7"/>
        <v>0</v>
      </c>
      <c r="AL37" s="18">
        <f t="shared" si="7"/>
        <v>0</v>
      </c>
      <c r="AM37" s="18">
        <f t="shared" si="7"/>
        <v>0</v>
      </c>
      <c r="AN37" s="18">
        <f t="shared" si="7"/>
        <v>0</v>
      </c>
      <c r="AO37" s="18">
        <f t="shared" si="7"/>
        <v>0</v>
      </c>
      <c r="AP37" s="18">
        <f t="shared" si="7"/>
        <v>0</v>
      </c>
    </row>
    <row r="38" spans="1:42">
      <c r="A38" s="21" t="s">
        <v>6</v>
      </c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 t="s">
        <v>14</v>
      </c>
      <c r="M38" s="25" t="s">
        <v>14</v>
      </c>
      <c r="N38" s="25" t="s">
        <v>14</v>
      </c>
      <c r="O38" s="25" t="s">
        <v>14</v>
      </c>
      <c r="P38" s="25" t="s">
        <v>14</v>
      </c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H38" s="15">
        <f t="shared" si="8"/>
        <v>0</v>
      </c>
      <c r="AI38" s="18">
        <f t="shared" si="9"/>
        <v>5</v>
      </c>
      <c r="AJ38" s="18">
        <f t="shared" si="7"/>
        <v>0</v>
      </c>
      <c r="AK38" s="18">
        <f t="shared" si="7"/>
        <v>0</v>
      </c>
      <c r="AL38" s="18">
        <f t="shared" si="7"/>
        <v>0</v>
      </c>
      <c r="AM38" s="18">
        <f t="shared" si="7"/>
        <v>0</v>
      </c>
      <c r="AN38" s="18">
        <f t="shared" si="7"/>
        <v>0</v>
      </c>
      <c r="AO38" s="18">
        <f t="shared" si="7"/>
        <v>0</v>
      </c>
      <c r="AP38" s="18">
        <f t="shared" si="7"/>
        <v>0</v>
      </c>
    </row>
    <row r="39" spans="1:42">
      <c r="A39" s="21" t="s">
        <v>7</v>
      </c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H39" s="15">
        <f t="shared" si="8"/>
        <v>0</v>
      </c>
      <c r="AI39" s="18">
        <f t="shared" si="9"/>
        <v>0</v>
      </c>
      <c r="AJ39" s="18">
        <f t="shared" si="7"/>
        <v>0</v>
      </c>
      <c r="AK39" s="18">
        <f t="shared" si="7"/>
        <v>0</v>
      </c>
      <c r="AL39" s="18">
        <f t="shared" si="7"/>
        <v>0</v>
      </c>
      <c r="AM39" s="18">
        <f t="shared" si="7"/>
        <v>0</v>
      </c>
      <c r="AN39" s="18">
        <f t="shared" si="7"/>
        <v>0</v>
      </c>
      <c r="AO39" s="18">
        <f t="shared" si="7"/>
        <v>0</v>
      </c>
      <c r="AP39" s="18">
        <f t="shared" si="7"/>
        <v>0</v>
      </c>
    </row>
    <row r="40" spans="1:42">
      <c r="A40" s="21" t="s">
        <v>8</v>
      </c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H40" s="15">
        <f t="shared" si="8"/>
        <v>0</v>
      </c>
      <c r="AI40" s="18">
        <f t="shared" si="9"/>
        <v>0</v>
      </c>
      <c r="AJ40" s="18">
        <f t="shared" si="7"/>
        <v>0</v>
      </c>
      <c r="AK40" s="18">
        <f t="shared" si="7"/>
        <v>0</v>
      </c>
      <c r="AL40" s="18">
        <f t="shared" si="7"/>
        <v>0</v>
      </c>
      <c r="AM40" s="18">
        <f t="shared" si="7"/>
        <v>0</v>
      </c>
      <c r="AN40" s="18">
        <f t="shared" si="7"/>
        <v>0</v>
      </c>
      <c r="AO40" s="18">
        <f t="shared" si="7"/>
        <v>0</v>
      </c>
      <c r="AP40" s="18">
        <f t="shared" si="7"/>
        <v>0</v>
      </c>
    </row>
    <row r="41" spans="1:42">
      <c r="A41" s="21" t="s">
        <v>9</v>
      </c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H41" s="15">
        <f t="shared" si="8"/>
        <v>0</v>
      </c>
      <c r="AI41" s="18">
        <f t="shared" si="9"/>
        <v>0</v>
      </c>
      <c r="AJ41" s="18">
        <f t="shared" si="7"/>
        <v>0</v>
      </c>
      <c r="AK41" s="18">
        <f t="shared" si="7"/>
        <v>0</v>
      </c>
      <c r="AL41" s="18">
        <f t="shared" si="7"/>
        <v>0</v>
      </c>
      <c r="AM41" s="18">
        <f t="shared" si="7"/>
        <v>0</v>
      </c>
      <c r="AN41" s="18">
        <f t="shared" si="7"/>
        <v>0</v>
      </c>
      <c r="AO41" s="18">
        <f t="shared" si="7"/>
        <v>0</v>
      </c>
      <c r="AP41" s="18">
        <f t="shared" si="7"/>
        <v>0</v>
      </c>
    </row>
    <row r="42" spans="1:42">
      <c r="A42" s="21" t="s">
        <v>10</v>
      </c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H42" s="15">
        <f t="shared" si="8"/>
        <v>0</v>
      </c>
      <c r="AI42" s="18">
        <f t="shared" si="9"/>
        <v>0</v>
      </c>
      <c r="AJ42" s="18">
        <f t="shared" si="7"/>
        <v>0</v>
      </c>
      <c r="AK42" s="18">
        <f t="shared" si="7"/>
        <v>0</v>
      </c>
      <c r="AL42" s="18">
        <f t="shared" si="7"/>
        <v>0</v>
      </c>
      <c r="AM42" s="18">
        <f t="shared" si="7"/>
        <v>0</v>
      </c>
      <c r="AN42" s="18">
        <f t="shared" si="7"/>
        <v>0</v>
      </c>
      <c r="AO42" s="18">
        <f t="shared" si="7"/>
        <v>0</v>
      </c>
      <c r="AP42" s="18">
        <f t="shared" si="7"/>
        <v>0</v>
      </c>
    </row>
    <row r="43" spans="1:42">
      <c r="A43" s="21" t="s">
        <v>11</v>
      </c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H43" s="15">
        <f t="shared" si="8"/>
        <v>0</v>
      </c>
      <c r="AI43" s="18">
        <f t="shared" si="9"/>
        <v>0</v>
      </c>
      <c r="AJ43" s="18">
        <f t="shared" si="7"/>
        <v>0</v>
      </c>
      <c r="AK43" s="18">
        <f t="shared" si="7"/>
        <v>0</v>
      </c>
      <c r="AL43" s="18">
        <f t="shared" si="7"/>
        <v>0</v>
      </c>
      <c r="AM43" s="18">
        <f t="shared" si="7"/>
        <v>0</v>
      </c>
      <c r="AN43" s="18">
        <f t="shared" si="7"/>
        <v>0</v>
      </c>
      <c r="AO43" s="18">
        <f t="shared" si="7"/>
        <v>0</v>
      </c>
      <c r="AP43" s="18">
        <f t="shared" si="7"/>
        <v>0</v>
      </c>
    </row>
    <row r="45" spans="1:42" ht="24.6">
      <c r="C45" s="23" t="str">
        <f>"Planning de " &amp;TEXT(B47,"mmmm")</f>
        <v>Planning de avril</v>
      </c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H45" s="4" t="s">
        <v>13</v>
      </c>
      <c r="AI45" s="24" t="s">
        <v>15</v>
      </c>
      <c r="AJ45" s="24"/>
      <c r="AK45" s="24" t="s">
        <v>16</v>
      </c>
      <c r="AL45" s="24"/>
      <c r="AM45" s="4" t="s">
        <v>19</v>
      </c>
      <c r="AN45" s="4" t="s">
        <v>21</v>
      </c>
      <c r="AO45" s="24" t="s">
        <v>23</v>
      </c>
      <c r="AP45" s="24"/>
    </row>
    <row r="46" spans="1:42">
      <c r="AH46" s="5" t="s">
        <v>12</v>
      </c>
      <c r="AI46" s="6" t="s">
        <v>14</v>
      </c>
      <c r="AJ46" s="7" t="s">
        <v>25</v>
      </c>
      <c r="AK46" s="8" t="s">
        <v>16</v>
      </c>
      <c r="AL46" s="9" t="s">
        <v>17</v>
      </c>
      <c r="AM46" s="10" t="s">
        <v>18</v>
      </c>
      <c r="AN46" s="11" t="s">
        <v>20</v>
      </c>
      <c r="AO46" s="12" t="s">
        <v>22</v>
      </c>
      <c r="AP46" s="13" t="s">
        <v>24</v>
      </c>
    </row>
    <row r="47" spans="1:42" ht="61.8">
      <c r="A47" s="2"/>
      <c r="B47" s="22">
        <f>DATE($B$1,4,1)</f>
        <v>45383</v>
      </c>
      <c r="C47" s="22">
        <f>B47+1</f>
        <v>45384</v>
      </c>
      <c r="D47" s="22">
        <f t="shared" ref="D47:AE47" si="10">C47+1</f>
        <v>45385</v>
      </c>
      <c r="E47" s="22">
        <f t="shared" si="10"/>
        <v>45386</v>
      </c>
      <c r="F47" s="22">
        <f t="shared" si="10"/>
        <v>45387</v>
      </c>
      <c r="G47" s="22">
        <f t="shared" si="10"/>
        <v>45388</v>
      </c>
      <c r="H47" s="22">
        <f t="shared" si="10"/>
        <v>45389</v>
      </c>
      <c r="I47" s="22">
        <f t="shared" si="10"/>
        <v>45390</v>
      </c>
      <c r="J47" s="22">
        <f t="shared" si="10"/>
        <v>45391</v>
      </c>
      <c r="K47" s="22">
        <f t="shared" si="10"/>
        <v>45392</v>
      </c>
      <c r="L47" s="22">
        <f t="shared" si="10"/>
        <v>45393</v>
      </c>
      <c r="M47" s="22">
        <f t="shared" si="10"/>
        <v>45394</v>
      </c>
      <c r="N47" s="22">
        <f t="shared" si="10"/>
        <v>45395</v>
      </c>
      <c r="O47" s="22">
        <f t="shared" si="10"/>
        <v>45396</v>
      </c>
      <c r="P47" s="22">
        <f t="shared" si="10"/>
        <v>45397</v>
      </c>
      <c r="Q47" s="22">
        <f t="shared" si="10"/>
        <v>45398</v>
      </c>
      <c r="R47" s="22">
        <f t="shared" si="10"/>
        <v>45399</v>
      </c>
      <c r="S47" s="22">
        <f t="shared" si="10"/>
        <v>45400</v>
      </c>
      <c r="T47" s="22">
        <f t="shared" si="10"/>
        <v>45401</v>
      </c>
      <c r="U47" s="22">
        <f t="shared" si="10"/>
        <v>45402</v>
      </c>
      <c r="V47" s="22">
        <f t="shared" si="10"/>
        <v>45403</v>
      </c>
      <c r="W47" s="22">
        <f t="shared" si="10"/>
        <v>45404</v>
      </c>
      <c r="X47" s="22">
        <f t="shared" si="10"/>
        <v>45405</v>
      </c>
      <c r="Y47" s="22">
        <f t="shared" si="10"/>
        <v>45406</v>
      </c>
      <c r="Z47" s="22">
        <f t="shared" si="10"/>
        <v>45407</v>
      </c>
      <c r="AA47" s="22">
        <f t="shared" si="10"/>
        <v>45408</v>
      </c>
      <c r="AB47" s="22">
        <f t="shared" si="10"/>
        <v>45409</v>
      </c>
      <c r="AC47" s="22">
        <f t="shared" si="10"/>
        <v>45410</v>
      </c>
      <c r="AD47" s="22">
        <f t="shared" si="10"/>
        <v>45411</v>
      </c>
      <c r="AE47" s="22">
        <f t="shared" si="10"/>
        <v>45412</v>
      </c>
      <c r="AG47" s="3"/>
      <c r="AH47" s="3"/>
      <c r="AI47" s="2"/>
      <c r="AJ47" s="2"/>
      <c r="AK47" s="2"/>
      <c r="AL47" s="2"/>
      <c r="AM47" s="2"/>
      <c r="AN47" s="2"/>
      <c r="AO47" s="2"/>
      <c r="AP47" s="2"/>
    </row>
    <row r="48" spans="1:42">
      <c r="A48" s="21" t="s">
        <v>2</v>
      </c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H48" s="15">
        <f>COUNTIF($B48:$AF48,$AH$4)*$AH$2</f>
        <v>0</v>
      </c>
      <c r="AI48" s="18">
        <f>COUNTIF($B48:$AF48,AI$4)</f>
        <v>0</v>
      </c>
      <c r="AJ48" s="18">
        <f t="shared" ref="AJ48:AP57" si="11">COUNTIF($B48:$AF48,AJ$4)</f>
        <v>0</v>
      </c>
      <c r="AK48" s="18">
        <f t="shared" si="11"/>
        <v>0</v>
      </c>
      <c r="AL48" s="18">
        <f t="shared" si="11"/>
        <v>0</v>
      </c>
      <c r="AM48" s="18">
        <f t="shared" si="11"/>
        <v>0</v>
      </c>
      <c r="AN48" s="18">
        <f t="shared" si="11"/>
        <v>0</v>
      </c>
      <c r="AO48" s="18">
        <f t="shared" si="11"/>
        <v>0</v>
      </c>
      <c r="AP48" s="18">
        <f t="shared" si="11"/>
        <v>0</v>
      </c>
    </row>
    <row r="49" spans="1:42">
      <c r="A49" s="21" t="s">
        <v>3</v>
      </c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H49" s="15">
        <f t="shared" ref="AH49:AH57" si="12">COUNTIF($B49:$AF49,$AH$4)*$AH$2</f>
        <v>0</v>
      </c>
      <c r="AI49" s="18">
        <f t="shared" ref="AI49:AI57" si="13">COUNTIF($B49:$AF49,AI$4)</f>
        <v>0</v>
      </c>
      <c r="AJ49" s="18">
        <f t="shared" si="11"/>
        <v>0</v>
      </c>
      <c r="AK49" s="18">
        <f t="shared" si="11"/>
        <v>0</v>
      </c>
      <c r="AL49" s="18">
        <f t="shared" si="11"/>
        <v>0</v>
      </c>
      <c r="AM49" s="18">
        <f t="shared" si="11"/>
        <v>0</v>
      </c>
      <c r="AN49" s="18">
        <f t="shared" si="11"/>
        <v>0</v>
      </c>
      <c r="AO49" s="18">
        <f t="shared" si="11"/>
        <v>0</v>
      </c>
      <c r="AP49" s="18">
        <f t="shared" si="11"/>
        <v>0</v>
      </c>
    </row>
    <row r="50" spans="1:42">
      <c r="A50" s="21" t="s">
        <v>4</v>
      </c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H50" s="15">
        <f t="shared" si="12"/>
        <v>0</v>
      </c>
      <c r="AI50" s="18">
        <f t="shared" si="13"/>
        <v>0</v>
      </c>
      <c r="AJ50" s="18">
        <f t="shared" si="11"/>
        <v>0</v>
      </c>
      <c r="AK50" s="18">
        <f t="shared" si="11"/>
        <v>0</v>
      </c>
      <c r="AL50" s="18">
        <f t="shared" si="11"/>
        <v>0</v>
      </c>
      <c r="AM50" s="18">
        <f t="shared" si="11"/>
        <v>0</v>
      </c>
      <c r="AN50" s="18">
        <f t="shared" si="11"/>
        <v>0</v>
      </c>
      <c r="AO50" s="18">
        <f t="shared" si="11"/>
        <v>0</v>
      </c>
      <c r="AP50" s="18">
        <f t="shared" si="11"/>
        <v>0</v>
      </c>
    </row>
    <row r="51" spans="1:42">
      <c r="A51" s="21" t="s">
        <v>5</v>
      </c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H51" s="15">
        <f t="shared" si="12"/>
        <v>0</v>
      </c>
      <c r="AI51" s="18">
        <f t="shared" si="13"/>
        <v>0</v>
      </c>
      <c r="AJ51" s="18">
        <f t="shared" si="11"/>
        <v>0</v>
      </c>
      <c r="AK51" s="18">
        <f t="shared" si="11"/>
        <v>0</v>
      </c>
      <c r="AL51" s="18">
        <f t="shared" si="11"/>
        <v>0</v>
      </c>
      <c r="AM51" s="18">
        <f t="shared" si="11"/>
        <v>0</v>
      </c>
      <c r="AN51" s="18">
        <f t="shared" si="11"/>
        <v>0</v>
      </c>
      <c r="AO51" s="18">
        <f t="shared" si="11"/>
        <v>0</v>
      </c>
      <c r="AP51" s="18">
        <f t="shared" si="11"/>
        <v>0</v>
      </c>
    </row>
    <row r="52" spans="1:42">
      <c r="A52" s="21" t="s">
        <v>6</v>
      </c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H52" s="15">
        <f t="shared" si="12"/>
        <v>0</v>
      </c>
      <c r="AI52" s="18">
        <f t="shared" si="13"/>
        <v>0</v>
      </c>
      <c r="AJ52" s="18">
        <f t="shared" si="11"/>
        <v>0</v>
      </c>
      <c r="AK52" s="18">
        <f t="shared" si="11"/>
        <v>0</v>
      </c>
      <c r="AL52" s="18">
        <f t="shared" si="11"/>
        <v>0</v>
      </c>
      <c r="AM52" s="18">
        <f t="shared" si="11"/>
        <v>0</v>
      </c>
      <c r="AN52" s="18">
        <f t="shared" si="11"/>
        <v>0</v>
      </c>
      <c r="AO52" s="18">
        <f t="shared" si="11"/>
        <v>0</v>
      </c>
      <c r="AP52" s="18">
        <f t="shared" si="11"/>
        <v>0</v>
      </c>
    </row>
    <row r="53" spans="1:42">
      <c r="A53" s="21" t="s">
        <v>7</v>
      </c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H53" s="15">
        <f t="shared" si="12"/>
        <v>0</v>
      </c>
      <c r="AI53" s="18">
        <f t="shared" si="13"/>
        <v>0</v>
      </c>
      <c r="AJ53" s="18">
        <f t="shared" si="11"/>
        <v>0</v>
      </c>
      <c r="AK53" s="18">
        <f t="shared" si="11"/>
        <v>0</v>
      </c>
      <c r="AL53" s="18">
        <f t="shared" si="11"/>
        <v>0</v>
      </c>
      <c r="AM53" s="18">
        <f t="shared" si="11"/>
        <v>0</v>
      </c>
      <c r="AN53" s="18">
        <f t="shared" si="11"/>
        <v>0</v>
      </c>
      <c r="AO53" s="18">
        <f t="shared" si="11"/>
        <v>0</v>
      </c>
      <c r="AP53" s="18">
        <f t="shared" si="11"/>
        <v>0</v>
      </c>
    </row>
    <row r="54" spans="1:42">
      <c r="A54" s="21" t="s">
        <v>8</v>
      </c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H54" s="15">
        <f t="shared" si="12"/>
        <v>0</v>
      </c>
      <c r="AI54" s="18">
        <f t="shared" si="13"/>
        <v>0</v>
      </c>
      <c r="AJ54" s="18">
        <f t="shared" si="11"/>
        <v>0</v>
      </c>
      <c r="AK54" s="18">
        <f t="shared" si="11"/>
        <v>0</v>
      </c>
      <c r="AL54" s="18">
        <f t="shared" si="11"/>
        <v>0</v>
      </c>
      <c r="AM54" s="18">
        <f t="shared" si="11"/>
        <v>0</v>
      </c>
      <c r="AN54" s="18">
        <f t="shared" si="11"/>
        <v>0</v>
      </c>
      <c r="AO54" s="18">
        <f t="shared" si="11"/>
        <v>0</v>
      </c>
      <c r="AP54" s="18">
        <f t="shared" si="11"/>
        <v>0</v>
      </c>
    </row>
    <row r="55" spans="1:42">
      <c r="A55" s="21" t="s">
        <v>9</v>
      </c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H55" s="15">
        <f t="shared" si="12"/>
        <v>0</v>
      </c>
      <c r="AI55" s="18">
        <f t="shared" si="13"/>
        <v>0</v>
      </c>
      <c r="AJ55" s="18">
        <f t="shared" si="11"/>
        <v>0</v>
      </c>
      <c r="AK55" s="18">
        <f t="shared" si="11"/>
        <v>0</v>
      </c>
      <c r="AL55" s="18">
        <f t="shared" si="11"/>
        <v>0</v>
      </c>
      <c r="AM55" s="18">
        <f t="shared" si="11"/>
        <v>0</v>
      </c>
      <c r="AN55" s="18">
        <f t="shared" si="11"/>
        <v>0</v>
      </c>
      <c r="AO55" s="18">
        <f t="shared" si="11"/>
        <v>0</v>
      </c>
      <c r="AP55" s="18">
        <f t="shared" si="11"/>
        <v>0</v>
      </c>
    </row>
    <row r="56" spans="1:42">
      <c r="A56" s="21" t="s">
        <v>10</v>
      </c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H56" s="15">
        <f t="shared" si="12"/>
        <v>0</v>
      </c>
      <c r="AI56" s="18">
        <f t="shared" si="13"/>
        <v>0</v>
      </c>
      <c r="AJ56" s="18">
        <f t="shared" si="11"/>
        <v>0</v>
      </c>
      <c r="AK56" s="18">
        <f t="shared" si="11"/>
        <v>0</v>
      </c>
      <c r="AL56" s="18">
        <f t="shared" si="11"/>
        <v>0</v>
      </c>
      <c r="AM56" s="18">
        <f t="shared" si="11"/>
        <v>0</v>
      </c>
      <c r="AN56" s="18">
        <f t="shared" si="11"/>
        <v>0</v>
      </c>
      <c r="AO56" s="18">
        <f t="shared" si="11"/>
        <v>0</v>
      </c>
      <c r="AP56" s="18">
        <f t="shared" si="11"/>
        <v>0</v>
      </c>
    </row>
    <row r="57" spans="1:42">
      <c r="A57" s="21" t="s">
        <v>11</v>
      </c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H57" s="15">
        <f t="shared" si="12"/>
        <v>0</v>
      </c>
      <c r="AI57" s="18">
        <f t="shared" si="13"/>
        <v>0</v>
      </c>
      <c r="AJ57" s="18">
        <f t="shared" si="11"/>
        <v>0</v>
      </c>
      <c r="AK57" s="18">
        <f t="shared" si="11"/>
        <v>0</v>
      </c>
      <c r="AL57" s="18">
        <f t="shared" si="11"/>
        <v>0</v>
      </c>
      <c r="AM57" s="18">
        <f t="shared" si="11"/>
        <v>0</v>
      </c>
      <c r="AN57" s="18">
        <f t="shared" si="11"/>
        <v>0</v>
      </c>
      <c r="AO57" s="18">
        <f t="shared" si="11"/>
        <v>0</v>
      </c>
      <c r="AP57" s="18">
        <f t="shared" si="11"/>
        <v>0</v>
      </c>
    </row>
    <row r="59" spans="1:42" ht="24.6">
      <c r="C59" s="23" t="str">
        <f>"Planning de " &amp;TEXT(B61,"mmmm")</f>
        <v>Planning de mai</v>
      </c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H59" s="4" t="s">
        <v>13</v>
      </c>
      <c r="AI59" s="24" t="s">
        <v>15</v>
      </c>
      <c r="AJ59" s="24"/>
      <c r="AK59" s="24" t="s">
        <v>16</v>
      </c>
      <c r="AL59" s="24"/>
      <c r="AM59" s="4" t="s">
        <v>19</v>
      </c>
      <c r="AN59" s="4" t="s">
        <v>21</v>
      </c>
      <c r="AO59" s="24" t="s">
        <v>23</v>
      </c>
      <c r="AP59" s="24"/>
    </row>
    <row r="60" spans="1:42">
      <c r="AH60" s="5" t="s">
        <v>12</v>
      </c>
      <c r="AI60" s="6" t="s">
        <v>14</v>
      </c>
      <c r="AJ60" s="7" t="s">
        <v>25</v>
      </c>
      <c r="AK60" s="8" t="s">
        <v>16</v>
      </c>
      <c r="AL60" s="9" t="s">
        <v>17</v>
      </c>
      <c r="AM60" s="10" t="s">
        <v>18</v>
      </c>
      <c r="AN60" s="11" t="s">
        <v>20</v>
      </c>
      <c r="AO60" s="12" t="s">
        <v>22</v>
      </c>
      <c r="AP60" s="13" t="s">
        <v>24</v>
      </c>
    </row>
    <row r="61" spans="1:42" ht="61.8">
      <c r="A61" s="2"/>
      <c r="B61" s="22">
        <f>DATE($B$1,5,1)</f>
        <v>45413</v>
      </c>
      <c r="C61" s="22">
        <f>B61+1</f>
        <v>45414</v>
      </c>
      <c r="D61" s="22">
        <f t="shared" ref="D61:AF61" si="14">C61+1</f>
        <v>45415</v>
      </c>
      <c r="E61" s="22">
        <f t="shared" si="14"/>
        <v>45416</v>
      </c>
      <c r="F61" s="22">
        <f t="shared" si="14"/>
        <v>45417</v>
      </c>
      <c r="G61" s="22">
        <f t="shared" si="14"/>
        <v>45418</v>
      </c>
      <c r="H61" s="22">
        <f t="shared" si="14"/>
        <v>45419</v>
      </c>
      <c r="I61" s="22">
        <f t="shared" si="14"/>
        <v>45420</v>
      </c>
      <c r="J61" s="22">
        <f t="shared" si="14"/>
        <v>45421</v>
      </c>
      <c r="K61" s="22">
        <f t="shared" si="14"/>
        <v>45422</v>
      </c>
      <c r="L61" s="22">
        <f t="shared" si="14"/>
        <v>45423</v>
      </c>
      <c r="M61" s="22">
        <f t="shared" si="14"/>
        <v>45424</v>
      </c>
      <c r="N61" s="22">
        <f t="shared" si="14"/>
        <v>45425</v>
      </c>
      <c r="O61" s="22">
        <f t="shared" si="14"/>
        <v>45426</v>
      </c>
      <c r="P61" s="22">
        <f t="shared" si="14"/>
        <v>45427</v>
      </c>
      <c r="Q61" s="22">
        <f t="shared" si="14"/>
        <v>45428</v>
      </c>
      <c r="R61" s="22">
        <f t="shared" si="14"/>
        <v>45429</v>
      </c>
      <c r="S61" s="22">
        <f t="shared" si="14"/>
        <v>45430</v>
      </c>
      <c r="T61" s="22">
        <f t="shared" si="14"/>
        <v>45431</v>
      </c>
      <c r="U61" s="22">
        <f t="shared" si="14"/>
        <v>45432</v>
      </c>
      <c r="V61" s="22">
        <f t="shared" si="14"/>
        <v>45433</v>
      </c>
      <c r="W61" s="22">
        <f t="shared" si="14"/>
        <v>45434</v>
      </c>
      <c r="X61" s="22">
        <f t="shared" si="14"/>
        <v>45435</v>
      </c>
      <c r="Y61" s="22">
        <f t="shared" si="14"/>
        <v>45436</v>
      </c>
      <c r="Z61" s="22">
        <f t="shared" si="14"/>
        <v>45437</v>
      </c>
      <c r="AA61" s="22">
        <f t="shared" si="14"/>
        <v>45438</v>
      </c>
      <c r="AB61" s="22">
        <f t="shared" si="14"/>
        <v>45439</v>
      </c>
      <c r="AC61" s="22">
        <f t="shared" si="14"/>
        <v>45440</v>
      </c>
      <c r="AD61" s="22">
        <f t="shared" si="14"/>
        <v>45441</v>
      </c>
      <c r="AE61" s="22">
        <f t="shared" si="14"/>
        <v>45442</v>
      </c>
      <c r="AF61" s="22">
        <f t="shared" si="14"/>
        <v>45443</v>
      </c>
      <c r="AG61" s="3"/>
      <c r="AH61" s="3"/>
      <c r="AI61" s="2"/>
      <c r="AJ61" s="2"/>
      <c r="AK61" s="2"/>
      <c r="AL61" s="2"/>
      <c r="AM61" s="2"/>
      <c r="AN61" s="2"/>
      <c r="AO61" s="2"/>
      <c r="AP61" s="2"/>
    </row>
    <row r="62" spans="1:42">
      <c r="A62" s="21" t="s">
        <v>2</v>
      </c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H62" s="15">
        <f>COUNTIF($B62:$AF62,$AH$4)*$AH$2</f>
        <v>0</v>
      </c>
      <c r="AI62" s="18">
        <f>COUNTIF($B62:$AF62,AI$4)</f>
        <v>0</v>
      </c>
      <c r="AJ62" s="18">
        <f t="shared" ref="AJ62:AP71" si="15">COUNTIF($B62:$AF62,AJ$4)</f>
        <v>0</v>
      </c>
      <c r="AK62" s="18">
        <f t="shared" si="15"/>
        <v>0</v>
      </c>
      <c r="AL62" s="18">
        <f t="shared" si="15"/>
        <v>0</v>
      </c>
      <c r="AM62" s="18">
        <f t="shared" si="15"/>
        <v>0</v>
      </c>
      <c r="AN62" s="18">
        <f t="shared" si="15"/>
        <v>0</v>
      </c>
      <c r="AO62" s="18">
        <f t="shared" si="15"/>
        <v>0</v>
      </c>
      <c r="AP62" s="18">
        <f t="shared" si="15"/>
        <v>0</v>
      </c>
    </row>
    <row r="63" spans="1:42">
      <c r="A63" s="21" t="s">
        <v>3</v>
      </c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H63" s="15">
        <f t="shared" ref="AH63:AH71" si="16">COUNTIF($B63:$AF63,$AH$4)*$AH$2</f>
        <v>0</v>
      </c>
      <c r="AI63" s="18">
        <f t="shared" ref="AI63:AI71" si="17">COUNTIF($B63:$AF63,AI$4)</f>
        <v>0</v>
      </c>
      <c r="AJ63" s="18">
        <f t="shared" si="15"/>
        <v>0</v>
      </c>
      <c r="AK63" s="18">
        <f t="shared" si="15"/>
        <v>0</v>
      </c>
      <c r="AL63" s="18">
        <f t="shared" si="15"/>
        <v>0</v>
      </c>
      <c r="AM63" s="18">
        <f t="shared" si="15"/>
        <v>0</v>
      </c>
      <c r="AN63" s="18">
        <f t="shared" si="15"/>
        <v>0</v>
      </c>
      <c r="AO63" s="18">
        <f t="shared" si="15"/>
        <v>0</v>
      </c>
      <c r="AP63" s="18">
        <f t="shared" si="15"/>
        <v>0</v>
      </c>
    </row>
    <row r="64" spans="1:42">
      <c r="A64" s="21" t="s">
        <v>4</v>
      </c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H64" s="15">
        <f t="shared" si="16"/>
        <v>0</v>
      </c>
      <c r="AI64" s="18">
        <f t="shared" si="17"/>
        <v>0</v>
      </c>
      <c r="AJ64" s="18">
        <f t="shared" si="15"/>
        <v>0</v>
      </c>
      <c r="AK64" s="18">
        <f t="shared" si="15"/>
        <v>0</v>
      </c>
      <c r="AL64" s="18">
        <f t="shared" si="15"/>
        <v>0</v>
      </c>
      <c r="AM64" s="18">
        <f t="shared" si="15"/>
        <v>0</v>
      </c>
      <c r="AN64" s="18">
        <f t="shared" si="15"/>
        <v>0</v>
      </c>
      <c r="AO64" s="18">
        <f t="shared" si="15"/>
        <v>0</v>
      </c>
      <c r="AP64" s="18">
        <f t="shared" si="15"/>
        <v>0</v>
      </c>
    </row>
    <row r="65" spans="1:42">
      <c r="A65" s="21" t="s">
        <v>5</v>
      </c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H65" s="15">
        <f t="shared" si="16"/>
        <v>0</v>
      </c>
      <c r="AI65" s="18">
        <f t="shared" si="17"/>
        <v>0</v>
      </c>
      <c r="AJ65" s="18">
        <f t="shared" si="15"/>
        <v>0</v>
      </c>
      <c r="AK65" s="18">
        <f t="shared" si="15"/>
        <v>0</v>
      </c>
      <c r="AL65" s="18">
        <f t="shared" si="15"/>
        <v>0</v>
      </c>
      <c r="AM65" s="18">
        <f t="shared" si="15"/>
        <v>0</v>
      </c>
      <c r="AN65" s="18">
        <f t="shared" si="15"/>
        <v>0</v>
      </c>
      <c r="AO65" s="18">
        <f t="shared" si="15"/>
        <v>0</v>
      </c>
      <c r="AP65" s="18">
        <f t="shared" si="15"/>
        <v>0</v>
      </c>
    </row>
    <row r="66" spans="1:42">
      <c r="A66" s="21" t="s">
        <v>6</v>
      </c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H66" s="15">
        <f t="shared" si="16"/>
        <v>0</v>
      </c>
      <c r="AI66" s="18">
        <f t="shared" si="17"/>
        <v>0</v>
      </c>
      <c r="AJ66" s="18">
        <f t="shared" si="15"/>
        <v>0</v>
      </c>
      <c r="AK66" s="18">
        <f t="shared" si="15"/>
        <v>0</v>
      </c>
      <c r="AL66" s="18">
        <f t="shared" si="15"/>
        <v>0</v>
      </c>
      <c r="AM66" s="18">
        <f t="shared" si="15"/>
        <v>0</v>
      </c>
      <c r="AN66" s="18">
        <f t="shared" si="15"/>
        <v>0</v>
      </c>
      <c r="AO66" s="18">
        <f t="shared" si="15"/>
        <v>0</v>
      </c>
      <c r="AP66" s="18">
        <f t="shared" si="15"/>
        <v>0</v>
      </c>
    </row>
    <row r="67" spans="1:42">
      <c r="A67" s="21" t="s">
        <v>7</v>
      </c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H67" s="15">
        <f t="shared" si="16"/>
        <v>0</v>
      </c>
      <c r="AI67" s="18">
        <f t="shared" si="17"/>
        <v>0</v>
      </c>
      <c r="AJ67" s="18">
        <f t="shared" si="15"/>
        <v>0</v>
      </c>
      <c r="AK67" s="18">
        <f t="shared" si="15"/>
        <v>0</v>
      </c>
      <c r="AL67" s="18">
        <f t="shared" si="15"/>
        <v>0</v>
      </c>
      <c r="AM67" s="18">
        <f t="shared" si="15"/>
        <v>0</v>
      </c>
      <c r="AN67" s="18">
        <f t="shared" si="15"/>
        <v>0</v>
      </c>
      <c r="AO67" s="18">
        <f t="shared" si="15"/>
        <v>0</v>
      </c>
      <c r="AP67" s="18">
        <f t="shared" si="15"/>
        <v>0</v>
      </c>
    </row>
    <row r="68" spans="1:42">
      <c r="A68" s="21" t="s">
        <v>8</v>
      </c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H68" s="15">
        <f t="shared" si="16"/>
        <v>0</v>
      </c>
      <c r="AI68" s="18">
        <f t="shared" si="17"/>
        <v>0</v>
      </c>
      <c r="AJ68" s="18">
        <f t="shared" si="15"/>
        <v>0</v>
      </c>
      <c r="AK68" s="18">
        <f t="shared" si="15"/>
        <v>0</v>
      </c>
      <c r="AL68" s="18">
        <f t="shared" si="15"/>
        <v>0</v>
      </c>
      <c r="AM68" s="18">
        <f t="shared" si="15"/>
        <v>0</v>
      </c>
      <c r="AN68" s="18">
        <f t="shared" si="15"/>
        <v>0</v>
      </c>
      <c r="AO68" s="18">
        <f t="shared" si="15"/>
        <v>0</v>
      </c>
      <c r="AP68" s="18">
        <f t="shared" si="15"/>
        <v>0</v>
      </c>
    </row>
    <row r="69" spans="1:42">
      <c r="A69" s="21" t="s">
        <v>9</v>
      </c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H69" s="15">
        <f t="shared" si="16"/>
        <v>0</v>
      </c>
      <c r="AI69" s="18">
        <f t="shared" si="17"/>
        <v>0</v>
      </c>
      <c r="AJ69" s="18">
        <f t="shared" si="15"/>
        <v>0</v>
      </c>
      <c r="AK69" s="18">
        <f t="shared" si="15"/>
        <v>0</v>
      </c>
      <c r="AL69" s="18">
        <f t="shared" si="15"/>
        <v>0</v>
      </c>
      <c r="AM69" s="18">
        <f t="shared" si="15"/>
        <v>0</v>
      </c>
      <c r="AN69" s="18">
        <f t="shared" si="15"/>
        <v>0</v>
      </c>
      <c r="AO69" s="18">
        <f t="shared" si="15"/>
        <v>0</v>
      </c>
      <c r="AP69" s="18">
        <f t="shared" si="15"/>
        <v>0</v>
      </c>
    </row>
    <row r="70" spans="1:42">
      <c r="A70" s="21" t="s">
        <v>10</v>
      </c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H70" s="15">
        <f t="shared" si="16"/>
        <v>0</v>
      </c>
      <c r="AI70" s="18">
        <f t="shared" si="17"/>
        <v>0</v>
      </c>
      <c r="AJ70" s="18">
        <f t="shared" si="15"/>
        <v>0</v>
      </c>
      <c r="AK70" s="18">
        <f t="shared" si="15"/>
        <v>0</v>
      </c>
      <c r="AL70" s="18">
        <f t="shared" si="15"/>
        <v>0</v>
      </c>
      <c r="AM70" s="18">
        <f t="shared" si="15"/>
        <v>0</v>
      </c>
      <c r="AN70" s="18">
        <f t="shared" si="15"/>
        <v>0</v>
      </c>
      <c r="AO70" s="18">
        <f t="shared" si="15"/>
        <v>0</v>
      </c>
      <c r="AP70" s="18">
        <f t="shared" si="15"/>
        <v>0</v>
      </c>
    </row>
    <row r="71" spans="1:42">
      <c r="A71" s="21" t="s">
        <v>11</v>
      </c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H71" s="15">
        <f t="shared" si="16"/>
        <v>0</v>
      </c>
      <c r="AI71" s="18">
        <f t="shared" si="17"/>
        <v>0</v>
      </c>
      <c r="AJ71" s="18">
        <f t="shared" si="15"/>
        <v>0</v>
      </c>
      <c r="AK71" s="18">
        <f t="shared" si="15"/>
        <v>0</v>
      </c>
      <c r="AL71" s="18">
        <f t="shared" si="15"/>
        <v>0</v>
      </c>
      <c r="AM71" s="18">
        <f t="shared" si="15"/>
        <v>0</v>
      </c>
      <c r="AN71" s="18">
        <f t="shared" si="15"/>
        <v>0</v>
      </c>
      <c r="AO71" s="18">
        <f t="shared" si="15"/>
        <v>0</v>
      </c>
      <c r="AP71" s="18">
        <f t="shared" si="15"/>
        <v>0</v>
      </c>
    </row>
    <row r="73" spans="1:42" ht="24.6">
      <c r="C73" s="23" t="str">
        <f>"Planning de " &amp;TEXT(B75,"mmmm")</f>
        <v>Planning de juin</v>
      </c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H73" s="4" t="s">
        <v>13</v>
      </c>
      <c r="AI73" s="24" t="s">
        <v>15</v>
      </c>
      <c r="AJ73" s="24"/>
      <c r="AK73" s="24" t="s">
        <v>16</v>
      </c>
      <c r="AL73" s="24"/>
      <c r="AM73" s="4" t="s">
        <v>19</v>
      </c>
      <c r="AN73" s="4" t="s">
        <v>21</v>
      </c>
      <c r="AO73" s="24" t="s">
        <v>23</v>
      </c>
      <c r="AP73" s="24"/>
    </row>
    <row r="74" spans="1:42">
      <c r="AH74" s="5" t="s">
        <v>12</v>
      </c>
      <c r="AI74" s="6" t="s">
        <v>14</v>
      </c>
      <c r="AJ74" s="7" t="s">
        <v>25</v>
      </c>
      <c r="AK74" s="8" t="s">
        <v>16</v>
      </c>
      <c r="AL74" s="9" t="s">
        <v>17</v>
      </c>
      <c r="AM74" s="10" t="s">
        <v>18</v>
      </c>
      <c r="AN74" s="11" t="s">
        <v>20</v>
      </c>
      <c r="AO74" s="12" t="s">
        <v>22</v>
      </c>
      <c r="AP74" s="13" t="s">
        <v>24</v>
      </c>
    </row>
    <row r="75" spans="1:42" ht="61.8">
      <c r="A75" s="2"/>
      <c r="B75" s="22">
        <f>DATE($B$1,6,1)</f>
        <v>45444</v>
      </c>
      <c r="C75" s="22">
        <f>B75+1</f>
        <v>45445</v>
      </c>
      <c r="D75" s="22">
        <f t="shared" ref="D75:AE75" si="18">C75+1</f>
        <v>45446</v>
      </c>
      <c r="E75" s="22">
        <f t="shared" si="18"/>
        <v>45447</v>
      </c>
      <c r="F75" s="22">
        <f t="shared" si="18"/>
        <v>45448</v>
      </c>
      <c r="G75" s="22">
        <f t="shared" si="18"/>
        <v>45449</v>
      </c>
      <c r="H75" s="22">
        <f t="shared" si="18"/>
        <v>45450</v>
      </c>
      <c r="I75" s="22">
        <f t="shared" si="18"/>
        <v>45451</v>
      </c>
      <c r="J75" s="22">
        <f t="shared" si="18"/>
        <v>45452</v>
      </c>
      <c r="K75" s="22">
        <f t="shared" si="18"/>
        <v>45453</v>
      </c>
      <c r="L75" s="22">
        <f t="shared" si="18"/>
        <v>45454</v>
      </c>
      <c r="M75" s="22">
        <f t="shared" si="18"/>
        <v>45455</v>
      </c>
      <c r="N75" s="22">
        <f t="shared" si="18"/>
        <v>45456</v>
      </c>
      <c r="O75" s="22">
        <f t="shared" si="18"/>
        <v>45457</v>
      </c>
      <c r="P75" s="22">
        <f t="shared" si="18"/>
        <v>45458</v>
      </c>
      <c r="Q75" s="22">
        <f t="shared" si="18"/>
        <v>45459</v>
      </c>
      <c r="R75" s="22">
        <f t="shared" si="18"/>
        <v>45460</v>
      </c>
      <c r="S75" s="22">
        <f t="shared" si="18"/>
        <v>45461</v>
      </c>
      <c r="T75" s="22">
        <f t="shared" si="18"/>
        <v>45462</v>
      </c>
      <c r="U75" s="22">
        <f t="shared" si="18"/>
        <v>45463</v>
      </c>
      <c r="V75" s="22">
        <f t="shared" si="18"/>
        <v>45464</v>
      </c>
      <c r="W75" s="22">
        <f t="shared" si="18"/>
        <v>45465</v>
      </c>
      <c r="X75" s="22">
        <f t="shared" si="18"/>
        <v>45466</v>
      </c>
      <c r="Y75" s="22">
        <f t="shared" si="18"/>
        <v>45467</v>
      </c>
      <c r="Z75" s="22">
        <f t="shared" si="18"/>
        <v>45468</v>
      </c>
      <c r="AA75" s="22">
        <f t="shared" si="18"/>
        <v>45469</v>
      </c>
      <c r="AB75" s="22">
        <f t="shared" si="18"/>
        <v>45470</v>
      </c>
      <c r="AC75" s="22">
        <f t="shared" si="18"/>
        <v>45471</v>
      </c>
      <c r="AD75" s="22">
        <f t="shared" si="18"/>
        <v>45472</v>
      </c>
      <c r="AE75" s="22">
        <f t="shared" si="18"/>
        <v>45473</v>
      </c>
      <c r="AG75" s="3"/>
      <c r="AH75" s="3"/>
      <c r="AI75" s="2"/>
      <c r="AJ75" s="2"/>
      <c r="AK75" s="2"/>
      <c r="AL75" s="2"/>
      <c r="AM75" s="2"/>
      <c r="AN75" s="2"/>
      <c r="AO75" s="2"/>
      <c r="AP75" s="2"/>
    </row>
    <row r="76" spans="1:42">
      <c r="A76" s="21" t="s">
        <v>2</v>
      </c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H76" s="15">
        <f>COUNTIF($B76:$AF76,$AH$4)*$AH$2</f>
        <v>0</v>
      </c>
      <c r="AI76" s="18">
        <f>COUNTIF($B76:$AF76,AI$4)</f>
        <v>0</v>
      </c>
      <c r="AJ76" s="18">
        <f t="shared" ref="AJ76:AP85" si="19">COUNTIF($B76:$AF76,AJ$4)</f>
        <v>0</v>
      </c>
      <c r="AK76" s="18">
        <f t="shared" si="19"/>
        <v>0</v>
      </c>
      <c r="AL76" s="18">
        <f t="shared" si="19"/>
        <v>0</v>
      </c>
      <c r="AM76" s="18">
        <f t="shared" si="19"/>
        <v>0</v>
      </c>
      <c r="AN76" s="18">
        <f t="shared" si="19"/>
        <v>0</v>
      </c>
      <c r="AO76" s="18">
        <f t="shared" si="19"/>
        <v>0</v>
      </c>
      <c r="AP76" s="18">
        <f t="shared" si="19"/>
        <v>0</v>
      </c>
    </row>
    <row r="77" spans="1:42">
      <c r="A77" s="21" t="s">
        <v>3</v>
      </c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H77" s="15">
        <f t="shared" ref="AH77:AH85" si="20">COUNTIF($B77:$AF77,$AH$4)*$AH$2</f>
        <v>0</v>
      </c>
      <c r="AI77" s="18">
        <f t="shared" ref="AI77:AI85" si="21">COUNTIF($B77:$AF77,AI$4)</f>
        <v>0</v>
      </c>
      <c r="AJ77" s="18">
        <f t="shared" si="19"/>
        <v>0</v>
      </c>
      <c r="AK77" s="18">
        <f t="shared" si="19"/>
        <v>0</v>
      </c>
      <c r="AL77" s="18">
        <f t="shared" si="19"/>
        <v>0</v>
      </c>
      <c r="AM77" s="18">
        <f t="shared" si="19"/>
        <v>0</v>
      </c>
      <c r="AN77" s="18">
        <f t="shared" si="19"/>
        <v>0</v>
      </c>
      <c r="AO77" s="18">
        <f t="shared" si="19"/>
        <v>0</v>
      </c>
      <c r="AP77" s="18">
        <f t="shared" si="19"/>
        <v>0</v>
      </c>
    </row>
    <row r="78" spans="1:42">
      <c r="A78" s="21" t="s">
        <v>4</v>
      </c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H78" s="15">
        <f t="shared" si="20"/>
        <v>0</v>
      </c>
      <c r="AI78" s="18">
        <f t="shared" si="21"/>
        <v>0</v>
      </c>
      <c r="AJ78" s="18">
        <f t="shared" si="19"/>
        <v>0</v>
      </c>
      <c r="AK78" s="18">
        <f t="shared" si="19"/>
        <v>0</v>
      </c>
      <c r="AL78" s="18">
        <f t="shared" si="19"/>
        <v>0</v>
      </c>
      <c r="AM78" s="18">
        <f t="shared" si="19"/>
        <v>0</v>
      </c>
      <c r="AN78" s="18">
        <f t="shared" si="19"/>
        <v>0</v>
      </c>
      <c r="AO78" s="18">
        <f t="shared" si="19"/>
        <v>0</v>
      </c>
      <c r="AP78" s="18">
        <f t="shared" si="19"/>
        <v>0</v>
      </c>
    </row>
    <row r="79" spans="1:42">
      <c r="A79" s="21" t="s">
        <v>5</v>
      </c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H79" s="15">
        <f t="shared" si="20"/>
        <v>0</v>
      </c>
      <c r="AI79" s="18">
        <f t="shared" si="21"/>
        <v>0</v>
      </c>
      <c r="AJ79" s="18">
        <f t="shared" si="19"/>
        <v>0</v>
      </c>
      <c r="AK79" s="18">
        <f t="shared" si="19"/>
        <v>0</v>
      </c>
      <c r="AL79" s="18">
        <f t="shared" si="19"/>
        <v>0</v>
      </c>
      <c r="AM79" s="18">
        <f t="shared" si="19"/>
        <v>0</v>
      </c>
      <c r="AN79" s="18">
        <f t="shared" si="19"/>
        <v>0</v>
      </c>
      <c r="AO79" s="18">
        <f t="shared" si="19"/>
        <v>0</v>
      </c>
      <c r="AP79" s="18">
        <f t="shared" si="19"/>
        <v>0</v>
      </c>
    </row>
    <row r="80" spans="1:42">
      <c r="A80" s="21" t="s">
        <v>6</v>
      </c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H80" s="15">
        <f t="shared" si="20"/>
        <v>0</v>
      </c>
      <c r="AI80" s="18">
        <f t="shared" si="21"/>
        <v>0</v>
      </c>
      <c r="AJ80" s="18">
        <f t="shared" si="19"/>
        <v>0</v>
      </c>
      <c r="AK80" s="18">
        <f t="shared" si="19"/>
        <v>0</v>
      </c>
      <c r="AL80" s="18">
        <f t="shared" si="19"/>
        <v>0</v>
      </c>
      <c r="AM80" s="18">
        <f t="shared" si="19"/>
        <v>0</v>
      </c>
      <c r="AN80" s="18">
        <f t="shared" si="19"/>
        <v>0</v>
      </c>
      <c r="AO80" s="18">
        <f t="shared" si="19"/>
        <v>0</v>
      </c>
      <c r="AP80" s="18">
        <f t="shared" si="19"/>
        <v>0</v>
      </c>
    </row>
    <row r="81" spans="1:42">
      <c r="A81" s="21" t="s">
        <v>7</v>
      </c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H81" s="15">
        <f t="shared" si="20"/>
        <v>0</v>
      </c>
      <c r="AI81" s="18">
        <f t="shared" si="21"/>
        <v>0</v>
      </c>
      <c r="AJ81" s="18">
        <f t="shared" si="19"/>
        <v>0</v>
      </c>
      <c r="AK81" s="18">
        <f t="shared" si="19"/>
        <v>0</v>
      </c>
      <c r="AL81" s="18">
        <f t="shared" si="19"/>
        <v>0</v>
      </c>
      <c r="AM81" s="18">
        <f t="shared" si="19"/>
        <v>0</v>
      </c>
      <c r="AN81" s="18">
        <f t="shared" si="19"/>
        <v>0</v>
      </c>
      <c r="AO81" s="18">
        <f t="shared" si="19"/>
        <v>0</v>
      </c>
      <c r="AP81" s="18">
        <f t="shared" si="19"/>
        <v>0</v>
      </c>
    </row>
    <row r="82" spans="1:42">
      <c r="A82" s="21" t="s">
        <v>8</v>
      </c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H82" s="15">
        <f t="shared" si="20"/>
        <v>0</v>
      </c>
      <c r="AI82" s="18">
        <f t="shared" si="21"/>
        <v>0</v>
      </c>
      <c r="AJ82" s="18">
        <f t="shared" si="19"/>
        <v>0</v>
      </c>
      <c r="AK82" s="18">
        <f t="shared" si="19"/>
        <v>0</v>
      </c>
      <c r="AL82" s="18">
        <f t="shared" si="19"/>
        <v>0</v>
      </c>
      <c r="AM82" s="18">
        <f t="shared" si="19"/>
        <v>0</v>
      </c>
      <c r="AN82" s="18">
        <f t="shared" si="19"/>
        <v>0</v>
      </c>
      <c r="AO82" s="18">
        <f t="shared" si="19"/>
        <v>0</v>
      </c>
      <c r="AP82" s="18">
        <f t="shared" si="19"/>
        <v>0</v>
      </c>
    </row>
    <row r="83" spans="1:42">
      <c r="A83" s="21" t="s">
        <v>9</v>
      </c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H83" s="15">
        <f t="shared" si="20"/>
        <v>0</v>
      </c>
      <c r="AI83" s="18">
        <f t="shared" si="21"/>
        <v>0</v>
      </c>
      <c r="AJ83" s="18">
        <f t="shared" si="19"/>
        <v>0</v>
      </c>
      <c r="AK83" s="18">
        <f t="shared" si="19"/>
        <v>0</v>
      </c>
      <c r="AL83" s="18">
        <f t="shared" si="19"/>
        <v>0</v>
      </c>
      <c r="AM83" s="18">
        <f t="shared" si="19"/>
        <v>0</v>
      </c>
      <c r="AN83" s="18">
        <f t="shared" si="19"/>
        <v>0</v>
      </c>
      <c r="AO83" s="18">
        <f t="shared" si="19"/>
        <v>0</v>
      </c>
      <c r="AP83" s="18">
        <f t="shared" si="19"/>
        <v>0</v>
      </c>
    </row>
    <row r="84" spans="1:42">
      <c r="A84" s="21" t="s">
        <v>10</v>
      </c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H84" s="15">
        <f t="shared" si="20"/>
        <v>0</v>
      </c>
      <c r="AI84" s="18">
        <f t="shared" si="21"/>
        <v>0</v>
      </c>
      <c r="AJ84" s="18">
        <f t="shared" si="19"/>
        <v>0</v>
      </c>
      <c r="AK84" s="18">
        <f t="shared" si="19"/>
        <v>0</v>
      </c>
      <c r="AL84" s="18">
        <f t="shared" si="19"/>
        <v>0</v>
      </c>
      <c r="AM84" s="18">
        <f t="shared" si="19"/>
        <v>0</v>
      </c>
      <c r="AN84" s="18">
        <f t="shared" si="19"/>
        <v>0</v>
      </c>
      <c r="AO84" s="18">
        <f t="shared" si="19"/>
        <v>0</v>
      </c>
      <c r="AP84" s="18">
        <f t="shared" si="19"/>
        <v>0</v>
      </c>
    </row>
    <row r="85" spans="1:42">
      <c r="A85" s="21" t="s">
        <v>11</v>
      </c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H85" s="15">
        <f t="shared" si="20"/>
        <v>0</v>
      </c>
      <c r="AI85" s="18">
        <f t="shared" si="21"/>
        <v>0</v>
      </c>
      <c r="AJ85" s="18">
        <f t="shared" si="19"/>
        <v>0</v>
      </c>
      <c r="AK85" s="18">
        <f t="shared" si="19"/>
        <v>0</v>
      </c>
      <c r="AL85" s="18">
        <f t="shared" si="19"/>
        <v>0</v>
      </c>
      <c r="AM85" s="18">
        <f t="shared" si="19"/>
        <v>0</v>
      </c>
      <c r="AN85" s="18">
        <f t="shared" si="19"/>
        <v>0</v>
      </c>
      <c r="AO85" s="18">
        <f t="shared" si="19"/>
        <v>0</v>
      </c>
      <c r="AP85" s="18">
        <f t="shared" si="19"/>
        <v>0</v>
      </c>
    </row>
    <row r="87" spans="1:42" ht="24.6">
      <c r="C87" s="23" t="str">
        <f>"Planning de " &amp;TEXT(B89,"mmmm")</f>
        <v>Planning de juillet</v>
      </c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H87" s="4" t="s">
        <v>13</v>
      </c>
      <c r="AI87" s="24" t="s">
        <v>15</v>
      </c>
      <c r="AJ87" s="24"/>
      <c r="AK87" s="24" t="s">
        <v>16</v>
      </c>
      <c r="AL87" s="24"/>
      <c r="AM87" s="4" t="s">
        <v>19</v>
      </c>
      <c r="AN87" s="4" t="s">
        <v>21</v>
      </c>
      <c r="AO87" s="24" t="s">
        <v>23</v>
      </c>
      <c r="AP87" s="24"/>
    </row>
    <row r="88" spans="1:42">
      <c r="AH88" s="5" t="s">
        <v>12</v>
      </c>
      <c r="AI88" s="6" t="s">
        <v>14</v>
      </c>
      <c r="AJ88" s="7" t="s">
        <v>25</v>
      </c>
      <c r="AK88" s="8" t="s">
        <v>16</v>
      </c>
      <c r="AL88" s="9" t="s">
        <v>17</v>
      </c>
      <c r="AM88" s="10" t="s">
        <v>18</v>
      </c>
      <c r="AN88" s="11" t="s">
        <v>20</v>
      </c>
      <c r="AO88" s="12" t="s">
        <v>22</v>
      </c>
      <c r="AP88" s="13" t="s">
        <v>24</v>
      </c>
    </row>
    <row r="89" spans="1:42" ht="61.8">
      <c r="A89" s="2"/>
      <c r="B89" s="22">
        <f>DATE($B$1,7,1)</f>
        <v>45474</v>
      </c>
      <c r="C89" s="22">
        <f>B89+1</f>
        <v>45475</v>
      </c>
      <c r="D89" s="22">
        <f t="shared" ref="D89:AF89" si="22">C89+1</f>
        <v>45476</v>
      </c>
      <c r="E89" s="22">
        <f t="shared" si="22"/>
        <v>45477</v>
      </c>
      <c r="F89" s="22">
        <f t="shared" si="22"/>
        <v>45478</v>
      </c>
      <c r="G89" s="22">
        <f t="shared" si="22"/>
        <v>45479</v>
      </c>
      <c r="H89" s="22">
        <f t="shared" si="22"/>
        <v>45480</v>
      </c>
      <c r="I89" s="22">
        <f t="shared" si="22"/>
        <v>45481</v>
      </c>
      <c r="J89" s="22">
        <f t="shared" si="22"/>
        <v>45482</v>
      </c>
      <c r="K89" s="22">
        <f t="shared" si="22"/>
        <v>45483</v>
      </c>
      <c r="L89" s="22">
        <f t="shared" si="22"/>
        <v>45484</v>
      </c>
      <c r="M89" s="22">
        <f t="shared" si="22"/>
        <v>45485</v>
      </c>
      <c r="N89" s="22">
        <f t="shared" si="22"/>
        <v>45486</v>
      </c>
      <c r="O89" s="22">
        <f t="shared" si="22"/>
        <v>45487</v>
      </c>
      <c r="P89" s="22">
        <f t="shared" si="22"/>
        <v>45488</v>
      </c>
      <c r="Q89" s="22">
        <f t="shared" si="22"/>
        <v>45489</v>
      </c>
      <c r="R89" s="22">
        <f t="shared" si="22"/>
        <v>45490</v>
      </c>
      <c r="S89" s="22">
        <f t="shared" si="22"/>
        <v>45491</v>
      </c>
      <c r="T89" s="22">
        <f t="shared" si="22"/>
        <v>45492</v>
      </c>
      <c r="U89" s="22">
        <f t="shared" si="22"/>
        <v>45493</v>
      </c>
      <c r="V89" s="22">
        <f t="shared" si="22"/>
        <v>45494</v>
      </c>
      <c r="W89" s="22">
        <f t="shared" si="22"/>
        <v>45495</v>
      </c>
      <c r="X89" s="22">
        <f t="shared" si="22"/>
        <v>45496</v>
      </c>
      <c r="Y89" s="22">
        <f t="shared" si="22"/>
        <v>45497</v>
      </c>
      <c r="Z89" s="22">
        <f t="shared" si="22"/>
        <v>45498</v>
      </c>
      <c r="AA89" s="22">
        <f t="shared" si="22"/>
        <v>45499</v>
      </c>
      <c r="AB89" s="22">
        <f t="shared" si="22"/>
        <v>45500</v>
      </c>
      <c r="AC89" s="22">
        <f t="shared" si="22"/>
        <v>45501</v>
      </c>
      <c r="AD89" s="22">
        <f t="shared" si="22"/>
        <v>45502</v>
      </c>
      <c r="AE89" s="22">
        <f t="shared" si="22"/>
        <v>45503</v>
      </c>
      <c r="AF89" s="22">
        <f t="shared" si="22"/>
        <v>45504</v>
      </c>
      <c r="AG89" s="3"/>
      <c r="AH89" s="3"/>
      <c r="AI89" s="2"/>
      <c r="AJ89" s="2"/>
      <c r="AK89" s="2"/>
      <c r="AL89" s="2"/>
      <c r="AM89" s="2"/>
      <c r="AN89" s="2"/>
      <c r="AO89" s="2"/>
      <c r="AP89" s="2"/>
    </row>
    <row r="90" spans="1:42">
      <c r="A90" s="21" t="s">
        <v>2</v>
      </c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H90" s="15">
        <f>COUNTIF($B90:$AF90,$AH$4)*$AH$2</f>
        <v>0</v>
      </c>
      <c r="AI90" s="18">
        <f>COUNTIF($B90:$AF90,AI$4)</f>
        <v>0</v>
      </c>
      <c r="AJ90" s="18">
        <f t="shared" ref="AJ90:AP99" si="23">COUNTIF($B90:$AF90,AJ$4)</f>
        <v>0</v>
      </c>
      <c r="AK90" s="18">
        <f t="shared" si="23"/>
        <v>0</v>
      </c>
      <c r="AL90" s="18">
        <f t="shared" si="23"/>
        <v>0</v>
      </c>
      <c r="AM90" s="18">
        <f t="shared" si="23"/>
        <v>0</v>
      </c>
      <c r="AN90" s="18">
        <f t="shared" si="23"/>
        <v>0</v>
      </c>
      <c r="AO90" s="18">
        <f t="shared" si="23"/>
        <v>0</v>
      </c>
      <c r="AP90" s="18">
        <f t="shared" si="23"/>
        <v>0</v>
      </c>
    </row>
    <row r="91" spans="1:42">
      <c r="A91" s="21" t="s">
        <v>3</v>
      </c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H91" s="15">
        <f t="shared" ref="AH91:AH99" si="24">COUNTIF($B91:$AF91,$AH$4)*$AH$2</f>
        <v>0</v>
      </c>
      <c r="AI91" s="18">
        <f t="shared" ref="AI91:AI99" si="25">COUNTIF($B91:$AF91,AI$4)</f>
        <v>0</v>
      </c>
      <c r="AJ91" s="18">
        <f t="shared" si="23"/>
        <v>0</v>
      </c>
      <c r="AK91" s="18">
        <f t="shared" si="23"/>
        <v>0</v>
      </c>
      <c r="AL91" s="18">
        <f t="shared" si="23"/>
        <v>0</v>
      </c>
      <c r="AM91" s="18">
        <f t="shared" si="23"/>
        <v>0</v>
      </c>
      <c r="AN91" s="18">
        <f t="shared" si="23"/>
        <v>0</v>
      </c>
      <c r="AO91" s="18">
        <f t="shared" si="23"/>
        <v>0</v>
      </c>
      <c r="AP91" s="18">
        <f t="shared" si="23"/>
        <v>0</v>
      </c>
    </row>
    <row r="92" spans="1:42">
      <c r="A92" s="21" t="s">
        <v>4</v>
      </c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H92" s="15">
        <f t="shared" si="24"/>
        <v>0</v>
      </c>
      <c r="AI92" s="18">
        <f t="shared" si="25"/>
        <v>0</v>
      </c>
      <c r="AJ92" s="18">
        <f t="shared" si="23"/>
        <v>0</v>
      </c>
      <c r="AK92" s="18">
        <f t="shared" si="23"/>
        <v>0</v>
      </c>
      <c r="AL92" s="18">
        <f t="shared" si="23"/>
        <v>0</v>
      </c>
      <c r="AM92" s="18">
        <f t="shared" si="23"/>
        <v>0</v>
      </c>
      <c r="AN92" s="18">
        <f t="shared" si="23"/>
        <v>0</v>
      </c>
      <c r="AO92" s="18">
        <f t="shared" si="23"/>
        <v>0</v>
      </c>
      <c r="AP92" s="18">
        <f t="shared" si="23"/>
        <v>0</v>
      </c>
    </row>
    <row r="93" spans="1:42">
      <c r="A93" s="21" t="s">
        <v>5</v>
      </c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H93" s="15">
        <f t="shared" si="24"/>
        <v>0</v>
      </c>
      <c r="AI93" s="18">
        <f t="shared" si="25"/>
        <v>0</v>
      </c>
      <c r="AJ93" s="18">
        <f t="shared" si="23"/>
        <v>0</v>
      </c>
      <c r="AK93" s="18">
        <f t="shared" si="23"/>
        <v>0</v>
      </c>
      <c r="AL93" s="18">
        <f t="shared" si="23"/>
        <v>0</v>
      </c>
      <c r="AM93" s="18">
        <f t="shared" si="23"/>
        <v>0</v>
      </c>
      <c r="AN93" s="18">
        <f t="shared" si="23"/>
        <v>0</v>
      </c>
      <c r="AO93" s="18">
        <f t="shared" si="23"/>
        <v>0</v>
      </c>
      <c r="AP93" s="18">
        <f t="shared" si="23"/>
        <v>0</v>
      </c>
    </row>
    <row r="94" spans="1:42">
      <c r="A94" s="21" t="s">
        <v>6</v>
      </c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H94" s="15">
        <f t="shared" si="24"/>
        <v>0</v>
      </c>
      <c r="AI94" s="18">
        <f t="shared" si="25"/>
        <v>0</v>
      </c>
      <c r="AJ94" s="18">
        <f t="shared" si="23"/>
        <v>0</v>
      </c>
      <c r="AK94" s="18">
        <f t="shared" si="23"/>
        <v>0</v>
      </c>
      <c r="AL94" s="18">
        <f t="shared" si="23"/>
        <v>0</v>
      </c>
      <c r="AM94" s="18">
        <f t="shared" si="23"/>
        <v>0</v>
      </c>
      <c r="AN94" s="18">
        <f t="shared" si="23"/>
        <v>0</v>
      </c>
      <c r="AO94" s="18">
        <f t="shared" si="23"/>
        <v>0</v>
      </c>
      <c r="AP94" s="18">
        <f t="shared" si="23"/>
        <v>0</v>
      </c>
    </row>
    <row r="95" spans="1:42">
      <c r="A95" s="21" t="s">
        <v>7</v>
      </c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H95" s="15">
        <f t="shared" si="24"/>
        <v>0</v>
      </c>
      <c r="AI95" s="18">
        <f t="shared" si="25"/>
        <v>0</v>
      </c>
      <c r="AJ95" s="18">
        <f t="shared" si="23"/>
        <v>0</v>
      </c>
      <c r="AK95" s="18">
        <f t="shared" si="23"/>
        <v>0</v>
      </c>
      <c r="AL95" s="18">
        <f t="shared" si="23"/>
        <v>0</v>
      </c>
      <c r="AM95" s="18">
        <f t="shared" si="23"/>
        <v>0</v>
      </c>
      <c r="AN95" s="18">
        <f t="shared" si="23"/>
        <v>0</v>
      </c>
      <c r="AO95" s="18">
        <f t="shared" si="23"/>
        <v>0</v>
      </c>
      <c r="AP95" s="18">
        <f t="shared" si="23"/>
        <v>0</v>
      </c>
    </row>
    <row r="96" spans="1:42">
      <c r="A96" s="21" t="s">
        <v>8</v>
      </c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H96" s="15">
        <f t="shared" si="24"/>
        <v>0</v>
      </c>
      <c r="AI96" s="18">
        <f t="shared" si="25"/>
        <v>0</v>
      </c>
      <c r="AJ96" s="18">
        <f t="shared" si="23"/>
        <v>0</v>
      </c>
      <c r="AK96" s="18">
        <f t="shared" si="23"/>
        <v>0</v>
      </c>
      <c r="AL96" s="18">
        <f t="shared" si="23"/>
        <v>0</v>
      </c>
      <c r="AM96" s="18">
        <f t="shared" si="23"/>
        <v>0</v>
      </c>
      <c r="AN96" s="18">
        <f t="shared" si="23"/>
        <v>0</v>
      </c>
      <c r="AO96" s="18">
        <f t="shared" si="23"/>
        <v>0</v>
      </c>
      <c r="AP96" s="18">
        <f t="shared" si="23"/>
        <v>0</v>
      </c>
    </row>
    <row r="97" spans="1:42">
      <c r="A97" s="21" t="s">
        <v>9</v>
      </c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H97" s="15">
        <f t="shared" si="24"/>
        <v>0</v>
      </c>
      <c r="AI97" s="18">
        <f t="shared" si="25"/>
        <v>0</v>
      </c>
      <c r="AJ97" s="18">
        <f t="shared" si="23"/>
        <v>0</v>
      </c>
      <c r="AK97" s="18">
        <f t="shared" si="23"/>
        <v>0</v>
      </c>
      <c r="AL97" s="18">
        <f t="shared" si="23"/>
        <v>0</v>
      </c>
      <c r="AM97" s="18">
        <f t="shared" si="23"/>
        <v>0</v>
      </c>
      <c r="AN97" s="18">
        <f t="shared" si="23"/>
        <v>0</v>
      </c>
      <c r="AO97" s="18">
        <f t="shared" si="23"/>
        <v>0</v>
      </c>
      <c r="AP97" s="18">
        <f t="shared" si="23"/>
        <v>0</v>
      </c>
    </row>
    <row r="98" spans="1:42">
      <c r="A98" s="21" t="s">
        <v>10</v>
      </c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H98" s="15">
        <f t="shared" si="24"/>
        <v>0</v>
      </c>
      <c r="AI98" s="18">
        <f t="shared" si="25"/>
        <v>0</v>
      </c>
      <c r="AJ98" s="18">
        <f t="shared" si="23"/>
        <v>0</v>
      </c>
      <c r="AK98" s="18">
        <f t="shared" si="23"/>
        <v>0</v>
      </c>
      <c r="AL98" s="18">
        <f t="shared" si="23"/>
        <v>0</v>
      </c>
      <c r="AM98" s="18">
        <f t="shared" si="23"/>
        <v>0</v>
      </c>
      <c r="AN98" s="18">
        <f t="shared" si="23"/>
        <v>0</v>
      </c>
      <c r="AO98" s="18">
        <f t="shared" si="23"/>
        <v>0</v>
      </c>
      <c r="AP98" s="18">
        <f t="shared" si="23"/>
        <v>0</v>
      </c>
    </row>
    <row r="99" spans="1:42">
      <c r="A99" s="21" t="s">
        <v>11</v>
      </c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H99" s="15">
        <f t="shared" si="24"/>
        <v>0</v>
      </c>
      <c r="AI99" s="18">
        <f t="shared" si="25"/>
        <v>0</v>
      </c>
      <c r="AJ99" s="18">
        <f t="shared" si="23"/>
        <v>0</v>
      </c>
      <c r="AK99" s="18">
        <f t="shared" si="23"/>
        <v>0</v>
      </c>
      <c r="AL99" s="18">
        <f t="shared" si="23"/>
        <v>0</v>
      </c>
      <c r="AM99" s="18">
        <f t="shared" si="23"/>
        <v>0</v>
      </c>
      <c r="AN99" s="18">
        <f t="shared" si="23"/>
        <v>0</v>
      </c>
      <c r="AO99" s="18">
        <f t="shared" si="23"/>
        <v>0</v>
      </c>
      <c r="AP99" s="18">
        <f t="shared" si="23"/>
        <v>0</v>
      </c>
    </row>
    <row r="101" spans="1:42" ht="24.6">
      <c r="C101" s="23" t="str">
        <f>"Planning de " &amp;TEXT(B103,"mmmm")</f>
        <v>Planning de août</v>
      </c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H101" s="4" t="s">
        <v>13</v>
      </c>
      <c r="AI101" s="24" t="s">
        <v>15</v>
      </c>
      <c r="AJ101" s="24"/>
      <c r="AK101" s="24" t="s">
        <v>16</v>
      </c>
      <c r="AL101" s="24"/>
      <c r="AM101" s="4" t="s">
        <v>19</v>
      </c>
      <c r="AN101" s="4" t="s">
        <v>21</v>
      </c>
      <c r="AO101" s="24" t="s">
        <v>23</v>
      </c>
      <c r="AP101" s="24"/>
    </row>
    <row r="102" spans="1:42">
      <c r="AH102" s="5" t="s">
        <v>12</v>
      </c>
      <c r="AI102" s="6" t="s">
        <v>14</v>
      </c>
      <c r="AJ102" s="7" t="s">
        <v>25</v>
      </c>
      <c r="AK102" s="8" t="s">
        <v>16</v>
      </c>
      <c r="AL102" s="9" t="s">
        <v>17</v>
      </c>
      <c r="AM102" s="10" t="s">
        <v>18</v>
      </c>
      <c r="AN102" s="11" t="s">
        <v>20</v>
      </c>
      <c r="AO102" s="12" t="s">
        <v>22</v>
      </c>
      <c r="AP102" s="13" t="s">
        <v>24</v>
      </c>
    </row>
    <row r="103" spans="1:42" ht="61.8">
      <c r="A103" s="2"/>
      <c r="B103" s="22">
        <f>DATE($B$1,8,1)</f>
        <v>45505</v>
      </c>
      <c r="C103" s="22">
        <f>B103+1</f>
        <v>45506</v>
      </c>
      <c r="D103" s="22">
        <f t="shared" ref="D103:AF103" si="26">C103+1</f>
        <v>45507</v>
      </c>
      <c r="E103" s="22">
        <f t="shared" si="26"/>
        <v>45508</v>
      </c>
      <c r="F103" s="22">
        <f t="shared" si="26"/>
        <v>45509</v>
      </c>
      <c r="G103" s="22">
        <f t="shared" si="26"/>
        <v>45510</v>
      </c>
      <c r="H103" s="22">
        <f t="shared" si="26"/>
        <v>45511</v>
      </c>
      <c r="I103" s="22">
        <f t="shared" si="26"/>
        <v>45512</v>
      </c>
      <c r="J103" s="22">
        <f t="shared" si="26"/>
        <v>45513</v>
      </c>
      <c r="K103" s="22">
        <f t="shared" si="26"/>
        <v>45514</v>
      </c>
      <c r="L103" s="22">
        <f t="shared" si="26"/>
        <v>45515</v>
      </c>
      <c r="M103" s="22">
        <f t="shared" si="26"/>
        <v>45516</v>
      </c>
      <c r="N103" s="22">
        <f t="shared" si="26"/>
        <v>45517</v>
      </c>
      <c r="O103" s="22">
        <f t="shared" si="26"/>
        <v>45518</v>
      </c>
      <c r="P103" s="22">
        <f t="shared" si="26"/>
        <v>45519</v>
      </c>
      <c r="Q103" s="22">
        <f t="shared" si="26"/>
        <v>45520</v>
      </c>
      <c r="R103" s="22">
        <f t="shared" si="26"/>
        <v>45521</v>
      </c>
      <c r="S103" s="22">
        <f t="shared" si="26"/>
        <v>45522</v>
      </c>
      <c r="T103" s="22">
        <f t="shared" si="26"/>
        <v>45523</v>
      </c>
      <c r="U103" s="22">
        <f t="shared" si="26"/>
        <v>45524</v>
      </c>
      <c r="V103" s="22">
        <f t="shared" si="26"/>
        <v>45525</v>
      </c>
      <c r="W103" s="22">
        <f t="shared" si="26"/>
        <v>45526</v>
      </c>
      <c r="X103" s="22">
        <f t="shared" si="26"/>
        <v>45527</v>
      </c>
      <c r="Y103" s="22">
        <f t="shared" si="26"/>
        <v>45528</v>
      </c>
      <c r="Z103" s="22">
        <f t="shared" si="26"/>
        <v>45529</v>
      </c>
      <c r="AA103" s="22">
        <f t="shared" si="26"/>
        <v>45530</v>
      </c>
      <c r="AB103" s="22">
        <f t="shared" si="26"/>
        <v>45531</v>
      </c>
      <c r="AC103" s="22">
        <f t="shared" si="26"/>
        <v>45532</v>
      </c>
      <c r="AD103" s="22">
        <f t="shared" si="26"/>
        <v>45533</v>
      </c>
      <c r="AE103" s="22">
        <f t="shared" si="26"/>
        <v>45534</v>
      </c>
      <c r="AF103" s="22">
        <f t="shared" si="26"/>
        <v>45535</v>
      </c>
      <c r="AG103" s="3"/>
      <c r="AH103" s="3"/>
      <c r="AI103" s="2"/>
      <c r="AJ103" s="2"/>
      <c r="AK103" s="2"/>
      <c r="AL103" s="2"/>
      <c r="AM103" s="2"/>
      <c r="AN103" s="2"/>
      <c r="AO103" s="2"/>
      <c r="AP103" s="2"/>
    </row>
    <row r="104" spans="1:42">
      <c r="A104" s="21" t="s">
        <v>2</v>
      </c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H104" s="15">
        <f>COUNTIF($B104:$AF104,$AH$4)*$AH$2</f>
        <v>0</v>
      </c>
      <c r="AI104" s="18">
        <f>COUNTIF($B104:$AF104,AI$4)</f>
        <v>0</v>
      </c>
      <c r="AJ104" s="18">
        <f t="shared" ref="AJ104:AP113" si="27">COUNTIF($B104:$AF104,AJ$4)</f>
        <v>0</v>
      </c>
      <c r="AK104" s="18">
        <f t="shared" si="27"/>
        <v>0</v>
      </c>
      <c r="AL104" s="18">
        <f t="shared" si="27"/>
        <v>0</v>
      </c>
      <c r="AM104" s="18">
        <f t="shared" si="27"/>
        <v>0</v>
      </c>
      <c r="AN104" s="18">
        <f t="shared" si="27"/>
        <v>0</v>
      </c>
      <c r="AO104" s="18">
        <f t="shared" si="27"/>
        <v>0</v>
      </c>
      <c r="AP104" s="18">
        <f t="shared" si="27"/>
        <v>0</v>
      </c>
    </row>
    <row r="105" spans="1:42">
      <c r="A105" s="21" t="s">
        <v>3</v>
      </c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H105" s="15">
        <f t="shared" ref="AH105:AH113" si="28">COUNTIF($B105:$AF105,$AH$4)*$AH$2</f>
        <v>0</v>
      </c>
      <c r="AI105" s="18">
        <f t="shared" ref="AI105:AI113" si="29">COUNTIF($B105:$AF105,AI$4)</f>
        <v>0</v>
      </c>
      <c r="AJ105" s="18">
        <f t="shared" si="27"/>
        <v>0</v>
      </c>
      <c r="AK105" s="18">
        <f t="shared" si="27"/>
        <v>0</v>
      </c>
      <c r="AL105" s="18">
        <f t="shared" si="27"/>
        <v>0</v>
      </c>
      <c r="AM105" s="18">
        <f t="shared" si="27"/>
        <v>0</v>
      </c>
      <c r="AN105" s="18">
        <f t="shared" si="27"/>
        <v>0</v>
      </c>
      <c r="AO105" s="18">
        <f t="shared" si="27"/>
        <v>0</v>
      </c>
      <c r="AP105" s="18">
        <f t="shared" si="27"/>
        <v>0</v>
      </c>
    </row>
    <row r="106" spans="1:42">
      <c r="A106" s="21" t="s">
        <v>4</v>
      </c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H106" s="15">
        <f t="shared" si="28"/>
        <v>0</v>
      </c>
      <c r="AI106" s="18">
        <f t="shared" si="29"/>
        <v>0</v>
      </c>
      <c r="AJ106" s="18">
        <f t="shared" si="27"/>
        <v>0</v>
      </c>
      <c r="AK106" s="18">
        <f t="shared" si="27"/>
        <v>0</v>
      </c>
      <c r="AL106" s="18">
        <f t="shared" si="27"/>
        <v>0</v>
      </c>
      <c r="AM106" s="18">
        <f t="shared" si="27"/>
        <v>0</v>
      </c>
      <c r="AN106" s="18">
        <f t="shared" si="27"/>
        <v>0</v>
      </c>
      <c r="AO106" s="18">
        <f t="shared" si="27"/>
        <v>0</v>
      </c>
      <c r="AP106" s="18">
        <f t="shared" si="27"/>
        <v>0</v>
      </c>
    </row>
    <row r="107" spans="1:42">
      <c r="A107" s="21" t="s">
        <v>5</v>
      </c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H107" s="15">
        <f t="shared" si="28"/>
        <v>0</v>
      </c>
      <c r="AI107" s="18">
        <f t="shared" si="29"/>
        <v>0</v>
      </c>
      <c r="AJ107" s="18">
        <f t="shared" si="27"/>
        <v>0</v>
      </c>
      <c r="AK107" s="18">
        <f t="shared" si="27"/>
        <v>0</v>
      </c>
      <c r="AL107" s="18">
        <f t="shared" si="27"/>
        <v>0</v>
      </c>
      <c r="AM107" s="18">
        <f t="shared" si="27"/>
        <v>0</v>
      </c>
      <c r="AN107" s="18">
        <f t="shared" si="27"/>
        <v>0</v>
      </c>
      <c r="AO107" s="18">
        <f t="shared" si="27"/>
        <v>0</v>
      </c>
      <c r="AP107" s="18">
        <f t="shared" si="27"/>
        <v>0</v>
      </c>
    </row>
    <row r="108" spans="1:42">
      <c r="A108" s="21" t="s">
        <v>6</v>
      </c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H108" s="15">
        <f t="shared" si="28"/>
        <v>0</v>
      </c>
      <c r="AI108" s="18">
        <f t="shared" si="29"/>
        <v>0</v>
      </c>
      <c r="AJ108" s="18">
        <f t="shared" si="27"/>
        <v>0</v>
      </c>
      <c r="AK108" s="18">
        <f t="shared" si="27"/>
        <v>0</v>
      </c>
      <c r="AL108" s="18">
        <f t="shared" si="27"/>
        <v>0</v>
      </c>
      <c r="AM108" s="18">
        <f t="shared" si="27"/>
        <v>0</v>
      </c>
      <c r="AN108" s="18">
        <f t="shared" si="27"/>
        <v>0</v>
      </c>
      <c r="AO108" s="18">
        <f t="shared" si="27"/>
        <v>0</v>
      </c>
      <c r="AP108" s="18">
        <f t="shared" si="27"/>
        <v>0</v>
      </c>
    </row>
    <row r="109" spans="1:42">
      <c r="A109" s="21" t="s">
        <v>7</v>
      </c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H109" s="15">
        <f t="shared" si="28"/>
        <v>0</v>
      </c>
      <c r="AI109" s="18">
        <f t="shared" si="29"/>
        <v>0</v>
      </c>
      <c r="AJ109" s="18">
        <f t="shared" si="27"/>
        <v>0</v>
      </c>
      <c r="AK109" s="18">
        <f t="shared" si="27"/>
        <v>0</v>
      </c>
      <c r="AL109" s="18">
        <f t="shared" si="27"/>
        <v>0</v>
      </c>
      <c r="AM109" s="18">
        <f t="shared" si="27"/>
        <v>0</v>
      </c>
      <c r="AN109" s="18">
        <f t="shared" si="27"/>
        <v>0</v>
      </c>
      <c r="AO109" s="18">
        <f t="shared" si="27"/>
        <v>0</v>
      </c>
      <c r="AP109" s="18">
        <f t="shared" si="27"/>
        <v>0</v>
      </c>
    </row>
    <row r="110" spans="1:42">
      <c r="A110" s="21" t="s">
        <v>8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H110" s="15">
        <f t="shared" si="28"/>
        <v>0</v>
      </c>
      <c r="AI110" s="18">
        <f t="shared" si="29"/>
        <v>0</v>
      </c>
      <c r="AJ110" s="18">
        <f t="shared" si="27"/>
        <v>0</v>
      </c>
      <c r="AK110" s="18">
        <f t="shared" si="27"/>
        <v>0</v>
      </c>
      <c r="AL110" s="18">
        <f t="shared" si="27"/>
        <v>0</v>
      </c>
      <c r="AM110" s="18">
        <f t="shared" si="27"/>
        <v>0</v>
      </c>
      <c r="AN110" s="18">
        <f t="shared" si="27"/>
        <v>0</v>
      </c>
      <c r="AO110" s="18">
        <f t="shared" si="27"/>
        <v>0</v>
      </c>
      <c r="AP110" s="18">
        <f t="shared" si="27"/>
        <v>0</v>
      </c>
    </row>
    <row r="111" spans="1:42">
      <c r="A111" s="21" t="s">
        <v>9</v>
      </c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H111" s="15">
        <f t="shared" si="28"/>
        <v>0</v>
      </c>
      <c r="AI111" s="18">
        <f t="shared" si="29"/>
        <v>0</v>
      </c>
      <c r="AJ111" s="18">
        <f t="shared" si="27"/>
        <v>0</v>
      </c>
      <c r="AK111" s="18">
        <f t="shared" si="27"/>
        <v>0</v>
      </c>
      <c r="AL111" s="18">
        <f t="shared" si="27"/>
        <v>0</v>
      </c>
      <c r="AM111" s="18">
        <f t="shared" si="27"/>
        <v>0</v>
      </c>
      <c r="AN111" s="18">
        <f t="shared" si="27"/>
        <v>0</v>
      </c>
      <c r="AO111" s="18">
        <f t="shared" si="27"/>
        <v>0</v>
      </c>
      <c r="AP111" s="18">
        <f t="shared" si="27"/>
        <v>0</v>
      </c>
    </row>
    <row r="112" spans="1:42">
      <c r="A112" s="21" t="s">
        <v>10</v>
      </c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H112" s="15">
        <f t="shared" si="28"/>
        <v>0</v>
      </c>
      <c r="AI112" s="18">
        <f t="shared" si="29"/>
        <v>0</v>
      </c>
      <c r="AJ112" s="18">
        <f t="shared" si="27"/>
        <v>0</v>
      </c>
      <c r="AK112" s="18">
        <f t="shared" si="27"/>
        <v>0</v>
      </c>
      <c r="AL112" s="18">
        <f t="shared" si="27"/>
        <v>0</v>
      </c>
      <c r="AM112" s="18">
        <f t="shared" si="27"/>
        <v>0</v>
      </c>
      <c r="AN112" s="18">
        <f t="shared" si="27"/>
        <v>0</v>
      </c>
      <c r="AO112" s="18">
        <f t="shared" si="27"/>
        <v>0</v>
      </c>
      <c r="AP112" s="18">
        <f t="shared" si="27"/>
        <v>0</v>
      </c>
    </row>
    <row r="113" spans="1:42">
      <c r="A113" s="21" t="s">
        <v>11</v>
      </c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H113" s="15">
        <f t="shared" si="28"/>
        <v>0</v>
      </c>
      <c r="AI113" s="18">
        <f t="shared" si="29"/>
        <v>0</v>
      </c>
      <c r="AJ113" s="18">
        <f t="shared" si="27"/>
        <v>0</v>
      </c>
      <c r="AK113" s="18">
        <f t="shared" si="27"/>
        <v>0</v>
      </c>
      <c r="AL113" s="18">
        <f t="shared" si="27"/>
        <v>0</v>
      </c>
      <c r="AM113" s="18">
        <f t="shared" si="27"/>
        <v>0</v>
      </c>
      <c r="AN113" s="18">
        <f t="shared" si="27"/>
        <v>0</v>
      </c>
      <c r="AO113" s="18">
        <f t="shared" si="27"/>
        <v>0</v>
      </c>
      <c r="AP113" s="18">
        <f t="shared" si="27"/>
        <v>0</v>
      </c>
    </row>
    <row r="115" spans="1:42" ht="24.6">
      <c r="C115" s="23" t="str">
        <f>"Planning de " &amp;TEXT(B117,"mmmm")</f>
        <v>Planning de septembre</v>
      </c>
      <c r="D115" s="23"/>
      <c r="E115" s="23"/>
      <c r="F115" s="23"/>
      <c r="G115" s="23"/>
      <c r="H115" s="23"/>
      <c r="I115" s="23"/>
      <c r="J115" s="23"/>
      <c r="K115" s="23"/>
      <c r="L115" s="23"/>
      <c r="M115" s="23"/>
      <c r="N115" s="23"/>
      <c r="O115" s="23"/>
      <c r="P115" s="23"/>
      <c r="Q115" s="23"/>
      <c r="R115" s="23"/>
      <c r="S115" s="23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  <c r="AH115" s="4" t="s">
        <v>13</v>
      </c>
      <c r="AI115" s="24" t="s">
        <v>15</v>
      </c>
      <c r="AJ115" s="24"/>
      <c r="AK115" s="24" t="s">
        <v>16</v>
      </c>
      <c r="AL115" s="24"/>
      <c r="AM115" s="4" t="s">
        <v>19</v>
      </c>
      <c r="AN115" s="4" t="s">
        <v>21</v>
      </c>
      <c r="AO115" s="24" t="s">
        <v>23</v>
      </c>
      <c r="AP115" s="24"/>
    </row>
    <row r="116" spans="1:42">
      <c r="AH116" s="5" t="s">
        <v>12</v>
      </c>
      <c r="AI116" s="6" t="s">
        <v>14</v>
      </c>
      <c r="AJ116" s="7" t="s">
        <v>25</v>
      </c>
      <c r="AK116" s="8" t="s">
        <v>16</v>
      </c>
      <c r="AL116" s="9" t="s">
        <v>17</v>
      </c>
      <c r="AM116" s="10" t="s">
        <v>18</v>
      </c>
      <c r="AN116" s="11" t="s">
        <v>20</v>
      </c>
      <c r="AO116" s="12" t="s">
        <v>22</v>
      </c>
      <c r="AP116" s="13" t="s">
        <v>24</v>
      </c>
    </row>
    <row r="117" spans="1:42" ht="61.8">
      <c r="A117" s="2"/>
      <c r="B117" s="22">
        <f>DATE($B$1,9,1)</f>
        <v>45536</v>
      </c>
      <c r="C117" s="22">
        <f>B117+1</f>
        <v>45537</v>
      </c>
      <c r="D117" s="22">
        <f t="shared" ref="D117:AE117" si="30">C117+1</f>
        <v>45538</v>
      </c>
      <c r="E117" s="22">
        <f t="shared" si="30"/>
        <v>45539</v>
      </c>
      <c r="F117" s="22">
        <f t="shared" si="30"/>
        <v>45540</v>
      </c>
      <c r="G117" s="22">
        <f t="shared" si="30"/>
        <v>45541</v>
      </c>
      <c r="H117" s="22">
        <f t="shared" si="30"/>
        <v>45542</v>
      </c>
      <c r="I117" s="22">
        <f t="shared" si="30"/>
        <v>45543</v>
      </c>
      <c r="J117" s="22">
        <f t="shared" si="30"/>
        <v>45544</v>
      </c>
      <c r="K117" s="22">
        <f t="shared" si="30"/>
        <v>45545</v>
      </c>
      <c r="L117" s="22">
        <f t="shared" si="30"/>
        <v>45546</v>
      </c>
      <c r="M117" s="22">
        <f t="shared" si="30"/>
        <v>45547</v>
      </c>
      <c r="N117" s="22">
        <f t="shared" si="30"/>
        <v>45548</v>
      </c>
      <c r="O117" s="22">
        <f t="shared" si="30"/>
        <v>45549</v>
      </c>
      <c r="P117" s="22">
        <f t="shared" si="30"/>
        <v>45550</v>
      </c>
      <c r="Q117" s="22">
        <f t="shared" si="30"/>
        <v>45551</v>
      </c>
      <c r="R117" s="22">
        <f t="shared" si="30"/>
        <v>45552</v>
      </c>
      <c r="S117" s="22">
        <f t="shared" si="30"/>
        <v>45553</v>
      </c>
      <c r="T117" s="22">
        <f t="shared" si="30"/>
        <v>45554</v>
      </c>
      <c r="U117" s="22">
        <f t="shared" si="30"/>
        <v>45555</v>
      </c>
      <c r="V117" s="22">
        <f t="shared" si="30"/>
        <v>45556</v>
      </c>
      <c r="W117" s="22">
        <f t="shared" si="30"/>
        <v>45557</v>
      </c>
      <c r="X117" s="22">
        <f t="shared" si="30"/>
        <v>45558</v>
      </c>
      <c r="Y117" s="22">
        <f t="shared" si="30"/>
        <v>45559</v>
      </c>
      <c r="Z117" s="22">
        <f t="shared" si="30"/>
        <v>45560</v>
      </c>
      <c r="AA117" s="22">
        <f t="shared" si="30"/>
        <v>45561</v>
      </c>
      <c r="AB117" s="22">
        <f t="shared" si="30"/>
        <v>45562</v>
      </c>
      <c r="AC117" s="22">
        <f t="shared" si="30"/>
        <v>45563</v>
      </c>
      <c r="AD117" s="22">
        <f t="shared" si="30"/>
        <v>45564</v>
      </c>
      <c r="AE117" s="22">
        <f t="shared" si="30"/>
        <v>45565</v>
      </c>
      <c r="AG117" s="3"/>
      <c r="AH117" s="3"/>
      <c r="AI117" s="2"/>
      <c r="AJ117" s="2"/>
      <c r="AK117" s="2"/>
      <c r="AL117" s="2"/>
      <c r="AM117" s="2"/>
      <c r="AN117" s="2"/>
      <c r="AO117" s="2"/>
      <c r="AP117" s="2"/>
    </row>
    <row r="118" spans="1:42">
      <c r="A118" s="21" t="s">
        <v>2</v>
      </c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H118" s="15">
        <f>COUNTIF($B118:$AF118,$AH$4)*$AH$2</f>
        <v>0</v>
      </c>
      <c r="AI118" s="18">
        <f>COUNTIF($B118:$AF118,AI$4)</f>
        <v>0</v>
      </c>
      <c r="AJ118" s="18">
        <f t="shared" ref="AJ118:AP127" si="31">COUNTIF($B118:$AF118,AJ$4)</f>
        <v>0</v>
      </c>
      <c r="AK118" s="18">
        <f t="shared" si="31"/>
        <v>0</v>
      </c>
      <c r="AL118" s="18">
        <f t="shared" si="31"/>
        <v>0</v>
      </c>
      <c r="AM118" s="18">
        <f t="shared" si="31"/>
        <v>0</v>
      </c>
      <c r="AN118" s="18">
        <f t="shared" si="31"/>
        <v>0</v>
      </c>
      <c r="AO118" s="18">
        <f t="shared" si="31"/>
        <v>0</v>
      </c>
      <c r="AP118" s="18">
        <f t="shared" si="31"/>
        <v>0</v>
      </c>
    </row>
    <row r="119" spans="1:42">
      <c r="A119" s="21" t="s">
        <v>3</v>
      </c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H119" s="15">
        <f t="shared" ref="AH119:AH127" si="32">COUNTIF($B119:$AF119,$AH$4)*$AH$2</f>
        <v>0</v>
      </c>
      <c r="AI119" s="18">
        <f t="shared" ref="AI119:AI127" si="33">COUNTIF($B119:$AF119,AI$4)</f>
        <v>0</v>
      </c>
      <c r="AJ119" s="18">
        <f t="shared" si="31"/>
        <v>0</v>
      </c>
      <c r="AK119" s="18">
        <f t="shared" si="31"/>
        <v>0</v>
      </c>
      <c r="AL119" s="18">
        <f t="shared" si="31"/>
        <v>0</v>
      </c>
      <c r="AM119" s="18">
        <f t="shared" si="31"/>
        <v>0</v>
      </c>
      <c r="AN119" s="18">
        <f t="shared" si="31"/>
        <v>0</v>
      </c>
      <c r="AO119" s="18">
        <f t="shared" si="31"/>
        <v>0</v>
      </c>
      <c r="AP119" s="18">
        <f t="shared" si="31"/>
        <v>0</v>
      </c>
    </row>
    <row r="120" spans="1:42">
      <c r="A120" s="21" t="s">
        <v>4</v>
      </c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H120" s="15">
        <f t="shared" si="32"/>
        <v>0</v>
      </c>
      <c r="AI120" s="18">
        <f t="shared" si="33"/>
        <v>0</v>
      </c>
      <c r="AJ120" s="18">
        <f t="shared" si="31"/>
        <v>0</v>
      </c>
      <c r="AK120" s="18">
        <f t="shared" si="31"/>
        <v>0</v>
      </c>
      <c r="AL120" s="18">
        <f t="shared" si="31"/>
        <v>0</v>
      </c>
      <c r="AM120" s="18">
        <f t="shared" si="31"/>
        <v>0</v>
      </c>
      <c r="AN120" s="18">
        <f t="shared" si="31"/>
        <v>0</v>
      </c>
      <c r="AO120" s="18">
        <f t="shared" si="31"/>
        <v>0</v>
      </c>
      <c r="AP120" s="18">
        <f t="shared" si="31"/>
        <v>0</v>
      </c>
    </row>
    <row r="121" spans="1:42">
      <c r="A121" s="21" t="s">
        <v>5</v>
      </c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H121" s="15">
        <f t="shared" si="32"/>
        <v>0</v>
      </c>
      <c r="AI121" s="18">
        <f t="shared" si="33"/>
        <v>0</v>
      </c>
      <c r="AJ121" s="18">
        <f t="shared" si="31"/>
        <v>0</v>
      </c>
      <c r="AK121" s="18">
        <f t="shared" si="31"/>
        <v>0</v>
      </c>
      <c r="AL121" s="18">
        <f t="shared" si="31"/>
        <v>0</v>
      </c>
      <c r="AM121" s="18">
        <f t="shared" si="31"/>
        <v>0</v>
      </c>
      <c r="AN121" s="18">
        <f t="shared" si="31"/>
        <v>0</v>
      </c>
      <c r="AO121" s="18">
        <f t="shared" si="31"/>
        <v>0</v>
      </c>
      <c r="AP121" s="18">
        <f t="shared" si="31"/>
        <v>0</v>
      </c>
    </row>
    <row r="122" spans="1:42">
      <c r="A122" s="21" t="s">
        <v>6</v>
      </c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H122" s="15">
        <f t="shared" si="32"/>
        <v>0</v>
      </c>
      <c r="AI122" s="18">
        <f t="shared" si="33"/>
        <v>0</v>
      </c>
      <c r="AJ122" s="18">
        <f t="shared" si="31"/>
        <v>0</v>
      </c>
      <c r="AK122" s="18">
        <f t="shared" si="31"/>
        <v>0</v>
      </c>
      <c r="AL122" s="18">
        <f t="shared" si="31"/>
        <v>0</v>
      </c>
      <c r="AM122" s="18">
        <f t="shared" si="31"/>
        <v>0</v>
      </c>
      <c r="AN122" s="18">
        <f t="shared" si="31"/>
        <v>0</v>
      </c>
      <c r="AO122" s="18">
        <f t="shared" si="31"/>
        <v>0</v>
      </c>
      <c r="AP122" s="18">
        <f t="shared" si="31"/>
        <v>0</v>
      </c>
    </row>
    <row r="123" spans="1:42">
      <c r="A123" s="21" t="s">
        <v>7</v>
      </c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H123" s="15">
        <f t="shared" si="32"/>
        <v>0</v>
      </c>
      <c r="AI123" s="18">
        <f t="shared" si="33"/>
        <v>0</v>
      </c>
      <c r="AJ123" s="18">
        <f t="shared" si="31"/>
        <v>0</v>
      </c>
      <c r="AK123" s="18">
        <f t="shared" si="31"/>
        <v>0</v>
      </c>
      <c r="AL123" s="18">
        <f t="shared" si="31"/>
        <v>0</v>
      </c>
      <c r="AM123" s="18">
        <f t="shared" si="31"/>
        <v>0</v>
      </c>
      <c r="AN123" s="18">
        <f t="shared" si="31"/>
        <v>0</v>
      </c>
      <c r="AO123" s="18">
        <f t="shared" si="31"/>
        <v>0</v>
      </c>
      <c r="AP123" s="18">
        <f t="shared" si="31"/>
        <v>0</v>
      </c>
    </row>
    <row r="124" spans="1:42">
      <c r="A124" s="21" t="s">
        <v>8</v>
      </c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H124" s="15">
        <f t="shared" si="32"/>
        <v>0</v>
      </c>
      <c r="AI124" s="18">
        <f t="shared" si="33"/>
        <v>0</v>
      </c>
      <c r="AJ124" s="18">
        <f t="shared" si="31"/>
        <v>0</v>
      </c>
      <c r="AK124" s="18">
        <f t="shared" si="31"/>
        <v>0</v>
      </c>
      <c r="AL124" s="18">
        <f t="shared" si="31"/>
        <v>0</v>
      </c>
      <c r="AM124" s="18">
        <f t="shared" si="31"/>
        <v>0</v>
      </c>
      <c r="AN124" s="18">
        <f t="shared" si="31"/>
        <v>0</v>
      </c>
      <c r="AO124" s="18">
        <f t="shared" si="31"/>
        <v>0</v>
      </c>
      <c r="AP124" s="18">
        <f t="shared" si="31"/>
        <v>0</v>
      </c>
    </row>
    <row r="125" spans="1:42">
      <c r="A125" s="21" t="s">
        <v>9</v>
      </c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H125" s="15">
        <f t="shared" si="32"/>
        <v>0</v>
      </c>
      <c r="AI125" s="18">
        <f t="shared" si="33"/>
        <v>0</v>
      </c>
      <c r="AJ125" s="18">
        <f t="shared" si="31"/>
        <v>0</v>
      </c>
      <c r="AK125" s="18">
        <f t="shared" si="31"/>
        <v>0</v>
      </c>
      <c r="AL125" s="18">
        <f t="shared" si="31"/>
        <v>0</v>
      </c>
      <c r="AM125" s="18">
        <f t="shared" si="31"/>
        <v>0</v>
      </c>
      <c r="AN125" s="18">
        <f t="shared" si="31"/>
        <v>0</v>
      </c>
      <c r="AO125" s="18">
        <f t="shared" si="31"/>
        <v>0</v>
      </c>
      <c r="AP125" s="18">
        <f t="shared" si="31"/>
        <v>0</v>
      </c>
    </row>
    <row r="126" spans="1:42">
      <c r="A126" s="21" t="s">
        <v>10</v>
      </c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H126" s="15">
        <f t="shared" si="32"/>
        <v>0</v>
      </c>
      <c r="AI126" s="18">
        <f t="shared" si="33"/>
        <v>0</v>
      </c>
      <c r="AJ126" s="18">
        <f t="shared" si="31"/>
        <v>0</v>
      </c>
      <c r="AK126" s="18">
        <f t="shared" si="31"/>
        <v>0</v>
      </c>
      <c r="AL126" s="18">
        <f t="shared" si="31"/>
        <v>0</v>
      </c>
      <c r="AM126" s="18">
        <f t="shared" si="31"/>
        <v>0</v>
      </c>
      <c r="AN126" s="18">
        <f t="shared" si="31"/>
        <v>0</v>
      </c>
      <c r="AO126" s="18">
        <f t="shared" si="31"/>
        <v>0</v>
      </c>
      <c r="AP126" s="18">
        <f t="shared" si="31"/>
        <v>0</v>
      </c>
    </row>
    <row r="127" spans="1:42">
      <c r="A127" s="21" t="s">
        <v>11</v>
      </c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H127" s="15">
        <f t="shared" si="32"/>
        <v>0</v>
      </c>
      <c r="AI127" s="18">
        <f t="shared" si="33"/>
        <v>0</v>
      </c>
      <c r="AJ127" s="18">
        <f t="shared" si="31"/>
        <v>0</v>
      </c>
      <c r="AK127" s="18">
        <f t="shared" si="31"/>
        <v>0</v>
      </c>
      <c r="AL127" s="18">
        <f t="shared" si="31"/>
        <v>0</v>
      </c>
      <c r="AM127" s="18">
        <f t="shared" si="31"/>
        <v>0</v>
      </c>
      <c r="AN127" s="18">
        <f t="shared" si="31"/>
        <v>0</v>
      </c>
      <c r="AO127" s="18">
        <f t="shared" si="31"/>
        <v>0</v>
      </c>
      <c r="AP127" s="18">
        <f t="shared" si="31"/>
        <v>0</v>
      </c>
    </row>
    <row r="129" spans="1:42" ht="24.6">
      <c r="C129" s="23" t="str">
        <f>"Planning de " &amp;TEXT(B131,"mmmm")</f>
        <v>Planning de octobre</v>
      </c>
      <c r="D129" s="23"/>
      <c r="E129" s="23"/>
      <c r="F129" s="23"/>
      <c r="G129" s="23"/>
      <c r="H129" s="23"/>
      <c r="I129" s="23"/>
      <c r="J129" s="23"/>
      <c r="K129" s="23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V129" s="23"/>
      <c r="W129" s="23"/>
      <c r="X129" s="23"/>
      <c r="Y129" s="23"/>
      <c r="Z129" s="23"/>
      <c r="AA129" s="23"/>
      <c r="AB129" s="23"/>
      <c r="AC129" s="23"/>
      <c r="AD129" s="23"/>
      <c r="AH129" s="4" t="s">
        <v>13</v>
      </c>
      <c r="AI129" s="24" t="s">
        <v>15</v>
      </c>
      <c r="AJ129" s="24"/>
      <c r="AK129" s="24" t="s">
        <v>16</v>
      </c>
      <c r="AL129" s="24"/>
      <c r="AM129" s="4" t="s">
        <v>19</v>
      </c>
      <c r="AN129" s="4" t="s">
        <v>21</v>
      </c>
      <c r="AO129" s="24" t="s">
        <v>23</v>
      </c>
      <c r="AP129" s="24"/>
    </row>
    <row r="130" spans="1:42">
      <c r="AH130" s="5" t="s">
        <v>12</v>
      </c>
      <c r="AI130" s="6" t="s">
        <v>14</v>
      </c>
      <c r="AJ130" s="7" t="s">
        <v>25</v>
      </c>
      <c r="AK130" s="8" t="s">
        <v>16</v>
      </c>
      <c r="AL130" s="9" t="s">
        <v>17</v>
      </c>
      <c r="AM130" s="10" t="s">
        <v>18</v>
      </c>
      <c r="AN130" s="11" t="s">
        <v>20</v>
      </c>
      <c r="AO130" s="12" t="s">
        <v>22</v>
      </c>
      <c r="AP130" s="13" t="s">
        <v>24</v>
      </c>
    </row>
    <row r="131" spans="1:42" ht="61.8">
      <c r="A131" s="2"/>
      <c r="B131" s="22">
        <f>DATE($B$1,10,1)</f>
        <v>45566</v>
      </c>
      <c r="C131" s="22">
        <f>B131+1</f>
        <v>45567</v>
      </c>
      <c r="D131" s="22">
        <f t="shared" ref="D131:AF131" si="34">C131+1</f>
        <v>45568</v>
      </c>
      <c r="E131" s="22">
        <f t="shared" si="34"/>
        <v>45569</v>
      </c>
      <c r="F131" s="22">
        <f t="shared" si="34"/>
        <v>45570</v>
      </c>
      <c r="G131" s="22">
        <f t="shared" si="34"/>
        <v>45571</v>
      </c>
      <c r="H131" s="22">
        <f t="shared" si="34"/>
        <v>45572</v>
      </c>
      <c r="I131" s="22">
        <f t="shared" si="34"/>
        <v>45573</v>
      </c>
      <c r="J131" s="22">
        <f t="shared" si="34"/>
        <v>45574</v>
      </c>
      <c r="K131" s="22">
        <f t="shared" si="34"/>
        <v>45575</v>
      </c>
      <c r="L131" s="22">
        <f t="shared" si="34"/>
        <v>45576</v>
      </c>
      <c r="M131" s="22">
        <f t="shared" si="34"/>
        <v>45577</v>
      </c>
      <c r="N131" s="22">
        <f t="shared" si="34"/>
        <v>45578</v>
      </c>
      <c r="O131" s="22">
        <f t="shared" si="34"/>
        <v>45579</v>
      </c>
      <c r="P131" s="22">
        <f t="shared" si="34"/>
        <v>45580</v>
      </c>
      <c r="Q131" s="22">
        <f t="shared" si="34"/>
        <v>45581</v>
      </c>
      <c r="R131" s="22">
        <f t="shared" si="34"/>
        <v>45582</v>
      </c>
      <c r="S131" s="22">
        <f t="shared" si="34"/>
        <v>45583</v>
      </c>
      <c r="T131" s="22">
        <f t="shared" si="34"/>
        <v>45584</v>
      </c>
      <c r="U131" s="22">
        <f t="shared" si="34"/>
        <v>45585</v>
      </c>
      <c r="V131" s="22">
        <f t="shared" si="34"/>
        <v>45586</v>
      </c>
      <c r="W131" s="22">
        <f t="shared" si="34"/>
        <v>45587</v>
      </c>
      <c r="X131" s="22">
        <f t="shared" si="34"/>
        <v>45588</v>
      </c>
      <c r="Y131" s="22">
        <f t="shared" si="34"/>
        <v>45589</v>
      </c>
      <c r="Z131" s="22">
        <f t="shared" si="34"/>
        <v>45590</v>
      </c>
      <c r="AA131" s="22">
        <f t="shared" si="34"/>
        <v>45591</v>
      </c>
      <c r="AB131" s="22">
        <f t="shared" si="34"/>
        <v>45592</v>
      </c>
      <c r="AC131" s="22">
        <f t="shared" si="34"/>
        <v>45593</v>
      </c>
      <c r="AD131" s="22">
        <f t="shared" si="34"/>
        <v>45594</v>
      </c>
      <c r="AE131" s="22">
        <f t="shared" si="34"/>
        <v>45595</v>
      </c>
      <c r="AF131" s="22">
        <f t="shared" si="34"/>
        <v>45596</v>
      </c>
      <c r="AG131" s="3"/>
      <c r="AH131" s="3"/>
      <c r="AI131" s="2"/>
      <c r="AJ131" s="2"/>
      <c r="AK131" s="2"/>
      <c r="AL131" s="2"/>
      <c r="AM131" s="2"/>
      <c r="AN131" s="2"/>
      <c r="AO131" s="2"/>
      <c r="AP131" s="2"/>
    </row>
    <row r="132" spans="1:42">
      <c r="A132" s="21" t="s">
        <v>2</v>
      </c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H132" s="15">
        <f>COUNTIF($B132:$AF132,$AH$4)*$AH$2</f>
        <v>0</v>
      </c>
      <c r="AI132" s="18">
        <f>COUNTIF($B132:$AF132,AI$4)</f>
        <v>0</v>
      </c>
      <c r="AJ132" s="18">
        <f t="shared" ref="AJ132:AP141" si="35">COUNTIF($B132:$AF132,AJ$4)</f>
        <v>0</v>
      </c>
      <c r="AK132" s="18">
        <f t="shared" si="35"/>
        <v>0</v>
      </c>
      <c r="AL132" s="18">
        <f t="shared" si="35"/>
        <v>0</v>
      </c>
      <c r="AM132" s="18">
        <f t="shared" si="35"/>
        <v>0</v>
      </c>
      <c r="AN132" s="18">
        <f t="shared" si="35"/>
        <v>0</v>
      </c>
      <c r="AO132" s="18">
        <f t="shared" si="35"/>
        <v>0</v>
      </c>
      <c r="AP132" s="18">
        <f t="shared" si="35"/>
        <v>0</v>
      </c>
    </row>
    <row r="133" spans="1:42">
      <c r="A133" s="21" t="s">
        <v>3</v>
      </c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H133" s="15">
        <f t="shared" ref="AH133:AH141" si="36">COUNTIF($B133:$AF133,$AH$4)*$AH$2</f>
        <v>0</v>
      </c>
      <c r="AI133" s="18">
        <f t="shared" ref="AI133:AI141" si="37">COUNTIF($B133:$AF133,AI$4)</f>
        <v>0</v>
      </c>
      <c r="AJ133" s="18">
        <f t="shared" si="35"/>
        <v>0</v>
      </c>
      <c r="AK133" s="18">
        <f t="shared" si="35"/>
        <v>0</v>
      </c>
      <c r="AL133" s="18">
        <f t="shared" si="35"/>
        <v>0</v>
      </c>
      <c r="AM133" s="18">
        <f t="shared" si="35"/>
        <v>0</v>
      </c>
      <c r="AN133" s="18">
        <f t="shared" si="35"/>
        <v>0</v>
      </c>
      <c r="AO133" s="18">
        <f t="shared" si="35"/>
        <v>0</v>
      </c>
      <c r="AP133" s="18">
        <f t="shared" si="35"/>
        <v>0</v>
      </c>
    </row>
    <row r="134" spans="1:42">
      <c r="A134" s="21" t="s">
        <v>4</v>
      </c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H134" s="15">
        <f t="shared" si="36"/>
        <v>0</v>
      </c>
      <c r="AI134" s="18">
        <f t="shared" si="37"/>
        <v>0</v>
      </c>
      <c r="AJ134" s="18">
        <f t="shared" si="35"/>
        <v>0</v>
      </c>
      <c r="AK134" s="18">
        <f t="shared" si="35"/>
        <v>0</v>
      </c>
      <c r="AL134" s="18">
        <f t="shared" si="35"/>
        <v>0</v>
      </c>
      <c r="AM134" s="18">
        <f t="shared" si="35"/>
        <v>0</v>
      </c>
      <c r="AN134" s="18">
        <f t="shared" si="35"/>
        <v>0</v>
      </c>
      <c r="AO134" s="18">
        <f t="shared" si="35"/>
        <v>0</v>
      </c>
      <c r="AP134" s="18">
        <f t="shared" si="35"/>
        <v>0</v>
      </c>
    </row>
    <row r="135" spans="1:42">
      <c r="A135" s="21" t="s">
        <v>5</v>
      </c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H135" s="15">
        <f t="shared" si="36"/>
        <v>0</v>
      </c>
      <c r="AI135" s="18">
        <f t="shared" si="37"/>
        <v>0</v>
      </c>
      <c r="AJ135" s="18">
        <f t="shared" si="35"/>
        <v>0</v>
      </c>
      <c r="AK135" s="18">
        <f t="shared" si="35"/>
        <v>0</v>
      </c>
      <c r="AL135" s="18">
        <f t="shared" si="35"/>
        <v>0</v>
      </c>
      <c r="AM135" s="18">
        <f t="shared" si="35"/>
        <v>0</v>
      </c>
      <c r="AN135" s="18">
        <f t="shared" si="35"/>
        <v>0</v>
      </c>
      <c r="AO135" s="18">
        <f t="shared" si="35"/>
        <v>0</v>
      </c>
      <c r="AP135" s="18">
        <f t="shared" si="35"/>
        <v>0</v>
      </c>
    </row>
    <row r="136" spans="1:42">
      <c r="A136" s="21" t="s">
        <v>6</v>
      </c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H136" s="15">
        <f t="shared" si="36"/>
        <v>0</v>
      </c>
      <c r="AI136" s="18">
        <f t="shared" si="37"/>
        <v>0</v>
      </c>
      <c r="AJ136" s="18">
        <f t="shared" si="35"/>
        <v>0</v>
      </c>
      <c r="AK136" s="18">
        <f t="shared" si="35"/>
        <v>0</v>
      </c>
      <c r="AL136" s="18">
        <f t="shared" si="35"/>
        <v>0</v>
      </c>
      <c r="AM136" s="18">
        <f t="shared" si="35"/>
        <v>0</v>
      </c>
      <c r="AN136" s="18">
        <f t="shared" si="35"/>
        <v>0</v>
      </c>
      <c r="AO136" s="18">
        <f t="shared" si="35"/>
        <v>0</v>
      </c>
      <c r="AP136" s="18">
        <f t="shared" si="35"/>
        <v>0</v>
      </c>
    </row>
    <row r="137" spans="1:42">
      <c r="A137" s="21" t="s">
        <v>7</v>
      </c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H137" s="15">
        <f t="shared" si="36"/>
        <v>0</v>
      </c>
      <c r="AI137" s="18">
        <f t="shared" si="37"/>
        <v>0</v>
      </c>
      <c r="AJ137" s="18">
        <f t="shared" si="35"/>
        <v>0</v>
      </c>
      <c r="AK137" s="18">
        <f t="shared" si="35"/>
        <v>0</v>
      </c>
      <c r="AL137" s="18">
        <f t="shared" si="35"/>
        <v>0</v>
      </c>
      <c r="AM137" s="18">
        <f t="shared" si="35"/>
        <v>0</v>
      </c>
      <c r="AN137" s="18">
        <f t="shared" si="35"/>
        <v>0</v>
      </c>
      <c r="AO137" s="18">
        <f t="shared" si="35"/>
        <v>0</v>
      </c>
      <c r="AP137" s="18">
        <f t="shared" si="35"/>
        <v>0</v>
      </c>
    </row>
    <row r="138" spans="1:42">
      <c r="A138" s="21" t="s">
        <v>8</v>
      </c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H138" s="15">
        <f t="shared" si="36"/>
        <v>0</v>
      </c>
      <c r="AI138" s="18">
        <f t="shared" si="37"/>
        <v>0</v>
      </c>
      <c r="AJ138" s="18">
        <f t="shared" si="35"/>
        <v>0</v>
      </c>
      <c r="AK138" s="18">
        <f t="shared" si="35"/>
        <v>0</v>
      </c>
      <c r="AL138" s="18">
        <f t="shared" si="35"/>
        <v>0</v>
      </c>
      <c r="AM138" s="18">
        <f t="shared" si="35"/>
        <v>0</v>
      </c>
      <c r="AN138" s="18">
        <f t="shared" si="35"/>
        <v>0</v>
      </c>
      <c r="AO138" s="18">
        <f t="shared" si="35"/>
        <v>0</v>
      </c>
      <c r="AP138" s="18">
        <f t="shared" si="35"/>
        <v>0</v>
      </c>
    </row>
    <row r="139" spans="1:42">
      <c r="A139" s="21" t="s">
        <v>9</v>
      </c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H139" s="15">
        <f t="shared" si="36"/>
        <v>0</v>
      </c>
      <c r="AI139" s="18">
        <f t="shared" si="37"/>
        <v>0</v>
      </c>
      <c r="AJ139" s="18">
        <f t="shared" si="35"/>
        <v>0</v>
      </c>
      <c r="AK139" s="18">
        <f t="shared" si="35"/>
        <v>0</v>
      </c>
      <c r="AL139" s="18">
        <f t="shared" si="35"/>
        <v>0</v>
      </c>
      <c r="AM139" s="18">
        <f t="shared" si="35"/>
        <v>0</v>
      </c>
      <c r="AN139" s="18">
        <f t="shared" si="35"/>
        <v>0</v>
      </c>
      <c r="AO139" s="18">
        <f t="shared" si="35"/>
        <v>0</v>
      </c>
      <c r="AP139" s="18">
        <f t="shared" si="35"/>
        <v>0</v>
      </c>
    </row>
    <row r="140" spans="1:42">
      <c r="A140" s="21" t="s">
        <v>10</v>
      </c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H140" s="15">
        <f t="shared" si="36"/>
        <v>0</v>
      </c>
      <c r="AI140" s="18">
        <f t="shared" si="37"/>
        <v>0</v>
      </c>
      <c r="AJ140" s="18">
        <f t="shared" si="35"/>
        <v>0</v>
      </c>
      <c r="AK140" s="18">
        <f t="shared" si="35"/>
        <v>0</v>
      </c>
      <c r="AL140" s="18">
        <f t="shared" si="35"/>
        <v>0</v>
      </c>
      <c r="AM140" s="18">
        <f t="shared" si="35"/>
        <v>0</v>
      </c>
      <c r="AN140" s="18">
        <f t="shared" si="35"/>
        <v>0</v>
      </c>
      <c r="AO140" s="18">
        <f t="shared" si="35"/>
        <v>0</v>
      </c>
      <c r="AP140" s="18">
        <f t="shared" si="35"/>
        <v>0</v>
      </c>
    </row>
    <row r="141" spans="1:42">
      <c r="A141" s="21" t="s">
        <v>11</v>
      </c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H141" s="15">
        <f t="shared" si="36"/>
        <v>0</v>
      </c>
      <c r="AI141" s="18">
        <f t="shared" si="37"/>
        <v>0</v>
      </c>
      <c r="AJ141" s="18">
        <f t="shared" si="35"/>
        <v>0</v>
      </c>
      <c r="AK141" s="18">
        <f t="shared" si="35"/>
        <v>0</v>
      </c>
      <c r="AL141" s="18">
        <f t="shared" si="35"/>
        <v>0</v>
      </c>
      <c r="AM141" s="18">
        <f t="shared" si="35"/>
        <v>0</v>
      </c>
      <c r="AN141" s="18">
        <f t="shared" si="35"/>
        <v>0</v>
      </c>
      <c r="AO141" s="18">
        <f t="shared" si="35"/>
        <v>0</v>
      </c>
      <c r="AP141" s="18">
        <f t="shared" si="35"/>
        <v>0</v>
      </c>
    </row>
    <row r="143" spans="1:42" ht="24.6">
      <c r="C143" s="23" t="str">
        <f>"Planning de " &amp;TEXT(B145,"mmmm")</f>
        <v>Planning de novembre</v>
      </c>
      <c r="D143" s="23"/>
      <c r="E143" s="23"/>
      <c r="F143" s="23"/>
      <c r="G143" s="23"/>
      <c r="H143" s="23"/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V143" s="23"/>
      <c r="W143" s="23"/>
      <c r="X143" s="23"/>
      <c r="Y143" s="23"/>
      <c r="Z143" s="23"/>
      <c r="AA143" s="23"/>
      <c r="AB143" s="23"/>
      <c r="AC143" s="23"/>
      <c r="AD143" s="23"/>
      <c r="AH143" s="4" t="s">
        <v>13</v>
      </c>
      <c r="AI143" s="24" t="s">
        <v>15</v>
      </c>
      <c r="AJ143" s="24"/>
      <c r="AK143" s="24" t="s">
        <v>16</v>
      </c>
      <c r="AL143" s="24"/>
      <c r="AM143" s="4" t="s">
        <v>19</v>
      </c>
      <c r="AN143" s="4" t="s">
        <v>21</v>
      </c>
      <c r="AO143" s="24" t="s">
        <v>23</v>
      </c>
      <c r="AP143" s="24"/>
    </row>
    <row r="144" spans="1:42">
      <c r="AH144" s="5" t="s">
        <v>12</v>
      </c>
      <c r="AI144" s="6" t="s">
        <v>14</v>
      </c>
      <c r="AJ144" s="7" t="s">
        <v>25</v>
      </c>
      <c r="AK144" s="8" t="s">
        <v>16</v>
      </c>
      <c r="AL144" s="9" t="s">
        <v>17</v>
      </c>
      <c r="AM144" s="10" t="s">
        <v>18</v>
      </c>
      <c r="AN144" s="11" t="s">
        <v>20</v>
      </c>
      <c r="AO144" s="12" t="s">
        <v>22</v>
      </c>
      <c r="AP144" s="13" t="s">
        <v>24</v>
      </c>
    </row>
    <row r="145" spans="1:42" ht="61.8">
      <c r="A145" s="2"/>
      <c r="B145" s="22">
        <f>DATE($B$1,11,1)</f>
        <v>45597</v>
      </c>
      <c r="C145" s="22">
        <f>B145+1</f>
        <v>45598</v>
      </c>
      <c r="D145" s="22">
        <f t="shared" ref="D145:AE145" si="38">C145+1</f>
        <v>45599</v>
      </c>
      <c r="E145" s="22">
        <f t="shared" si="38"/>
        <v>45600</v>
      </c>
      <c r="F145" s="22">
        <f t="shared" si="38"/>
        <v>45601</v>
      </c>
      <c r="G145" s="22">
        <f t="shared" si="38"/>
        <v>45602</v>
      </c>
      <c r="H145" s="22">
        <f t="shared" si="38"/>
        <v>45603</v>
      </c>
      <c r="I145" s="22">
        <f t="shared" si="38"/>
        <v>45604</v>
      </c>
      <c r="J145" s="22">
        <f t="shared" si="38"/>
        <v>45605</v>
      </c>
      <c r="K145" s="22">
        <f t="shared" si="38"/>
        <v>45606</v>
      </c>
      <c r="L145" s="22">
        <f t="shared" si="38"/>
        <v>45607</v>
      </c>
      <c r="M145" s="22">
        <f t="shared" si="38"/>
        <v>45608</v>
      </c>
      <c r="N145" s="22">
        <f t="shared" si="38"/>
        <v>45609</v>
      </c>
      <c r="O145" s="22">
        <f t="shared" si="38"/>
        <v>45610</v>
      </c>
      <c r="P145" s="22">
        <f t="shared" si="38"/>
        <v>45611</v>
      </c>
      <c r="Q145" s="22">
        <f t="shared" si="38"/>
        <v>45612</v>
      </c>
      <c r="R145" s="22">
        <f t="shared" si="38"/>
        <v>45613</v>
      </c>
      <c r="S145" s="22">
        <f t="shared" si="38"/>
        <v>45614</v>
      </c>
      <c r="T145" s="22">
        <f t="shared" si="38"/>
        <v>45615</v>
      </c>
      <c r="U145" s="22">
        <f t="shared" si="38"/>
        <v>45616</v>
      </c>
      <c r="V145" s="22">
        <f t="shared" si="38"/>
        <v>45617</v>
      </c>
      <c r="W145" s="22">
        <f t="shared" si="38"/>
        <v>45618</v>
      </c>
      <c r="X145" s="22">
        <f t="shared" si="38"/>
        <v>45619</v>
      </c>
      <c r="Y145" s="22">
        <f t="shared" si="38"/>
        <v>45620</v>
      </c>
      <c r="Z145" s="22">
        <f t="shared" si="38"/>
        <v>45621</v>
      </c>
      <c r="AA145" s="22">
        <f t="shared" si="38"/>
        <v>45622</v>
      </c>
      <c r="AB145" s="22">
        <f t="shared" si="38"/>
        <v>45623</v>
      </c>
      <c r="AC145" s="22">
        <f t="shared" si="38"/>
        <v>45624</v>
      </c>
      <c r="AD145" s="22">
        <f t="shared" si="38"/>
        <v>45625</v>
      </c>
      <c r="AE145" s="22">
        <f t="shared" si="38"/>
        <v>45626</v>
      </c>
      <c r="AG145" s="3"/>
      <c r="AH145" s="3"/>
      <c r="AI145" s="2"/>
      <c r="AJ145" s="2"/>
      <c r="AK145" s="2"/>
      <c r="AL145" s="2"/>
      <c r="AM145" s="2"/>
      <c r="AN145" s="2"/>
      <c r="AO145" s="2"/>
      <c r="AP145" s="2"/>
    </row>
    <row r="146" spans="1:42">
      <c r="A146" s="21" t="s">
        <v>2</v>
      </c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H146" s="15">
        <f>COUNTIF($B146:$AF146,$AH$4)*$AH$2</f>
        <v>0</v>
      </c>
      <c r="AI146" s="18">
        <f>COUNTIF($B146:$AF146,AI$4)</f>
        <v>0</v>
      </c>
      <c r="AJ146" s="18">
        <f t="shared" ref="AJ146:AP155" si="39">COUNTIF($B146:$AF146,AJ$4)</f>
        <v>0</v>
      </c>
      <c r="AK146" s="18">
        <f t="shared" si="39"/>
        <v>0</v>
      </c>
      <c r="AL146" s="18">
        <f t="shared" si="39"/>
        <v>0</v>
      </c>
      <c r="AM146" s="18">
        <f t="shared" si="39"/>
        <v>0</v>
      </c>
      <c r="AN146" s="18">
        <f t="shared" si="39"/>
        <v>0</v>
      </c>
      <c r="AO146" s="18">
        <f t="shared" si="39"/>
        <v>0</v>
      </c>
      <c r="AP146" s="18">
        <f t="shared" si="39"/>
        <v>0</v>
      </c>
    </row>
    <row r="147" spans="1:42">
      <c r="A147" s="21" t="s">
        <v>3</v>
      </c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H147" s="15">
        <f t="shared" ref="AH147:AH155" si="40">COUNTIF($B147:$AF147,$AH$4)*$AH$2</f>
        <v>0</v>
      </c>
      <c r="AI147" s="18">
        <f t="shared" ref="AI147:AI155" si="41">COUNTIF($B147:$AF147,AI$4)</f>
        <v>0</v>
      </c>
      <c r="AJ147" s="18">
        <f t="shared" si="39"/>
        <v>0</v>
      </c>
      <c r="AK147" s="18">
        <f t="shared" si="39"/>
        <v>0</v>
      </c>
      <c r="AL147" s="18">
        <f t="shared" si="39"/>
        <v>0</v>
      </c>
      <c r="AM147" s="18">
        <f t="shared" si="39"/>
        <v>0</v>
      </c>
      <c r="AN147" s="18">
        <f t="shared" si="39"/>
        <v>0</v>
      </c>
      <c r="AO147" s="18">
        <f t="shared" si="39"/>
        <v>0</v>
      </c>
      <c r="AP147" s="18">
        <f t="shared" si="39"/>
        <v>0</v>
      </c>
    </row>
    <row r="148" spans="1:42">
      <c r="A148" s="21" t="s">
        <v>4</v>
      </c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H148" s="15">
        <f t="shared" si="40"/>
        <v>0</v>
      </c>
      <c r="AI148" s="18">
        <f t="shared" si="41"/>
        <v>0</v>
      </c>
      <c r="AJ148" s="18">
        <f t="shared" si="39"/>
        <v>0</v>
      </c>
      <c r="AK148" s="18">
        <f t="shared" si="39"/>
        <v>0</v>
      </c>
      <c r="AL148" s="18">
        <f t="shared" si="39"/>
        <v>0</v>
      </c>
      <c r="AM148" s="18">
        <f t="shared" si="39"/>
        <v>0</v>
      </c>
      <c r="AN148" s="18">
        <f t="shared" si="39"/>
        <v>0</v>
      </c>
      <c r="AO148" s="18">
        <f t="shared" si="39"/>
        <v>0</v>
      </c>
      <c r="AP148" s="18">
        <f t="shared" si="39"/>
        <v>0</v>
      </c>
    </row>
    <row r="149" spans="1:42">
      <c r="A149" s="21" t="s">
        <v>5</v>
      </c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H149" s="15">
        <f t="shared" si="40"/>
        <v>0</v>
      </c>
      <c r="AI149" s="18">
        <f t="shared" si="41"/>
        <v>0</v>
      </c>
      <c r="AJ149" s="18">
        <f t="shared" si="39"/>
        <v>0</v>
      </c>
      <c r="AK149" s="18">
        <f t="shared" si="39"/>
        <v>0</v>
      </c>
      <c r="AL149" s="18">
        <f t="shared" si="39"/>
        <v>0</v>
      </c>
      <c r="AM149" s="18">
        <f t="shared" si="39"/>
        <v>0</v>
      </c>
      <c r="AN149" s="18">
        <f t="shared" si="39"/>
        <v>0</v>
      </c>
      <c r="AO149" s="18">
        <f t="shared" si="39"/>
        <v>0</v>
      </c>
      <c r="AP149" s="18">
        <f t="shared" si="39"/>
        <v>0</v>
      </c>
    </row>
    <row r="150" spans="1:42">
      <c r="A150" s="21" t="s">
        <v>6</v>
      </c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H150" s="15">
        <f t="shared" si="40"/>
        <v>0</v>
      </c>
      <c r="AI150" s="18">
        <f t="shared" si="41"/>
        <v>0</v>
      </c>
      <c r="AJ150" s="18">
        <f t="shared" si="39"/>
        <v>0</v>
      </c>
      <c r="AK150" s="18">
        <f t="shared" si="39"/>
        <v>0</v>
      </c>
      <c r="AL150" s="18">
        <f t="shared" si="39"/>
        <v>0</v>
      </c>
      <c r="AM150" s="18">
        <f t="shared" si="39"/>
        <v>0</v>
      </c>
      <c r="AN150" s="18">
        <f t="shared" si="39"/>
        <v>0</v>
      </c>
      <c r="AO150" s="18">
        <f t="shared" si="39"/>
        <v>0</v>
      </c>
      <c r="AP150" s="18">
        <f t="shared" si="39"/>
        <v>0</v>
      </c>
    </row>
    <row r="151" spans="1:42">
      <c r="A151" s="21" t="s">
        <v>7</v>
      </c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H151" s="15">
        <f t="shared" si="40"/>
        <v>0</v>
      </c>
      <c r="AI151" s="18">
        <f t="shared" si="41"/>
        <v>0</v>
      </c>
      <c r="AJ151" s="18">
        <f t="shared" si="39"/>
        <v>0</v>
      </c>
      <c r="AK151" s="18">
        <f t="shared" si="39"/>
        <v>0</v>
      </c>
      <c r="AL151" s="18">
        <f t="shared" si="39"/>
        <v>0</v>
      </c>
      <c r="AM151" s="18">
        <f t="shared" si="39"/>
        <v>0</v>
      </c>
      <c r="AN151" s="18">
        <f t="shared" si="39"/>
        <v>0</v>
      </c>
      <c r="AO151" s="18">
        <f t="shared" si="39"/>
        <v>0</v>
      </c>
      <c r="AP151" s="18">
        <f t="shared" si="39"/>
        <v>0</v>
      </c>
    </row>
    <row r="152" spans="1:42">
      <c r="A152" s="21" t="s">
        <v>8</v>
      </c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H152" s="15">
        <f t="shared" si="40"/>
        <v>0</v>
      </c>
      <c r="AI152" s="18">
        <f t="shared" si="41"/>
        <v>0</v>
      </c>
      <c r="AJ152" s="18">
        <f t="shared" si="39"/>
        <v>0</v>
      </c>
      <c r="AK152" s="18">
        <f t="shared" si="39"/>
        <v>0</v>
      </c>
      <c r="AL152" s="18">
        <f t="shared" si="39"/>
        <v>0</v>
      </c>
      <c r="AM152" s="18">
        <f t="shared" si="39"/>
        <v>0</v>
      </c>
      <c r="AN152" s="18">
        <f t="shared" si="39"/>
        <v>0</v>
      </c>
      <c r="AO152" s="18">
        <f t="shared" si="39"/>
        <v>0</v>
      </c>
      <c r="AP152" s="18">
        <f t="shared" si="39"/>
        <v>0</v>
      </c>
    </row>
    <row r="153" spans="1:42">
      <c r="A153" s="21" t="s">
        <v>9</v>
      </c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H153" s="15">
        <f t="shared" si="40"/>
        <v>0</v>
      </c>
      <c r="AI153" s="18">
        <f t="shared" si="41"/>
        <v>0</v>
      </c>
      <c r="AJ153" s="18">
        <f t="shared" si="39"/>
        <v>0</v>
      </c>
      <c r="AK153" s="18">
        <f t="shared" si="39"/>
        <v>0</v>
      </c>
      <c r="AL153" s="18">
        <f t="shared" si="39"/>
        <v>0</v>
      </c>
      <c r="AM153" s="18">
        <f t="shared" si="39"/>
        <v>0</v>
      </c>
      <c r="AN153" s="18">
        <f t="shared" si="39"/>
        <v>0</v>
      </c>
      <c r="AO153" s="18">
        <f t="shared" si="39"/>
        <v>0</v>
      </c>
      <c r="AP153" s="18">
        <f t="shared" si="39"/>
        <v>0</v>
      </c>
    </row>
    <row r="154" spans="1:42">
      <c r="A154" s="21" t="s">
        <v>10</v>
      </c>
      <c r="B154" s="25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H154" s="15">
        <f t="shared" si="40"/>
        <v>0</v>
      </c>
      <c r="AI154" s="18">
        <f t="shared" si="41"/>
        <v>0</v>
      </c>
      <c r="AJ154" s="18">
        <f t="shared" si="39"/>
        <v>0</v>
      </c>
      <c r="AK154" s="18">
        <f t="shared" si="39"/>
        <v>0</v>
      </c>
      <c r="AL154" s="18">
        <f t="shared" si="39"/>
        <v>0</v>
      </c>
      <c r="AM154" s="18">
        <f t="shared" si="39"/>
        <v>0</v>
      </c>
      <c r="AN154" s="18">
        <f t="shared" si="39"/>
        <v>0</v>
      </c>
      <c r="AO154" s="18">
        <f t="shared" si="39"/>
        <v>0</v>
      </c>
      <c r="AP154" s="18">
        <f t="shared" si="39"/>
        <v>0</v>
      </c>
    </row>
    <row r="155" spans="1:42">
      <c r="A155" s="21" t="s">
        <v>11</v>
      </c>
      <c r="B155" s="25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H155" s="15">
        <f t="shared" si="40"/>
        <v>0</v>
      </c>
      <c r="AI155" s="18">
        <f t="shared" si="41"/>
        <v>0</v>
      </c>
      <c r="AJ155" s="18">
        <f t="shared" si="39"/>
        <v>0</v>
      </c>
      <c r="AK155" s="18">
        <f t="shared" si="39"/>
        <v>0</v>
      </c>
      <c r="AL155" s="18">
        <f t="shared" si="39"/>
        <v>0</v>
      </c>
      <c r="AM155" s="18">
        <f t="shared" si="39"/>
        <v>0</v>
      </c>
      <c r="AN155" s="18">
        <f t="shared" si="39"/>
        <v>0</v>
      </c>
      <c r="AO155" s="18">
        <f t="shared" si="39"/>
        <v>0</v>
      </c>
      <c r="AP155" s="18">
        <f t="shared" si="39"/>
        <v>0</v>
      </c>
    </row>
    <row r="157" spans="1:42" ht="24.6">
      <c r="C157" s="23" t="str">
        <f>"Planning de " &amp;TEXT(B159,"mmmm")</f>
        <v>Planning de décembre</v>
      </c>
      <c r="D157" s="23"/>
      <c r="E157" s="23"/>
      <c r="F157" s="23"/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  <c r="AH157" s="4" t="s">
        <v>13</v>
      </c>
      <c r="AI157" s="24" t="s">
        <v>15</v>
      </c>
      <c r="AJ157" s="24"/>
      <c r="AK157" s="24" t="s">
        <v>16</v>
      </c>
      <c r="AL157" s="24"/>
      <c r="AM157" s="4" t="s">
        <v>19</v>
      </c>
      <c r="AN157" s="4" t="s">
        <v>21</v>
      </c>
      <c r="AO157" s="24" t="s">
        <v>23</v>
      </c>
      <c r="AP157" s="24"/>
    </row>
    <row r="158" spans="1:42">
      <c r="AH158" s="5" t="s">
        <v>12</v>
      </c>
      <c r="AI158" s="6" t="s">
        <v>14</v>
      </c>
      <c r="AJ158" s="7" t="s">
        <v>25</v>
      </c>
      <c r="AK158" s="8" t="s">
        <v>16</v>
      </c>
      <c r="AL158" s="9" t="s">
        <v>17</v>
      </c>
      <c r="AM158" s="10" t="s">
        <v>18</v>
      </c>
      <c r="AN158" s="11" t="s">
        <v>20</v>
      </c>
      <c r="AO158" s="12" t="s">
        <v>22</v>
      </c>
      <c r="AP158" s="13" t="s">
        <v>24</v>
      </c>
    </row>
    <row r="159" spans="1:42" ht="61.8">
      <c r="A159" s="2"/>
      <c r="B159" s="22">
        <f>DATE($B$1,12,1)</f>
        <v>45627</v>
      </c>
      <c r="C159" s="22">
        <f>B159+1</f>
        <v>45628</v>
      </c>
      <c r="D159" s="22">
        <f t="shared" ref="D159:AF159" si="42">C159+1</f>
        <v>45629</v>
      </c>
      <c r="E159" s="22">
        <f t="shared" si="42"/>
        <v>45630</v>
      </c>
      <c r="F159" s="22">
        <f t="shared" si="42"/>
        <v>45631</v>
      </c>
      <c r="G159" s="22">
        <f t="shared" si="42"/>
        <v>45632</v>
      </c>
      <c r="H159" s="22">
        <f t="shared" si="42"/>
        <v>45633</v>
      </c>
      <c r="I159" s="22">
        <f t="shared" si="42"/>
        <v>45634</v>
      </c>
      <c r="J159" s="22">
        <f t="shared" si="42"/>
        <v>45635</v>
      </c>
      <c r="K159" s="22">
        <f t="shared" si="42"/>
        <v>45636</v>
      </c>
      <c r="L159" s="22">
        <f t="shared" si="42"/>
        <v>45637</v>
      </c>
      <c r="M159" s="22">
        <f t="shared" si="42"/>
        <v>45638</v>
      </c>
      <c r="N159" s="22">
        <f t="shared" si="42"/>
        <v>45639</v>
      </c>
      <c r="O159" s="22">
        <f t="shared" si="42"/>
        <v>45640</v>
      </c>
      <c r="P159" s="22">
        <f t="shared" si="42"/>
        <v>45641</v>
      </c>
      <c r="Q159" s="22">
        <f t="shared" si="42"/>
        <v>45642</v>
      </c>
      <c r="R159" s="22">
        <f t="shared" si="42"/>
        <v>45643</v>
      </c>
      <c r="S159" s="22">
        <f t="shared" si="42"/>
        <v>45644</v>
      </c>
      <c r="T159" s="22">
        <f t="shared" si="42"/>
        <v>45645</v>
      </c>
      <c r="U159" s="22">
        <f t="shared" si="42"/>
        <v>45646</v>
      </c>
      <c r="V159" s="22">
        <f t="shared" si="42"/>
        <v>45647</v>
      </c>
      <c r="W159" s="22">
        <f t="shared" si="42"/>
        <v>45648</v>
      </c>
      <c r="X159" s="22">
        <f t="shared" si="42"/>
        <v>45649</v>
      </c>
      <c r="Y159" s="22">
        <f t="shared" si="42"/>
        <v>45650</v>
      </c>
      <c r="Z159" s="22">
        <f t="shared" si="42"/>
        <v>45651</v>
      </c>
      <c r="AA159" s="22">
        <f t="shared" si="42"/>
        <v>45652</v>
      </c>
      <c r="AB159" s="22">
        <f t="shared" si="42"/>
        <v>45653</v>
      </c>
      <c r="AC159" s="22">
        <f t="shared" si="42"/>
        <v>45654</v>
      </c>
      <c r="AD159" s="22">
        <f t="shared" si="42"/>
        <v>45655</v>
      </c>
      <c r="AE159" s="22">
        <f t="shared" si="42"/>
        <v>45656</v>
      </c>
      <c r="AF159" s="22">
        <f t="shared" si="42"/>
        <v>45657</v>
      </c>
      <c r="AG159" s="3"/>
      <c r="AH159" s="3"/>
      <c r="AI159" s="2"/>
      <c r="AJ159" s="2"/>
      <c r="AK159" s="2"/>
      <c r="AL159" s="2"/>
      <c r="AM159" s="2"/>
      <c r="AN159" s="2"/>
      <c r="AO159" s="2"/>
      <c r="AP159" s="2"/>
    </row>
    <row r="160" spans="1:42">
      <c r="A160" s="21" t="s">
        <v>2</v>
      </c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H160" s="15">
        <f>COUNTIF($B160:$AF160,$AH$4)*$AH$2</f>
        <v>0</v>
      </c>
      <c r="AI160" s="18">
        <f>COUNTIF($B160:$AF160,AI$4)</f>
        <v>0</v>
      </c>
      <c r="AJ160" s="18">
        <f t="shared" ref="AJ160:AP169" si="43">COUNTIF($B160:$AF160,AJ$4)</f>
        <v>0</v>
      </c>
      <c r="AK160" s="18">
        <f t="shared" si="43"/>
        <v>0</v>
      </c>
      <c r="AL160" s="18">
        <f t="shared" si="43"/>
        <v>0</v>
      </c>
      <c r="AM160" s="18">
        <f t="shared" si="43"/>
        <v>0</v>
      </c>
      <c r="AN160" s="18">
        <f t="shared" si="43"/>
        <v>0</v>
      </c>
      <c r="AO160" s="18">
        <f t="shared" si="43"/>
        <v>0</v>
      </c>
      <c r="AP160" s="18">
        <f t="shared" si="43"/>
        <v>0</v>
      </c>
    </row>
    <row r="161" spans="1:42">
      <c r="A161" s="21" t="s">
        <v>3</v>
      </c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H161" s="15">
        <f t="shared" ref="AH161:AH169" si="44">COUNTIF($B161:$AF161,$AH$4)*$AH$2</f>
        <v>0</v>
      </c>
      <c r="AI161" s="18">
        <f t="shared" ref="AI161:AI169" si="45">COUNTIF($B161:$AF161,AI$4)</f>
        <v>0</v>
      </c>
      <c r="AJ161" s="18">
        <f t="shared" si="43"/>
        <v>0</v>
      </c>
      <c r="AK161" s="18">
        <f t="shared" si="43"/>
        <v>0</v>
      </c>
      <c r="AL161" s="18">
        <f t="shared" si="43"/>
        <v>0</v>
      </c>
      <c r="AM161" s="18">
        <f t="shared" si="43"/>
        <v>0</v>
      </c>
      <c r="AN161" s="18">
        <f t="shared" si="43"/>
        <v>0</v>
      </c>
      <c r="AO161" s="18">
        <f t="shared" si="43"/>
        <v>0</v>
      </c>
      <c r="AP161" s="18">
        <f t="shared" si="43"/>
        <v>0</v>
      </c>
    </row>
    <row r="162" spans="1:42">
      <c r="A162" s="21" t="s">
        <v>4</v>
      </c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H162" s="15">
        <f t="shared" si="44"/>
        <v>0</v>
      </c>
      <c r="AI162" s="18">
        <f t="shared" si="45"/>
        <v>0</v>
      </c>
      <c r="AJ162" s="18">
        <f t="shared" si="43"/>
        <v>0</v>
      </c>
      <c r="AK162" s="18">
        <f t="shared" si="43"/>
        <v>0</v>
      </c>
      <c r="AL162" s="18">
        <f t="shared" si="43"/>
        <v>0</v>
      </c>
      <c r="AM162" s="18">
        <f t="shared" si="43"/>
        <v>0</v>
      </c>
      <c r="AN162" s="18">
        <f t="shared" si="43"/>
        <v>0</v>
      </c>
      <c r="AO162" s="18">
        <f t="shared" si="43"/>
        <v>0</v>
      </c>
      <c r="AP162" s="18">
        <f t="shared" si="43"/>
        <v>0</v>
      </c>
    </row>
    <row r="163" spans="1:42">
      <c r="A163" s="21" t="s">
        <v>5</v>
      </c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H163" s="15">
        <f t="shared" si="44"/>
        <v>0</v>
      </c>
      <c r="AI163" s="18">
        <f t="shared" si="45"/>
        <v>0</v>
      </c>
      <c r="AJ163" s="18">
        <f t="shared" si="43"/>
        <v>0</v>
      </c>
      <c r="AK163" s="18">
        <f t="shared" si="43"/>
        <v>0</v>
      </c>
      <c r="AL163" s="18">
        <f t="shared" si="43"/>
        <v>0</v>
      </c>
      <c r="AM163" s="18">
        <f t="shared" si="43"/>
        <v>0</v>
      </c>
      <c r="AN163" s="18">
        <f t="shared" si="43"/>
        <v>0</v>
      </c>
      <c r="AO163" s="18">
        <f t="shared" si="43"/>
        <v>0</v>
      </c>
      <c r="AP163" s="18">
        <f t="shared" si="43"/>
        <v>0</v>
      </c>
    </row>
    <row r="164" spans="1:42">
      <c r="A164" s="21" t="s">
        <v>6</v>
      </c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H164" s="15">
        <f t="shared" si="44"/>
        <v>0</v>
      </c>
      <c r="AI164" s="18">
        <f t="shared" si="45"/>
        <v>0</v>
      </c>
      <c r="AJ164" s="18">
        <f t="shared" si="43"/>
        <v>0</v>
      </c>
      <c r="AK164" s="18">
        <f t="shared" si="43"/>
        <v>0</v>
      </c>
      <c r="AL164" s="18">
        <f t="shared" si="43"/>
        <v>0</v>
      </c>
      <c r="AM164" s="18">
        <f t="shared" si="43"/>
        <v>0</v>
      </c>
      <c r="AN164" s="18">
        <f t="shared" si="43"/>
        <v>0</v>
      </c>
      <c r="AO164" s="18">
        <f t="shared" si="43"/>
        <v>0</v>
      </c>
      <c r="AP164" s="18">
        <f t="shared" si="43"/>
        <v>0</v>
      </c>
    </row>
    <row r="165" spans="1:42">
      <c r="A165" s="21" t="s">
        <v>7</v>
      </c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H165" s="15">
        <f t="shared" si="44"/>
        <v>0</v>
      </c>
      <c r="AI165" s="18">
        <f t="shared" si="45"/>
        <v>0</v>
      </c>
      <c r="AJ165" s="18">
        <f t="shared" si="43"/>
        <v>0</v>
      </c>
      <c r="AK165" s="18">
        <f t="shared" si="43"/>
        <v>0</v>
      </c>
      <c r="AL165" s="18">
        <f t="shared" si="43"/>
        <v>0</v>
      </c>
      <c r="AM165" s="18">
        <f t="shared" si="43"/>
        <v>0</v>
      </c>
      <c r="AN165" s="18">
        <f t="shared" si="43"/>
        <v>0</v>
      </c>
      <c r="AO165" s="18">
        <f t="shared" si="43"/>
        <v>0</v>
      </c>
      <c r="AP165" s="18">
        <f t="shared" si="43"/>
        <v>0</v>
      </c>
    </row>
    <row r="166" spans="1:42">
      <c r="A166" s="21" t="s">
        <v>8</v>
      </c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H166" s="15">
        <f t="shared" si="44"/>
        <v>0</v>
      </c>
      <c r="AI166" s="18">
        <f t="shared" si="45"/>
        <v>0</v>
      </c>
      <c r="AJ166" s="18">
        <f t="shared" si="43"/>
        <v>0</v>
      </c>
      <c r="AK166" s="18">
        <f t="shared" si="43"/>
        <v>0</v>
      </c>
      <c r="AL166" s="18">
        <f t="shared" si="43"/>
        <v>0</v>
      </c>
      <c r="AM166" s="18">
        <f t="shared" si="43"/>
        <v>0</v>
      </c>
      <c r="AN166" s="18">
        <f t="shared" si="43"/>
        <v>0</v>
      </c>
      <c r="AO166" s="18">
        <f t="shared" si="43"/>
        <v>0</v>
      </c>
      <c r="AP166" s="18">
        <f t="shared" si="43"/>
        <v>0</v>
      </c>
    </row>
    <row r="167" spans="1:42">
      <c r="A167" s="21" t="s">
        <v>9</v>
      </c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H167" s="15">
        <f t="shared" si="44"/>
        <v>0</v>
      </c>
      <c r="AI167" s="18">
        <f t="shared" si="45"/>
        <v>0</v>
      </c>
      <c r="AJ167" s="18">
        <f t="shared" si="43"/>
        <v>0</v>
      </c>
      <c r="AK167" s="18">
        <f t="shared" si="43"/>
        <v>0</v>
      </c>
      <c r="AL167" s="18">
        <f t="shared" si="43"/>
        <v>0</v>
      </c>
      <c r="AM167" s="18">
        <f t="shared" si="43"/>
        <v>0</v>
      </c>
      <c r="AN167" s="18">
        <f t="shared" si="43"/>
        <v>0</v>
      </c>
      <c r="AO167" s="18">
        <f t="shared" si="43"/>
        <v>0</v>
      </c>
      <c r="AP167" s="18">
        <f t="shared" si="43"/>
        <v>0</v>
      </c>
    </row>
    <row r="168" spans="1:42">
      <c r="A168" s="21" t="s">
        <v>10</v>
      </c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H168" s="15">
        <f t="shared" si="44"/>
        <v>0</v>
      </c>
      <c r="AI168" s="18">
        <f t="shared" si="45"/>
        <v>0</v>
      </c>
      <c r="AJ168" s="18">
        <f t="shared" si="43"/>
        <v>0</v>
      </c>
      <c r="AK168" s="18">
        <f t="shared" si="43"/>
        <v>0</v>
      </c>
      <c r="AL168" s="18">
        <f t="shared" si="43"/>
        <v>0</v>
      </c>
      <c r="AM168" s="18">
        <f t="shared" si="43"/>
        <v>0</v>
      </c>
      <c r="AN168" s="18">
        <f t="shared" si="43"/>
        <v>0</v>
      </c>
      <c r="AO168" s="18">
        <f t="shared" si="43"/>
        <v>0</v>
      </c>
      <c r="AP168" s="18">
        <f t="shared" si="43"/>
        <v>0</v>
      </c>
    </row>
    <row r="169" spans="1:42">
      <c r="A169" s="21" t="s">
        <v>11</v>
      </c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H169" s="15">
        <f t="shared" si="44"/>
        <v>0</v>
      </c>
      <c r="AI169" s="18">
        <f t="shared" si="45"/>
        <v>0</v>
      </c>
      <c r="AJ169" s="18">
        <f t="shared" si="43"/>
        <v>0</v>
      </c>
      <c r="AK169" s="18">
        <f t="shared" si="43"/>
        <v>0</v>
      </c>
      <c r="AL169" s="18">
        <f t="shared" si="43"/>
        <v>0</v>
      </c>
      <c r="AM169" s="18">
        <f t="shared" si="43"/>
        <v>0</v>
      </c>
      <c r="AN169" s="18">
        <f t="shared" si="43"/>
        <v>0</v>
      </c>
      <c r="AO169" s="18">
        <f t="shared" si="43"/>
        <v>0</v>
      </c>
      <c r="AP169" s="18">
        <f t="shared" si="43"/>
        <v>0</v>
      </c>
    </row>
  </sheetData>
  <mergeCells count="48">
    <mergeCell ref="C3:AD3"/>
    <mergeCell ref="AI3:AJ3"/>
    <mergeCell ref="AK3:AL3"/>
    <mergeCell ref="AO3:AP3"/>
    <mergeCell ref="C17:AD17"/>
    <mergeCell ref="AI17:AJ17"/>
    <mergeCell ref="AK17:AL17"/>
    <mergeCell ref="AO17:AP17"/>
    <mergeCell ref="C31:AD31"/>
    <mergeCell ref="AI31:AJ31"/>
    <mergeCell ref="AK31:AL31"/>
    <mergeCell ref="AO31:AP31"/>
    <mergeCell ref="C45:AD45"/>
    <mergeCell ref="AI45:AJ45"/>
    <mergeCell ref="AK45:AL45"/>
    <mergeCell ref="AO45:AP45"/>
    <mergeCell ref="C59:AD59"/>
    <mergeCell ref="AI59:AJ59"/>
    <mergeCell ref="AK59:AL59"/>
    <mergeCell ref="AO59:AP59"/>
    <mergeCell ref="C73:AD73"/>
    <mergeCell ref="AI73:AJ73"/>
    <mergeCell ref="AK73:AL73"/>
    <mergeCell ref="AO73:AP73"/>
    <mergeCell ref="C87:AD87"/>
    <mergeCell ref="AI87:AJ87"/>
    <mergeCell ref="AK87:AL87"/>
    <mergeCell ref="AO87:AP87"/>
    <mergeCell ref="C101:AD101"/>
    <mergeCell ref="AI101:AJ101"/>
    <mergeCell ref="AK101:AL101"/>
    <mergeCell ref="AO101:AP101"/>
    <mergeCell ref="C115:AD115"/>
    <mergeCell ref="AI115:AJ115"/>
    <mergeCell ref="AK115:AL115"/>
    <mergeCell ref="AO115:AP115"/>
    <mergeCell ref="C129:AD129"/>
    <mergeCell ref="AI129:AJ129"/>
    <mergeCell ref="AK129:AL129"/>
    <mergeCell ref="AO129:AP129"/>
    <mergeCell ref="C143:AD143"/>
    <mergeCell ref="AI143:AJ143"/>
    <mergeCell ref="AK143:AL143"/>
    <mergeCell ref="AO143:AP143"/>
    <mergeCell ref="C157:AD157"/>
    <mergeCell ref="AI157:AJ157"/>
    <mergeCell ref="AK157:AL157"/>
    <mergeCell ref="AO157:AP157"/>
  </mergeCells>
  <conditionalFormatting sqref="B6:AF15">
    <cfRule type="cellIs" dxfId="119" priority="227" operator="equal">
      <formula>$AN$4</formula>
    </cfRule>
    <cfRule type="cellIs" dxfId="118" priority="226" operator="equal">
      <formula>$AO$4</formula>
    </cfRule>
    <cfRule type="cellIs" dxfId="117" priority="225" operator="equal">
      <formula>$AP$4</formula>
    </cfRule>
    <cfRule type="cellIs" dxfId="116" priority="228" operator="equal">
      <formula>$AM$4</formula>
    </cfRule>
    <cfRule type="cellIs" dxfId="115" priority="229" operator="equal">
      <formula>$AL$4</formula>
    </cfRule>
    <cfRule type="cellIs" dxfId="114" priority="230" operator="equal">
      <formula>$AK$4</formula>
    </cfRule>
    <cfRule type="cellIs" dxfId="113" priority="231" operator="equal">
      <formula>$AJ$4</formula>
    </cfRule>
    <cfRule type="cellIs" dxfId="112" priority="232" operator="equal">
      <formula>"C"</formula>
    </cfRule>
  </conditionalFormatting>
  <conditionalFormatting sqref="B5:AF15">
    <cfRule type="expression" dxfId="111" priority="234">
      <formula>WEEKDAY(B$5,2)&gt;5</formula>
    </cfRule>
    <cfRule type="expression" dxfId="110" priority="233">
      <formula>COUNTIF(ferie,B$5)&gt;0</formula>
    </cfRule>
  </conditionalFormatting>
  <conditionalFormatting sqref="B20:AD29">
    <cfRule type="cellIs" dxfId="109" priority="101" operator="equal">
      <formula>$AP$4</formula>
    </cfRule>
    <cfRule type="cellIs" dxfId="108" priority="102" operator="equal">
      <formula>$AO$4</formula>
    </cfRule>
    <cfRule type="cellIs" dxfId="107" priority="103" operator="equal">
      <formula>$AN$4</formula>
    </cfRule>
    <cfRule type="cellIs" dxfId="106" priority="104" operator="equal">
      <formula>$AM$4</formula>
    </cfRule>
    <cfRule type="cellIs" dxfId="105" priority="105" operator="equal">
      <formula>$AL$4</formula>
    </cfRule>
    <cfRule type="cellIs" dxfId="104" priority="106" operator="equal">
      <formula>$AK$4</formula>
    </cfRule>
    <cfRule type="cellIs" dxfId="103" priority="107" operator="equal">
      <formula>$AJ$4</formula>
    </cfRule>
    <cfRule type="cellIs" dxfId="102" priority="108" operator="equal">
      <formula>"C"</formula>
    </cfRule>
  </conditionalFormatting>
  <conditionalFormatting sqref="B19:AD29">
    <cfRule type="expression" dxfId="101" priority="110">
      <formula>WEEKDAY(B$19,2)&gt;5</formula>
    </cfRule>
    <cfRule type="expression" dxfId="100" priority="109">
      <formula>COUNTIF(ferie,B$19)&gt;0</formula>
    </cfRule>
  </conditionalFormatting>
  <conditionalFormatting sqref="B34:AF43">
    <cfRule type="cellIs" dxfId="99" priority="91" operator="equal">
      <formula>$AP$4</formula>
    </cfRule>
    <cfRule type="cellIs" dxfId="98" priority="92" operator="equal">
      <formula>$AO$4</formula>
    </cfRule>
    <cfRule type="cellIs" dxfId="97" priority="93" operator="equal">
      <formula>$AN$4</formula>
    </cfRule>
    <cfRule type="cellIs" dxfId="96" priority="94" operator="equal">
      <formula>$AM$4</formula>
    </cfRule>
    <cfRule type="cellIs" dxfId="95" priority="95" operator="equal">
      <formula>$AL$4</formula>
    </cfRule>
    <cfRule type="cellIs" dxfId="94" priority="96" operator="equal">
      <formula>$AK$4</formula>
    </cfRule>
    <cfRule type="cellIs" dxfId="93" priority="97" operator="equal">
      <formula>$AJ$4</formula>
    </cfRule>
    <cfRule type="cellIs" dxfId="92" priority="98" operator="equal">
      <formula>"C"</formula>
    </cfRule>
  </conditionalFormatting>
  <conditionalFormatting sqref="B33:AF43">
    <cfRule type="expression" dxfId="91" priority="100">
      <formula>WEEKDAY(B$33,2)&gt;5</formula>
    </cfRule>
    <cfRule type="expression" dxfId="90" priority="99">
      <formula>COUNTIF(ferie,B$33)&gt;0</formula>
    </cfRule>
  </conditionalFormatting>
  <conditionalFormatting sqref="B48:AE57">
    <cfRule type="cellIs" dxfId="89" priority="81" operator="equal">
      <formula>$AP$4</formula>
    </cfRule>
    <cfRule type="cellIs" dxfId="88" priority="82" operator="equal">
      <formula>$AO$4</formula>
    </cfRule>
    <cfRule type="cellIs" dxfId="87" priority="83" operator="equal">
      <formula>$AN$4</formula>
    </cfRule>
    <cfRule type="cellIs" dxfId="86" priority="84" operator="equal">
      <formula>$AM$4</formula>
    </cfRule>
    <cfRule type="cellIs" dxfId="85" priority="85" operator="equal">
      <formula>$AL$4</formula>
    </cfRule>
    <cfRule type="cellIs" dxfId="84" priority="86" operator="equal">
      <formula>$AK$4</formula>
    </cfRule>
    <cfRule type="cellIs" dxfId="83" priority="87" operator="equal">
      <formula>$AJ$4</formula>
    </cfRule>
    <cfRule type="cellIs" dxfId="82" priority="88" operator="equal">
      <formula>"C"</formula>
    </cfRule>
  </conditionalFormatting>
  <conditionalFormatting sqref="B47:AE57">
    <cfRule type="expression" dxfId="81" priority="90">
      <formula>WEEKDAY(B$47,2)&gt;5</formula>
    </cfRule>
    <cfRule type="expression" dxfId="80" priority="89">
      <formula>COUNTIF(ferie,B$47)&gt;0</formula>
    </cfRule>
  </conditionalFormatting>
  <conditionalFormatting sqref="B62:AF71">
    <cfRule type="cellIs" dxfId="79" priority="71" operator="equal">
      <formula>$AP$4</formula>
    </cfRule>
    <cfRule type="cellIs" dxfId="78" priority="72" operator="equal">
      <formula>$AO$4</formula>
    </cfRule>
    <cfRule type="cellIs" dxfId="77" priority="73" operator="equal">
      <formula>$AN$4</formula>
    </cfRule>
    <cfRule type="cellIs" dxfId="76" priority="74" operator="equal">
      <formula>$AM$4</formula>
    </cfRule>
    <cfRule type="cellIs" dxfId="75" priority="75" operator="equal">
      <formula>$AL$4</formula>
    </cfRule>
    <cfRule type="cellIs" dxfId="74" priority="76" operator="equal">
      <formula>$AK$4</formula>
    </cfRule>
    <cfRule type="cellIs" dxfId="73" priority="77" operator="equal">
      <formula>$AJ$4</formula>
    </cfRule>
    <cfRule type="cellIs" dxfId="72" priority="78" operator="equal">
      <formula>"C"</formula>
    </cfRule>
  </conditionalFormatting>
  <conditionalFormatting sqref="B61:AF71">
    <cfRule type="expression" dxfId="71" priority="80">
      <formula>WEEKDAY(B$61,2)&gt;5</formula>
    </cfRule>
    <cfRule type="expression" dxfId="70" priority="79">
      <formula>COUNTIF(ferie,B$61)&gt;0</formula>
    </cfRule>
  </conditionalFormatting>
  <conditionalFormatting sqref="B76:AE85">
    <cfRule type="cellIs" dxfId="69" priority="61" operator="equal">
      <formula>$AP$4</formula>
    </cfRule>
    <cfRule type="cellIs" dxfId="68" priority="62" operator="equal">
      <formula>$AO$4</formula>
    </cfRule>
    <cfRule type="cellIs" dxfId="67" priority="63" operator="equal">
      <formula>$AN$4</formula>
    </cfRule>
    <cfRule type="cellIs" dxfId="66" priority="64" operator="equal">
      <formula>$AM$4</formula>
    </cfRule>
    <cfRule type="cellIs" dxfId="65" priority="65" operator="equal">
      <formula>$AL$4</formula>
    </cfRule>
    <cfRule type="cellIs" dxfId="64" priority="66" operator="equal">
      <formula>$AK$4</formula>
    </cfRule>
    <cfRule type="cellIs" dxfId="63" priority="67" operator="equal">
      <formula>$AJ$4</formula>
    </cfRule>
    <cfRule type="cellIs" dxfId="62" priority="68" operator="equal">
      <formula>"C"</formula>
    </cfRule>
  </conditionalFormatting>
  <conditionalFormatting sqref="B75:AE85">
    <cfRule type="expression" dxfId="61" priority="70">
      <formula>WEEKDAY(B$75,2)&gt;5</formula>
    </cfRule>
    <cfRule type="expression" dxfId="60" priority="69">
      <formula>COUNTIF(ferie,B$75)&gt;0</formula>
    </cfRule>
  </conditionalFormatting>
  <conditionalFormatting sqref="B90:AF99">
    <cfRule type="cellIs" dxfId="59" priority="51" operator="equal">
      <formula>$AP$4</formula>
    </cfRule>
    <cfRule type="cellIs" dxfId="58" priority="52" operator="equal">
      <formula>$AO$4</formula>
    </cfRule>
    <cfRule type="cellIs" dxfId="57" priority="53" operator="equal">
      <formula>$AN$4</formula>
    </cfRule>
    <cfRule type="cellIs" dxfId="56" priority="54" operator="equal">
      <formula>$AM$4</formula>
    </cfRule>
    <cfRule type="cellIs" dxfId="55" priority="55" operator="equal">
      <formula>$AL$4</formula>
    </cfRule>
    <cfRule type="cellIs" dxfId="54" priority="56" operator="equal">
      <formula>$AK$4</formula>
    </cfRule>
    <cfRule type="cellIs" dxfId="53" priority="57" operator="equal">
      <formula>$AJ$4</formula>
    </cfRule>
    <cfRule type="cellIs" dxfId="52" priority="58" operator="equal">
      <formula>"C"</formula>
    </cfRule>
  </conditionalFormatting>
  <conditionalFormatting sqref="B89:AF99">
    <cfRule type="expression" dxfId="51" priority="60">
      <formula>WEEKDAY(B$89,2)&gt;5</formula>
    </cfRule>
    <cfRule type="expression" dxfId="50" priority="59">
      <formula>COUNTIF(ferie,B$89)&gt;0</formula>
    </cfRule>
  </conditionalFormatting>
  <conditionalFormatting sqref="B104:AF113">
    <cfRule type="cellIs" dxfId="49" priority="41" operator="equal">
      <formula>$AP$4</formula>
    </cfRule>
    <cfRule type="cellIs" dxfId="48" priority="42" operator="equal">
      <formula>$AO$4</formula>
    </cfRule>
    <cfRule type="cellIs" dxfId="47" priority="43" operator="equal">
      <formula>$AN$4</formula>
    </cfRule>
    <cfRule type="cellIs" dxfId="46" priority="44" operator="equal">
      <formula>$AM$4</formula>
    </cfRule>
    <cfRule type="cellIs" dxfId="45" priority="45" operator="equal">
      <formula>$AL$4</formula>
    </cfRule>
    <cfRule type="cellIs" dxfId="44" priority="46" operator="equal">
      <formula>$AK$4</formula>
    </cfRule>
    <cfRule type="cellIs" dxfId="43" priority="47" operator="equal">
      <formula>$AJ$4</formula>
    </cfRule>
    <cfRule type="cellIs" dxfId="42" priority="48" operator="equal">
      <formula>"C"</formula>
    </cfRule>
  </conditionalFormatting>
  <conditionalFormatting sqref="B103:AF113">
    <cfRule type="expression" dxfId="41" priority="50">
      <formula>WEEKDAY(B$103,2)&gt;5</formula>
    </cfRule>
    <cfRule type="expression" dxfId="40" priority="49">
      <formula>COUNTIF(ferie,B$103)&gt;0</formula>
    </cfRule>
  </conditionalFormatting>
  <conditionalFormatting sqref="B160:AF169">
    <cfRule type="cellIs" dxfId="39" priority="31" operator="equal">
      <formula>$AP$4</formula>
    </cfRule>
    <cfRule type="cellIs" dxfId="38" priority="32" operator="equal">
      <formula>$AO$4</formula>
    </cfRule>
    <cfRule type="cellIs" dxfId="37" priority="33" operator="equal">
      <formula>$AN$4</formula>
    </cfRule>
    <cfRule type="cellIs" dxfId="36" priority="34" operator="equal">
      <formula>$AM$4</formula>
    </cfRule>
    <cfRule type="cellIs" dxfId="35" priority="35" operator="equal">
      <formula>$AL$4</formula>
    </cfRule>
    <cfRule type="cellIs" dxfId="34" priority="36" operator="equal">
      <formula>$AK$4</formula>
    </cfRule>
    <cfRule type="cellIs" dxfId="33" priority="37" operator="equal">
      <formula>$AJ$4</formula>
    </cfRule>
    <cfRule type="cellIs" dxfId="32" priority="38" operator="equal">
      <formula>"C"</formula>
    </cfRule>
  </conditionalFormatting>
  <conditionalFormatting sqref="B159:AF169">
    <cfRule type="expression" dxfId="31" priority="39">
      <formula>COUNTIF(ferie,B$159)&gt;0</formula>
    </cfRule>
    <cfRule type="expression" dxfId="30" priority="40">
      <formula>WEEKDAY(B$159,2)&gt;5</formula>
    </cfRule>
  </conditionalFormatting>
  <conditionalFormatting sqref="B132:AF141">
    <cfRule type="cellIs" dxfId="29" priority="21" operator="equal">
      <formula>$AP$4</formula>
    </cfRule>
    <cfRule type="cellIs" dxfId="28" priority="22" operator="equal">
      <formula>$AO$4</formula>
    </cfRule>
    <cfRule type="cellIs" dxfId="27" priority="23" operator="equal">
      <formula>$AN$4</formula>
    </cfRule>
    <cfRule type="cellIs" dxfId="26" priority="24" operator="equal">
      <formula>$AM$4</formula>
    </cfRule>
    <cfRule type="cellIs" dxfId="25" priority="25" operator="equal">
      <formula>$AL$4</formula>
    </cfRule>
    <cfRule type="cellIs" dxfId="24" priority="26" operator="equal">
      <formula>$AK$4</formula>
    </cfRule>
    <cfRule type="cellIs" dxfId="23" priority="27" operator="equal">
      <formula>$AJ$4</formula>
    </cfRule>
    <cfRule type="cellIs" dxfId="22" priority="28" operator="equal">
      <formula>"C"</formula>
    </cfRule>
  </conditionalFormatting>
  <conditionalFormatting sqref="B131:AF141">
    <cfRule type="expression" dxfId="21" priority="29">
      <formula>COUNTIF(ferie,B$131)&gt;0</formula>
    </cfRule>
    <cfRule type="expression" dxfId="20" priority="30">
      <formula>WEEKDAY(B$131,2)&gt;5</formula>
    </cfRule>
  </conditionalFormatting>
  <conditionalFormatting sqref="B146:AE155">
    <cfRule type="cellIs" dxfId="19" priority="11" operator="equal">
      <formula>$AP$4</formula>
    </cfRule>
    <cfRule type="cellIs" dxfId="18" priority="12" operator="equal">
      <formula>$AO$4</formula>
    </cfRule>
    <cfRule type="cellIs" dxfId="17" priority="13" operator="equal">
      <formula>$AN$4</formula>
    </cfRule>
    <cfRule type="cellIs" dxfId="16" priority="14" operator="equal">
      <formula>$AM$4</formula>
    </cfRule>
    <cfRule type="cellIs" dxfId="15" priority="15" operator="equal">
      <formula>$AL$4</formula>
    </cfRule>
    <cfRule type="cellIs" dxfId="14" priority="16" operator="equal">
      <formula>$AK$4</formula>
    </cfRule>
    <cfRule type="cellIs" dxfId="13" priority="17" operator="equal">
      <formula>$AJ$4</formula>
    </cfRule>
    <cfRule type="cellIs" dxfId="12" priority="18" operator="equal">
      <formula>"C"</formula>
    </cfRule>
  </conditionalFormatting>
  <conditionalFormatting sqref="B145:AE155">
    <cfRule type="expression" dxfId="11" priority="19">
      <formula>COUNTIF(ferie,B$145)&gt;0</formula>
    </cfRule>
    <cfRule type="expression" dxfId="10" priority="20">
      <formula>WEEKDAY(B$145,2)&gt;5</formula>
    </cfRule>
  </conditionalFormatting>
  <conditionalFormatting sqref="B118:AE127">
    <cfRule type="cellIs" dxfId="9" priority="1" operator="equal">
      <formula>$AP$4</formula>
    </cfRule>
    <cfRule type="cellIs" dxfId="8" priority="2" operator="equal">
      <formula>$AO$4</formula>
    </cfRule>
    <cfRule type="cellIs" dxfId="7" priority="3" operator="equal">
      <formula>$AN$4</formula>
    </cfRule>
    <cfRule type="cellIs" dxfId="6" priority="4" operator="equal">
      <formula>$AM$4</formula>
    </cfRule>
    <cfRule type="cellIs" dxfId="5" priority="5" operator="equal">
      <formula>$AL$4</formula>
    </cfRule>
    <cfRule type="cellIs" dxfId="4" priority="6" operator="equal">
      <formula>$AK$4</formula>
    </cfRule>
    <cfRule type="cellIs" dxfId="3" priority="7" operator="equal">
      <formula>$AJ$4</formula>
    </cfRule>
    <cfRule type="cellIs" dxfId="2" priority="8" operator="equal">
      <formula>"C"</formula>
    </cfRule>
  </conditionalFormatting>
  <conditionalFormatting sqref="B117:AE127">
    <cfRule type="expression" dxfId="1" priority="9">
      <formula>COUNTIF(ferie,B$117)&gt;0</formula>
    </cfRule>
    <cfRule type="expression" dxfId="0" priority="10">
      <formula>WEEKDAY(B$117,2)&gt;5</formula>
    </cfRule>
  </conditionalFormatting>
  <dataValidations count="2">
    <dataValidation type="whole" allowBlank="1" showInputMessage="1" showErrorMessage="1" sqref="E1" xr:uid="{6BE2F07A-EF9C-44AB-995B-0701CE95B207}">
      <formula1>1</formula1>
      <formula2>12</formula2>
    </dataValidation>
    <dataValidation type="list" allowBlank="1" showInputMessage="1" showErrorMessage="1" sqref="B104:AF113 B20:AD29 B132:AF141 B48:AE57 B34:AF43 B76:AE85 B90:AF99 B62:AF71 B160:AF169 B146:AE155 B6:AF15 B118:AE127" xr:uid="{5FB18089-3AEF-47E7-92CB-A68E64FEAB0D}">
      <formula1>$AH$4:$AP$4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0426D-BF78-451A-B75A-96F0CC7EBE73}">
  <sheetPr codeName="Feuil2"/>
  <dimension ref="A1:B14"/>
  <sheetViews>
    <sheetView workbookViewId="0">
      <selection activeCell="B10" sqref="B10"/>
    </sheetView>
  </sheetViews>
  <sheetFormatPr baseColWidth="10" defaultRowHeight="15"/>
  <sheetData>
    <row r="1" spans="1:2">
      <c r="A1" t="s">
        <v>39</v>
      </c>
    </row>
    <row r="2" spans="1:2">
      <c r="A2" s="19" t="s">
        <v>26</v>
      </c>
      <c r="B2" s="20">
        <f>DATE(Var_an,1,1)</f>
        <v>45292</v>
      </c>
    </row>
    <row r="3" spans="1:2">
      <c r="A3" s="19" t="s">
        <v>27</v>
      </c>
      <c r="B3" s="20">
        <f>ROUND(DATE(Var_an,4,MOD(234-11*MOD(Var_an,19),30))/7,0)*7-6</f>
        <v>45382</v>
      </c>
    </row>
    <row r="4" spans="1:2">
      <c r="A4" s="19" t="s">
        <v>28</v>
      </c>
      <c r="B4" s="20">
        <f>B3+1</f>
        <v>45383</v>
      </c>
    </row>
    <row r="5" spans="1:2">
      <c r="A5" s="19" t="s">
        <v>29</v>
      </c>
      <c r="B5" s="20">
        <f>DATE(Var_an,5,1)</f>
        <v>45413</v>
      </c>
    </row>
    <row r="6" spans="1:2">
      <c r="A6" s="19" t="s">
        <v>30</v>
      </c>
      <c r="B6" s="20">
        <f>DATE(Var_an,5,8)</f>
        <v>45420</v>
      </c>
    </row>
    <row r="7" spans="1:2">
      <c r="A7" s="19" t="s">
        <v>31</v>
      </c>
      <c r="B7" s="20">
        <f>B3+39</f>
        <v>45421</v>
      </c>
    </row>
    <row r="8" spans="1:2">
      <c r="A8" s="19" t="s">
        <v>32</v>
      </c>
      <c r="B8" s="20">
        <f>B3+49</f>
        <v>45431</v>
      </c>
    </row>
    <row r="9" spans="1:2" ht="20.399999999999999">
      <c r="A9" s="19" t="s">
        <v>33</v>
      </c>
      <c r="B9" s="20">
        <f>B3+50</f>
        <v>45432</v>
      </c>
    </row>
    <row r="10" spans="1:2">
      <c r="A10" s="19" t="s">
        <v>34</v>
      </c>
      <c r="B10" s="20">
        <f>DATE(Var_an,7,14)</f>
        <v>45487</v>
      </c>
    </row>
    <row r="11" spans="1:2">
      <c r="A11" s="19" t="s">
        <v>35</v>
      </c>
      <c r="B11" s="20">
        <f>DATE(Var_an,8,15)</f>
        <v>45519</v>
      </c>
    </row>
    <row r="12" spans="1:2">
      <c r="A12" s="19" t="s">
        <v>36</v>
      </c>
      <c r="B12" s="20">
        <f>DATE(Var_an,11,1)</f>
        <v>45597</v>
      </c>
    </row>
    <row r="13" spans="1:2">
      <c r="A13" s="19" t="s">
        <v>37</v>
      </c>
      <c r="B13" s="20">
        <f>DATE(Var_an,11,11)</f>
        <v>45607</v>
      </c>
    </row>
    <row r="14" spans="1:2">
      <c r="A14" s="19" t="s">
        <v>38</v>
      </c>
      <c r="B14" s="20">
        <f>DATE(Var_an,12,25)</f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Données</vt:lpstr>
      <vt:lpstr>ferie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2024-01-08T14:13:17Z</dcterms:created>
  <dcterms:modified xsi:type="dcterms:W3CDTF">2024-01-08T16:28:04Z</dcterms:modified>
</cp:coreProperties>
</file>