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0C70823-B016-491C-92DE-EFAC0597983D}" xr6:coauthVersionLast="36" xr6:coauthVersionMax="47" xr10:uidLastSave="{00000000-0000-0000-0000-000000000000}"/>
  <bookViews>
    <workbookView xWindow="-108" yWindow="-108" windowWidth="19416" windowHeight="11016" activeTab="1" xr2:uid="{34ED8789-7A4F-4B4B-8C2B-3A21732814A7}"/>
  </bookViews>
  <sheets>
    <sheet name="Tableau de bord" sheetId="1" r:id="rId1"/>
    <sheet name="Planning Prévisionnel" sheetId="2" r:id="rId2"/>
    <sheet name="Gestion Stocks" sheetId="3" r:id="rId3"/>
    <sheet name="Suivi Entrée sortie Matériels" sheetId="4" r:id="rId4"/>
    <sheet name="Inventaires" sheetId="5" r:id="rId5"/>
    <sheet name="suivi entretien Matériels" sheetId="6" r:id="rId6"/>
    <sheet name="suivi attribution outillage" sheetId="7" r:id="rId7"/>
    <sheet name="Planning Salarié" sheetId="9" r:id="rId8"/>
    <sheet name="Sources" sheetId="8" r:id="rId9"/>
  </sheets>
  <definedNames>
    <definedName name="Années">OFFSET(Sources!$D$2,1,,COUNTA(Sources!$D:$D)-1)</definedName>
    <definedName name="BELLAMY_Pascal">OFFSET(Sources!$O$3,,,COUNTA(Sources!$O:$O))</definedName>
    <definedName name="BioDiversité">Sources!$M$10:$M$14</definedName>
    <definedName name="BLANCHARD_Noémie">OFFSET(Sources!$T$3,,,COUNTA(Sources!$T:$T))</definedName>
    <definedName name="BUSSEREAU_Eric">Sources!$P$3:$P$6</definedName>
    <definedName name="CartesIPCBD">Sources!$AC$175</definedName>
    <definedName name="CartesIPCEV">Sources!$AC$96</definedName>
    <definedName name="CartesIPCPT">Sources!$AC$143</definedName>
    <definedName name="CartesIPCTP">OFFSET(Sources!#REF!,1,,COUNTA(Sources!#REF!)-1)</definedName>
    <definedName name="CERISIER_Dorian">Sources!$W$3:$W$6</definedName>
    <definedName name="Colonne1">Sources!$O$2:$O$13</definedName>
    <definedName name="Colonne2">Sources!$P$2:$P$13</definedName>
    <definedName name="EntretiensEV">Sources!$AC$2</definedName>
    <definedName name="EntretiensPT">Sources!$AC$115</definedName>
    <definedName name="EspacesVerts">Sources!$K$10:$K$14</definedName>
    <definedName name="Formule">OFFSET(Sources!$L$2,1,,COUNTA(Sources!$L:$L)-1)</definedName>
    <definedName name="HUAULT_Philippe">Sources!$U$3:$U$6</definedName>
    <definedName name="KEUVAHANA_Sylvano">Sources!$Q$3:$Q$6</definedName>
    <definedName name="LUCIANI_Nathan">Sources!$X$3:$X$6</definedName>
    <definedName name="Managers">Sources!$O$21:$O$24</definedName>
    <definedName name="MESCHAIN_Mathéo">Sources!$Y$3:$Y$6</definedName>
    <definedName name="Mois">Sources!$A$2:$B$14</definedName>
    <definedName name="MORISSET_Clément">Sources!$R$3:$R$6</definedName>
    <definedName name="PIMOT_Kylian">Sources!$Z$3:$Z$6</definedName>
    <definedName name="PIMOT_Kyllian">Sources!$Z$3:$Z$6</definedName>
    <definedName name="PlantesTropicales">Sources!$L$10:$L$14</definedName>
    <definedName name="POUZET_Cyril">Sources!$V$3:$V$6</definedName>
    <definedName name="Salarié">OFFSET(Sources!$G$2,1,,COUNTA(Sources!$G:$G)-1)</definedName>
    <definedName name="Services">Sources!$J$3:$J$5</definedName>
    <definedName name="SIMONYAN_Gevorg">OFFSET(Sources!$S$3,,,vbval(Sources!$S$6:$S$6))</definedName>
    <definedName name="SuivideGestion_BD">Sources!$AC$147</definedName>
    <definedName name="SuiviGestionBD">OFFSET(Sources!#REF!,1,,COUNTA(Sources!#REF!)-1)</definedName>
    <definedName name="Taches">Sources!$AB$2:$AC$192</definedName>
    <definedName name="TravauxCréationsEV">Sources!$AC$80</definedName>
    <definedName name="TravauxdeGestion_BD">Sources!$AC$163</definedName>
    <definedName name="TravauxGestionBD">OFFSET(Sources!#REF!,1,,COUNTA(Sources!#REF!)-1)</definedName>
    <definedName name="TravauxMobiliersEV">Sources!$AC$38</definedName>
    <definedName name="TravauxPonctuelsPT">Sources!$AC$131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H11" i="2" l="1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G11" i="2"/>
  <c r="AE12" i="2" l="1"/>
  <c r="W12" i="2"/>
  <c r="O12" i="2"/>
  <c r="H12" i="2"/>
  <c r="AK12" i="2"/>
  <c r="U12" i="2"/>
  <c r="M12" i="2"/>
  <c r="T12" i="2"/>
  <c r="L12" i="2"/>
  <c r="AB12" i="2"/>
  <c r="AA12" i="2"/>
  <c r="S12" i="2"/>
  <c r="AC12" i="2"/>
  <c r="AH12" i="2"/>
  <c r="R12" i="2"/>
  <c r="AI12" i="2"/>
  <c r="AG12" i="2"/>
  <c r="AJ12" i="2"/>
  <c r="Z12" i="2"/>
  <c r="AD12" i="2"/>
  <c r="V12" i="2"/>
  <c r="N12" i="2"/>
  <c r="K12" i="2"/>
  <c r="J12" i="2"/>
  <c r="Y12" i="2"/>
  <c r="Q12" i="2"/>
  <c r="I12" i="2"/>
  <c r="AF12" i="2"/>
  <c r="X12" i="2"/>
  <c r="P12" i="2"/>
  <c r="G12" i="2"/>
</calcChain>
</file>

<file path=xl/sharedStrings.xml><?xml version="1.0" encoding="utf-8"?>
<sst xmlns="http://schemas.openxmlformats.org/spreadsheetml/2006/main" count="343" uniqueCount="228">
  <si>
    <t>Numéro</t>
  </si>
  <si>
    <t>Années</t>
  </si>
  <si>
    <t>Salarié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</si>
  <si>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</si>
  <si>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</si>
  <si>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</si>
  <si>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</si>
  <si>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</si>
  <si>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</si>
  <si>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</si>
  <si>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</si>
  <si>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</si>
  <si>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</si>
  <si>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</si>
  <si>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</si>
  <si>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BELLAMY Pascal</t>
  </si>
  <si>
    <t>BLANCHARD Noémie</t>
  </si>
  <si>
    <t>BUSSEREAU Eric</t>
  </si>
  <si>
    <t>CERISIER Dorian</t>
  </si>
  <si>
    <t>HUAULT Philippe</t>
  </si>
  <si>
    <t>KEUVAHANA Sylvano</t>
  </si>
  <si>
    <t>LUCIANI Nathan</t>
  </si>
  <si>
    <t>MESCHAIN Mathéo</t>
  </si>
  <si>
    <t>MORISSET Clément</t>
  </si>
  <si>
    <t>PIMOT Kylian</t>
  </si>
  <si>
    <t>POUZET Cyril</t>
  </si>
  <si>
    <t>SIMONYAN Gevorg</t>
  </si>
  <si>
    <t>Contrats</t>
  </si>
  <si>
    <t>CDI</t>
  </si>
  <si>
    <t>CDD</t>
  </si>
  <si>
    <t>APP</t>
  </si>
  <si>
    <t>RD</t>
  </si>
  <si>
    <t>RS</t>
  </si>
  <si>
    <t>LEPINOY Olivier</t>
  </si>
  <si>
    <t>GRETEAU Stanislas</t>
  </si>
  <si>
    <t>Services</t>
  </si>
  <si>
    <t>Biodiversité</t>
  </si>
  <si>
    <t>Spa deep Nature/Riviere sauvage</t>
  </si>
  <si>
    <t>Plage/Ponton des amoureux/zone Bio-div</t>
  </si>
  <si>
    <t>Esplanade Dôme/ Centre séminaire/ Pétanque</t>
  </si>
  <si>
    <t>ME-MA/ Parcours Poney</t>
  </si>
  <si>
    <t>Poney Club/Ferme du poitou</t>
  </si>
  <si>
    <t>Action Factory/ Place du marché</t>
  </si>
  <si>
    <t>Jeux de la ferme</t>
  </si>
  <si>
    <t>FunShop/ Ponton nautique</t>
  </si>
  <si>
    <t>Cycle center</t>
  </si>
  <si>
    <t>Minigolf</t>
  </si>
  <si>
    <t>Elasto-trampoline/ Tir à l'arc</t>
  </si>
  <si>
    <t>Parcours de l'aventure /Paintball</t>
  </si>
  <si>
    <t>Tennis / Cochon Affamé</t>
  </si>
  <si>
    <t>Parking visiteur/ aire de pique nique</t>
  </si>
  <si>
    <t>Beach volley/ Bord de Lac</t>
  </si>
  <si>
    <t>Parcours Ouistiti / Grand Parcours</t>
  </si>
  <si>
    <t>Parcours découverte / Parcours sensoriel</t>
  </si>
  <si>
    <t>Cœur animalier/ Volière/ Théatre du bois</t>
  </si>
  <si>
    <t>L'écureuil / Les Lapins</t>
  </si>
  <si>
    <t>L'ile aux oiseaux/ MDLA</t>
  </si>
  <si>
    <t>Le Cube/ Les troncs volants /parcours santé</t>
  </si>
  <si>
    <t>L'ile aux cigogne / les Pélicans</t>
  </si>
  <si>
    <t>abords talus/ trou d'eau</t>
  </si>
  <si>
    <t>Reserve 1</t>
  </si>
  <si>
    <t>Reserve 2</t>
  </si>
  <si>
    <t>Reserve 3</t>
  </si>
  <si>
    <t>Reserve 4</t>
  </si>
  <si>
    <t>Reserve 5</t>
  </si>
  <si>
    <t>Entrée Poste De Garde</t>
  </si>
  <si>
    <t>Canisite A,B,C,D,E,F&amp;G</t>
  </si>
  <si>
    <t>cloture daims</t>
  </si>
  <si>
    <t>Elagage / Abbatage</t>
  </si>
  <si>
    <t>Pré-parc A</t>
  </si>
  <si>
    <t>Pré-parc B</t>
  </si>
  <si>
    <t>Pré-parc C</t>
  </si>
  <si>
    <t>Pré-parc D</t>
  </si>
  <si>
    <t>Parkings Voiturette Pélican</t>
  </si>
  <si>
    <t>Parkings Voiturette Séminaire</t>
  </si>
  <si>
    <t>Parkings Vélo Dôme</t>
  </si>
  <si>
    <t>Parkings vélo Séminaire</t>
  </si>
  <si>
    <t>parkings vélo Action Factory</t>
  </si>
  <si>
    <t xml:space="preserve">Parkings vélo Fun shop </t>
  </si>
  <si>
    <t>Parkings vélo/voiturette parking visiteur</t>
  </si>
  <si>
    <t>Parkings vélo/voiturette ouistiti</t>
  </si>
  <si>
    <t>Parkings vélo cœur animalier</t>
  </si>
  <si>
    <t>Table de pique nique et Bancs</t>
  </si>
  <si>
    <t>Panneaux de signalisations péripherique</t>
  </si>
  <si>
    <t>Panneaux de signalisations Hameau A</t>
  </si>
  <si>
    <t>Panneaux de signalisations Hameau B</t>
  </si>
  <si>
    <t>Panneaux de signalisations Hameau C</t>
  </si>
  <si>
    <t>Panneaux de signalisations Hameau D</t>
  </si>
  <si>
    <t>Panneaux de signalisations Hameau E</t>
  </si>
  <si>
    <t>Panneaux de signalisations Hameau F</t>
  </si>
  <si>
    <t>Panneaux de signalisations Hameau G</t>
  </si>
  <si>
    <t>Signalisation layon visiteur à poney</t>
  </si>
  <si>
    <t>Signalisation layon B à G</t>
  </si>
  <si>
    <t>Signalisation layon C à F</t>
  </si>
  <si>
    <t>Signalisation layon D à A</t>
  </si>
  <si>
    <t>Signalisation Layon E à MDLA</t>
  </si>
  <si>
    <t>Signalisation Centre village</t>
  </si>
  <si>
    <t>Mobilier Urbain/barrière/ Stop voiture Hameau A</t>
  </si>
  <si>
    <t>Mobilier Urbain/barrière/ Stop voiture Hameau B</t>
  </si>
  <si>
    <t>Mobilier Urbain/barrière/ Stop voiture Hameau C</t>
  </si>
  <si>
    <t>Mobilier Urbain/barrière/ Stop voiture Hameau D</t>
  </si>
  <si>
    <t>Mobilier Urbain/barrière/ Stop voiture Hameau E</t>
  </si>
  <si>
    <t>Mobilier Urbain/barrière/ Stop voiture Hameau F</t>
  </si>
  <si>
    <t>Mobilier Urbain/barrière/ Stop voiture Hameau G</t>
  </si>
  <si>
    <t>Entretien Terrasses séminaire/ esplanades/ ponton des amoureux</t>
  </si>
  <si>
    <t>Entretien pont séminaire/ minigolf et nautiques</t>
  </si>
  <si>
    <t>Entretien terrasses cottages A</t>
  </si>
  <si>
    <t>Entretien terrasses cottages B</t>
  </si>
  <si>
    <t>Entretien terrasses cottages C</t>
  </si>
  <si>
    <t>Entretien terrasses cottages D</t>
  </si>
  <si>
    <t>Entretien terrasses cottages E</t>
  </si>
  <si>
    <t>Entretien terrasses cottages F</t>
  </si>
  <si>
    <t>Entretien terrasses cottages G</t>
  </si>
  <si>
    <t>Entretien terrasses cottages MDLA</t>
  </si>
  <si>
    <t>Aire de jeux</t>
  </si>
  <si>
    <t>Dépose clôture péripherique</t>
  </si>
  <si>
    <t>clôture layon succise</t>
  </si>
  <si>
    <t xml:space="preserve">clôture bois </t>
  </si>
  <si>
    <t>Platelage Bois dôme int</t>
  </si>
  <si>
    <t>Plantation périphérique</t>
  </si>
  <si>
    <t>Projet clairiere MDLA</t>
  </si>
  <si>
    <t>Plantation hameaux Brise vue</t>
  </si>
  <si>
    <t>Gazons fleuris</t>
  </si>
  <si>
    <t>Maison de l'environnement</t>
  </si>
  <si>
    <t>Evenementiel</t>
  </si>
  <si>
    <t xml:space="preserve">Etagère trophée </t>
  </si>
  <si>
    <t>Toiture Plus finition Guinguette</t>
  </si>
  <si>
    <t>Parcours santé</t>
  </si>
  <si>
    <t>Projet Séminaire Vert</t>
  </si>
  <si>
    <t>Zone Bio-div</t>
  </si>
  <si>
    <t>Tailles des végétaux dôme</t>
  </si>
  <si>
    <t>Tailles des végétaux AQM</t>
  </si>
  <si>
    <t>Bassinage dôme</t>
  </si>
  <si>
    <t>Bassinage AQM</t>
  </si>
  <si>
    <t>Traitements fongique AQM</t>
  </si>
  <si>
    <t>Traitements fongique dôme</t>
  </si>
  <si>
    <t>Fertilisation dôme</t>
  </si>
  <si>
    <t>Fertilisation AQM</t>
  </si>
  <si>
    <t>bêchage, nettoyage des jardinières AQM</t>
  </si>
  <si>
    <t>bêchage, nettoyage des massifs dôme</t>
  </si>
  <si>
    <t>Lutte auxilliaire dôme</t>
  </si>
  <si>
    <t>Lutte auxilliaire AQM</t>
  </si>
  <si>
    <t>Arrosage dôme</t>
  </si>
  <si>
    <t>Arrosage AQM</t>
  </si>
  <si>
    <t>Arrosage séminaire, plage, esplanade</t>
  </si>
  <si>
    <t>Projet rembardes massifs dôme</t>
  </si>
  <si>
    <t>séquences Plantations</t>
  </si>
  <si>
    <t>Elagage de nuit Lamy</t>
  </si>
  <si>
    <t>séquences renouvellement terreaux de nuit</t>
  </si>
  <si>
    <t>Projet Jardinieres DO de nuit</t>
  </si>
  <si>
    <t>Projet brise vent bois AQM</t>
  </si>
  <si>
    <t>Projet Arrosage intégré Zone 1</t>
  </si>
  <si>
    <t>Projet Arrosage intégré Zone 2</t>
  </si>
  <si>
    <t>Projet Arrosage intégré Zone 3</t>
  </si>
  <si>
    <t>Projet Arrosage intégré Zone 4</t>
  </si>
  <si>
    <t xml:space="preserve">Projet Arrosage Spa </t>
  </si>
  <si>
    <t>Arrosage Plage extérieur AQM</t>
  </si>
  <si>
    <t>Projet Plantation zone désertique plage extérieur AQM</t>
  </si>
  <si>
    <t>Projet aménagement maintenance et zone stocks</t>
  </si>
  <si>
    <t>Haie Bourdigal</t>
  </si>
  <si>
    <t>Clôtures Layon Succise</t>
  </si>
  <si>
    <t>Lutte et suivis des nuisibles</t>
  </si>
  <si>
    <t>Fauche avec ramassage des Layons à Succise</t>
  </si>
  <si>
    <t>Contrôle IPC Toits CVI, Animalier, Maintenance</t>
  </si>
  <si>
    <t>Contrôle IPC états Phytosanitaire forestiers</t>
  </si>
  <si>
    <t xml:space="preserve">Contrôle IPC déchets épars arrieres cottages </t>
  </si>
  <si>
    <t>Année :</t>
  </si>
  <si>
    <t>Mois :</t>
  </si>
  <si>
    <t>Récurence</t>
  </si>
  <si>
    <t>IPC 32 Cl1 arrosage, lutte, nettoyage</t>
  </si>
  <si>
    <t>hedomadaire</t>
  </si>
  <si>
    <t>IPC 60 Cl2 arrosage, lutte, nettoyage</t>
  </si>
  <si>
    <t>IPC 32 Cl1 fertilisation, bassinage,sous-solage</t>
  </si>
  <si>
    <t>Mensuel</t>
  </si>
  <si>
    <t>IPC 60 Cl2 fertilisation, bassinage, sous-solage</t>
  </si>
  <si>
    <t>Récurrence</t>
  </si>
  <si>
    <t>Bi-Mensuel</t>
  </si>
  <si>
    <t>Bi-mensuel</t>
  </si>
  <si>
    <t>IPC 07 Cl3 Propretée étangs, bras d'eau, marais</t>
  </si>
  <si>
    <t>IPC 00 CL0 Niveau, états pompes étangs, Brasd'eau, Marais</t>
  </si>
  <si>
    <t>IPC 00 Cl0 Camion benne état</t>
  </si>
  <si>
    <t>IPC PA2433 Cl2 détrituts zones boisées reculées</t>
  </si>
  <si>
    <t>IPC PA2432 Cl2 détritus épars Hameauxx</t>
  </si>
  <si>
    <t>Hebdomadaire</t>
  </si>
  <si>
    <t>IPC PA3102 Propretées des sentiers et terrasses Klinker</t>
  </si>
  <si>
    <t>IPC PA3013 Mobilier urbain sécurité fouet de feu, verglas. Entretien, réparation</t>
  </si>
  <si>
    <t>IPC PA2277 emplacements à conteneurs poubelles</t>
  </si>
  <si>
    <t>IPC PA1302 Jeux CVI-AF Filets, structures</t>
  </si>
  <si>
    <t>Quotidiens</t>
  </si>
  <si>
    <t>IPC 00 Cl0 Pont de singe</t>
  </si>
  <si>
    <t>IPC OG2212 Cl2 Entretien léger motoculture</t>
  </si>
  <si>
    <t>IPC PA2197 Courts de Tennis</t>
  </si>
  <si>
    <t>IPC PA2427 Cl2 Lutte contre les nuisibles</t>
  </si>
  <si>
    <t>IPC PA1302 Jeux CVI-AF, Parc Filets, structures, contrôles poussés</t>
  </si>
  <si>
    <t>IPC 00 Cl1 contrôle réglementaire véhicules</t>
  </si>
  <si>
    <t>IPC 00 Cl0 Contrôle des véhicules</t>
  </si>
  <si>
    <t>IPC PA3082 Beach-volley</t>
  </si>
  <si>
    <t>IPC 00 CL0 Plateforme Tri sélectifs</t>
  </si>
  <si>
    <t>EspacesVerts</t>
  </si>
  <si>
    <t>PlantesTropicales</t>
  </si>
  <si>
    <t>EntretiensEV</t>
  </si>
  <si>
    <t>TravauxMobiliersEV</t>
  </si>
  <si>
    <t>TravauxCréationsEV</t>
  </si>
  <si>
    <t>CartesIPCEV</t>
  </si>
  <si>
    <t>EntretiensPT</t>
  </si>
  <si>
    <t>TravauxPonctuelsPT</t>
  </si>
  <si>
    <t>CartesIPCPT</t>
  </si>
  <si>
    <t>CartesIPCBD</t>
  </si>
  <si>
    <t>SuivideGestion BD</t>
  </si>
  <si>
    <t>TravauxdeGestion BD</t>
  </si>
  <si>
    <t>Salarié:</t>
  </si>
  <si>
    <t>Affectation:</t>
  </si>
  <si>
    <t>mois</t>
  </si>
  <si>
    <t>Service:</t>
  </si>
  <si>
    <t>BioDiversité</t>
  </si>
  <si>
    <t>https://forum.excel-pratique.com/excel/creation-d-un-tableau-de-donnees-a-partir-des-donnees-d-une-liste-deroulant-188675</t>
  </si>
  <si>
    <t>BELLAMY_Pascal</t>
  </si>
  <si>
    <t>BUSSEREAU_Eric</t>
  </si>
  <si>
    <t>KEUVAHANA_Sylvano</t>
  </si>
  <si>
    <t>MORISSET_Clément</t>
  </si>
  <si>
    <t>SIMONYAN_Gevorg</t>
  </si>
  <si>
    <t>BLANCHARD_Noémie</t>
  </si>
  <si>
    <t>HUAULT_Philippe</t>
  </si>
  <si>
    <t>POUZET_Cyril</t>
  </si>
  <si>
    <t>CERISIER_Dorian</t>
  </si>
  <si>
    <t>LUCIANI_Nathan</t>
  </si>
  <si>
    <t>MESCHAIN_Mathéo</t>
  </si>
  <si>
    <t>PIMOT_Kylian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</si>
</sst>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28"/>
      <color rgb="FF00B050"/>
      <name val="Bradley Hand ITC"/>
      <family val="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0" borderId="0" xfId="0" applyFill="1"/>
    <xf numFmtId="0" fontId="1" fillId="3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/>
    <xf numFmtId="0" fontId="0" fillId="0" borderId="3" xfId="0" applyBorder="1"/>
    <xf numFmtId="0" fontId="0" fillId="3" borderId="0" xfId="0" applyFill="1"/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textRotation="90"/>
    </xf>
    <xf numFmtId="0" fontId="0" fillId="5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5" borderId="1" xfId="0" applyFont="1" applyFill="1" applyBorder="1"/>
    <xf numFmtId="0" fontId="0" fillId="0" borderId="1" xfId="0" applyFont="1" applyBorder="1"/>
    <xf numFmtId="0" fontId="4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 textRotation="90"/>
    </xf>
    <xf numFmtId="0" fontId="5" fillId="0" borderId="0" xfId="1"/>
  </cellXfs>
  <cellStyles count="2">
    <cellStyle name="Lien hypertexte" xfId="1" builtinId="8"/>
    <cellStyle name="Normal" xfId="0" builtinId="0"/>
  </cellStyles>
  <dxfs count="3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/>
        <i/>
        <color theme="5"/>
      </font>
      <fill>
        <gradientFill degree="45">
          <stop position="0">
            <color theme="7" tint="0.80001220740379042"/>
          </stop>
          <stop position="0.5">
            <color theme="7"/>
          </stop>
          <stop position="1">
            <color theme="7" tint="0.80001220740379042"/>
          </stop>
        </gradientFill>
      </fill>
    </dxf>
    <dxf>
      <font>
        <b/>
        <i val="0"/>
        <color rgb="FFFFFF00"/>
      </font>
      <fill>
        <gradientFill degree="45">
          <stop position="0">
            <color theme="9"/>
          </stop>
          <stop position="1">
            <color theme="9" tint="0.59999389629810485"/>
          </stop>
        </gradient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2837FA-8A11-4531-AA6D-316BD1999100}" name="EspacesVerts1" displayName="EspacesVerts1" ref="K9:K14" totalsRowShown="0" headerRowDxfId="31" dataDxfId="29" headerRowBorderDxfId="30" tableBorderDxfId="28" totalsRowBorderDxfId="27">
  <autoFilter ref="K9:K14" xr:uid="{C72837FA-8A11-4531-AA6D-316BD1999100}"/>
  <tableColumns count="1">
    <tableColumn id="1" xr3:uid="{5F5B1E81-450B-414B-B526-9159B6A8456C}" name="EspacesVerts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D4273D-F829-44CE-A052-4D4339BFBEBD}" name="PlantesTropicales1" displayName="PlantesTropicales1" ref="L9:L14" totalsRowShown="0" headerRowDxfId="25" dataDxfId="23" headerRowBorderDxfId="24" tableBorderDxfId="22" totalsRowBorderDxfId="21">
  <autoFilter ref="L9:L14" xr:uid="{B3D4273D-F829-44CE-A052-4D4339BFBEBD}"/>
  <tableColumns count="1">
    <tableColumn id="1" xr3:uid="{544F53F6-BF5B-4C3D-B27F-37524498DFDA}" name="PlantesTropicales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0E1CF8-2E2C-4820-A7EE-775A351B43F2}" name="BioDiversité1" displayName="BioDiversité1" ref="M9:M14" totalsRowShown="0" headerRowDxfId="19" dataDxfId="17" headerRowBorderDxfId="18" tableBorderDxfId="16" totalsRowBorderDxfId="15">
  <autoFilter ref="M9:M14" xr:uid="{840E1CF8-2E2C-4820-A7EE-775A351B43F2}"/>
  <tableColumns count="1">
    <tableColumn id="1" xr3:uid="{54B36FF1-D429-423D-9EC1-D3058F0886CC}" name="BioDiversité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FFF5B50-CFC3-4304-888A-72160F0B4334}" name="Tableau9" displayName="Tableau9" ref="O2:Z6" totalsRowShown="0" headerRowDxfId="13" dataDxfId="12">
  <autoFilter ref="O2:Z6" xr:uid="{1FFF5B50-CFC3-4304-888A-72160F0B4334}"/>
  <tableColumns count="12">
    <tableColumn id="1" xr3:uid="{DF9D1DA7-EE71-4A54-AA5A-74F25848654D}" name="BELLAMY Pascal" dataDxfId="11"/>
    <tableColumn id="2" xr3:uid="{82E21362-6ADE-4EDE-87A3-0F355F0CEF42}" name="BUSSEREAU Eric" dataDxfId="10"/>
    <tableColumn id="3" xr3:uid="{4B92E0D4-DE87-4A46-9D09-02763543E224}" name="KEUVAHANA Sylvano" dataDxfId="9"/>
    <tableColumn id="4" xr3:uid="{90E575BA-E3EF-46E1-83C3-35D0818FD440}" name="MORISSET Clément" dataDxfId="8"/>
    <tableColumn id="5" xr3:uid="{540617E3-CCBC-429F-A768-6C891966539F}" name="SIMONYAN Gevorg" dataDxfId="7"/>
    <tableColumn id="6" xr3:uid="{CC02081A-D454-4858-8CB0-0C0467C23331}" name="BLANCHARD Noémie" dataDxfId="6"/>
    <tableColumn id="7" xr3:uid="{679E2F65-7EF6-4A80-8DFA-FFB82D818579}" name="HUAULT Philippe" dataDxfId="5"/>
    <tableColumn id="8" xr3:uid="{3D053BF3-6D01-49E1-A63E-9174B9A40672}" name="POUZET Cyril" dataDxfId="4"/>
    <tableColumn id="9" xr3:uid="{6FFE2930-9F4C-4EE2-BF5F-2B7147A8692C}" name="CERISIER Dorian" dataDxfId="3"/>
    <tableColumn id="10" xr3:uid="{365EE3E3-AC47-4C78-8D28-759449B26F23}" name="LUCIANI Nathan" dataDxfId="2"/>
    <tableColumn id="11" xr3:uid="{C960E7BB-C66B-4645-B8BD-2AE54C3A953F}" name="MESCHAIN Mathéo" dataDxfId="1"/>
    <tableColumn id="12" xr3:uid="{4BFB4E05-C6C8-4F3D-8780-FC816276BBC6}" name="PIMOT Kylia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reation-d-un-tableau-de-donnees-a-partir-des-donnees-d-une-liste-deroulant-1886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9EF10-F652-4892-A9C8-10696257F7EC}">
  <sheetPr codeName="Feuil1"/>
  <dimension ref="E20"/>
  <sheetViews>
    <sheetView workbookViewId="0">
      <selection activeCell="E20" sqref="E20"/>
    </sheetView>
  </sheetViews>
  <sheetFormatPr baseColWidth="10" defaultRowHeight="14.4" x14ac:dyDescent="0.3"/>
  <sheetData>
    <row r="20" spans="5:5" x14ac:dyDescent="0.3">
      <c r="E20" s="43" t="s">
        <v>215</v>
      </c>
    </row>
  </sheetData>
  <hyperlinks>
    <hyperlink ref="E20" r:id="rId1" xr:uid="{797B68BA-70BB-4C1D-937E-C6D34E2712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FCF7-F7B3-42E6-A203-FC7566E39927}">
  <sheetPr codeName="Feuil2"/>
  <dimension ref="B2:AK12"/>
  <sheetViews>
    <sheetView tabSelected="1" topLeftCell="A4" zoomScale="80" zoomScaleNormal="80" workbookViewId="0">
      <selection activeCell="D9" sqref="D9"/>
    </sheetView>
  </sheetViews>
  <sheetFormatPr baseColWidth="10" defaultRowHeight="14.4" x14ac:dyDescent="0.3"/>
  <cols>
    <col min="2" max="2" width="15.77734375" bestFit="1" customWidth="1"/>
    <col min="3" max="3" width="18.5546875" bestFit="1" customWidth="1"/>
    <col min="4" max="4" width="19" bestFit="1" customWidth="1"/>
    <col min="5" max="5" width="15.5546875" style="10" bestFit="1" customWidth="1"/>
    <col min="6" max="6" width="10.88671875" customWidth="1"/>
    <col min="7" max="37" width="4.6640625" customWidth="1"/>
  </cols>
  <sheetData>
    <row r="2" spans="2:37" x14ac:dyDescent="0.3">
      <c r="B2" s="8" t="s">
        <v>166</v>
      </c>
      <c r="C2" s="15">
        <v>2023</v>
      </c>
      <c r="G2" s="39" t="str">
        <f>IF(AND(C2&lt;&gt;"",C3&lt;&gt;"",B6&lt;&gt;"",C6&lt;&gt;""),"Planning de Travail du service "&amp;B6&amp;" pour "&amp;C6&amp;" pour le mois de "&amp;C3,"")</f>
        <v>Planning de Travail du service EspacesVerts pour BUSSEREAU_Eric pour le mois de Décembre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</row>
    <row r="3" spans="2:37" x14ac:dyDescent="0.3">
      <c r="B3" s="8" t="s">
        <v>167</v>
      </c>
      <c r="C3" s="9" t="s">
        <v>14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2:37" x14ac:dyDescent="0.3"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2:37" x14ac:dyDescent="0.3">
      <c r="B5" s="19" t="s">
        <v>213</v>
      </c>
      <c r="C5" s="19" t="s">
        <v>210</v>
      </c>
      <c r="D5" s="20" t="s">
        <v>211</v>
      </c>
      <c r="E5" s="33"/>
      <c r="F5" s="1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</row>
    <row r="6" spans="2:37" x14ac:dyDescent="0.3">
      <c r="B6" t="s">
        <v>198</v>
      </c>
      <c r="C6" t="s">
        <v>217</v>
      </c>
      <c r="D6" t="s">
        <v>205</v>
      </c>
      <c r="F6" s="1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</row>
    <row r="7" spans="2:37" x14ac:dyDescent="0.3">
      <c r="B7" s="10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</row>
    <row r="8" spans="2:37" ht="16.5" customHeight="1" x14ac:dyDescent="0.3">
      <c r="B8" s="10"/>
    </row>
    <row r="10" spans="2:37" hidden="1" x14ac:dyDescent="0.3">
      <c r="G10">
        <v>1</v>
      </c>
      <c r="H10">
        <v>2</v>
      </c>
      <c r="I10">
        <v>3</v>
      </c>
      <c r="J10">
        <v>4</v>
      </c>
      <c r="K10">
        <v>5</v>
      </c>
      <c r="L10">
        <v>6</v>
      </c>
      <c r="M10">
        <v>7</v>
      </c>
      <c r="N10">
        <v>8</v>
      </c>
      <c r="O10">
        <v>9</v>
      </c>
      <c r="P10">
        <v>10</v>
      </c>
      <c r="Q10">
        <v>11</v>
      </c>
      <c r="R10">
        <v>12</v>
      </c>
      <c r="S10">
        <v>13</v>
      </c>
      <c r="T10">
        <v>14</v>
      </c>
      <c r="U10">
        <v>15</v>
      </c>
      <c r="V10">
        <v>16</v>
      </c>
      <c r="W10">
        <v>17</v>
      </c>
      <c r="X10">
        <v>18</v>
      </c>
      <c r="Y10">
        <v>19</v>
      </c>
      <c r="Z10">
        <v>20</v>
      </c>
      <c r="AA10">
        <v>21</v>
      </c>
      <c r="AB10">
        <v>22</v>
      </c>
      <c r="AC10">
        <v>23</v>
      </c>
      <c r="AD10">
        <v>24</v>
      </c>
      <c r="AE10">
        <v>25</v>
      </c>
      <c r="AF10">
        <v>26</v>
      </c>
      <c r="AG10">
        <v>27</v>
      </c>
      <c r="AH10">
        <v>28</v>
      </c>
      <c r="AI10">
        <v>29</v>
      </c>
      <c r="AJ10">
        <v>30</v>
      </c>
      <c r="AK10">
        <v>31</v>
      </c>
    </row>
    <row r="11" spans="2:37" s="16" customFormat="1" ht="78.45" customHeight="1" x14ac:dyDescent="0.3">
      <c r="E11" s="34"/>
      <c r="G11" s="17">
        <f>DATE($C$2,VLOOKUP($C$3,Sources!$A$2:$B$14,2,FALSE),'Planning Prévisionnel'!G10)</f>
        <v>45261</v>
      </c>
      <c r="H11" s="17">
        <f>DATE($C$2,VLOOKUP($C$3,Sources!$A$2:$B$14,2,FALSE),'Planning Prévisionnel'!H10)</f>
        <v>45262</v>
      </c>
      <c r="I11" s="17">
        <f>DATE($C$2,VLOOKUP($C$3,Sources!$A$2:$B$14,2,FALSE),'Planning Prévisionnel'!I10)</f>
        <v>45263</v>
      </c>
      <c r="J11" s="17">
        <f>DATE($C$2,VLOOKUP($C$3,Sources!$A$2:$B$14,2,FALSE),'Planning Prévisionnel'!J10)</f>
        <v>45264</v>
      </c>
      <c r="K11" s="17">
        <f>DATE($C$2,VLOOKUP($C$3,Sources!$A$2:$B$14,2,FALSE),'Planning Prévisionnel'!K10)</f>
        <v>45265</v>
      </c>
      <c r="L11" s="17">
        <f>DATE($C$2,VLOOKUP($C$3,Sources!$A$2:$B$14,2,FALSE),'Planning Prévisionnel'!L10)</f>
        <v>45266</v>
      </c>
      <c r="M11" s="17">
        <f>DATE($C$2,VLOOKUP($C$3,Sources!$A$2:$B$14,2,FALSE),'Planning Prévisionnel'!M10)</f>
        <v>45267</v>
      </c>
      <c r="N11" s="17">
        <f>DATE($C$2,VLOOKUP($C$3,Sources!$A$2:$B$14,2,FALSE),'Planning Prévisionnel'!N10)</f>
        <v>45268</v>
      </c>
      <c r="O11" s="17">
        <f>DATE($C$2,VLOOKUP($C$3,Sources!$A$2:$B$14,2,FALSE),'Planning Prévisionnel'!O10)</f>
        <v>45269</v>
      </c>
      <c r="P11" s="17">
        <f>DATE($C$2,VLOOKUP($C$3,Sources!$A$2:$B$14,2,FALSE),'Planning Prévisionnel'!P10)</f>
        <v>45270</v>
      </c>
      <c r="Q11" s="17">
        <f>DATE($C$2,VLOOKUP($C$3,Sources!$A$2:$B$14,2,FALSE),'Planning Prévisionnel'!Q10)</f>
        <v>45271</v>
      </c>
      <c r="R11" s="17">
        <f>DATE($C$2,VLOOKUP($C$3,Sources!$A$2:$B$14,2,FALSE),'Planning Prévisionnel'!R10)</f>
        <v>45272</v>
      </c>
      <c r="S11" s="17">
        <f>DATE($C$2,VLOOKUP($C$3,Sources!$A$2:$B$14,2,FALSE),'Planning Prévisionnel'!S10)</f>
        <v>45273</v>
      </c>
      <c r="T11" s="17">
        <f>DATE($C$2,VLOOKUP($C$3,Sources!$A$2:$B$14,2,FALSE),'Planning Prévisionnel'!T10)</f>
        <v>45274</v>
      </c>
      <c r="U11" s="17">
        <f>DATE($C$2,VLOOKUP($C$3,Sources!$A$2:$B$14,2,FALSE),'Planning Prévisionnel'!U10)</f>
        <v>45275</v>
      </c>
      <c r="V11" s="17">
        <f>DATE($C$2,VLOOKUP($C$3,Sources!$A$2:$B$14,2,FALSE),'Planning Prévisionnel'!V10)</f>
        <v>45276</v>
      </c>
      <c r="W11" s="17">
        <f>DATE($C$2,VLOOKUP($C$3,Sources!$A$2:$B$14,2,FALSE),'Planning Prévisionnel'!W10)</f>
        <v>45277</v>
      </c>
      <c r="X11" s="17">
        <f>DATE($C$2,VLOOKUP($C$3,Sources!$A$2:$B$14,2,FALSE),'Planning Prévisionnel'!X10)</f>
        <v>45278</v>
      </c>
      <c r="Y11" s="17">
        <f>DATE($C$2,VLOOKUP($C$3,Sources!$A$2:$B$14,2,FALSE),'Planning Prévisionnel'!Y10)</f>
        <v>45279</v>
      </c>
      <c r="Z11" s="17">
        <f>DATE($C$2,VLOOKUP($C$3,Sources!$A$2:$B$14,2,FALSE),'Planning Prévisionnel'!Z10)</f>
        <v>45280</v>
      </c>
      <c r="AA11" s="17">
        <f>DATE($C$2,VLOOKUP($C$3,Sources!$A$2:$B$14,2,FALSE),'Planning Prévisionnel'!AA10)</f>
        <v>45281</v>
      </c>
      <c r="AB11" s="17">
        <f>DATE($C$2,VLOOKUP($C$3,Sources!$A$2:$B$14,2,FALSE),'Planning Prévisionnel'!AB10)</f>
        <v>45282</v>
      </c>
      <c r="AC11" s="17">
        <f>DATE($C$2,VLOOKUP($C$3,Sources!$A$2:$B$14,2,FALSE),'Planning Prévisionnel'!AC10)</f>
        <v>45283</v>
      </c>
      <c r="AD11" s="17">
        <f>DATE($C$2,VLOOKUP($C$3,Sources!$A$2:$B$14,2,FALSE),'Planning Prévisionnel'!AD10)</f>
        <v>45284</v>
      </c>
      <c r="AE11" s="17">
        <f>DATE($C$2,VLOOKUP($C$3,Sources!$A$2:$B$14,2,FALSE),'Planning Prévisionnel'!AE10)</f>
        <v>45285</v>
      </c>
      <c r="AF11" s="17">
        <f>DATE($C$2,VLOOKUP($C$3,Sources!$A$2:$B$14,2,FALSE),'Planning Prévisionnel'!AF10)</f>
        <v>45286</v>
      </c>
      <c r="AG11" s="17">
        <f>DATE($C$2,VLOOKUP($C$3,Sources!$A$2:$B$14,2,FALSE),'Planning Prévisionnel'!AG10)</f>
        <v>45287</v>
      </c>
      <c r="AH11" s="17">
        <f>DATE($C$2,VLOOKUP($C$3,Sources!$A$2:$B$14,2,FALSE),'Planning Prévisionnel'!AH10)</f>
        <v>45288</v>
      </c>
      <c r="AI11" s="17">
        <f>DATE($C$2,VLOOKUP($C$3,Sources!$A$2:$B$14,2,FALSE),'Planning Prévisionnel'!AI10)</f>
        <v>45289</v>
      </c>
      <c r="AJ11" s="17">
        <f>DATE($C$2,VLOOKUP($C$3,Sources!$A$2:$B$14,2,FALSE),'Planning Prévisionnel'!AJ10)</f>
        <v>45290</v>
      </c>
      <c r="AK11" s="17">
        <f>DATE($C$2,VLOOKUP($C$3,Sources!$A$2:$B$14,2,FALSE),'Planning Prévisionnel'!AK10)</f>
        <v>45291</v>
      </c>
    </row>
    <row r="12" spans="2:37" s="16" customFormat="1" ht="88.5" customHeight="1" x14ac:dyDescent="0.3">
      <c r="E12" s="34"/>
      <c r="G12" s="16" t="str">
        <f>IF(AND($C$2&lt;&gt;"",$C$3&lt;&gt;""),TEXT(G11,"jjjj")&amp;" " &amp;TEXT(G11,"jj"),"")</f>
        <v>vendredi 01</v>
      </c>
      <c r="H12" s="16" t="str">
        <f t="shared" ref="H12:AK12" si="0">IF(AND($C$2&lt;&gt;"",$C$3&lt;&gt;""),IF(MONTH(H11)=MONTH($G$11),TEXT(H11,"jjjj")&amp;" " &amp;TEXT(H11,"jj"),""),"")</f>
        <v>samedi 02</v>
      </c>
      <c r="I12" s="16" t="str">
        <f t="shared" si="0"/>
        <v>dimanche 03</v>
      </c>
      <c r="J12" s="16" t="str">
        <f t="shared" si="0"/>
        <v>lundi 04</v>
      </c>
      <c r="K12" s="16" t="str">
        <f t="shared" si="0"/>
        <v>mardi 05</v>
      </c>
      <c r="L12" s="16" t="str">
        <f t="shared" si="0"/>
        <v>mercredi 06</v>
      </c>
      <c r="M12" s="16" t="str">
        <f t="shared" si="0"/>
        <v>jeudi 07</v>
      </c>
      <c r="N12" s="16" t="str">
        <f t="shared" si="0"/>
        <v>vendredi 08</v>
      </c>
      <c r="O12" s="16" t="str">
        <f t="shared" si="0"/>
        <v>samedi 09</v>
      </c>
      <c r="P12" s="16" t="str">
        <f t="shared" si="0"/>
        <v>dimanche 10</v>
      </c>
      <c r="Q12" s="16" t="str">
        <f t="shared" si="0"/>
        <v>lundi 11</v>
      </c>
      <c r="R12" s="16" t="str">
        <f t="shared" si="0"/>
        <v>mardi 12</v>
      </c>
      <c r="S12" s="16" t="str">
        <f t="shared" si="0"/>
        <v>mercredi 13</v>
      </c>
      <c r="T12" s="16" t="str">
        <f t="shared" si="0"/>
        <v>jeudi 14</v>
      </c>
      <c r="U12" s="16" t="str">
        <f t="shared" si="0"/>
        <v>vendredi 15</v>
      </c>
      <c r="V12" s="16" t="str">
        <f t="shared" si="0"/>
        <v>samedi 16</v>
      </c>
      <c r="W12" s="16" t="str">
        <f t="shared" si="0"/>
        <v>dimanche 17</v>
      </c>
      <c r="X12" s="16" t="str">
        <f t="shared" si="0"/>
        <v>lundi 18</v>
      </c>
      <c r="Y12" s="16" t="str">
        <f t="shared" si="0"/>
        <v>mardi 19</v>
      </c>
      <c r="Z12" s="16" t="str">
        <f t="shared" si="0"/>
        <v>mercredi 20</v>
      </c>
      <c r="AA12" s="16" t="str">
        <f t="shared" si="0"/>
        <v>jeudi 21</v>
      </c>
      <c r="AB12" s="16" t="str">
        <f t="shared" si="0"/>
        <v>vendredi 22</v>
      </c>
      <c r="AC12" s="16" t="str">
        <f t="shared" si="0"/>
        <v>samedi 23</v>
      </c>
      <c r="AD12" s="16" t="str">
        <f t="shared" si="0"/>
        <v>dimanche 24</v>
      </c>
      <c r="AE12" s="16" t="str">
        <f t="shared" si="0"/>
        <v>lundi 25</v>
      </c>
      <c r="AF12" s="16" t="str">
        <f t="shared" si="0"/>
        <v>mardi 26</v>
      </c>
      <c r="AG12" s="16" t="str">
        <f t="shared" si="0"/>
        <v>mercredi 27</v>
      </c>
      <c r="AH12" s="16" t="str">
        <f t="shared" si="0"/>
        <v>jeudi 28</v>
      </c>
      <c r="AI12" s="16" t="str">
        <f t="shared" si="0"/>
        <v>vendredi 29</v>
      </c>
      <c r="AJ12" s="16" t="str">
        <f t="shared" si="0"/>
        <v>samedi 30</v>
      </c>
      <c r="AK12" s="16" t="str">
        <f t="shared" si="0"/>
        <v>dimanche 31</v>
      </c>
    </row>
  </sheetData>
  <mergeCells count="1">
    <mergeCell ref="G2:AK7"/>
  </mergeCells>
  <conditionalFormatting sqref="G2:AK7">
    <cfRule type="expression" dxfId="33" priority="2">
      <formula>$G$2&lt;&gt;""</formula>
    </cfRule>
  </conditionalFormatting>
  <conditionalFormatting sqref="G12:AK12">
    <cfRule type="expression" dxfId="32" priority="1">
      <formula>G$12&lt;&gt;""</formula>
    </cfRule>
  </conditionalFormatting>
  <dataValidations count="4">
    <dataValidation type="list" allowBlank="1" showInputMessage="1" showErrorMessage="1" sqref="C2" xr:uid="{F184EC5F-D02C-4DF5-B8B5-08155FF945CE}">
      <formula1>Années</formula1>
    </dataValidation>
    <dataValidation type="list" allowBlank="1" showInputMessage="1" showErrorMessage="1" sqref="C6" xr:uid="{403834DF-026D-4D0A-A297-A436A00CE793}">
      <formula1>INDIRECT($B$6)</formula1>
    </dataValidation>
    <dataValidation type="list" allowBlank="1" showInputMessage="1" showErrorMessage="1" sqref="B6" xr:uid="{DBB12F97-8B8B-4DA4-9EE7-1F1FCCFE78FA}">
      <formula1>Services</formula1>
    </dataValidation>
    <dataValidation type="list" allowBlank="1" showInputMessage="1" showErrorMessage="1" sqref="D6:E6" xr:uid="{93BE5C47-7CDE-41B8-9823-0BAA211CA5CE}">
      <formula1>INDIRECT(SUBSTITUTE($C$6," ","_"))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5B576D3-CE53-47A5-9EEC-72D6CA8AF355}">
          <x14:formula1>
            <xm:f>Sources!$A$3:$A$14</xm:f>
          </x14:formula1>
          <xm:sqref>C3</xm:sqref>
        </x14:dataValidation>
        <x14:dataValidation type="custom" allowBlank="1" showInputMessage="1" showErrorMessage="1" xr:uid="{5136657D-AF23-48F3-80BC-30ED7559E4D2}">
          <x14:formula1>
            <xm:f>INDIRECT(Sources!#REF!)</xm:f>
          </x14:formula1>
          <xm:sqref>F13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B537-E406-4898-B354-8958EFF28D03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CC9C-C494-4933-B105-D8F57BDF4BBB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8E7F7-3AD5-4C70-9E61-838D2A9C385B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508C-A2C1-4BD0-A96B-41547A656912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70C25-7C99-44CB-9707-AFFD9E8F54B9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0901-5F87-4EBB-8B2E-D17D183AFD0B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3FC1D-EF8E-408E-8C7A-01E75EAAEF46}">
  <sheetPr codeName="Feuil9"/>
  <dimension ref="A2:AL192"/>
  <sheetViews>
    <sheetView zoomScale="99" zoomScaleNormal="99" workbookViewId="0">
      <selection activeCell="M14" sqref="M14"/>
    </sheetView>
  </sheetViews>
  <sheetFormatPr baseColWidth="10" defaultRowHeight="14.4" x14ac:dyDescent="0.3"/>
  <cols>
    <col min="1" max="1" width="12.5546875" bestFit="1" customWidth="1"/>
    <col min="2" max="2" width="9.21875" bestFit="1" customWidth="1"/>
    <col min="7" max="7" width="23.109375" bestFit="1" customWidth="1"/>
    <col min="8" max="8" width="10.109375" bestFit="1" customWidth="1"/>
    <col min="9" max="9" width="10.109375" customWidth="1"/>
    <col min="10" max="10" width="15.21875" bestFit="1" customWidth="1"/>
    <col min="11" max="11" width="21.21875" customWidth="1"/>
    <col min="12" max="12" width="22.5546875" customWidth="1"/>
    <col min="13" max="13" width="23.109375" customWidth="1"/>
    <col min="14" max="14" width="23.77734375" bestFit="1" customWidth="1"/>
    <col min="15" max="26" width="23.77734375" customWidth="1"/>
    <col min="27" max="27" width="3" customWidth="1"/>
    <col min="28" max="28" width="5.21875" bestFit="1" customWidth="1"/>
    <col min="29" max="29" width="54" customWidth="1"/>
    <col min="30" max="30" width="2" customWidth="1"/>
    <col min="31" max="31" width="76.44140625" bestFit="1" customWidth="1"/>
    <col min="32" max="32" width="15.33203125" bestFit="1" customWidth="1"/>
    <col min="33" max="33" width="1.88671875" customWidth="1"/>
    <col min="34" max="34" width="46.77734375" bestFit="1" customWidth="1"/>
    <col min="35" max="35" width="13.77734375" bestFit="1" customWidth="1"/>
    <col min="37" max="37" width="59.44140625" bestFit="1" customWidth="1"/>
    <col min="38" max="38" width="12.33203125" bestFit="1" customWidth="1"/>
  </cols>
  <sheetData>
    <row r="2" spans="1:38" x14ac:dyDescent="0.3">
      <c r="A2" s="2" t="s">
        <v>212</v>
      </c>
      <c r="B2" s="2" t="s">
        <v>0</v>
      </c>
      <c r="D2" s="2" t="s">
        <v>1</v>
      </c>
      <c r="G2" s="2" t="s">
        <v>2</v>
      </c>
      <c r="H2" s="2" t="s">
        <v>27</v>
      </c>
      <c r="J2" s="7" t="s">
        <v>35</v>
      </c>
      <c r="O2" s="18" t="s">
        <v>15</v>
      </c>
      <c r="P2" s="18" t="s">
        <v>17</v>
      </c>
      <c r="Q2" s="18" t="s">
        <v>20</v>
      </c>
      <c r="R2" s="18" t="s">
        <v>23</v>
      </c>
      <c r="S2" s="18" t="s">
        <v>26</v>
      </c>
      <c r="T2" s="18" t="s">
        <v>16</v>
      </c>
      <c r="U2" s="18" t="s">
        <v>19</v>
      </c>
      <c r="V2" s="18" t="s">
        <v>25</v>
      </c>
      <c r="W2" s="18" t="s">
        <v>18</v>
      </c>
      <c r="X2" s="18" t="s">
        <v>21</v>
      </c>
      <c r="Y2" s="18" t="s">
        <v>22</v>
      </c>
      <c r="Z2" s="18" t="s">
        <v>24</v>
      </c>
      <c r="AA2" s="32"/>
      <c r="AB2" s="40" t="s">
        <v>200</v>
      </c>
      <c r="AC2" s="35" t="s">
        <v>37</v>
      </c>
      <c r="AE2" s="11" t="s">
        <v>203</v>
      </c>
      <c r="AF2" s="11" t="s">
        <v>175</v>
      </c>
      <c r="AH2" s="11" t="s">
        <v>206</v>
      </c>
      <c r="AI2" s="11" t="s">
        <v>168</v>
      </c>
      <c r="AK2" s="11" t="s">
        <v>207</v>
      </c>
      <c r="AL2" s="11" t="s">
        <v>175</v>
      </c>
    </row>
    <row r="3" spans="1:38" x14ac:dyDescent="0.3">
      <c r="A3" s="3" t="s">
        <v>3</v>
      </c>
      <c r="B3" s="3">
        <v>1</v>
      </c>
      <c r="D3" s="3">
        <v>2023</v>
      </c>
      <c r="E3" s="22"/>
      <c r="G3" s="6" t="s">
        <v>15</v>
      </c>
      <c r="H3" s="3" t="s">
        <v>28</v>
      </c>
      <c r="I3" s="22"/>
      <c r="J3" s="3" t="s">
        <v>198</v>
      </c>
      <c r="O3" s="31" t="s">
        <v>200</v>
      </c>
      <c r="P3" s="31" t="s">
        <v>200</v>
      </c>
      <c r="Q3" s="31" t="s">
        <v>200</v>
      </c>
      <c r="R3" s="31" t="s">
        <v>200</v>
      </c>
      <c r="S3" s="31" t="s">
        <v>200</v>
      </c>
      <c r="T3" s="31" t="s">
        <v>204</v>
      </c>
      <c r="U3" s="31" t="s">
        <v>204</v>
      </c>
      <c r="V3" s="31" t="s">
        <v>204</v>
      </c>
      <c r="W3" s="31" t="s">
        <v>208</v>
      </c>
      <c r="X3" s="31" t="s">
        <v>208</v>
      </c>
      <c r="Y3" s="31" t="s">
        <v>208</v>
      </c>
      <c r="Z3" s="31" t="s">
        <v>208</v>
      </c>
      <c r="AA3" s="31"/>
      <c r="AB3" s="41"/>
      <c r="AC3" s="36" t="s">
        <v>38</v>
      </c>
      <c r="AE3" s="14" t="s">
        <v>193</v>
      </c>
      <c r="AF3" s="14" t="s">
        <v>183</v>
      </c>
      <c r="AH3" s="14" t="s">
        <v>169</v>
      </c>
      <c r="AI3" s="14" t="s">
        <v>170</v>
      </c>
      <c r="AK3" s="14" t="s">
        <v>179</v>
      </c>
      <c r="AL3" s="14" t="s">
        <v>176</v>
      </c>
    </row>
    <row r="4" spans="1:38" x14ac:dyDescent="0.3">
      <c r="A4" s="3" t="s">
        <v>4</v>
      </c>
      <c r="B4" s="3">
        <v>2</v>
      </c>
      <c r="D4" s="3">
        <v>2024</v>
      </c>
      <c r="E4" s="22"/>
      <c r="G4" s="6" t="s">
        <v>16</v>
      </c>
      <c r="H4" s="3" t="s">
        <v>28</v>
      </c>
      <c r="I4" s="22"/>
      <c r="J4" s="3" t="s">
        <v>199</v>
      </c>
      <c r="O4" s="31" t="s">
        <v>201</v>
      </c>
      <c r="P4" s="31" t="s">
        <v>201</v>
      </c>
      <c r="Q4" s="31" t="s">
        <v>201</v>
      </c>
      <c r="R4" s="31" t="s">
        <v>201</v>
      </c>
      <c r="S4" s="31" t="s">
        <v>201</v>
      </c>
      <c r="T4" s="31" t="s">
        <v>205</v>
      </c>
      <c r="U4" s="31" t="s">
        <v>205</v>
      </c>
      <c r="V4" s="31" t="s">
        <v>205</v>
      </c>
      <c r="W4" s="31" t="s">
        <v>209</v>
      </c>
      <c r="X4" s="31" t="s">
        <v>209</v>
      </c>
      <c r="Y4" s="31" t="s">
        <v>209</v>
      </c>
      <c r="Z4" s="31" t="s">
        <v>209</v>
      </c>
      <c r="AA4" s="31"/>
      <c r="AB4" s="41"/>
      <c r="AC4" s="35" t="s">
        <v>39</v>
      </c>
      <c r="AE4" s="14" t="s">
        <v>187</v>
      </c>
      <c r="AF4" s="14" t="s">
        <v>188</v>
      </c>
      <c r="AH4" s="14" t="s">
        <v>171</v>
      </c>
      <c r="AI4" s="14" t="s">
        <v>177</v>
      </c>
      <c r="AK4" s="14" t="s">
        <v>178</v>
      </c>
      <c r="AL4" s="14" t="s">
        <v>173</v>
      </c>
    </row>
    <row r="5" spans="1:38" x14ac:dyDescent="0.3">
      <c r="A5" s="3" t="s">
        <v>5</v>
      </c>
      <c r="B5" s="3">
        <v>3</v>
      </c>
      <c r="D5" s="3">
        <v>2025</v>
      </c>
      <c r="E5" s="22"/>
      <c r="G5" s="6" t="s">
        <v>17</v>
      </c>
      <c r="H5" s="3" t="s">
        <v>28</v>
      </c>
      <c r="I5" s="22"/>
      <c r="J5" s="3" t="s">
        <v>36</v>
      </c>
      <c r="O5" s="31" t="s">
        <v>202</v>
      </c>
      <c r="P5" s="31" t="s">
        <v>202</v>
      </c>
      <c r="Q5" s="31" t="s">
        <v>202</v>
      </c>
      <c r="R5" s="31" t="s">
        <v>202</v>
      </c>
      <c r="S5" s="31" t="s">
        <v>202</v>
      </c>
      <c r="T5" s="31" t="s">
        <v>206</v>
      </c>
      <c r="U5" s="31" t="s">
        <v>206</v>
      </c>
      <c r="V5" s="31" t="s">
        <v>206</v>
      </c>
      <c r="W5" s="31" t="s">
        <v>207</v>
      </c>
      <c r="X5" s="31" t="s">
        <v>207</v>
      </c>
      <c r="Y5" s="31" t="s">
        <v>207</v>
      </c>
      <c r="Z5" s="31" t="s">
        <v>207</v>
      </c>
      <c r="AA5" s="31"/>
      <c r="AB5" s="41"/>
      <c r="AC5" s="36" t="s">
        <v>40</v>
      </c>
      <c r="AE5" s="14" t="s">
        <v>191</v>
      </c>
      <c r="AF5" s="14" t="s">
        <v>183</v>
      </c>
      <c r="AH5" s="14" t="s">
        <v>172</v>
      </c>
      <c r="AI5" s="14" t="s">
        <v>173</v>
      </c>
      <c r="AK5" s="14"/>
      <c r="AL5" s="14"/>
    </row>
    <row r="6" spans="1:38" x14ac:dyDescent="0.3">
      <c r="A6" s="3" t="s">
        <v>6</v>
      </c>
      <c r="B6" s="3">
        <v>4</v>
      </c>
      <c r="D6" s="3">
        <v>2026</v>
      </c>
      <c r="E6" s="22"/>
      <c r="G6" s="6" t="s">
        <v>18</v>
      </c>
      <c r="H6" s="3" t="s">
        <v>28</v>
      </c>
      <c r="I6" s="22"/>
      <c r="O6" s="31" t="s">
        <v>203</v>
      </c>
      <c r="P6" s="31" t="s">
        <v>203</v>
      </c>
      <c r="Q6" s="31" t="s">
        <v>203</v>
      </c>
      <c r="R6" s="31" t="s">
        <v>203</v>
      </c>
      <c r="S6" s="31" t="s">
        <v>203</v>
      </c>
      <c r="T6" s="31"/>
      <c r="U6" s="31"/>
      <c r="V6" s="31"/>
      <c r="W6" s="31"/>
      <c r="X6" s="31"/>
      <c r="Y6" s="31"/>
      <c r="Z6" s="31"/>
      <c r="AA6" s="31"/>
      <c r="AB6" s="41"/>
      <c r="AC6" s="35" t="s">
        <v>41</v>
      </c>
      <c r="AE6" s="14" t="s">
        <v>196</v>
      </c>
      <c r="AF6" s="14" t="s">
        <v>183</v>
      </c>
      <c r="AH6" s="14" t="s">
        <v>174</v>
      </c>
      <c r="AI6" s="14" t="s">
        <v>173</v>
      </c>
      <c r="AK6" s="14"/>
      <c r="AL6" s="14"/>
    </row>
    <row r="7" spans="1:38" x14ac:dyDescent="0.3">
      <c r="A7" s="3" t="s">
        <v>7</v>
      </c>
      <c r="B7" s="3">
        <v>5</v>
      </c>
      <c r="D7" s="3">
        <v>2027</v>
      </c>
      <c r="E7" s="22"/>
      <c r="G7" s="6" t="s">
        <v>19</v>
      </c>
      <c r="H7" s="3" t="s">
        <v>28</v>
      </c>
      <c r="I7" s="22"/>
      <c r="AB7" s="41"/>
      <c r="AC7" s="36" t="s">
        <v>42</v>
      </c>
      <c r="AE7" s="14" t="s">
        <v>189</v>
      </c>
      <c r="AF7" s="14" t="s">
        <v>177</v>
      </c>
      <c r="AH7" s="14"/>
      <c r="AI7" s="14"/>
      <c r="AK7" s="14"/>
      <c r="AL7" s="14"/>
    </row>
    <row r="8" spans="1:38" x14ac:dyDescent="0.3">
      <c r="A8" s="3" t="s">
        <v>8</v>
      </c>
      <c r="B8" s="3">
        <v>6</v>
      </c>
      <c r="D8" s="3">
        <v>2028</v>
      </c>
      <c r="E8" s="22"/>
      <c r="G8" s="6" t="s">
        <v>20</v>
      </c>
      <c r="H8" s="3" t="s">
        <v>29</v>
      </c>
      <c r="I8" s="22"/>
      <c r="AB8" s="41"/>
      <c r="AC8" s="35" t="s">
        <v>43</v>
      </c>
      <c r="AE8" s="14" t="s">
        <v>192</v>
      </c>
      <c r="AF8" s="14" t="s">
        <v>183</v>
      </c>
      <c r="AH8" s="14"/>
      <c r="AI8" s="14"/>
      <c r="AK8" s="14"/>
      <c r="AL8" s="14"/>
    </row>
    <row r="9" spans="1:38" x14ac:dyDescent="0.3">
      <c r="A9" s="3" t="s">
        <v>9</v>
      </c>
      <c r="B9" s="3">
        <v>7</v>
      </c>
      <c r="D9" s="3">
        <v>2029</v>
      </c>
      <c r="E9" s="22"/>
      <c r="G9" s="6" t="s">
        <v>21</v>
      </c>
      <c r="H9" s="3" t="s">
        <v>28</v>
      </c>
      <c r="I9" s="22"/>
      <c r="K9" s="25" t="s">
        <v>198</v>
      </c>
      <c r="L9" s="25" t="s">
        <v>199</v>
      </c>
      <c r="M9" s="25" t="s">
        <v>214</v>
      </c>
      <c r="AB9" s="41"/>
      <c r="AC9" s="36" t="s">
        <v>44</v>
      </c>
      <c r="AE9" s="14" t="s">
        <v>197</v>
      </c>
      <c r="AF9" s="14" t="s">
        <v>177</v>
      </c>
      <c r="AH9" s="14"/>
      <c r="AI9" s="14"/>
      <c r="AK9" s="14"/>
      <c r="AL9" s="14"/>
    </row>
    <row r="10" spans="1:38" x14ac:dyDescent="0.3">
      <c r="A10" s="3" t="s">
        <v>10</v>
      </c>
      <c r="B10" s="3">
        <v>8</v>
      </c>
      <c r="D10" s="3">
        <v>2030</v>
      </c>
      <c r="E10" s="22"/>
      <c r="G10" s="6" t="s">
        <v>22</v>
      </c>
      <c r="H10" s="3" t="s">
        <v>30</v>
      </c>
      <c r="I10" s="22"/>
      <c r="K10" s="24" t="s">
        <v>216</v>
      </c>
      <c r="L10" s="27" t="s">
        <v>221</v>
      </c>
      <c r="M10" s="27" t="s">
        <v>224</v>
      </c>
      <c r="AB10" s="41"/>
      <c r="AC10" s="35" t="s">
        <v>45</v>
      </c>
      <c r="AE10" s="14" t="s">
        <v>186</v>
      </c>
      <c r="AF10" s="14" t="s">
        <v>183</v>
      </c>
      <c r="AH10" s="14"/>
      <c r="AI10" s="14"/>
      <c r="AK10" s="14"/>
      <c r="AL10" s="14"/>
    </row>
    <row r="11" spans="1:38" x14ac:dyDescent="0.3">
      <c r="A11" s="3" t="s">
        <v>11</v>
      </c>
      <c r="B11" s="3">
        <v>9</v>
      </c>
      <c r="D11" s="3">
        <v>2031</v>
      </c>
      <c r="E11" s="22"/>
      <c r="G11" s="6" t="s">
        <v>23</v>
      </c>
      <c r="H11" s="3" t="s">
        <v>29</v>
      </c>
      <c r="I11" s="22"/>
      <c r="K11" s="24" t="s">
        <v>217</v>
      </c>
      <c r="L11" s="27" t="s">
        <v>222</v>
      </c>
      <c r="M11" s="27" t="s">
        <v>225</v>
      </c>
      <c r="AB11" s="41"/>
      <c r="AC11" s="36" t="s">
        <v>46</v>
      </c>
      <c r="AE11" s="14" t="s">
        <v>194</v>
      </c>
      <c r="AF11" s="14" t="s">
        <v>173</v>
      </c>
      <c r="AH11" s="14"/>
      <c r="AI11" s="14"/>
      <c r="AK11" s="14"/>
      <c r="AL11" s="14"/>
    </row>
    <row r="12" spans="1:38" x14ac:dyDescent="0.3">
      <c r="A12" s="3" t="s">
        <v>12</v>
      </c>
      <c r="B12" s="3">
        <v>10</v>
      </c>
      <c r="D12" s="3">
        <v>2032</v>
      </c>
      <c r="E12" s="22"/>
      <c r="G12" s="6" t="s">
        <v>24</v>
      </c>
      <c r="H12" s="3" t="s">
        <v>30</v>
      </c>
      <c r="I12" s="22"/>
      <c r="K12" s="24" t="s">
        <v>218</v>
      </c>
      <c r="L12" s="27" t="s">
        <v>223</v>
      </c>
      <c r="M12" s="27" t="s">
        <v>226</v>
      </c>
      <c r="AB12" s="41"/>
      <c r="AC12" s="35" t="s">
        <v>47</v>
      </c>
      <c r="AE12" s="14" t="s">
        <v>190</v>
      </c>
      <c r="AF12" s="14" t="s">
        <v>183</v>
      </c>
      <c r="AH12" s="14"/>
      <c r="AI12" s="14"/>
      <c r="AK12" s="14"/>
      <c r="AL12" s="14"/>
    </row>
    <row r="13" spans="1:38" x14ac:dyDescent="0.3">
      <c r="A13" s="3" t="s">
        <v>13</v>
      </c>
      <c r="B13" s="3">
        <v>11</v>
      </c>
      <c r="D13" s="3">
        <v>2033</v>
      </c>
      <c r="E13" s="22"/>
      <c r="G13" s="6" t="s">
        <v>25</v>
      </c>
      <c r="H13" s="3" t="s">
        <v>28</v>
      </c>
      <c r="I13" s="22"/>
      <c r="K13" s="24" t="s">
        <v>219</v>
      </c>
      <c r="L13" s="28"/>
      <c r="M13" s="27" t="s">
        <v>227</v>
      </c>
      <c r="AB13" s="41"/>
      <c r="AC13" s="36" t="s">
        <v>48</v>
      </c>
      <c r="AE13" s="14" t="s">
        <v>163</v>
      </c>
      <c r="AF13" s="14"/>
      <c r="AH13" s="14"/>
      <c r="AI13" s="14"/>
      <c r="AK13" s="14"/>
      <c r="AL13" s="14"/>
    </row>
    <row r="14" spans="1:38" x14ac:dyDescent="0.3">
      <c r="A14" s="3" t="s">
        <v>14</v>
      </c>
      <c r="B14" s="3">
        <v>12</v>
      </c>
      <c r="D14" s="3">
        <v>2034</v>
      </c>
      <c r="E14" s="22"/>
      <c r="G14" s="6" t="s">
        <v>26</v>
      </c>
      <c r="H14" s="3" t="s">
        <v>28</v>
      </c>
      <c r="I14" s="22"/>
      <c r="K14" s="26" t="s">
        <v>220</v>
      </c>
      <c r="L14" s="29"/>
      <c r="M14" s="29"/>
      <c r="AB14" s="41"/>
      <c r="AC14" s="35" t="s">
        <v>49</v>
      </c>
      <c r="AE14" s="14" t="s">
        <v>164</v>
      </c>
      <c r="AF14" s="14"/>
      <c r="AH14" s="14"/>
      <c r="AI14" s="14"/>
      <c r="AK14" s="14"/>
      <c r="AL14" s="14"/>
    </row>
    <row r="15" spans="1:38" x14ac:dyDescent="0.3">
      <c r="D15" s="3">
        <v>2035</v>
      </c>
      <c r="E15" s="22"/>
      <c r="AB15" s="41"/>
      <c r="AC15" s="36" t="s">
        <v>50</v>
      </c>
      <c r="AE15" s="14" t="s">
        <v>181</v>
      </c>
      <c r="AF15" s="14" t="s">
        <v>173</v>
      </c>
      <c r="AH15" s="14"/>
      <c r="AI15" s="14"/>
      <c r="AK15" s="14"/>
      <c r="AL15" s="14"/>
    </row>
    <row r="16" spans="1:38" x14ac:dyDescent="0.3">
      <c r="D16" s="3">
        <v>2036</v>
      </c>
      <c r="E16" s="22"/>
      <c r="G16" s="4"/>
      <c r="AB16" s="41"/>
      <c r="AC16" s="35" t="s">
        <v>51</v>
      </c>
      <c r="AE16" s="14" t="s">
        <v>182</v>
      </c>
      <c r="AF16" s="14" t="s">
        <v>183</v>
      </c>
      <c r="AH16" s="14"/>
      <c r="AI16" s="14"/>
      <c r="AK16" s="14"/>
      <c r="AL16" s="14"/>
    </row>
    <row r="17" spans="4:38" x14ac:dyDescent="0.3">
      <c r="D17" s="3">
        <v>2037</v>
      </c>
      <c r="E17" s="22"/>
      <c r="H17" s="5"/>
      <c r="I17" s="5"/>
      <c r="AB17" s="41"/>
      <c r="AC17" s="36" t="s">
        <v>52</v>
      </c>
      <c r="AE17" s="14" t="s">
        <v>165</v>
      </c>
      <c r="AF17" s="14"/>
      <c r="AH17" s="14"/>
      <c r="AI17" s="14"/>
      <c r="AK17" s="14"/>
      <c r="AL17" s="14"/>
    </row>
    <row r="18" spans="4:38" x14ac:dyDescent="0.3">
      <c r="D18" s="3">
        <v>2038</v>
      </c>
      <c r="E18" s="22"/>
      <c r="AB18" s="41"/>
      <c r="AC18" s="35" t="s">
        <v>53</v>
      </c>
      <c r="AE18" s="14" t="s">
        <v>185</v>
      </c>
      <c r="AF18" s="14" t="s">
        <v>173</v>
      </c>
      <c r="AH18" s="14"/>
      <c r="AI18" s="14"/>
      <c r="AK18" s="14"/>
      <c r="AL18" s="14"/>
    </row>
    <row r="19" spans="4:38" x14ac:dyDescent="0.3">
      <c r="D19" s="3">
        <v>2039</v>
      </c>
      <c r="E19" s="22"/>
      <c r="H19" s="5"/>
      <c r="I19" s="5"/>
      <c r="AB19" s="41"/>
      <c r="AC19" s="36" t="s">
        <v>54</v>
      </c>
      <c r="AE19" s="14" t="s">
        <v>184</v>
      </c>
      <c r="AF19" s="14" t="s">
        <v>183</v>
      </c>
      <c r="AH19" s="14"/>
      <c r="AI19" s="14"/>
      <c r="AK19" s="14"/>
      <c r="AL19" s="14"/>
    </row>
    <row r="20" spans="4:38" x14ac:dyDescent="0.3">
      <c r="D20" s="3">
        <v>2040</v>
      </c>
      <c r="E20" s="22"/>
      <c r="AB20" s="41"/>
      <c r="AC20" s="35" t="s">
        <v>55</v>
      </c>
      <c r="AE20" s="14" t="s">
        <v>195</v>
      </c>
      <c r="AF20" s="14" t="s">
        <v>173</v>
      </c>
      <c r="AH20" s="14"/>
      <c r="AI20" s="14"/>
      <c r="AK20" s="14"/>
      <c r="AL20" s="14"/>
    </row>
    <row r="21" spans="4:38" x14ac:dyDescent="0.3">
      <c r="D21" s="12"/>
      <c r="E21" s="23"/>
      <c r="O21" s="7" t="s">
        <v>31</v>
      </c>
      <c r="AB21" s="41"/>
      <c r="AC21" s="36" t="s">
        <v>56</v>
      </c>
      <c r="AE21" s="14" t="s">
        <v>180</v>
      </c>
      <c r="AF21" s="14" t="s">
        <v>173</v>
      </c>
      <c r="AH21" s="14"/>
      <c r="AI21" s="14"/>
      <c r="AK21" s="14"/>
      <c r="AL21" s="14"/>
    </row>
    <row r="22" spans="4:38" x14ac:dyDescent="0.3">
      <c r="O22" s="21" t="s">
        <v>33</v>
      </c>
      <c r="P22" s="21" t="s">
        <v>28</v>
      </c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41"/>
      <c r="AC22" s="35" t="s">
        <v>57</v>
      </c>
      <c r="AE22" s="14"/>
      <c r="AF22" s="14"/>
      <c r="AH22" s="14"/>
      <c r="AI22" s="14"/>
      <c r="AK22" s="14"/>
      <c r="AL22" s="14"/>
    </row>
    <row r="23" spans="4:38" x14ac:dyDescent="0.3">
      <c r="O23" s="7" t="s">
        <v>32</v>
      </c>
      <c r="AB23" s="41"/>
      <c r="AC23" s="36" t="s">
        <v>58</v>
      </c>
      <c r="AE23" s="14"/>
      <c r="AF23" s="14"/>
      <c r="AH23" s="14"/>
      <c r="AI23" s="14"/>
      <c r="AK23" s="14"/>
      <c r="AL23" s="14"/>
    </row>
    <row r="24" spans="4:38" x14ac:dyDescent="0.3">
      <c r="O24" s="21" t="s">
        <v>34</v>
      </c>
      <c r="P24" s="21" t="s">
        <v>28</v>
      </c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41"/>
      <c r="AC24" s="35" t="s">
        <v>59</v>
      </c>
      <c r="AE24" s="14"/>
      <c r="AF24" s="14"/>
      <c r="AH24" s="14"/>
      <c r="AI24" s="14"/>
      <c r="AK24" s="14"/>
      <c r="AL24" s="14"/>
    </row>
    <row r="25" spans="4:38" x14ac:dyDescent="0.3">
      <c r="AB25" s="41"/>
      <c r="AC25" s="36" t="s">
        <v>60</v>
      </c>
      <c r="AE25" s="14"/>
      <c r="AF25" s="14"/>
      <c r="AH25" s="14"/>
      <c r="AI25" s="14"/>
      <c r="AK25" s="14"/>
      <c r="AL25" s="14"/>
    </row>
    <row r="26" spans="4:38" x14ac:dyDescent="0.3">
      <c r="AB26" s="41"/>
      <c r="AC26" s="35" t="s">
        <v>61</v>
      </c>
      <c r="AE26" s="14"/>
      <c r="AF26" s="14"/>
      <c r="AH26" s="14"/>
      <c r="AI26" s="14"/>
      <c r="AK26" s="14"/>
      <c r="AL26" s="14"/>
    </row>
    <row r="27" spans="4:38" x14ac:dyDescent="0.3">
      <c r="AB27" s="41"/>
      <c r="AC27" s="36" t="s">
        <v>62</v>
      </c>
      <c r="AE27" s="14"/>
      <c r="AF27" s="14"/>
      <c r="AH27" s="14"/>
      <c r="AI27" s="14"/>
      <c r="AK27" s="14"/>
      <c r="AL27" s="14"/>
    </row>
    <row r="28" spans="4:38" x14ac:dyDescent="0.3">
      <c r="AB28" s="41"/>
      <c r="AC28" s="35" t="s">
        <v>63</v>
      </c>
      <c r="AE28" s="14"/>
      <c r="AF28" s="14"/>
      <c r="AH28" s="14"/>
      <c r="AI28" s="14"/>
      <c r="AK28" s="14"/>
      <c r="AL28" s="14"/>
    </row>
    <row r="29" spans="4:38" x14ac:dyDescent="0.3">
      <c r="AB29" s="41"/>
      <c r="AC29" s="36" t="s">
        <v>64</v>
      </c>
      <c r="AE29" s="14"/>
      <c r="AF29" s="14"/>
      <c r="AH29" s="14"/>
      <c r="AI29" s="14"/>
      <c r="AK29" s="14"/>
      <c r="AL29" s="14"/>
    </row>
    <row r="30" spans="4:38" x14ac:dyDescent="0.3">
      <c r="AB30" s="41"/>
      <c r="AC30" s="35" t="s">
        <v>65</v>
      </c>
      <c r="AE30" s="14"/>
      <c r="AF30" s="14"/>
      <c r="AH30" s="14"/>
      <c r="AI30" s="14"/>
      <c r="AK30" s="14"/>
      <c r="AL30" s="14"/>
    </row>
    <row r="31" spans="4:38" x14ac:dyDescent="0.3">
      <c r="AB31" s="41"/>
      <c r="AC31" s="36" t="s">
        <v>66</v>
      </c>
      <c r="AE31" s="14"/>
      <c r="AF31" s="14"/>
      <c r="AH31" s="14"/>
      <c r="AI31" s="14"/>
      <c r="AK31" s="14"/>
      <c r="AL31" s="14"/>
    </row>
    <row r="32" spans="4:38" x14ac:dyDescent="0.3">
      <c r="AB32" s="41"/>
      <c r="AC32" s="35" t="s">
        <v>67</v>
      </c>
      <c r="AE32" s="14"/>
      <c r="AF32" s="14"/>
      <c r="AH32" s="14"/>
      <c r="AI32" s="14"/>
      <c r="AK32" s="14"/>
      <c r="AL32" s="14"/>
    </row>
    <row r="33" spans="28:38" x14ac:dyDescent="0.3">
      <c r="AB33" s="41"/>
      <c r="AC33" s="36" t="s">
        <v>68</v>
      </c>
      <c r="AE33" s="14"/>
      <c r="AF33" s="14"/>
      <c r="AH33" s="14"/>
      <c r="AI33" s="14"/>
      <c r="AK33" s="14"/>
      <c r="AL33" s="14"/>
    </row>
    <row r="34" spans="28:38" x14ac:dyDescent="0.3">
      <c r="AB34" s="41"/>
      <c r="AC34" s="35" t="s">
        <v>69</v>
      </c>
      <c r="AE34" s="14"/>
      <c r="AF34" s="14"/>
      <c r="AH34" s="14"/>
      <c r="AI34" s="14"/>
      <c r="AK34" s="14"/>
      <c r="AL34" s="14"/>
    </row>
    <row r="35" spans="28:38" x14ac:dyDescent="0.3">
      <c r="AB35" s="41"/>
      <c r="AC35" s="36" t="s">
        <v>70</v>
      </c>
      <c r="AE35" s="14"/>
      <c r="AF35" s="14"/>
      <c r="AH35" s="14"/>
      <c r="AI35" s="14"/>
      <c r="AK35" s="14"/>
      <c r="AL35" s="14"/>
    </row>
    <row r="36" spans="28:38" x14ac:dyDescent="0.3">
      <c r="AB36" s="41"/>
      <c r="AC36" s="35" t="s">
        <v>71</v>
      </c>
      <c r="AE36" s="14"/>
      <c r="AF36" s="14"/>
      <c r="AH36" s="14"/>
      <c r="AI36" s="14"/>
      <c r="AK36" s="14"/>
      <c r="AL36" s="14"/>
    </row>
    <row r="37" spans="28:38" x14ac:dyDescent="0.3">
      <c r="AB37" s="42"/>
      <c r="AC37" s="36" t="s">
        <v>72</v>
      </c>
      <c r="AE37" s="14"/>
      <c r="AF37" s="14"/>
      <c r="AH37" s="14"/>
      <c r="AI37" s="14"/>
      <c r="AK37" s="14"/>
      <c r="AL37" s="14"/>
    </row>
    <row r="38" spans="28:38" x14ac:dyDescent="0.3">
      <c r="AB38" s="40" t="s">
        <v>201</v>
      </c>
      <c r="AC38" s="37" t="s">
        <v>73</v>
      </c>
      <c r="AE38" s="14"/>
      <c r="AF38" s="14"/>
      <c r="AH38" s="14"/>
      <c r="AI38" s="14"/>
      <c r="AK38" s="14"/>
      <c r="AL38" s="14"/>
    </row>
    <row r="39" spans="28:38" x14ac:dyDescent="0.3">
      <c r="AB39" s="41"/>
      <c r="AC39" s="38" t="s">
        <v>74</v>
      </c>
      <c r="AE39" s="14"/>
      <c r="AF39" s="14"/>
      <c r="AH39" s="14"/>
      <c r="AI39" s="14"/>
      <c r="AK39" s="14"/>
      <c r="AL39" s="14"/>
    </row>
    <row r="40" spans="28:38" x14ac:dyDescent="0.3">
      <c r="AB40" s="41"/>
      <c r="AC40" s="37" t="s">
        <v>75</v>
      </c>
      <c r="AE40" s="14"/>
      <c r="AF40" s="14"/>
      <c r="AH40" s="14"/>
      <c r="AI40" s="14"/>
      <c r="AK40" s="14"/>
      <c r="AL40" s="14"/>
    </row>
    <row r="41" spans="28:38" x14ac:dyDescent="0.3">
      <c r="AB41" s="41"/>
      <c r="AC41" s="38" t="s">
        <v>76</v>
      </c>
      <c r="AE41" s="14"/>
      <c r="AF41" s="14"/>
      <c r="AH41" s="14"/>
      <c r="AI41" s="14"/>
      <c r="AK41" s="14"/>
      <c r="AL41" s="14"/>
    </row>
    <row r="42" spans="28:38" x14ac:dyDescent="0.3">
      <c r="AB42" s="41"/>
      <c r="AC42" s="37" t="s">
        <v>77</v>
      </c>
      <c r="AE42" s="14"/>
      <c r="AF42" s="14"/>
      <c r="AH42" s="14"/>
      <c r="AI42" s="14"/>
      <c r="AK42" s="14"/>
      <c r="AL42" s="14"/>
    </row>
    <row r="43" spans="28:38" x14ac:dyDescent="0.3">
      <c r="AB43" s="41"/>
      <c r="AC43" s="38" t="s">
        <v>78</v>
      </c>
      <c r="AE43" s="14"/>
      <c r="AF43" s="14"/>
      <c r="AH43" s="14"/>
      <c r="AI43" s="14"/>
      <c r="AK43" s="14"/>
      <c r="AL43" s="14"/>
    </row>
    <row r="44" spans="28:38" x14ac:dyDescent="0.3">
      <c r="AB44" s="41"/>
      <c r="AC44" s="37" t="s">
        <v>79</v>
      </c>
      <c r="AE44" s="13"/>
      <c r="AF44" s="13"/>
      <c r="AH44" s="13"/>
      <c r="AI44" s="13"/>
      <c r="AK44" s="13"/>
      <c r="AL44" s="13"/>
    </row>
    <row r="45" spans="28:38" x14ac:dyDescent="0.3">
      <c r="AB45" s="41"/>
      <c r="AC45" s="38" t="s">
        <v>80</v>
      </c>
    </row>
    <row r="46" spans="28:38" x14ac:dyDescent="0.3">
      <c r="AB46" s="41"/>
      <c r="AC46" s="37" t="s">
        <v>81</v>
      </c>
    </row>
    <row r="47" spans="28:38" x14ac:dyDescent="0.3">
      <c r="AB47" s="41"/>
      <c r="AC47" s="38" t="s">
        <v>82</v>
      </c>
    </row>
    <row r="48" spans="28:38" ht="14.55" customHeight="1" x14ac:dyDescent="0.3">
      <c r="AB48" s="41"/>
      <c r="AC48" s="37" t="s">
        <v>83</v>
      </c>
    </row>
    <row r="49" spans="28:29" x14ac:dyDescent="0.3">
      <c r="AB49" s="41"/>
      <c r="AC49" s="38" t="s">
        <v>84</v>
      </c>
    </row>
    <row r="50" spans="28:29" x14ac:dyDescent="0.3">
      <c r="AB50" s="41"/>
      <c r="AC50" s="37" t="s">
        <v>85</v>
      </c>
    </row>
    <row r="51" spans="28:29" x14ac:dyDescent="0.3">
      <c r="AB51" s="41"/>
      <c r="AC51" s="38" t="s">
        <v>86</v>
      </c>
    </row>
    <row r="52" spans="28:29" x14ac:dyDescent="0.3">
      <c r="AB52" s="41"/>
      <c r="AC52" s="37" t="s">
        <v>87</v>
      </c>
    </row>
    <row r="53" spans="28:29" x14ac:dyDescent="0.3">
      <c r="AB53" s="41"/>
      <c r="AC53" s="38" t="s">
        <v>88</v>
      </c>
    </row>
    <row r="54" spans="28:29" x14ac:dyDescent="0.3">
      <c r="AB54" s="41"/>
      <c r="AC54" s="37" t="s">
        <v>89</v>
      </c>
    </row>
    <row r="55" spans="28:29" x14ac:dyDescent="0.3">
      <c r="AB55" s="41"/>
      <c r="AC55" s="38" t="s">
        <v>90</v>
      </c>
    </row>
    <row r="56" spans="28:29" x14ac:dyDescent="0.3">
      <c r="AB56" s="41"/>
      <c r="AC56" s="37" t="s">
        <v>91</v>
      </c>
    </row>
    <row r="57" spans="28:29" x14ac:dyDescent="0.3">
      <c r="AB57" s="41"/>
      <c r="AC57" s="38" t="s">
        <v>92</v>
      </c>
    </row>
    <row r="58" spans="28:29" x14ac:dyDescent="0.3">
      <c r="AB58" s="41"/>
      <c r="AC58" s="37" t="s">
        <v>93</v>
      </c>
    </row>
    <row r="59" spans="28:29" x14ac:dyDescent="0.3">
      <c r="AB59" s="41"/>
      <c r="AC59" s="38" t="s">
        <v>94</v>
      </c>
    </row>
    <row r="60" spans="28:29" x14ac:dyDescent="0.3">
      <c r="AB60" s="41"/>
      <c r="AC60" s="37" t="s">
        <v>95</v>
      </c>
    </row>
    <row r="61" spans="28:29" x14ac:dyDescent="0.3">
      <c r="AB61" s="41"/>
      <c r="AC61" s="38" t="s">
        <v>96</v>
      </c>
    </row>
    <row r="62" spans="28:29" x14ac:dyDescent="0.3">
      <c r="AB62" s="41"/>
      <c r="AC62" s="37" t="s">
        <v>97</v>
      </c>
    </row>
    <row r="63" spans="28:29" x14ac:dyDescent="0.3">
      <c r="AB63" s="41"/>
      <c r="AC63" s="38" t="s">
        <v>98</v>
      </c>
    </row>
    <row r="64" spans="28:29" x14ac:dyDescent="0.3">
      <c r="AB64" s="41"/>
      <c r="AC64" s="37" t="s">
        <v>99</v>
      </c>
    </row>
    <row r="65" spans="28:29" x14ac:dyDescent="0.3">
      <c r="AB65" s="41"/>
      <c r="AC65" s="38" t="s">
        <v>100</v>
      </c>
    </row>
    <row r="66" spans="28:29" x14ac:dyDescent="0.3">
      <c r="AB66" s="41"/>
      <c r="AC66" s="37" t="s">
        <v>101</v>
      </c>
    </row>
    <row r="67" spans="28:29" x14ac:dyDescent="0.3">
      <c r="AB67" s="41"/>
      <c r="AC67" s="38" t="s">
        <v>102</v>
      </c>
    </row>
    <row r="68" spans="28:29" x14ac:dyDescent="0.3">
      <c r="AB68" s="41"/>
      <c r="AC68" s="37" t="s">
        <v>103</v>
      </c>
    </row>
    <row r="69" spans="28:29" x14ac:dyDescent="0.3">
      <c r="AB69" s="41"/>
      <c r="AC69" s="38" t="s">
        <v>104</v>
      </c>
    </row>
    <row r="70" spans="28:29" x14ac:dyDescent="0.3">
      <c r="AB70" s="41"/>
      <c r="AC70" s="37" t="s">
        <v>105</v>
      </c>
    </row>
    <row r="71" spans="28:29" x14ac:dyDescent="0.3">
      <c r="AB71" s="41"/>
      <c r="AC71" s="38" t="s">
        <v>106</v>
      </c>
    </row>
    <row r="72" spans="28:29" x14ac:dyDescent="0.3">
      <c r="AB72" s="41"/>
      <c r="AC72" s="37" t="s">
        <v>107</v>
      </c>
    </row>
    <row r="73" spans="28:29" x14ac:dyDescent="0.3">
      <c r="AB73" s="41"/>
      <c r="AC73" s="38" t="s">
        <v>108</v>
      </c>
    </row>
    <row r="74" spans="28:29" x14ac:dyDescent="0.3">
      <c r="AB74" s="41"/>
      <c r="AC74" s="37" t="s">
        <v>109</v>
      </c>
    </row>
    <row r="75" spans="28:29" x14ac:dyDescent="0.3">
      <c r="AB75" s="41"/>
      <c r="AC75" s="38" t="s">
        <v>110</v>
      </c>
    </row>
    <row r="76" spans="28:29" x14ac:dyDescent="0.3">
      <c r="AB76" s="41"/>
      <c r="AC76" s="37" t="s">
        <v>111</v>
      </c>
    </row>
    <row r="77" spans="28:29" x14ac:dyDescent="0.3">
      <c r="AB77" s="41"/>
      <c r="AC77" s="38" t="s">
        <v>112</v>
      </c>
    </row>
    <row r="78" spans="28:29" x14ac:dyDescent="0.3">
      <c r="AB78" s="41"/>
      <c r="AC78" s="37" t="s">
        <v>113</v>
      </c>
    </row>
    <row r="79" spans="28:29" x14ac:dyDescent="0.3">
      <c r="AB79" s="42"/>
      <c r="AC79" s="38" t="s">
        <v>114</v>
      </c>
    </row>
    <row r="80" spans="28:29" x14ac:dyDescent="0.3">
      <c r="AB80" s="40" t="s">
        <v>202</v>
      </c>
      <c r="AC80" s="37" t="s">
        <v>115</v>
      </c>
    </row>
    <row r="81" spans="28:29" x14ac:dyDescent="0.3">
      <c r="AB81" s="41"/>
      <c r="AC81" s="38" t="s">
        <v>116</v>
      </c>
    </row>
    <row r="82" spans="28:29" x14ac:dyDescent="0.3">
      <c r="AB82" s="41"/>
      <c r="AC82" s="37" t="s">
        <v>117</v>
      </c>
    </row>
    <row r="83" spans="28:29" x14ac:dyDescent="0.3">
      <c r="AB83" s="41"/>
      <c r="AC83" s="38" t="s">
        <v>118</v>
      </c>
    </row>
    <row r="84" spans="28:29" ht="14.55" customHeight="1" x14ac:dyDescent="0.3">
      <c r="AB84" s="41"/>
      <c r="AC84" s="37" t="s">
        <v>119</v>
      </c>
    </row>
    <row r="85" spans="28:29" x14ac:dyDescent="0.3">
      <c r="AB85" s="41"/>
      <c r="AC85" s="38" t="s">
        <v>120</v>
      </c>
    </row>
    <row r="86" spans="28:29" x14ac:dyDescent="0.3">
      <c r="AB86" s="41"/>
      <c r="AC86" s="37" t="s">
        <v>121</v>
      </c>
    </row>
    <row r="87" spans="28:29" x14ac:dyDescent="0.3">
      <c r="AB87" s="41"/>
      <c r="AC87" s="38" t="s">
        <v>122</v>
      </c>
    </row>
    <row r="88" spans="28:29" x14ac:dyDescent="0.3">
      <c r="AB88" s="41"/>
      <c r="AC88" s="37" t="s">
        <v>123</v>
      </c>
    </row>
    <row r="89" spans="28:29" x14ac:dyDescent="0.3">
      <c r="AB89" s="41"/>
      <c r="AC89" s="38" t="s">
        <v>124</v>
      </c>
    </row>
    <row r="90" spans="28:29" x14ac:dyDescent="0.3">
      <c r="AB90" s="41"/>
      <c r="AC90" s="37" t="s">
        <v>125</v>
      </c>
    </row>
    <row r="91" spans="28:29" x14ac:dyDescent="0.3">
      <c r="AB91" s="41"/>
      <c r="AC91" s="38" t="s">
        <v>126</v>
      </c>
    </row>
    <row r="92" spans="28:29" x14ac:dyDescent="0.3">
      <c r="AB92" s="41"/>
      <c r="AC92" s="37" t="s">
        <v>127</v>
      </c>
    </row>
    <row r="93" spans="28:29" x14ac:dyDescent="0.3">
      <c r="AB93" s="41"/>
      <c r="AC93" s="38" t="s">
        <v>128</v>
      </c>
    </row>
    <row r="94" spans="28:29" x14ac:dyDescent="0.3">
      <c r="AB94" s="41"/>
      <c r="AC94" s="37" t="s">
        <v>129</v>
      </c>
    </row>
    <row r="95" spans="28:29" x14ac:dyDescent="0.3">
      <c r="AB95" s="42"/>
      <c r="AC95" s="38" t="s">
        <v>158</v>
      </c>
    </row>
    <row r="96" spans="28:29" x14ac:dyDescent="0.3">
      <c r="AB96" s="40" t="s">
        <v>203</v>
      </c>
      <c r="AC96" s="37" t="s">
        <v>193</v>
      </c>
    </row>
    <row r="97" spans="28:29" x14ac:dyDescent="0.3">
      <c r="AB97" s="41"/>
      <c r="AC97" s="38" t="s">
        <v>187</v>
      </c>
    </row>
    <row r="98" spans="28:29" x14ac:dyDescent="0.3">
      <c r="AB98" s="41"/>
      <c r="AC98" s="37" t="s">
        <v>191</v>
      </c>
    </row>
    <row r="99" spans="28:29" x14ac:dyDescent="0.3">
      <c r="AB99" s="41"/>
      <c r="AC99" s="38" t="s">
        <v>196</v>
      </c>
    </row>
    <row r="100" spans="28:29" x14ac:dyDescent="0.3">
      <c r="AB100" s="41"/>
      <c r="AC100" s="37" t="s">
        <v>189</v>
      </c>
    </row>
    <row r="101" spans="28:29" x14ac:dyDescent="0.3">
      <c r="AB101" s="41"/>
      <c r="AC101" s="38" t="s">
        <v>192</v>
      </c>
    </row>
    <row r="102" spans="28:29" x14ac:dyDescent="0.3">
      <c r="AB102" s="41"/>
      <c r="AC102" s="37" t="s">
        <v>197</v>
      </c>
    </row>
    <row r="103" spans="28:29" x14ac:dyDescent="0.3">
      <c r="AB103" s="41"/>
      <c r="AC103" s="38" t="s">
        <v>186</v>
      </c>
    </row>
    <row r="104" spans="28:29" x14ac:dyDescent="0.3">
      <c r="AB104" s="41"/>
      <c r="AC104" s="37" t="s">
        <v>194</v>
      </c>
    </row>
    <row r="105" spans="28:29" x14ac:dyDescent="0.3">
      <c r="AB105" s="41"/>
      <c r="AC105" s="38" t="s">
        <v>190</v>
      </c>
    </row>
    <row r="106" spans="28:29" x14ac:dyDescent="0.3">
      <c r="AB106" s="41"/>
      <c r="AC106" s="37" t="s">
        <v>163</v>
      </c>
    </row>
    <row r="107" spans="28:29" x14ac:dyDescent="0.3">
      <c r="AB107" s="41"/>
      <c r="AC107" s="38" t="s">
        <v>164</v>
      </c>
    </row>
    <row r="108" spans="28:29" x14ac:dyDescent="0.3">
      <c r="AB108" s="41"/>
      <c r="AC108" s="37" t="s">
        <v>181</v>
      </c>
    </row>
    <row r="109" spans="28:29" x14ac:dyDescent="0.3">
      <c r="AB109" s="41"/>
      <c r="AC109" s="38" t="s">
        <v>182</v>
      </c>
    </row>
    <row r="110" spans="28:29" x14ac:dyDescent="0.3">
      <c r="AB110" s="41"/>
      <c r="AC110" s="37" t="s">
        <v>165</v>
      </c>
    </row>
    <row r="111" spans="28:29" x14ac:dyDescent="0.3">
      <c r="AB111" s="41"/>
      <c r="AC111" s="38" t="s">
        <v>185</v>
      </c>
    </row>
    <row r="112" spans="28:29" x14ac:dyDescent="0.3">
      <c r="AB112" s="41"/>
      <c r="AC112" s="37" t="s">
        <v>184</v>
      </c>
    </row>
    <row r="113" spans="28:29" x14ac:dyDescent="0.3">
      <c r="AB113" s="41"/>
      <c r="AC113" s="38" t="s">
        <v>195</v>
      </c>
    </row>
    <row r="114" spans="28:29" x14ac:dyDescent="0.3">
      <c r="AB114" s="42"/>
      <c r="AC114" s="37" t="s">
        <v>180</v>
      </c>
    </row>
    <row r="115" spans="28:29" x14ac:dyDescent="0.3">
      <c r="AB115" s="40" t="s">
        <v>204</v>
      </c>
      <c r="AC115" s="37" t="s">
        <v>130</v>
      </c>
    </row>
    <row r="116" spans="28:29" x14ac:dyDescent="0.3">
      <c r="AB116" s="41"/>
      <c r="AC116" s="38" t="s">
        <v>131</v>
      </c>
    </row>
    <row r="117" spans="28:29" x14ac:dyDescent="0.3">
      <c r="AB117" s="41"/>
      <c r="AC117" s="37" t="s">
        <v>139</v>
      </c>
    </row>
    <row r="118" spans="28:29" x14ac:dyDescent="0.3">
      <c r="AB118" s="41"/>
      <c r="AC118" s="38" t="s">
        <v>138</v>
      </c>
    </row>
    <row r="119" spans="28:29" x14ac:dyDescent="0.3">
      <c r="AB119" s="41"/>
      <c r="AC119" s="37" t="s">
        <v>132</v>
      </c>
    </row>
    <row r="120" spans="28:29" x14ac:dyDescent="0.3">
      <c r="AB120" s="41"/>
      <c r="AC120" s="38" t="s">
        <v>133</v>
      </c>
    </row>
    <row r="121" spans="28:29" x14ac:dyDescent="0.3">
      <c r="AB121" s="41"/>
      <c r="AC121" s="37" t="s">
        <v>135</v>
      </c>
    </row>
    <row r="122" spans="28:29" x14ac:dyDescent="0.3">
      <c r="AB122" s="41"/>
      <c r="AC122" s="38" t="s">
        <v>134</v>
      </c>
    </row>
    <row r="123" spans="28:29" x14ac:dyDescent="0.3">
      <c r="AB123" s="41"/>
      <c r="AC123" s="37" t="s">
        <v>136</v>
      </c>
    </row>
    <row r="124" spans="28:29" x14ac:dyDescent="0.3">
      <c r="AB124" s="41"/>
      <c r="AC124" s="38" t="s">
        <v>137</v>
      </c>
    </row>
    <row r="125" spans="28:29" x14ac:dyDescent="0.3">
      <c r="AB125" s="41"/>
      <c r="AC125" s="37" t="s">
        <v>140</v>
      </c>
    </row>
    <row r="126" spans="28:29" ht="14.55" customHeight="1" x14ac:dyDescent="0.3">
      <c r="AB126" s="41"/>
      <c r="AC126" s="38" t="s">
        <v>141</v>
      </c>
    </row>
    <row r="127" spans="28:29" x14ac:dyDescent="0.3">
      <c r="AB127" s="41"/>
      <c r="AC127" s="37" t="s">
        <v>142</v>
      </c>
    </row>
    <row r="128" spans="28:29" x14ac:dyDescent="0.3">
      <c r="AB128" s="41"/>
      <c r="AC128" s="38" t="s">
        <v>143</v>
      </c>
    </row>
    <row r="129" spans="28:29" x14ac:dyDescent="0.3">
      <c r="AB129" s="41"/>
      <c r="AC129" s="37" t="s">
        <v>144</v>
      </c>
    </row>
    <row r="130" spans="28:29" x14ac:dyDescent="0.3">
      <c r="AB130" s="42"/>
      <c r="AC130" s="38" t="s">
        <v>156</v>
      </c>
    </row>
    <row r="131" spans="28:29" x14ac:dyDescent="0.3">
      <c r="AB131" s="40" t="s">
        <v>205</v>
      </c>
      <c r="AC131" s="37" t="s">
        <v>145</v>
      </c>
    </row>
    <row r="132" spans="28:29" x14ac:dyDescent="0.3">
      <c r="AB132" s="41"/>
      <c r="AC132" s="38" t="s">
        <v>146</v>
      </c>
    </row>
    <row r="133" spans="28:29" x14ac:dyDescent="0.3">
      <c r="AB133" s="41"/>
      <c r="AC133" s="37" t="s">
        <v>147</v>
      </c>
    </row>
    <row r="134" spans="28:29" x14ac:dyDescent="0.3">
      <c r="AB134" s="41"/>
      <c r="AC134" s="38" t="s">
        <v>149</v>
      </c>
    </row>
    <row r="135" spans="28:29" x14ac:dyDescent="0.3">
      <c r="AB135" s="41"/>
      <c r="AC135" s="37" t="s">
        <v>148</v>
      </c>
    </row>
    <row r="136" spans="28:29" x14ac:dyDescent="0.3">
      <c r="AB136" s="41"/>
      <c r="AC136" s="38" t="s">
        <v>150</v>
      </c>
    </row>
    <row r="137" spans="28:29" x14ac:dyDescent="0.3">
      <c r="AB137" s="41"/>
      <c r="AC137" s="37" t="s">
        <v>151</v>
      </c>
    </row>
    <row r="138" spans="28:29" x14ac:dyDescent="0.3">
      <c r="AB138" s="41"/>
      <c r="AC138" s="38" t="s">
        <v>152</v>
      </c>
    </row>
    <row r="139" spans="28:29" x14ac:dyDescent="0.3">
      <c r="AB139" s="41"/>
      <c r="AC139" s="37" t="s">
        <v>153</v>
      </c>
    </row>
    <row r="140" spans="28:29" x14ac:dyDescent="0.3">
      <c r="AB140" s="41"/>
      <c r="AC140" s="38" t="s">
        <v>154</v>
      </c>
    </row>
    <row r="141" spans="28:29" x14ac:dyDescent="0.3">
      <c r="AB141" s="41"/>
      <c r="AC141" s="37" t="s">
        <v>155</v>
      </c>
    </row>
    <row r="142" spans="28:29" ht="14.55" customHeight="1" x14ac:dyDescent="0.3">
      <c r="AB142" s="42"/>
      <c r="AC142" s="38" t="s">
        <v>157</v>
      </c>
    </row>
    <row r="143" spans="28:29" x14ac:dyDescent="0.3">
      <c r="AB143" s="40" t="s">
        <v>206</v>
      </c>
      <c r="AC143" s="37" t="s">
        <v>169</v>
      </c>
    </row>
    <row r="144" spans="28:29" x14ac:dyDescent="0.3">
      <c r="AB144" s="41"/>
      <c r="AC144" s="38" t="s">
        <v>171</v>
      </c>
    </row>
    <row r="145" spans="28:29" x14ac:dyDescent="0.3">
      <c r="AB145" s="41"/>
      <c r="AC145" s="37" t="s">
        <v>172</v>
      </c>
    </row>
    <row r="146" spans="28:29" x14ac:dyDescent="0.3">
      <c r="AB146" s="42"/>
      <c r="AC146" s="38" t="s">
        <v>174</v>
      </c>
    </row>
    <row r="147" spans="28:29" x14ac:dyDescent="0.3">
      <c r="AB147" s="40" t="s">
        <v>208</v>
      </c>
      <c r="AC147" s="37" t="s">
        <v>161</v>
      </c>
    </row>
    <row r="148" spans="28:29" x14ac:dyDescent="0.3">
      <c r="AB148" s="41"/>
      <c r="AC148" s="38" t="s">
        <v>162</v>
      </c>
    </row>
    <row r="149" spans="28:29" ht="14.55" customHeight="1" x14ac:dyDescent="0.3">
      <c r="AB149" s="41"/>
      <c r="AC149" s="37"/>
    </row>
    <row r="150" spans="28:29" x14ac:dyDescent="0.3">
      <c r="AB150" s="41"/>
      <c r="AC150" s="38"/>
    </row>
    <row r="151" spans="28:29" x14ac:dyDescent="0.3">
      <c r="AB151" s="41"/>
      <c r="AC151" s="37"/>
    </row>
    <row r="152" spans="28:29" x14ac:dyDescent="0.3">
      <c r="AB152" s="41"/>
      <c r="AC152" s="38"/>
    </row>
    <row r="153" spans="28:29" x14ac:dyDescent="0.3">
      <c r="AB153" s="41"/>
      <c r="AC153" s="37"/>
    </row>
    <row r="154" spans="28:29" x14ac:dyDescent="0.3">
      <c r="AB154" s="41"/>
      <c r="AC154" s="38"/>
    </row>
    <row r="155" spans="28:29" x14ac:dyDescent="0.3">
      <c r="AB155" s="41"/>
      <c r="AC155" s="37"/>
    </row>
    <row r="156" spans="28:29" x14ac:dyDescent="0.3">
      <c r="AB156" s="41"/>
      <c r="AC156" s="38"/>
    </row>
    <row r="157" spans="28:29" x14ac:dyDescent="0.3">
      <c r="AB157" s="41"/>
      <c r="AC157" s="37"/>
    </row>
    <row r="158" spans="28:29" x14ac:dyDescent="0.3">
      <c r="AB158" s="41"/>
      <c r="AC158" s="38"/>
    </row>
    <row r="159" spans="28:29" x14ac:dyDescent="0.3">
      <c r="AB159" s="41"/>
      <c r="AC159" s="37"/>
    </row>
    <row r="160" spans="28:29" x14ac:dyDescent="0.3">
      <c r="AB160" s="41"/>
      <c r="AC160" s="38"/>
    </row>
    <row r="161" spans="28:29" ht="14.55" customHeight="1" x14ac:dyDescent="0.3">
      <c r="AB161" s="41"/>
      <c r="AC161" s="37"/>
    </row>
    <row r="162" spans="28:29" x14ac:dyDescent="0.3">
      <c r="AB162" s="42"/>
      <c r="AC162" s="38"/>
    </row>
    <row r="163" spans="28:29" x14ac:dyDescent="0.3">
      <c r="AB163" s="40" t="s">
        <v>209</v>
      </c>
      <c r="AC163" s="37" t="s">
        <v>159</v>
      </c>
    </row>
    <row r="164" spans="28:29" x14ac:dyDescent="0.3">
      <c r="AB164" s="41"/>
      <c r="AC164" s="38" t="s">
        <v>160</v>
      </c>
    </row>
    <row r="165" spans="28:29" x14ac:dyDescent="0.3">
      <c r="AB165" s="41"/>
      <c r="AC165" s="37"/>
    </row>
    <row r="166" spans="28:29" x14ac:dyDescent="0.3">
      <c r="AB166" s="41"/>
      <c r="AC166" s="38"/>
    </row>
    <row r="167" spans="28:29" x14ac:dyDescent="0.3">
      <c r="AB167" s="41"/>
      <c r="AC167" s="37"/>
    </row>
    <row r="168" spans="28:29" x14ac:dyDescent="0.3">
      <c r="AB168" s="41"/>
      <c r="AC168" s="38"/>
    </row>
    <row r="169" spans="28:29" x14ac:dyDescent="0.3">
      <c r="AB169" s="41"/>
      <c r="AC169" s="37"/>
    </row>
    <row r="170" spans="28:29" x14ac:dyDescent="0.3">
      <c r="AB170" s="41"/>
      <c r="AC170" s="38"/>
    </row>
    <row r="171" spans="28:29" x14ac:dyDescent="0.3">
      <c r="AB171" s="41"/>
      <c r="AC171" s="37"/>
    </row>
    <row r="172" spans="28:29" x14ac:dyDescent="0.3">
      <c r="AB172" s="41"/>
      <c r="AC172" s="38"/>
    </row>
    <row r="173" spans="28:29" x14ac:dyDescent="0.3">
      <c r="AB173" s="41"/>
      <c r="AC173" s="37"/>
    </row>
    <row r="174" spans="28:29" x14ac:dyDescent="0.3">
      <c r="AB174" s="42"/>
      <c r="AC174" s="38"/>
    </row>
    <row r="175" spans="28:29" x14ac:dyDescent="0.3">
      <c r="AB175" s="40" t="s">
        <v>207</v>
      </c>
      <c r="AC175" s="37" t="s">
        <v>179</v>
      </c>
    </row>
    <row r="176" spans="28:29" x14ac:dyDescent="0.3">
      <c r="AB176" s="41"/>
      <c r="AC176" s="38" t="s">
        <v>178</v>
      </c>
    </row>
    <row r="177" spans="28:29" ht="14.55" customHeight="1" x14ac:dyDescent="0.3">
      <c r="AB177" s="41"/>
      <c r="AC177" s="37"/>
    </row>
    <row r="178" spans="28:29" x14ac:dyDescent="0.3">
      <c r="AB178" s="41"/>
      <c r="AC178" s="38"/>
    </row>
    <row r="179" spans="28:29" x14ac:dyDescent="0.3">
      <c r="AB179" s="41"/>
      <c r="AC179" s="37"/>
    </row>
    <row r="180" spans="28:29" x14ac:dyDescent="0.3">
      <c r="AB180" s="41"/>
      <c r="AC180" s="38"/>
    </row>
    <row r="181" spans="28:29" x14ac:dyDescent="0.3">
      <c r="AB181" s="41"/>
      <c r="AC181" s="37"/>
    </row>
    <row r="182" spans="28:29" x14ac:dyDescent="0.3">
      <c r="AB182" s="41"/>
      <c r="AC182" s="38"/>
    </row>
    <row r="183" spans="28:29" x14ac:dyDescent="0.3">
      <c r="AB183" s="41"/>
      <c r="AC183" s="37"/>
    </row>
    <row r="184" spans="28:29" x14ac:dyDescent="0.3">
      <c r="AB184" s="41"/>
      <c r="AC184" s="38"/>
    </row>
    <row r="185" spans="28:29" x14ac:dyDescent="0.3">
      <c r="AB185" s="41"/>
      <c r="AC185" s="37"/>
    </row>
    <row r="186" spans="28:29" x14ac:dyDescent="0.3">
      <c r="AB186" s="41"/>
      <c r="AC186" s="38"/>
    </row>
    <row r="187" spans="28:29" x14ac:dyDescent="0.3">
      <c r="AB187" s="41"/>
      <c r="AC187" s="37"/>
    </row>
    <row r="188" spans="28:29" x14ac:dyDescent="0.3">
      <c r="AB188" s="41"/>
      <c r="AC188" s="38"/>
    </row>
    <row r="189" spans="28:29" ht="14.55" customHeight="1" x14ac:dyDescent="0.3">
      <c r="AB189" s="41"/>
      <c r="AC189" s="37"/>
    </row>
    <row r="190" spans="28:29" x14ac:dyDescent="0.3">
      <c r="AB190" s="41"/>
      <c r="AC190" s="38"/>
    </row>
    <row r="191" spans="28:29" x14ac:dyDescent="0.3">
      <c r="AB191" s="41"/>
      <c r="AC191" s="37"/>
    </row>
    <row r="192" spans="28:29" x14ac:dyDescent="0.3">
      <c r="AB192" s="42"/>
      <c r="AC192" s="38"/>
    </row>
  </sheetData>
  <mergeCells count="10">
    <mergeCell ref="AB175:AB192"/>
    <mergeCell ref="AB2:AB37"/>
    <mergeCell ref="AB38:AB79"/>
    <mergeCell ref="AB80:AB95"/>
    <mergeCell ref="AB96:AB114"/>
    <mergeCell ref="AB115:AB130"/>
    <mergeCell ref="AB131:AB142"/>
    <mergeCell ref="AB143:AB146"/>
    <mergeCell ref="AB147:AB162"/>
    <mergeCell ref="AB163:AB174"/>
  </mergeCells>
  <phoneticPr fontId="2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29</vt:i4>
      </vt:variant>
    </vt:vector>
  </HeadingPairs>
  <TitlesOfParts>
    <vt:vector size="38" baseType="lpstr">
      <vt:lpstr>Tableau de bord</vt:lpstr>
      <vt:lpstr>Planning Prévisionnel</vt:lpstr>
      <vt:lpstr>Gestion Stocks</vt:lpstr>
      <vt:lpstr>Suivi Entrée sortie Matériels</vt:lpstr>
      <vt:lpstr>Inventaires</vt:lpstr>
      <vt:lpstr>suivi entretien Matériels</vt:lpstr>
      <vt:lpstr>suivi attribution outillage</vt:lpstr>
      <vt:lpstr>Planning Salarié</vt:lpstr>
      <vt:lpstr>Sources</vt:lpstr>
      <vt:lpstr>BioDiversité</vt:lpstr>
      <vt:lpstr>BUSSEREAU_Eric</vt:lpstr>
      <vt:lpstr>CartesIPCBD</vt:lpstr>
      <vt:lpstr>CartesIPCEV</vt:lpstr>
      <vt:lpstr>CartesIPCPT</vt:lpstr>
      <vt:lpstr>CERISIER_Dorian</vt:lpstr>
      <vt:lpstr>Colonne1</vt:lpstr>
      <vt:lpstr>Colonne2</vt:lpstr>
      <vt:lpstr>EntretiensEV</vt:lpstr>
      <vt:lpstr>EntretiensPT</vt:lpstr>
      <vt:lpstr>EspacesVerts</vt:lpstr>
      <vt:lpstr>HUAULT_Philippe</vt:lpstr>
      <vt:lpstr>KEUVAHANA_Sylvano</vt:lpstr>
      <vt:lpstr>LUCIANI_Nathan</vt:lpstr>
      <vt:lpstr>Managers</vt:lpstr>
      <vt:lpstr>MESCHAIN_Mathéo</vt:lpstr>
      <vt:lpstr>Mois</vt:lpstr>
      <vt:lpstr>MORISSET_Clément</vt:lpstr>
      <vt:lpstr>PIMOT_Kylian</vt:lpstr>
      <vt:lpstr>PIMOT_Kyllian</vt:lpstr>
      <vt:lpstr>PlantesTropicales</vt:lpstr>
      <vt:lpstr>POUZET_Cyril</vt:lpstr>
      <vt:lpstr>Services</vt:lpstr>
      <vt:lpstr>SuivideGestion_BD</vt:lpstr>
      <vt:lpstr>Taches</vt:lpstr>
      <vt:lpstr>TravauxCréationsEV</vt:lpstr>
      <vt:lpstr>TravauxdeGestion_BD</vt:lpstr>
      <vt:lpstr>TravauxMobiliersEV</vt:lpstr>
      <vt:lpstr>TravauxPonctuelsPT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Greteau, Stanislas</dc:creator>
  <cp:lastModifiedBy>François ROUZE</cp:lastModifiedBy>
  <dcterms:created xsi:type="dcterms:W3CDTF">2023-10-13T18:29:00Z</dcterms:created>
  <dcterms:modified xsi:type="dcterms:W3CDTF">2023-11-10T16:05:32Z</dcterms:modified>
</cp:coreProperties>
</file>