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B84B752-7043-4D47-9384-F7CC4F26C4E7}" xr6:coauthVersionLast="36" xr6:coauthVersionMax="36" xr10:uidLastSave="{00000000-0000-0000-0000-000000000000}"/>
  <bookViews>
    <workbookView xWindow="32760" yWindow="32760" windowWidth="28800" windowHeight="12228" xr2:uid="{00000000-000D-0000-FFFF-FFFF00000000}"/>
  </bookViews>
  <sheets>
    <sheet name="Suivi" sheetId="1" r:id="rId1"/>
    <sheet name="LISTE" sheetId="2" r:id="rId2"/>
  </sheets>
  <definedNames>
    <definedName name="Notation">LISTE!$C$2:$C$5</definedName>
    <definedName name="Nouveauté">LISTE!$B$2:$B$4</definedName>
    <definedName name="Type">LISTE!$D$2:$D$15</definedName>
    <definedName name="x">LISTE!$M$1</definedName>
  </definedNames>
  <calcPr calcId="191029" iterate="1"/>
  <customWorkbookViews>
    <customWorkbookView name="Valerie CESARD - Affichage personnalisé" guid="{945DC13A-00DF-4E4C-9D0E-C6AC0799634E}" mergeInterval="0" personalView="1" maximized="1" xWindow="-8" yWindow="-8" windowWidth="1552" windowHeight="840" activeSheetId="1"/>
  </customWorkbookViews>
</workbook>
</file>

<file path=xl/calcChain.xml><?xml version="1.0" encoding="utf-8"?>
<calcChain xmlns="http://schemas.openxmlformats.org/spreadsheetml/2006/main">
  <c r="B2" i="1" l="1"/>
  <c r="M8" i="1"/>
  <c r="X8" i="1"/>
  <c r="Y8" i="1"/>
  <c r="M9" i="1"/>
  <c r="V9" i="1"/>
  <c r="X9" i="1" s="1"/>
  <c r="Y9" i="1" s="1"/>
  <c r="M10" i="1"/>
  <c r="V10" i="1"/>
  <c r="X10" i="1" s="1"/>
  <c r="Y10" i="1" s="1"/>
  <c r="Y11" i="1"/>
  <c r="M13" i="1"/>
</calcChain>
</file>

<file path=xl/sharedStrings.xml><?xml version="1.0" encoding="utf-8"?>
<sst xmlns="http://schemas.openxmlformats.org/spreadsheetml/2006/main" count="109" uniqueCount="94">
  <si>
    <t>Date contrôle quali</t>
  </si>
  <si>
    <t>Lieu contrôle</t>
  </si>
  <si>
    <t>Action au Frs</t>
  </si>
  <si>
    <t>Réalisé</t>
  </si>
  <si>
    <t>Date de réalisation</t>
  </si>
  <si>
    <t>Nouveauté</t>
  </si>
  <si>
    <t>Réappro</t>
  </si>
  <si>
    <t>Fab-Spéciale</t>
  </si>
  <si>
    <t>Nature défaut</t>
  </si>
  <si>
    <t>ml en défaut</t>
  </si>
  <si>
    <t>Lib. Patron</t>
  </si>
  <si>
    <t>Type achats</t>
  </si>
  <si>
    <t>1 / 2 / 3 / 4</t>
  </si>
  <si>
    <t>Compiègne</t>
  </si>
  <si>
    <t>Pays</t>
  </si>
  <si>
    <t>n° Patron</t>
  </si>
  <si>
    <t>n° Col</t>
  </si>
  <si>
    <t>ml sur BL</t>
  </si>
  <si>
    <t>PA unitaire</t>
  </si>
  <si>
    <t>PA total</t>
  </si>
  <si>
    <t>ml net Stock</t>
  </si>
  <si>
    <t>fil tirés</t>
  </si>
  <si>
    <t>Exemple</t>
  </si>
  <si>
    <t>Chaillot</t>
  </si>
  <si>
    <t>Belgique</t>
  </si>
  <si>
    <t>Famille</t>
  </si>
  <si>
    <t>demande d'avoir</t>
  </si>
  <si>
    <t>Date action</t>
  </si>
  <si>
    <t>avoir reçu</t>
  </si>
  <si>
    <t>PU * ML net</t>
  </si>
  <si>
    <t>Commentaire</t>
  </si>
  <si>
    <t>Velours</t>
  </si>
  <si>
    <t>Velours de soie</t>
  </si>
  <si>
    <t>Damas</t>
  </si>
  <si>
    <t>lampas</t>
  </si>
  <si>
    <t>Faux uni</t>
  </si>
  <si>
    <t>Imprimé</t>
  </si>
  <si>
    <t>Jacquard</t>
  </si>
  <si>
    <t>Voilage</t>
  </si>
  <si>
    <t>Compiègne, Tassinari, CQT, etc</t>
  </si>
  <si>
    <t>fil tirés + trou</t>
  </si>
  <si>
    <t>ml bonifié sans défaut (0 si refus)</t>
  </si>
  <si>
    <t>avoir reçu, verif transport gratuit</t>
  </si>
  <si>
    <t>Observations</t>
  </si>
  <si>
    <t>-</t>
  </si>
  <si>
    <t>nouvelle prod suite défaut</t>
  </si>
  <si>
    <t>Date maj</t>
  </si>
  <si>
    <t>Qualité Suivi     =&gt;  Contrôle qualité et quantité des pièces entrant en stock</t>
  </si>
  <si>
    <t>Fournisseur</t>
  </si>
  <si>
    <t>ml acheté</t>
  </si>
  <si>
    <t>Date estimée d'arrivage</t>
  </si>
  <si>
    <t>Date d'arrivée</t>
  </si>
  <si>
    <t>Nbre de rouleaux</t>
  </si>
  <si>
    <t>Notation qualité</t>
  </si>
  <si>
    <t xml:space="preserve">Montant </t>
  </si>
  <si>
    <t>Remise, remboursement, retour frs, relance prod au frais du frs</t>
  </si>
  <si>
    <t>Retour transport Lelievre facturé au frs, transport réappro aux frais du frs</t>
  </si>
  <si>
    <t xml:space="preserve">Ml BL * PU </t>
  </si>
  <si>
    <t>Quantité réelle</t>
  </si>
  <si>
    <t>ml contesté</t>
  </si>
  <si>
    <t>€ contesté</t>
  </si>
  <si>
    <t>ml BL - ml contesté</t>
  </si>
  <si>
    <t>Velours/Damas/
lampas/ etc</t>
  </si>
  <si>
    <t>uni</t>
  </si>
  <si>
    <t>Modification liste déroulante</t>
  </si>
  <si>
    <t>Qualité</t>
  </si>
  <si>
    <t>Type d'achat</t>
  </si>
  <si>
    <t>Type couleur</t>
  </si>
  <si>
    <t>verouiller cellule pour calcul auto mais ne pas voir "0"</t>
  </si>
  <si>
    <t>Retour frs, avoir + relance prod</t>
  </si>
  <si>
    <t>accord Frs pour tenter de vendre, remise 10% le reste en retour dans 6 mois</t>
  </si>
  <si>
    <t>Tâches tous les 4 ml</t>
  </si>
  <si>
    <t>vendu clients 50ml, avoir 10% sur 50ml, avoir sur 297ml-50ml retournés</t>
  </si>
  <si>
    <t>France</t>
  </si>
  <si>
    <t>TASSINARI</t>
  </si>
  <si>
    <t xml:space="preserve">Urgent cde client, nouvelle prod suite défaut, etc  </t>
  </si>
  <si>
    <t>MV en cours d'OC</t>
  </si>
  <si>
    <t>Velours Uni</t>
  </si>
  <si>
    <t>froissé et fils tirés</t>
  </si>
  <si>
    <t>MV retour client</t>
  </si>
  <si>
    <t>pièce 79247 + reste du stock</t>
  </si>
  <si>
    <t>Achat : A remplir par le service Achats et/ou l'Assistant Qualité si MV</t>
  </si>
  <si>
    <t>Contrôle : A remplir par l'Assistant Qualité</t>
  </si>
  <si>
    <t>Réclamation : A remplir  Resp Achats</t>
  </si>
  <si>
    <t>1er arrivage / Réappro/ 
Fab. Spéciale / MV</t>
  </si>
  <si>
    <t>Lin</t>
  </si>
  <si>
    <t>Broderie</t>
  </si>
  <si>
    <t>Autre</t>
  </si>
  <si>
    <t>grande largeur</t>
  </si>
  <si>
    <t>plié / dossé</t>
  </si>
  <si>
    <t xml:space="preserve">Velours soie </t>
  </si>
  <si>
    <t>Test</t>
  </si>
  <si>
    <t>Non / boulochage / machine, etc</t>
  </si>
  <si>
    <t>KévinM6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</si>
</sst>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FED9D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4" borderId="0" xfId="0" applyFill="1"/>
    <xf numFmtId="0" fontId="3" fillId="0" borderId="0" xfId="0" applyFont="1"/>
    <xf numFmtId="0" fontId="0" fillId="0" borderId="0" xfId="0" applyBorder="1"/>
    <xf numFmtId="0" fontId="0" fillId="0" borderId="0" xfId="0" applyAlignment="1">
      <alignment horizontal="center"/>
    </xf>
    <xf numFmtId="14" fontId="9" fillId="3" borderId="0" xfId="0" applyNumberFormat="1" applyFont="1" applyFill="1" applyBorder="1" applyAlignment="1">
      <alignment horizontal="left" vertical="center"/>
    </xf>
    <xf numFmtId="14" fontId="9" fillId="2" borderId="0" xfId="0" applyNumberFormat="1" applyFont="1" applyFill="1" applyBorder="1" applyAlignment="1">
      <alignment horizontal="left" vertical="center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14" fontId="2" fillId="0" borderId="6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/>
    </xf>
    <xf numFmtId="4" fontId="3" fillId="0" borderId="9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14" fontId="3" fillId="0" borderId="9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/>
    </xf>
    <xf numFmtId="0" fontId="0" fillId="4" borderId="0" xfId="0" applyFill="1" applyBorder="1"/>
    <xf numFmtId="3" fontId="8" fillId="4" borderId="0" xfId="0" applyNumberFormat="1" applyFont="1" applyFill="1" applyBorder="1" applyAlignment="1">
      <alignment vertical="center"/>
    </xf>
    <xf numFmtId="3" fontId="7" fillId="4" borderId="0" xfId="0" applyNumberFormat="1" applyFont="1" applyFill="1" applyBorder="1" applyAlignment="1">
      <alignment horizontal="left" vertical="center"/>
    </xf>
    <xf numFmtId="4" fontId="7" fillId="4" borderId="0" xfId="0" applyNumberFormat="1" applyFont="1" applyFill="1" applyBorder="1" applyAlignment="1">
      <alignment horizontal="center" vertical="center"/>
    </xf>
    <xf numFmtId="3" fontId="7" fillId="4" borderId="0" xfId="0" applyNumberFormat="1" applyFont="1" applyFill="1" applyBorder="1" applyAlignment="1">
      <alignment horizontal="center" vertical="center"/>
    </xf>
    <xf numFmtId="4" fontId="6" fillId="4" borderId="0" xfId="0" applyNumberFormat="1" applyFont="1" applyFill="1" applyBorder="1" applyAlignment="1">
      <alignment horizontal="center" vertical="center"/>
    </xf>
    <xf numFmtId="3" fontId="6" fillId="4" borderId="0" xfId="0" applyNumberFormat="1" applyFont="1" applyFill="1" applyBorder="1" applyAlignment="1">
      <alignment horizontal="center" vertical="center"/>
    </xf>
    <xf numFmtId="3" fontId="6" fillId="4" borderId="0" xfId="0" applyNumberFormat="1" applyFont="1" applyFill="1" applyBorder="1" applyAlignment="1">
      <alignment vertical="center"/>
    </xf>
    <xf numFmtId="14" fontId="0" fillId="4" borderId="0" xfId="0" applyNumberFormat="1" applyFill="1" applyBorder="1"/>
    <xf numFmtId="4" fontId="0" fillId="4" borderId="0" xfId="0" applyNumberFormat="1" applyFill="1" applyBorder="1"/>
    <xf numFmtId="0" fontId="0" fillId="4" borderId="0" xfId="0" applyFill="1" applyBorder="1" applyAlignment="1">
      <alignment horizontal="center"/>
    </xf>
    <xf numFmtId="164" fontId="0" fillId="4" borderId="0" xfId="0" applyNumberFormat="1" applyFill="1" applyBorder="1"/>
    <xf numFmtId="0" fontId="0" fillId="4" borderId="0" xfId="0" applyFill="1" applyBorder="1" applyAlignment="1">
      <alignment horizontal="left"/>
    </xf>
    <xf numFmtId="0" fontId="1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/>
    <xf numFmtId="0" fontId="0" fillId="0" borderId="0" xfId="0" applyFont="1" applyBorder="1" applyAlignment="1">
      <alignment horizontal="left"/>
    </xf>
    <xf numFmtId="4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14" fontId="0" fillId="0" borderId="0" xfId="0" applyNumberFormat="1" applyBorder="1"/>
    <xf numFmtId="4" fontId="0" fillId="0" borderId="0" xfId="0" applyNumberFormat="1" applyBorder="1"/>
    <xf numFmtId="164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5" borderId="0" xfId="0" applyFill="1" applyBorder="1"/>
    <xf numFmtId="3" fontId="0" fillId="0" borderId="0" xfId="0" applyNumberFormat="1" applyBorder="1" applyAlignment="1">
      <alignment horizontal="center"/>
    </xf>
    <xf numFmtId="0" fontId="0" fillId="2" borderId="0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4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4" fontId="0" fillId="0" borderId="0" xfId="0" applyNumberForma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10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36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350520</xdr:colOff>
      <xdr:row>1</xdr:row>
      <xdr:rowOff>175260</xdr:rowOff>
    </xdr:from>
    <xdr:to>
      <xdr:col>10</xdr:col>
      <xdr:colOff>129540</xdr:colOff>
      <xdr:row>3</xdr:row>
      <xdr:rowOff>99060</xdr:rowOff>
    </xdr:to>
    <xdr:sp macro="[0]!affich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D367AC2-2C43-46AC-8A70-1BF6563120A9}"/>
            </a:ext>
          </a:extLst>
        </xdr:cNvPr>
        <xdr:cNvSpPr/>
      </xdr:nvSpPr>
      <xdr:spPr>
        <a:xfrm>
          <a:off x="9128760" y="502920"/>
          <a:ext cx="1562100" cy="297180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ACHATS ou DIRECTION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FC3D9E-22C7-421F-AE97-B0646327BBF7}" name="T_suivi" displayName="T_suivi" ref="A7:AE11" totalsRowShown="0" headerRowDxfId="35" dataDxfId="33" headerRowBorderDxfId="34" tableBorderDxfId="32" totalsRowBorderDxfId="31">
  <tableColumns count="31">
    <tableColumn id="1" xr3:uid="{92692CA9-09B6-43E0-83C0-0E34E2711BE1}" name="Fournisseur" dataDxfId="30"/>
    <tableColumn id="2" xr3:uid="{5667387D-E51C-4C7B-9050-5A9C19A8162B}" name="Pays" dataDxfId="29"/>
    <tableColumn id="3" xr3:uid="{EDF55387-CADA-40B4-9839-1F1DCE0EAE18}" name="n° Patron" dataDxfId="28"/>
    <tableColumn id="4" xr3:uid="{98991922-7CC7-44A4-B98D-7C130538F735}" name="n° Col" dataDxfId="27"/>
    <tableColumn id="5" xr3:uid="{4009A5DA-0109-4C32-9731-626B49A7C592}" name="Lib. Patron" dataDxfId="26"/>
    <tableColumn id="6" xr3:uid="{76218C33-A2E8-4C10-AF86-336F4865C1BF}" name="Famille" dataDxfId="25"/>
    <tableColumn id="7" xr3:uid="{05393B59-A9E6-4CA7-925D-B29D7A0240B1}" name="Type achats" dataDxfId="24"/>
    <tableColumn id="8" xr3:uid="{1F455E8C-C0F9-4ACE-AD87-49F46BC09203}" name="Observations" dataDxfId="23"/>
    <tableColumn id="9" xr3:uid="{8EF0AF76-BABD-4441-AABF-2162AE4BB77C}" name="ml acheté" dataDxfId="22"/>
    <tableColumn id="10" xr3:uid="{856E3A9F-9D6F-416D-B814-B2BA676766DD}" name="Nbre de rouleaux" dataDxfId="21"/>
    <tableColumn id="11" xr3:uid="{E0DC2750-D6B8-42F4-8220-1AA9B14AEED9}" name="ml sur BL" dataDxfId="20"/>
    <tableColumn id="12" xr3:uid="{D7C0F8AD-E3ED-40A2-9EDD-D1EBC5719AAB}" name="PA unitaire" dataDxfId="19"/>
    <tableColumn id="13" xr3:uid="{DCA14E40-0229-460E-B571-7EC16C2E7D92}" name="PA total" dataDxfId="18"/>
    <tableColumn id="14" xr3:uid="{D76C6D4F-7B8E-40DD-9710-42E64F1C4262}" name="Date estimée d'arrivage" dataDxfId="17"/>
    <tableColumn id="15" xr3:uid="{E3810A04-CBBC-401A-A4AF-6326B9ABE673}" name="Date d'arrivée" dataDxfId="16"/>
    <tableColumn id="16" xr3:uid="{CD0476D8-4427-44A9-B304-A8CE43CE57A8}" name="Date contrôle quali" dataDxfId="15"/>
    <tableColumn id="17" xr3:uid="{11E60BCA-009D-4428-831E-195B7770586F}" name="Lieu contrôle" dataDxfId="14"/>
    <tableColumn id="18" xr3:uid="{B50E291B-CDFF-4727-8740-D1FBE201A12E}" name="Quantité réelle" dataDxfId="13"/>
    <tableColumn id="19" xr3:uid="{B327F90D-F1A9-47E4-A3EB-956247056952}" name="Test" dataDxfId="12"/>
    <tableColumn id="20" xr3:uid="{8431BECD-E973-462D-9934-DA0DEAD0F7DD}" name="Nature défaut" dataDxfId="11"/>
    <tableColumn id="21" xr3:uid="{A5AF318E-7570-4C30-96AA-96FCE7F10157}" name="ml en défaut" dataDxfId="10"/>
    <tableColumn id="22" xr3:uid="{10C797B7-2FE9-4096-9644-DB37B3DD8A16}" name="ml net Stock" dataDxfId="9"/>
    <tableColumn id="23" xr3:uid="{DD0FA340-1FDE-43B0-B89A-90BB00159680}" name="Notation qualité" dataDxfId="8"/>
    <tableColumn id="24" xr3:uid="{D1FF7A05-DF99-43BE-B448-00618D8EF6DC}" name="ml contesté" dataDxfId="7"/>
    <tableColumn id="25" xr3:uid="{333EA5BC-BD05-4574-A030-A12E1509C12F}" name="€ contesté" dataDxfId="6">
      <calculatedColumnFormula>+X8*L8</calculatedColumnFormula>
    </tableColumn>
    <tableColumn id="26" xr3:uid="{E6735F9D-4CA1-4222-8A4F-8B2483DDABAC}" name="Date action" dataDxfId="5"/>
    <tableColumn id="27" xr3:uid="{32C41433-0CBB-4651-9279-854B2E59FAD0}" name="Action au Frs" dataDxfId="4"/>
    <tableColumn id="28" xr3:uid="{DBF3628A-E00B-4313-A3A5-023E84FAE750}" name="Date de réalisation" dataDxfId="3"/>
    <tableColumn id="29" xr3:uid="{6389D6C6-AEFA-4F0C-99AB-AC2BB6788C07}" name="Réalisé" dataDxfId="2"/>
    <tableColumn id="30" xr3:uid="{CD3D4957-C2CC-4407-BA67-ED8CC20700F7}" name="Montant " dataDxfId="1"/>
    <tableColumn id="31" xr3:uid="{96DA8836-2758-4711-B4F3-5EF62F597E1E}" name="Commen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Vert jaune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E13"/>
  <sheetViews>
    <sheetView showZeros="0" tabSelected="1" workbookViewId="0">
      <selection activeCell="H9" sqref="H9"/>
    </sheetView>
  </sheetViews>
  <sheetFormatPr baseColWidth="10" defaultRowHeight="14.4" x14ac:dyDescent="0.3"/>
  <cols>
    <col min="1" max="1" width="23.109375" style="63" customWidth="1"/>
    <col min="2" max="2" width="14.44140625" style="63" customWidth="1"/>
    <col min="3" max="3" width="11.77734375" style="63" customWidth="1"/>
    <col min="4" max="4" width="8.44140625" style="63" customWidth="1"/>
    <col min="5" max="5" width="13.109375" style="63" customWidth="1"/>
    <col min="6" max="6" width="15.88671875" style="63" customWidth="1"/>
    <col min="7" max="7" width="18.44140625" style="64" bestFit="1" customWidth="1"/>
    <col min="8" max="8" width="24" style="65" customWidth="1"/>
    <col min="9" max="9" width="13" style="66" customWidth="1"/>
    <col min="10" max="10" width="19.109375" style="67" customWidth="1"/>
    <col min="11" max="11" width="11.44140625" style="68"/>
    <col min="12" max="12" width="13.33203125" style="69" customWidth="1"/>
    <col min="13" max="13" width="11.5546875" style="69" customWidth="1"/>
    <col min="14" max="14" width="25" style="71" customWidth="1"/>
    <col min="15" max="15" width="16.109375" style="71" customWidth="1"/>
    <col min="16" max="16" width="20.88671875" style="71" customWidth="1"/>
    <col min="17" max="17" width="15" style="63" customWidth="1"/>
    <col min="18" max="18" width="17" style="68" customWidth="1"/>
    <col min="19" max="19" width="12.44140625" style="68" customWidth="1"/>
    <col min="20" max="20" width="19.33203125" style="63" customWidth="1"/>
    <col min="21" max="21" width="14.77734375" style="68" customWidth="1"/>
    <col min="22" max="22" width="14.44140625" style="68" customWidth="1"/>
    <col min="23" max="23" width="18.33203125" style="63" customWidth="1"/>
    <col min="24" max="24" width="13.77734375" style="68" customWidth="1"/>
    <col min="25" max="25" width="12.5546875" style="72" customWidth="1"/>
    <col min="26" max="26" width="13.6640625" style="71" customWidth="1"/>
    <col min="27" max="27" width="67.5546875" style="63" customWidth="1"/>
    <col min="28" max="28" width="20.6640625" style="71" customWidth="1"/>
    <col min="29" max="29" width="11.44140625" style="63"/>
    <col min="30" max="30" width="11.6640625" style="72" customWidth="1"/>
    <col min="31" max="31" width="63.88671875" style="73" bestFit="1" customWidth="1"/>
  </cols>
  <sheetData>
    <row r="1" spans="1:31" s="1" customFormat="1" ht="25.8" x14ac:dyDescent="0.3">
      <c r="A1" s="32"/>
      <c r="B1" s="32"/>
      <c r="C1" s="32"/>
      <c r="D1" s="32"/>
      <c r="E1" s="32"/>
      <c r="F1" s="33" t="s">
        <v>47</v>
      </c>
      <c r="G1" s="32"/>
      <c r="H1" s="34"/>
      <c r="I1" s="35"/>
      <c r="J1" s="36"/>
      <c r="K1" s="37"/>
      <c r="L1" s="38"/>
      <c r="M1" s="38"/>
      <c r="N1" s="39"/>
      <c r="O1" s="40"/>
      <c r="P1" s="40"/>
      <c r="Q1" s="32"/>
      <c r="R1" s="41"/>
      <c r="S1" s="41"/>
      <c r="T1" s="32"/>
      <c r="U1" s="41"/>
      <c r="V1" s="41"/>
      <c r="W1" s="32"/>
      <c r="X1" s="41"/>
      <c r="Y1" s="40"/>
      <c r="Z1" s="40"/>
      <c r="AA1" s="42"/>
      <c r="AB1" s="40"/>
      <c r="AC1" s="32"/>
      <c r="AD1" s="43"/>
      <c r="AE1" s="44"/>
    </row>
    <row r="2" spans="1:31" x14ac:dyDescent="0.3">
      <c r="A2" s="45" t="s">
        <v>46</v>
      </c>
      <c r="B2" s="46">
        <f ca="1">TODAY()</f>
        <v>45181</v>
      </c>
      <c r="C2" s="3"/>
      <c r="D2" s="3"/>
      <c r="E2" s="3"/>
      <c r="F2" s="3"/>
      <c r="G2" s="47"/>
      <c r="H2" s="48"/>
      <c r="I2" s="49"/>
      <c r="J2" s="50"/>
      <c r="K2" s="51"/>
      <c r="L2" s="52"/>
      <c r="M2" s="52"/>
      <c r="N2" s="52"/>
      <c r="O2" s="52"/>
      <c r="P2" s="52"/>
      <c r="Q2" s="3"/>
      <c r="R2" s="53"/>
      <c r="S2" s="53"/>
      <c r="T2" s="3"/>
      <c r="U2" s="53"/>
      <c r="V2" s="53"/>
      <c r="W2" s="3"/>
      <c r="X2" s="53"/>
      <c r="Y2" s="54"/>
      <c r="Z2" s="52"/>
      <c r="AA2" s="55"/>
      <c r="AB2" s="52"/>
      <c r="AC2" s="3"/>
      <c r="AD2" s="54"/>
      <c r="AE2" s="56"/>
    </row>
    <row r="3" spans="1:31" ht="15" customHeight="1" x14ac:dyDescent="0.3">
      <c r="A3" s="57" t="s">
        <v>81</v>
      </c>
      <c r="B3" s="57"/>
      <c r="C3" s="57"/>
      <c r="D3" s="57"/>
      <c r="E3" s="49"/>
      <c r="F3" s="75" t="s">
        <v>62</v>
      </c>
      <c r="G3" s="75" t="s">
        <v>84</v>
      </c>
      <c r="H3" s="76" t="s">
        <v>75</v>
      </c>
      <c r="I3" s="49"/>
      <c r="J3" s="50"/>
      <c r="K3" s="51"/>
      <c r="L3" s="3"/>
      <c r="M3" s="75" t="s">
        <v>57</v>
      </c>
      <c r="N3" s="3"/>
      <c r="O3" s="52"/>
      <c r="P3" s="52"/>
      <c r="Q3" s="75" t="s">
        <v>39</v>
      </c>
      <c r="R3" s="53"/>
      <c r="S3" s="75" t="s">
        <v>92</v>
      </c>
      <c r="T3" s="3"/>
      <c r="U3" s="53"/>
      <c r="V3" s="75" t="s">
        <v>41</v>
      </c>
      <c r="W3" s="75" t="s">
        <v>12</v>
      </c>
      <c r="X3" s="75" t="s">
        <v>61</v>
      </c>
      <c r="Y3" s="75" t="s">
        <v>29</v>
      </c>
      <c r="Z3" s="52"/>
      <c r="AA3" s="75" t="s">
        <v>55</v>
      </c>
      <c r="AB3" s="52"/>
      <c r="AC3" s="3"/>
      <c r="AD3" s="54"/>
      <c r="AE3" s="56"/>
    </row>
    <row r="4" spans="1:31" ht="15.6" x14ac:dyDescent="0.3">
      <c r="A4" s="5" t="s">
        <v>82</v>
      </c>
      <c r="B4" s="5"/>
      <c r="C4" s="5"/>
      <c r="D4" s="5"/>
      <c r="E4" s="49"/>
      <c r="F4" s="75"/>
      <c r="G4" s="75"/>
      <c r="H4" s="76"/>
      <c r="I4" s="49"/>
      <c r="J4" s="50"/>
      <c r="K4" s="51"/>
      <c r="L4" s="58"/>
      <c r="M4" s="75" t="s">
        <v>68</v>
      </c>
      <c r="N4" s="52"/>
      <c r="O4" s="52"/>
      <c r="P4" s="52"/>
      <c r="Q4" s="75"/>
      <c r="R4" s="53"/>
      <c r="S4" s="75"/>
      <c r="T4" s="3"/>
      <c r="U4" s="53"/>
      <c r="V4" s="75"/>
      <c r="W4" s="75"/>
      <c r="X4" s="75"/>
      <c r="Y4" s="75"/>
      <c r="Z4" s="52"/>
      <c r="AA4" s="75"/>
      <c r="AB4" s="52"/>
      <c r="AC4" s="3"/>
      <c r="AD4" s="54"/>
      <c r="AE4" s="56"/>
    </row>
    <row r="5" spans="1:31" ht="15.6" x14ac:dyDescent="0.3">
      <c r="A5" s="6" t="s">
        <v>83</v>
      </c>
      <c r="B5" s="59"/>
      <c r="C5" s="59"/>
      <c r="D5" s="59"/>
      <c r="E5" s="49"/>
      <c r="F5" s="75"/>
      <c r="G5" s="75"/>
      <c r="H5" s="76"/>
      <c r="I5" s="49"/>
      <c r="J5" s="50"/>
      <c r="K5" s="51"/>
      <c r="L5" s="58"/>
      <c r="M5" s="75"/>
      <c r="N5" s="52"/>
      <c r="O5" s="52"/>
      <c r="P5" s="52"/>
      <c r="Q5" s="75"/>
      <c r="R5" s="53"/>
      <c r="S5" s="75"/>
      <c r="T5" s="3"/>
      <c r="U5" s="53"/>
      <c r="V5" s="75"/>
      <c r="W5" s="75"/>
      <c r="X5" s="75"/>
      <c r="Y5" s="75"/>
      <c r="Z5" s="52"/>
      <c r="AA5" s="75"/>
      <c r="AB5" s="52"/>
      <c r="AC5" s="3"/>
      <c r="AD5" s="54"/>
      <c r="AE5" s="56"/>
    </row>
    <row r="6" spans="1:31" x14ac:dyDescent="0.3">
      <c r="A6" s="60"/>
      <c r="B6" s="60"/>
      <c r="C6" s="60"/>
      <c r="D6" s="60"/>
      <c r="E6" s="3"/>
      <c r="F6" s="61"/>
      <c r="G6" s="62"/>
      <c r="H6" s="48"/>
      <c r="I6" s="49"/>
      <c r="J6" s="50"/>
      <c r="K6" s="51"/>
      <c r="L6" s="3"/>
      <c r="M6" s="3"/>
      <c r="N6" s="52"/>
      <c r="O6" s="52"/>
      <c r="P6" s="52"/>
      <c r="Q6" s="3"/>
      <c r="R6" s="53"/>
      <c r="S6" s="53"/>
      <c r="T6" s="3"/>
      <c r="U6" s="53"/>
      <c r="V6" s="53"/>
      <c r="W6" s="3"/>
      <c r="X6" s="53"/>
      <c r="Y6" s="52"/>
      <c r="Z6" s="52"/>
      <c r="AA6" s="55"/>
      <c r="AB6" s="52"/>
      <c r="AC6" s="3"/>
      <c r="AD6" s="54"/>
      <c r="AE6" s="56"/>
    </row>
    <row r="7" spans="1:31" ht="32.25" customHeight="1" x14ac:dyDescent="0.3">
      <c r="A7" s="9" t="s">
        <v>48</v>
      </c>
      <c r="B7" s="10" t="s">
        <v>14</v>
      </c>
      <c r="C7" s="10" t="s">
        <v>15</v>
      </c>
      <c r="D7" s="10" t="s">
        <v>16</v>
      </c>
      <c r="E7" s="10" t="s">
        <v>10</v>
      </c>
      <c r="F7" s="10" t="s">
        <v>25</v>
      </c>
      <c r="G7" s="10" t="s">
        <v>11</v>
      </c>
      <c r="H7" s="10" t="s">
        <v>43</v>
      </c>
      <c r="I7" s="11" t="s">
        <v>49</v>
      </c>
      <c r="J7" s="10" t="s">
        <v>52</v>
      </c>
      <c r="K7" s="11" t="s">
        <v>17</v>
      </c>
      <c r="L7" s="12" t="s">
        <v>18</v>
      </c>
      <c r="M7" s="12" t="s">
        <v>19</v>
      </c>
      <c r="N7" s="12" t="s">
        <v>50</v>
      </c>
      <c r="O7" s="12" t="s">
        <v>51</v>
      </c>
      <c r="P7" s="12" t="s">
        <v>0</v>
      </c>
      <c r="Q7" s="12" t="s">
        <v>1</v>
      </c>
      <c r="R7" s="11" t="s">
        <v>58</v>
      </c>
      <c r="S7" s="12" t="s">
        <v>91</v>
      </c>
      <c r="T7" s="10" t="s">
        <v>8</v>
      </c>
      <c r="U7" s="11" t="s">
        <v>9</v>
      </c>
      <c r="V7" s="11" t="s">
        <v>20</v>
      </c>
      <c r="W7" s="10" t="s">
        <v>53</v>
      </c>
      <c r="X7" s="11" t="s">
        <v>59</v>
      </c>
      <c r="Y7" s="13" t="s">
        <v>60</v>
      </c>
      <c r="Z7" s="12" t="s">
        <v>27</v>
      </c>
      <c r="AA7" s="10" t="s">
        <v>2</v>
      </c>
      <c r="AB7" s="12" t="s">
        <v>4</v>
      </c>
      <c r="AC7" s="10" t="s">
        <v>3</v>
      </c>
      <c r="AD7" s="13" t="s">
        <v>54</v>
      </c>
      <c r="AE7" s="14" t="s">
        <v>30</v>
      </c>
    </row>
    <row r="8" spans="1:31" s="2" customFormat="1" x14ac:dyDescent="0.3">
      <c r="A8" s="15" t="s">
        <v>22</v>
      </c>
      <c r="B8" s="16" t="s">
        <v>24</v>
      </c>
      <c r="C8" s="16">
        <v>538</v>
      </c>
      <c r="D8" s="16">
        <v>1</v>
      </c>
      <c r="E8" s="16" t="s">
        <v>23</v>
      </c>
      <c r="F8" s="16" t="s">
        <v>31</v>
      </c>
      <c r="G8" s="17" t="s">
        <v>5</v>
      </c>
      <c r="H8" s="16" t="s">
        <v>44</v>
      </c>
      <c r="I8" s="18">
        <v>500</v>
      </c>
      <c r="J8" s="16">
        <v>12</v>
      </c>
      <c r="K8" s="18">
        <v>497</v>
      </c>
      <c r="L8" s="19">
        <v>32</v>
      </c>
      <c r="M8" s="19">
        <f>+K8*L8</f>
        <v>15904</v>
      </c>
      <c r="N8" s="20">
        <v>44969</v>
      </c>
      <c r="O8" s="20">
        <v>44972</v>
      </c>
      <c r="P8" s="20">
        <v>44974</v>
      </c>
      <c r="Q8" s="16" t="s">
        <v>13</v>
      </c>
      <c r="R8" s="18">
        <v>495</v>
      </c>
      <c r="S8" s="18"/>
      <c r="T8" s="16" t="s">
        <v>40</v>
      </c>
      <c r="U8" s="18">
        <v>200</v>
      </c>
      <c r="V8" s="18">
        <v>0</v>
      </c>
      <c r="W8" s="16">
        <v>4</v>
      </c>
      <c r="X8" s="18">
        <f>+K8-V8</f>
        <v>497</v>
      </c>
      <c r="Y8" s="19">
        <f>+X8*L8</f>
        <v>15904</v>
      </c>
      <c r="Z8" s="20">
        <v>44980</v>
      </c>
      <c r="AA8" s="16" t="s">
        <v>69</v>
      </c>
      <c r="AB8" s="20">
        <v>45036</v>
      </c>
      <c r="AC8" s="16" t="s">
        <v>28</v>
      </c>
      <c r="AD8" s="19">
        <v>15904</v>
      </c>
      <c r="AE8" s="21" t="s">
        <v>56</v>
      </c>
    </row>
    <row r="9" spans="1:31" s="2" customFormat="1" x14ac:dyDescent="0.3">
      <c r="A9" s="15" t="s">
        <v>22</v>
      </c>
      <c r="B9" s="16" t="s">
        <v>24</v>
      </c>
      <c r="C9" s="16">
        <v>538</v>
      </c>
      <c r="D9" s="16">
        <v>1</v>
      </c>
      <c r="E9" s="16" t="s">
        <v>23</v>
      </c>
      <c r="F9" s="16" t="s">
        <v>31</v>
      </c>
      <c r="G9" s="17" t="s">
        <v>6</v>
      </c>
      <c r="H9" s="22" t="s">
        <v>45</v>
      </c>
      <c r="I9" s="18">
        <v>500</v>
      </c>
      <c r="J9" s="16">
        <v>12</v>
      </c>
      <c r="K9" s="18">
        <v>497</v>
      </c>
      <c r="L9" s="19">
        <v>32</v>
      </c>
      <c r="M9" s="19">
        <f>+K9*L9</f>
        <v>15904</v>
      </c>
      <c r="N9" s="20">
        <v>45031</v>
      </c>
      <c r="O9" s="20">
        <v>45036</v>
      </c>
      <c r="P9" s="20">
        <v>45038</v>
      </c>
      <c r="Q9" s="16" t="s">
        <v>13</v>
      </c>
      <c r="R9" s="18">
        <v>496</v>
      </c>
      <c r="S9" s="18"/>
      <c r="T9" s="16" t="s">
        <v>21</v>
      </c>
      <c r="U9" s="18">
        <v>10</v>
      </c>
      <c r="V9" s="18">
        <f>+R9-U9</f>
        <v>486</v>
      </c>
      <c r="W9" s="16">
        <v>2</v>
      </c>
      <c r="X9" s="18">
        <f>+K9-V9</f>
        <v>11</v>
      </c>
      <c r="Y9" s="19">
        <f>+X9*L9</f>
        <v>352</v>
      </c>
      <c r="Z9" s="20">
        <v>45041</v>
      </c>
      <c r="AA9" s="16" t="s">
        <v>26</v>
      </c>
      <c r="AB9" s="20">
        <v>45046</v>
      </c>
      <c r="AC9" s="16" t="s">
        <v>28</v>
      </c>
      <c r="AD9" s="19">
        <v>352</v>
      </c>
      <c r="AE9" s="23" t="s">
        <v>42</v>
      </c>
    </row>
    <row r="10" spans="1:31" s="2" customFormat="1" x14ac:dyDescent="0.3">
      <c r="A10" s="15" t="s">
        <v>22</v>
      </c>
      <c r="B10" s="16"/>
      <c r="C10" s="16"/>
      <c r="D10" s="16"/>
      <c r="E10" s="16"/>
      <c r="F10" s="16"/>
      <c r="G10" s="17" t="s">
        <v>6</v>
      </c>
      <c r="H10" s="22"/>
      <c r="I10" s="18">
        <v>300</v>
      </c>
      <c r="J10" s="16">
        <v>7</v>
      </c>
      <c r="K10" s="18">
        <v>297</v>
      </c>
      <c r="L10" s="19">
        <v>27</v>
      </c>
      <c r="M10" s="19">
        <f>+K10*L10</f>
        <v>8019</v>
      </c>
      <c r="N10" s="20">
        <v>45056</v>
      </c>
      <c r="O10" s="20">
        <v>45058</v>
      </c>
      <c r="P10" s="20">
        <v>45003</v>
      </c>
      <c r="Q10" s="16" t="s">
        <v>13</v>
      </c>
      <c r="R10" s="18">
        <v>295</v>
      </c>
      <c r="S10" s="18"/>
      <c r="T10" s="16" t="s">
        <v>71</v>
      </c>
      <c r="U10" s="18">
        <v>295</v>
      </c>
      <c r="V10" s="18">
        <f>+R10-U10</f>
        <v>0</v>
      </c>
      <c r="W10" s="16">
        <v>3</v>
      </c>
      <c r="X10" s="18">
        <f>+K10-V10</f>
        <v>297</v>
      </c>
      <c r="Y10" s="19">
        <f>+X10*L10</f>
        <v>8019</v>
      </c>
      <c r="Z10" s="20">
        <v>45066</v>
      </c>
      <c r="AA10" s="22" t="s">
        <v>70</v>
      </c>
      <c r="AB10" s="20">
        <v>45107</v>
      </c>
      <c r="AC10" s="16" t="s">
        <v>28</v>
      </c>
      <c r="AD10" s="19">
        <v>6804</v>
      </c>
      <c r="AE10" s="23" t="s">
        <v>72</v>
      </c>
    </row>
    <row r="11" spans="1:31" s="2" customFormat="1" x14ac:dyDescent="0.3">
      <c r="A11" s="24" t="s">
        <v>74</v>
      </c>
      <c r="B11" s="25" t="s">
        <v>73</v>
      </c>
      <c r="C11" s="25">
        <v>1502</v>
      </c>
      <c r="D11" s="25">
        <v>10</v>
      </c>
      <c r="E11" s="25" t="s">
        <v>77</v>
      </c>
      <c r="F11" s="25" t="s">
        <v>32</v>
      </c>
      <c r="G11" s="26"/>
      <c r="H11" s="27" t="s">
        <v>80</v>
      </c>
      <c r="I11" s="28"/>
      <c r="J11" s="25">
        <v>2</v>
      </c>
      <c r="K11" s="28"/>
      <c r="L11" s="29">
        <v>240.8</v>
      </c>
      <c r="M11" s="29"/>
      <c r="N11" s="30"/>
      <c r="O11" s="30">
        <v>45105</v>
      </c>
      <c r="P11" s="30">
        <v>45140</v>
      </c>
      <c r="Q11" s="25" t="s">
        <v>13</v>
      </c>
      <c r="R11" s="28">
        <v>36.950000000000003</v>
      </c>
      <c r="S11" s="28"/>
      <c r="T11" s="25" t="s">
        <v>78</v>
      </c>
      <c r="U11" s="28">
        <v>36.950000000000003</v>
      </c>
      <c r="V11" s="28">
        <v>36.950000000000003</v>
      </c>
      <c r="W11" s="25"/>
      <c r="X11" s="28">
        <v>36.950000000000003</v>
      </c>
      <c r="Y11" s="29">
        <f>+X11*L11</f>
        <v>8897.5600000000013</v>
      </c>
      <c r="Z11" s="30"/>
      <c r="AA11" s="27"/>
      <c r="AB11" s="30"/>
      <c r="AC11" s="25"/>
      <c r="AD11" s="29"/>
      <c r="AE11" s="31"/>
    </row>
    <row r="13" spans="1:31" x14ac:dyDescent="0.3">
      <c r="M13" s="70">
        <f>+K13*L13</f>
        <v>0</v>
      </c>
    </row>
  </sheetData>
  <customSheetViews>
    <customSheetView guid="{945DC13A-00DF-4E4C-9D0E-C6AC0799634E}">
      <selection activeCell="C5" sqref="C5"/>
      <pageMargins left="0.7" right="0.7" top="0.75" bottom="0.75" header="0.3" footer="0.3"/>
      <pageSetup paperSize="9" orientation="portrait" r:id="rId1"/>
    </customSheetView>
  </customSheetViews>
  <mergeCells count="11">
    <mergeCell ref="W3:W5"/>
    <mergeCell ref="X3:X5"/>
    <mergeCell ref="Y3:Y5"/>
    <mergeCell ref="M3:M5"/>
    <mergeCell ref="AA3:AA5"/>
    <mergeCell ref="V3:V5"/>
    <mergeCell ref="F3:F5"/>
    <mergeCell ref="G3:G5"/>
    <mergeCell ref="H3:H5"/>
    <mergeCell ref="Q3:Q5"/>
    <mergeCell ref="S3:S5"/>
  </mergeCells>
  <dataValidations count="1">
    <dataValidation type="list" allowBlank="1" showErrorMessage="1" sqref="W8:W65534" xr:uid="{00000000-0002-0000-0000-000000000000}">
      <formula1>Notation</formula1>
    </dataValidation>
  </dataValidations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LISTE!$B$2:$B$6</xm:f>
          </x14:formula1>
          <xm:sqref>G8:G65534</xm:sqref>
        </x14:dataValidation>
        <x14:dataValidation type="list" allowBlank="1" showInputMessage="1" showErrorMessage="1" xr:uid="{52006215-5761-4B8A-A1BE-784593A0951F}">
          <x14:formula1>
            <xm:f>LISTE!$D$2:$D$12</xm:f>
          </x14:formula1>
          <xm:sqref>F8:F1048576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M12"/>
  <sheetViews>
    <sheetView workbookViewId="0">
      <selection activeCell="M1" sqref="M1"/>
    </sheetView>
  </sheetViews>
  <sheetFormatPr baseColWidth="10" defaultRowHeight="14.4" x14ac:dyDescent="0.3"/>
  <cols>
    <col min="1" max="1" width="3.6640625" customWidth="1"/>
    <col min="2" max="2" width="20.5546875" bestFit="1" customWidth="1"/>
    <col min="3" max="3" width="11.44140625" style="4"/>
    <col min="12" max="13" width="11.5546875" customWidth="1"/>
    <col min="25" max="25" width="11.5546875" customWidth="1"/>
  </cols>
  <sheetData>
    <row r="1" spans="2:13" x14ac:dyDescent="0.3">
      <c r="B1" s="7" t="s">
        <v>66</v>
      </c>
      <c r="C1" s="8" t="s">
        <v>65</v>
      </c>
      <c r="D1" s="7" t="s">
        <v>25</v>
      </c>
      <c r="F1" t="s">
        <v>67</v>
      </c>
      <c r="M1" s="74" t="s">
        <v>93</v>
      </c>
    </row>
    <row r="2" spans="2:13" x14ac:dyDescent="0.3">
      <c r="B2" t="s">
        <v>5</v>
      </c>
      <c r="C2" s="4">
        <v>1</v>
      </c>
      <c r="D2" t="s">
        <v>31</v>
      </c>
      <c r="F2" t="s">
        <v>63</v>
      </c>
      <c r="J2" t="s">
        <v>64</v>
      </c>
    </row>
    <row r="3" spans="2:13" x14ac:dyDescent="0.3">
      <c r="B3" t="s">
        <v>7</v>
      </c>
      <c r="C3" s="4">
        <v>2</v>
      </c>
      <c r="D3" t="s">
        <v>90</v>
      </c>
      <c r="F3" t="s">
        <v>35</v>
      </c>
    </row>
    <row r="4" spans="2:13" x14ac:dyDescent="0.3">
      <c r="B4" t="s">
        <v>6</v>
      </c>
      <c r="C4" s="4">
        <v>3</v>
      </c>
      <c r="D4" t="s">
        <v>33</v>
      </c>
      <c r="F4" t="s">
        <v>36</v>
      </c>
    </row>
    <row r="5" spans="2:13" x14ac:dyDescent="0.3">
      <c r="B5" t="s">
        <v>76</v>
      </c>
      <c r="C5" s="4">
        <v>4</v>
      </c>
      <c r="D5" t="s">
        <v>34</v>
      </c>
    </row>
    <row r="6" spans="2:13" x14ac:dyDescent="0.3">
      <c r="B6" t="s">
        <v>79</v>
      </c>
      <c r="D6" t="s">
        <v>37</v>
      </c>
    </row>
    <row r="7" spans="2:13" x14ac:dyDescent="0.3">
      <c r="D7" t="s">
        <v>38</v>
      </c>
    </row>
    <row r="8" spans="2:13" x14ac:dyDescent="0.3">
      <c r="D8" t="s">
        <v>85</v>
      </c>
    </row>
    <row r="9" spans="2:13" x14ac:dyDescent="0.3">
      <c r="D9" t="s">
        <v>86</v>
      </c>
    </row>
    <row r="10" spans="2:13" x14ac:dyDescent="0.3">
      <c r="D10" t="s">
        <v>88</v>
      </c>
    </row>
    <row r="11" spans="2:13" x14ac:dyDescent="0.3">
      <c r="D11" t="s">
        <v>89</v>
      </c>
    </row>
    <row r="12" spans="2:13" x14ac:dyDescent="0.3">
      <c r="D12" t="s">
        <v>87</v>
      </c>
    </row>
  </sheetData>
  <customSheetViews>
    <customSheetView guid="{945DC13A-00DF-4E4C-9D0E-C6AC0799634E}">
      <selection activeCell="D7" sqref="D7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Suivi</vt:lpstr>
      <vt:lpstr>LISTE</vt:lpstr>
      <vt:lpstr>Notation</vt:lpstr>
      <vt:lpstr>Nouveauté</vt:lpstr>
      <vt:lpstr>Type</vt:lpstr>
      <vt:lpstr>x</vt:lpstr>
    </vt:vector>
  </TitlesOfParts>
  <Company>LELIEVRE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TREMBASIEWICZ</dc:creator>
  <cp:lastModifiedBy>François ROUZE</cp:lastModifiedBy>
  <dcterms:created xsi:type="dcterms:W3CDTF">2023-07-25T08:14:59Z</dcterms:created>
  <dcterms:modified xsi:type="dcterms:W3CDTF">2023-09-12T14:17:47Z</dcterms:modified>
</cp:coreProperties>
</file>