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EF75166-D23B-4416-B7F3-7005C6B17096}" xr6:coauthVersionLast="36" xr6:coauthVersionMax="47" xr10:uidLastSave="{00000000-0000-0000-0000-000000000000}"/>
  <bookViews>
    <workbookView xWindow="-120" yWindow="-120" windowWidth="29040" windowHeight="16440" activeTab="4" xr2:uid="{C842AC76-5D2F-4293-98F1-45445152768C}"/>
  </bookViews>
  <sheets>
    <sheet name="Paramètres_articles" sheetId="2" r:id="rId1"/>
    <sheet name="Paramètres_autres" sheetId="3" r:id="rId2"/>
    <sheet name="Entrées" sheetId="4" r:id="rId3"/>
    <sheet name="Sorties" sheetId="6" r:id="rId4"/>
    <sheet name="Inventaire" sheetId="5" r:id="rId5"/>
  </sheets>
  <definedNames>
    <definedName name="Fournisseur" localSheetId="3">Tableau14[Fournisseur]</definedName>
    <definedName name="Fournisseur">Tableau14[Fournisseur]</definedName>
    <definedName name="Mains" localSheetId="3">Tableau3[Mains]</definedName>
    <definedName name="Mains">Tableau3[Mains]</definedName>
    <definedName name="Pieds" localSheetId="3">Tableau2[Pieds]</definedName>
    <definedName name="Pieds">Tableau2[Pieds]</definedName>
    <definedName name="Site" localSheetId="3">Tableau12[Site]</definedName>
    <definedName name="Site">Tableau12[Site]</definedName>
    <definedName name="Taille" localSheetId="3">Tableau13[Taille]</definedName>
    <definedName name="Taille">Tableau13[Taille]</definedName>
    <definedName name="Tête" localSheetId="3">Tableau6[Tête]</definedName>
    <definedName name="Tête">Tableau6[Tête]</definedName>
    <definedName name="Vêtements" localSheetId="3">Tableau5[Vêtements]</definedName>
    <definedName name="Vêtements">Tableau5[Vêtements]</definedName>
    <definedName name="Yeux" localSheetId="3">Tableau4[Yeux]</definedName>
    <definedName name="Yeux">Tableau4[Yeux]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5" l="1"/>
  <c r="E3" i="5"/>
  <c r="E4" i="5"/>
  <c r="E5" i="5"/>
  <c r="F2" i="5"/>
  <c r="F3" i="5"/>
  <c r="F4" i="5"/>
  <c r="F5" i="5"/>
  <c r="G2" i="5"/>
  <c r="G3" i="5"/>
  <c r="G4" i="5"/>
  <c r="G5" i="5"/>
  <c r="D2" i="5"/>
  <c r="D3" i="5"/>
  <c r="D4" i="5"/>
  <c r="D5" i="5"/>
  <c r="I4" i="4" l="1"/>
  <c r="I3" i="4"/>
  <c r="I2" i="4"/>
  <c r="I5" i="4"/>
</calcChain>
</file>

<file path=xl/sharedStrings.xml><?xml version="1.0" encoding="utf-8"?>
<sst xmlns="http://schemas.openxmlformats.org/spreadsheetml/2006/main" count="101" uniqueCount="50">
  <si>
    <t>Site</t>
  </si>
  <si>
    <t>Taille</t>
  </si>
  <si>
    <t>XS</t>
  </si>
  <si>
    <t>S</t>
  </si>
  <si>
    <t>M</t>
  </si>
  <si>
    <t>L</t>
  </si>
  <si>
    <t>XL</t>
  </si>
  <si>
    <t>XXL</t>
  </si>
  <si>
    <t>XXXL</t>
  </si>
  <si>
    <t>Catégorie</t>
  </si>
  <si>
    <t>Pieds</t>
  </si>
  <si>
    <t>Mains</t>
  </si>
  <si>
    <t>Yeux</t>
  </si>
  <si>
    <t>Vêtements</t>
  </si>
  <si>
    <t>Tête</t>
  </si>
  <si>
    <t>Catégories</t>
  </si>
  <si>
    <t>Article</t>
  </si>
  <si>
    <t>Fournisseur</t>
  </si>
  <si>
    <t>Date</t>
  </si>
  <si>
    <t>Quantité</t>
  </si>
  <si>
    <t>P.U. H.T.</t>
  </si>
  <si>
    <t>Montant HT</t>
  </si>
  <si>
    <t>Pieds_1</t>
  </si>
  <si>
    <t>Pieds_2</t>
  </si>
  <si>
    <t>Pieds_3</t>
  </si>
  <si>
    <t>Pieds_4</t>
  </si>
  <si>
    <t>Mains_1</t>
  </si>
  <si>
    <t>Mains_2</t>
  </si>
  <si>
    <t>Mains_3</t>
  </si>
  <si>
    <t>Mains_4</t>
  </si>
  <si>
    <t>Yeux_1</t>
  </si>
  <si>
    <t>Yeux_2</t>
  </si>
  <si>
    <t>Yeux_3</t>
  </si>
  <si>
    <t>Yeux_4</t>
  </si>
  <si>
    <t>VT_1</t>
  </si>
  <si>
    <t>VT_2</t>
  </si>
  <si>
    <t>VT_3</t>
  </si>
  <si>
    <t>VT_4</t>
  </si>
  <si>
    <t>VT_5</t>
  </si>
  <si>
    <t>VT_6</t>
  </si>
  <si>
    <t>Tête_1</t>
  </si>
  <si>
    <t>Tête_2</t>
  </si>
  <si>
    <t>Tête_3</t>
  </si>
  <si>
    <t>Fournisseur_1</t>
  </si>
  <si>
    <t>Fournisseur_2</t>
  </si>
  <si>
    <t>Fournisseur_3</t>
  </si>
  <si>
    <t>Site A</t>
  </si>
  <si>
    <t>Site B</t>
  </si>
  <si>
    <t>Site C</t>
  </si>
  <si>
    <t>Site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</si>
</sst>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quotePrefix="1"/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Normal" xfId="0" builtinId="0"/>
  </cellStyles>
  <dxfs count="52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5CCFA3-E3B4-4B26-AC61-92ACDE3F3D47}" name="Tableau1" displayName="Tableau1" ref="A1:A6" totalsRowShown="0" headerRowDxfId="51" dataDxfId="50">
  <tableColumns count="1">
    <tableColumn id="1" xr3:uid="{7F5E11C3-3006-4FB5-9765-0ED15B6A2222}" name="Catégories" dataDxfId="4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A6CF61-10F4-4CAC-89A7-BF8E5E37C4B0}" name="Tableau2" displayName="Tableau2" ref="B1:B5" totalsRowShown="0" headerRowDxfId="48" dataDxfId="47">
  <tableColumns count="1">
    <tableColumn id="1" xr3:uid="{CEE1ECC0-6241-4B85-A33F-0CA953C05A27}" name="Pieds" dataDxfId="46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97E496-21F4-47F9-9CDD-1F217B0C152A}" name="Tableau3" displayName="Tableau3" ref="C1:C5" totalsRowShown="0" headerRowDxfId="45" dataDxfId="44">
  <tableColumns count="1">
    <tableColumn id="1" xr3:uid="{74BB36B5-38B7-4B63-9238-DBDA7C720019}" name="Mains" dataDxfId="4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1FD131-AC70-4707-B0B2-5FE1BD4C4B23}" name="Tableau4" displayName="Tableau4" ref="D1:D5" totalsRowShown="0" headerRowDxfId="42" dataDxfId="41">
  <tableColumns count="1">
    <tableColumn id="1" xr3:uid="{24943EDC-A5FF-4E4F-BC31-75DD3FE10270}" name="Yeux" dataDxfId="40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BA5ADAE-315B-4CB0-BD61-740140214FC9}" name="Tableau5" displayName="Tableau5" ref="E1:E7" totalsRowShown="0" headerRowDxfId="39" dataDxfId="38">
  <tableColumns count="1">
    <tableColumn id="1" xr3:uid="{6BE8B31B-873C-4360-A74C-BF2231D0D828}" name="Vêtements" dataDxfId="3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9D89C5-458A-4139-8EB5-89C7827B012F}" name="Tableau6" displayName="Tableau6" ref="F1:F4" totalsRowShown="0" headerRowDxfId="36" dataDxfId="35">
  <tableColumns count="1">
    <tableColumn id="1" xr3:uid="{C5F1253A-27AD-4A39-959B-D4821CE50E35}" name="Tête" dataDxfId="34"/>
  </tableColumns>
  <tableStyleInfo name="TableStyleMedium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D6F6D59-68C7-4EBB-8C62-0C8342EF7120}" name="Tableau12" displayName="Tableau12" ref="A1:A5" totalsRowShown="0">
  <tableColumns count="1">
    <tableColumn id="1" xr3:uid="{363C1849-DB87-4EDE-98C4-A7F4CD04994C}" name="Sit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6CDBC8D-53E8-4B3E-A042-A69F0E2CA0F7}" name="Tableau13" displayName="Tableau13" ref="B1:B20" totalsRowShown="0" dataDxfId="33">
  <tableColumns count="1">
    <tableColumn id="1" xr3:uid="{EC8674A4-C97F-47BF-A30A-F4D62FF63296}" name="Taille" dataDxfId="3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A4E96-85ED-4A2A-865E-6EE202B2E648}" name="Tableau14" displayName="Tableau14" ref="C1:C4" totalsRowShown="0" headerRowDxfId="31">
  <tableColumns count="1">
    <tableColumn id="1" xr3:uid="{669CB4D4-A4BE-4CF0-AC2D-7CCEFB353204}" name="Fournisseur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41C5362-45F7-4DD1-976A-30E4B1D1704A}" name="T_entree" displayName="T_entree" ref="A1:I5" totalsRowShown="0" headerRowDxfId="30" dataDxfId="29">
  <sortState ref="A2:I5">
    <sortCondition ref="A2:A5"/>
  </sortState>
  <tableColumns count="9">
    <tableColumn id="1" xr3:uid="{4D9258B5-6357-44A1-80A4-4AC915608C90}" name="Date" dataDxfId="28"/>
    <tableColumn id="2" xr3:uid="{E5173649-FEEA-4F3E-9831-0A5BDB2363C4}" name="Catégorie" dataDxfId="27"/>
    <tableColumn id="3" xr3:uid="{CA310DA3-78FD-4CA0-8DAC-12CC040FEF3B}" name="Article" dataDxfId="26"/>
    <tableColumn id="4" xr3:uid="{3855E46D-1644-43D9-8DFE-6D93AA9AFDA4}" name="Taille" dataDxfId="25"/>
    <tableColumn id="5" xr3:uid="{7950E1C8-C522-4FB3-8915-3B35B8EFF8CC}" name="Site" dataDxfId="24"/>
    <tableColumn id="6" xr3:uid="{7A12EAF4-0A67-4964-9A9E-84B802DC5373}" name="Quantité" dataDxfId="23"/>
    <tableColumn id="7" xr3:uid="{7C830C9D-08A3-4138-8851-2C51F7A8358B}" name="Fournisseur" dataDxfId="22"/>
    <tableColumn id="8" xr3:uid="{DE3A0A6F-CEAF-44F4-8320-9E2A7AB2E504}" name="P.U. H.T." dataDxfId="21"/>
    <tableColumn id="9" xr3:uid="{DEEFCDB0-4E53-490F-BC1B-26836BB4866A}" name="Montant HT" dataDxfId="20">
      <calculatedColumnFormula>F2*H2</calculatedColumnFormula>
    </tableColumn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D2BB3C2-62F7-4F0D-A58C-5C76E67144A8}" name="T_sortie" displayName="T_sortie" ref="A1:F3" totalsRowShown="0" headerRowDxfId="19" dataDxfId="18">
  <tableColumns count="6">
    <tableColumn id="1" xr3:uid="{85E05EB5-CB4F-4FB9-81DA-79DEA5AC14BF}" name="Date" dataDxfId="17"/>
    <tableColumn id="2" xr3:uid="{E5565B5D-4780-4BFB-A282-6A6E835C1B63}" name="Catégorie" dataDxfId="16"/>
    <tableColumn id="3" xr3:uid="{A94A10CE-0F8A-4C95-B7FF-6BB1F55BA0A3}" name="Article" dataDxfId="15"/>
    <tableColumn id="4" xr3:uid="{5E576C1D-D515-4E09-896E-3168D0B18AA7}" name="Taille" dataDxfId="14"/>
    <tableColumn id="5" xr3:uid="{A698F5AF-B4BE-4269-9336-D97B2ADE9EF3}" name="Site" dataDxfId="13"/>
    <tableColumn id="6" xr3:uid="{D500986D-8038-41CD-B0E7-711AE5A476ED}" name="Quantité" dataDxfId="1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29C5C4-AA17-4683-BA76-8D722FA0F7D3}" name="T_inventaire" displayName="T_inventaire" ref="A1:G5" totalsRowShown="0" headerRowDxfId="5" dataDxfId="4" headerRowBorderDxfId="10" tableBorderDxfId="11" totalsRowBorderDxfId="9">
  <tableColumns count="7">
    <tableColumn id="1" xr3:uid="{08CE3EED-D1F3-4F84-BC1F-D6CF96C4FD60}" name="Catégorie" dataDxfId="8"/>
    <tableColumn id="2" xr3:uid="{4818E62A-C47E-44FA-8A83-8974DAEEAC4A}" name="Article" dataDxfId="7"/>
    <tableColumn id="3" xr3:uid="{9704A961-D9C5-4B89-BA3A-264D7E312872}" name="Taille" dataDxfId="6"/>
    <tableColumn id="4" xr3:uid="{764D3BB3-C4BB-44B4-984E-060C29C89932}" name="Site A" dataDxfId="3">
      <calculatedColumnFormula>SUMIFS(T_entree[Quantité],T_entree[Site],T_inventaire[[#Headers],[Site A]],T_entree[Catégorie],T_inventaire[[#This Row],[Catégorie]],T_entree[Article],T_inventaire[[#This Row],[Article]],T_entree[Taille],T_inventaire[[#This Row],[Taille]])-SUMIFS(T_sortie[Quantité],T_sortie[Site],T_inventaire[[#Headers],[Site A]],T_sortie[Catégorie],T_inventaire[[#This Row],[Catégorie]],T_sortie[Article],T_inventaire[[#This Row],[Article]],T_sortie[Taille],T_inventaire[[#This Row],[Taille]])</calculatedColumnFormula>
    </tableColumn>
    <tableColumn id="5" xr3:uid="{3DF9B05F-722C-4729-91C8-1384E325A681}" name="Site B" dataDxfId="0">
      <calculatedColumnFormula>SUMIFS(T_entree[Quantité],T_entree[Site],T_inventaire[[#Headers],[Site B]],T_entree[Catégorie],T_inventaire[[#This Row],[Catégorie]],T_entree[Article],T_inventaire[[#This Row],[Article]],T_entree[Taille],T_inventaire[[#This Row],[Taille]])-SUMIFS(T_sortie[Quantité],T_sortie[Site],T_inventaire[[#Headers],[Site B]],T_sortie[Catégorie],T_inventaire[[#This Row],[Catégorie]],T_sortie[Article],T_inventaire[[#This Row],[Article]],T_sortie[Taille],T_inventaire[[#This Row],[Taille]])</calculatedColumnFormula>
    </tableColumn>
    <tableColumn id="6" xr3:uid="{3BF59DA8-549F-4D3B-8A0E-1E6E99B36F4C}" name="Site C" dataDxfId="1">
      <calculatedColumnFormula>SUMIFS(T_entree[Quantité],T_entree[Site],T_inventaire[[#Headers],[Site C]],T_entree[Catégorie],T_inventaire[[#This Row],[Catégorie]],T_entree[Article],T_inventaire[[#This Row],[Article]],T_entree[Taille],T_inventaire[[#This Row],[Taille]])-SUMIFS(T_sortie[Quantité],T_sortie[Site],T_inventaire[[#Headers],[Site C]],T_sortie[Catégorie],T_inventaire[[#This Row],[Catégorie]],T_sortie[Article],T_inventaire[[#This Row],[Article]],T_sortie[Taille],T_inventaire[[#This Row],[Taille]])</calculatedColumnFormula>
    </tableColumn>
    <tableColumn id="7" xr3:uid="{40B101DE-6029-4213-A76E-E7E71F871693}" name="Site D" dataDxfId="2">
      <calculatedColumnFormula>SUMIFS(T_entree[Quantité],T_entree[Site],T_inventaire[[#Headers],[Site D]],T_entree[Catégorie],T_inventaire[[#This Row],[Catégorie]],T_entree[Article],T_inventaire[[#This Row],[Article]],T_entree[Taille],T_inventaire[[#This Row],[Taille]])-SUMIFS(T_sortie[Quantité],T_sortie[Site],T_inventaire[[#Headers],[Site D]],T_sortie[Catégorie],T_inventaire[[#This Row],[Catégorie]],T_sortie[Article],T_inventaire[[#This Row],[Article]],T_sortie[Taille],T_inventaire[[#This Row],[Taille]])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0FC44-9FF5-4263-B6AA-099A3085ACDD}">
  <sheetPr codeName="Feuil1"/>
  <dimension ref="A1:F23"/>
  <sheetViews>
    <sheetView workbookViewId="0">
      <selection activeCell="A4" sqref="A4"/>
    </sheetView>
  </sheetViews>
  <sheetFormatPr baseColWidth="10" defaultRowHeight="14.4" x14ac:dyDescent="0.3"/>
  <cols>
    <col min="1" max="6" width="22" customWidth="1"/>
  </cols>
  <sheetData>
    <row r="1" spans="1:6" x14ac:dyDescent="0.3">
      <c r="A1" s="1" t="s">
        <v>15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</row>
    <row r="2" spans="1:6" x14ac:dyDescent="0.3">
      <c r="A2" s="1" t="s">
        <v>10</v>
      </c>
      <c r="B2" s="1" t="s">
        <v>22</v>
      </c>
      <c r="C2" s="1" t="s">
        <v>26</v>
      </c>
      <c r="D2" s="1" t="s">
        <v>30</v>
      </c>
      <c r="E2" s="1" t="s">
        <v>34</v>
      </c>
      <c r="F2" s="1" t="s">
        <v>40</v>
      </c>
    </row>
    <row r="3" spans="1:6" x14ac:dyDescent="0.3">
      <c r="A3" s="1" t="s">
        <v>11</v>
      </c>
      <c r="B3" s="1" t="s">
        <v>23</v>
      </c>
      <c r="C3" s="1" t="s">
        <v>27</v>
      </c>
      <c r="D3" s="1" t="s">
        <v>31</v>
      </c>
      <c r="E3" s="1" t="s">
        <v>35</v>
      </c>
      <c r="F3" s="1" t="s">
        <v>41</v>
      </c>
    </row>
    <row r="4" spans="1:6" x14ac:dyDescent="0.3">
      <c r="A4" s="1" t="s">
        <v>12</v>
      </c>
      <c r="B4" s="1" t="s">
        <v>24</v>
      </c>
      <c r="C4" s="1" t="s">
        <v>28</v>
      </c>
      <c r="D4" s="1" t="s">
        <v>32</v>
      </c>
      <c r="E4" s="1" t="s">
        <v>36</v>
      </c>
      <c r="F4" s="1" t="s">
        <v>42</v>
      </c>
    </row>
    <row r="5" spans="1:6" x14ac:dyDescent="0.3">
      <c r="A5" s="1" t="s">
        <v>13</v>
      </c>
      <c r="B5" s="1" t="s">
        <v>25</v>
      </c>
      <c r="C5" s="1" t="s">
        <v>29</v>
      </c>
      <c r="D5" s="1" t="s">
        <v>33</v>
      </c>
      <c r="E5" s="1" t="s">
        <v>37</v>
      </c>
      <c r="F5" s="1"/>
    </row>
    <row r="6" spans="1:6" x14ac:dyDescent="0.3">
      <c r="A6" s="1" t="s">
        <v>14</v>
      </c>
      <c r="B6" s="1"/>
      <c r="C6" s="1"/>
      <c r="D6" s="1"/>
      <c r="E6" s="1" t="s">
        <v>38</v>
      </c>
      <c r="F6" s="1"/>
    </row>
    <row r="7" spans="1:6" x14ac:dyDescent="0.3">
      <c r="A7" s="1"/>
      <c r="B7" s="1"/>
      <c r="C7" s="1"/>
      <c r="D7" s="1"/>
      <c r="E7" s="1" t="s">
        <v>39</v>
      </c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</row>
  </sheetData>
  <phoneticPr fontId="2" type="noConversion"/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51A21-53F5-4B14-A146-0C6D77165229}">
  <sheetPr codeName="Feuil2"/>
  <dimension ref="A1:C20"/>
  <sheetViews>
    <sheetView workbookViewId="0">
      <selection activeCell="A6" sqref="A6"/>
    </sheetView>
  </sheetViews>
  <sheetFormatPr baseColWidth="10" defaultRowHeight="14.4" x14ac:dyDescent="0.3"/>
  <cols>
    <col min="1" max="1" width="10.109375" bestFit="1" customWidth="1"/>
    <col min="3" max="3" width="14.5546875" bestFit="1" customWidth="1"/>
  </cols>
  <sheetData>
    <row r="1" spans="1:3" x14ac:dyDescent="0.3">
      <c r="A1" t="s">
        <v>0</v>
      </c>
      <c r="B1" t="s">
        <v>1</v>
      </c>
      <c r="C1" s="1" t="s">
        <v>17</v>
      </c>
    </row>
    <row r="2" spans="1:3" x14ac:dyDescent="0.3">
      <c r="A2" t="s">
        <v>46</v>
      </c>
      <c r="B2" s="1" t="s">
        <v>2</v>
      </c>
      <c r="C2" t="s">
        <v>43</v>
      </c>
    </row>
    <row r="3" spans="1:3" x14ac:dyDescent="0.3">
      <c r="A3" t="s">
        <v>47</v>
      </c>
      <c r="B3" s="1" t="s">
        <v>3</v>
      </c>
      <c r="C3" t="s">
        <v>44</v>
      </c>
    </row>
    <row r="4" spans="1:3" x14ac:dyDescent="0.3">
      <c r="A4" t="s">
        <v>48</v>
      </c>
      <c r="B4" s="1" t="s">
        <v>4</v>
      </c>
      <c r="C4" t="s">
        <v>45</v>
      </c>
    </row>
    <row r="5" spans="1:3" x14ac:dyDescent="0.3">
      <c r="A5" t="s">
        <v>49</v>
      </c>
      <c r="B5" s="1" t="s">
        <v>5</v>
      </c>
    </row>
    <row r="6" spans="1:3" x14ac:dyDescent="0.3">
      <c r="B6" s="1" t="s">
        <v>6</v>
      </c>
    </row>
    <row r="7" spans="1:3" x14ac:dyDescent="0.3">
      <c r="B7" s="1" t="s">
        <v>7</v>
      </c>
    </row>
    <row r="8" spans="1:3" x14ac:dyDescent="0.3">
      <c r="B8" s="1" t="s">
        <v>8</v>
      </c>
    </row>
    <row r="9" spans="1:3" x14ac:dyDescent="0.3">
      <c r="B9" s="1">
        <v>35</v>
      </c>
    </row>
    <row r="10" spans="1:3" x14ac:dyDescent="0.3">
      <c r="B10" s="1">
        <v>36</v>
      </c>
    </row>
    <row r="11" spans="1:3" x14ac:dyDescent="0.3">
      <c r="B11" s="1">
        <v>37</v>
      </c>
    </row>
    <row r="12" spans="1:3" x14ac:dyDescent="0.3">
      <c r="B12" s="1">
        <v>38</v>
      </c>
    </row>
    <row r="13" spans="1:3" x14ac:dyDescent="0.3">
      <c r="B13" s="1">
        <v>39</v>
      </c>
    </row>
    <row r="14" spans="1:3" x14ac:dyDescent="0.3">
      <c r="B14" s="1">
        <v>40</v>
      </c>
    </row>
    <row r="15" spans="1:3" x14ac:dyDescent="0.3">
      <c r="B15" s="1">
        <v>41</v>
      </c>
    </row>
    <row r="16" spans="1:3" x14ac:dyDescent="0.3">
      <c r="B16" s="1">
        <v>42</v>
      </c>
    </row>
    <row r="17" spans="2:2" x14ac:dyDescent="0.3">
      <c r="B17" s="1">
        <v>43</v>
      </c>
    </row>
    <row r="18" spans="2:2" x14ac:dyDescent="0.3">
      <c r="B18" s="1">
        <v>44</v>
      </c>
    </row>
    <row r="19" spans="2:2" x14ac:dyDescent="0.3">
      <c r="B19" s="1">
        <v>45</v>
      </c>
    </row>
    <row r="20" spans="2:2" x14ac:dyDescent="0.3">
      <c r="B20" s="1">
        <v>46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08375-259B-437F-84C9-B5C5AD0B03A7}">
  <sheetPr codeName="Feuil3"/>
  <dimension ref="A1:I5"/>
  <sheetViews>
    <sheetView workbookViewId="0">
      <selection activeCell="E8" sqref="E8"/>
    </sheetView>
  </sheetViews>
  <sheetFormatPr baseColWidth="10" defaultColWidth="11.44140625" defaultRowHeight="14.4" x14ac:dyDescent="0.3"/>
  <cols>
    <col min="1" max="1" width="12.44140625" style="1" customWidth="1"/>
    <col min="2" max="2" width="19.109375" style="1" customWidth="1"/>
    <col min="3" max="3" width="27.44140625" style="1" customWidth="1"/>
    <col min="4" max="4" width="8.109375" style="1" customWidth="1"/>
    <col min="5" max="5" width="12.88671875" style="1" customWidth="1"/>
    <col min="6" max="6" width="13.33203125" style="1" customWidth="1"/>
    <col min="7" max="7" width="14.88671875" style="1" customWidth="1"/>
    <col min="8" max="8" width="12.5546875" style="1" customWidth="1"/>
    <col min="9" max="9" width="13.6640625" style="1" customWidth="1"/>
    <col min="10" max="16384" width="11.44140625" style="1"/>
  </cols>
  <sheetData>
    <row r="1" spans="1:9" x14ac:dyDescent="0.3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19</v>
      </c>
      <c r="G1" s="1" t="s">
        <v>17</v>
      </c>
      <c r="H1" s="1" t="s">
        <v>20</v>
      </c>
      <c r="I1" s="1" t="s">
        <v>21</v>
      </c>
    </row>
    <row r="2" spans="1:9" x14ac:dyDescent="0.3">
      <c r="A2" s="2">
        <v>45026</v>
      </c>
      <c r="B2" s="1" t="s">
        <v>10</v>
      </c>
      <c r="C2" s="1" t="s">
        <v>23</v>
      </c>
      <c r="D2" s="1">
        <v>41</v>
      </c>
      <c r="E2" s="1" t="s">
        <v>47</v>
      </c>
      <c r="F2" s="1">
        <v>2</v>
      </c>
      <c r="G2" s="1" t="s">
        <v>43</v>
      </c>
      <c r="H2" s="3">
        <v>60</v>
      </c>
      <c r="I2" s="3">
        <f>F2*H2</f>
        <v>120</v>
      </c>
    </row>
    <row r="3" spans="1:9" x14ac:dyDescent="0.3">
      <c r="A3" s="2">
        <v>45026</v>
      </c>
      <c r="B3" s="1" t="s">
        <v>10</v>
      </c>
      <c r="C3" s="1" t="s">
        <v>23</v>
      </c>
      <c r="D3" s="1">
        <v>43</v>
      </c>
      <c r="E3" s="1" t="s">
        <v>47</v>
      </c>
      <c r="F3" s="1">
        <v>3</v>
      </c>
      <c r="G3" s="1" t="s">
        <v>43</v>
      </c>
      <c r="H3" s="3">
        <v>60</v>
      </c>
      <c r="I3" s="3">
        <f>F3*H3</f>
        <v>180</v>
      </c>
    </row>
    <row r="4" spans="1:9" x14ac:dyDescent="0.3">
      <c r="A4" s="2">
        <v>45026</v>
      </c>
      <c r="B4" s="1" t="s">
        <v>10</v>
      </c>
      <c r="C4" s="1" t="s">
        <v>22</v>
      </c>
      <c r="D4" s="1">
        <v>45</v>
      </c>
      <c r="E4" s="1" t="s">
        <v>49</v>
      </c>
      <c r="F4" s="1">
        <v>6</v>
      </c>
      <c r="G4" s="1" t="s">
        <v>43</v>
      </c>
      <c r="H4" s="3">
        <v>60</v>
      </c>
      <c r="I4" s="3">
        <f>F4*H4</f>
        <v>360</v>
      </c>
    </row>
    <row r="5" spans="1:9" x14ac:dyDescent="0.3">
      <c r="A5" s="2">
        <v>45102</v>
      </c>
      <c r="B5" s="1" t="s">
        <v>13</v>
      </c>
      <c r="C5" s="1" t="s">
        <v>34</v>
      </c>
      <c r="D5" s="1">
        <v>40</v>
      </c>
      <c r="E5" s="1" t="s">
        <v>46</v>
      </c>
      <c r="F5" s="1">
        <v>10</v>
      </c>
      <c r="G5" s="1" t="s">
        <v>45</v>
      </c>
      <c r="H5" s="3">
        <v>5</v>
      </c>
      <c r="I5" s="3">
        <f>F5*H5</f>
        <v>50</v>
      </c>
    </row>
  </sheetData>
  <dataValidations count="4">
    <dataValidation type="list" allowBlank="1" showInputMessage="1" showErrorMessage="1" sqref="C2:C5" xr:uid="{19BB5257-1061-4C7F-8A8C-5EBC33762B9D}">
      <formula1>INDIRECT(B2)</formula1>
    </dataValidation>
    <dataValidation type="list" allowBlank="1" showInputMessage="1" showErrorMessage="1" sqref="D2:D5" xr:uid="{79E46441-7741-46C2-995F-6CAAF62B0B14}">
      <formula1>Taille</formula1>
    </dataValidation>
    <dataValidation type="list" allowBlank="1" showInputMessage="1" showErrorMessage="1" sqref="E2:E5" xr:uid="{5DB46EF5-751B-495D-81D1-679754F64670}">
      <formula1>Site</formula1>
    </dataValidation>
    <dataValidation type="list" allowBlank="1" showInputMessage="1" showErrorMessage="1" sqref="G2:G5" xr:uid="{6C221BB5-AD52-419F-A675-443CE3DD8884}">
      <formula1>Fournisseur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A55CA6-DE2F-4A7D-8540-F0069FB1A416}">
          <x14:formula1>
            <xm:f>Paramètres_articles!$A$2:$A$11</xm:f>
          </x14:formula1>
          <xm:sqref>B2:B5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9E30-330D-426F-BA88-4E0791A04581}">
  <sheetPr codeName="Feuil4"/>
  <dimension ref="A1:F5"/>
  <sheetViews>
    <sheetView workbookViewId="0">
      <selection activeCell="F3" sqref="F3"/>
    </sheetView>
  </sheetViews>
  <sheetFormatPr baseColWidth="10" defaultColWidth="11.44140625" defaultRowHeight="14.4" x14ac:dyDescent="0.3"/>
  <cols>
    <col min="1" max="1" width="12.44140625" style="1" customWidth="1"/>
    <col min="2" max="2" width="19.109375" style="1" customWidth="1"/>
    <col min="3" max="3" width="27.44140625" style="1" customWidth="1"/>
    <col min="4" max="4" width="8.109375" style="1" customWidth="1"/>
    <col min="5" max="5" width="12.88671875" style="1" customWidth="1"/>
    <col min="6" max="6" width="13.33203125" style="1" customWidth="1"/>
    <col min="7" max="16384" width="11.44140625" style="1"/>
  </cols>
  <sheetData>
    <row r="1" spans="1:6" x14ac:dyDescent="0.3">
      <c r="A1" s="1" t="s">
        <v>18</v>
      </c>
      <c r="B1" s="1" t="s">
        <v>9</v>
      </c>
      <c r="C1" s="1" t="s">
        <v>16</v>
      </c>
      <c r="D1" s="1" t="s">
        <v>1</v>
      </c>
      <c r="E1" s="1" t="s">
        <v>0</v>
      </c>
      <c r="F1" s="1" t="s">
        <v>19</v>
      </c>
    </row>
    <row r="2" spans="1:6" x14ac:dyDescent="0.3">
      <c r="A2" s="2">
        <v>45102</v>
      </c>
      <c r="B2" s="1" t="s">
        <v>13</v>
      </c>
      <c r="C2" s="1" t="s">
        <v>34</v>
      </c>
      <c r="D2" s="1">
        <v>40</v>
      </c>
      <c r="E2" s="1" t="s">
        <v>46</v>
      </c>
      <c r="F2" s="1">
        <v>2</v>
      </c>
    </row>
    <row r="3" spans="1:6" x14ac:dyDescent="0.3">
      <c r="A3" s="2">
        <v>45102</v>
      </c>
      <c r="B3" s="1" t="s">
        <v>10</v>
      </c>
      <c r="C3" s="1" t="s">
        <v>23</v>
      </c>
      <c r="D3" s="1">
        <v>43</v>
      </c>
      <c r="E3" s="1" t="s">
        <v>47</v>
      </c>
      <c r="F3" s="1">
        <v>1</v>
      </c>
    </row>
    <row r="4" spans="1:6" x14ac:dyDescent="0.3">
      <c r="A4" s="2"/>
    </row>
    <row r="5" spans="1:6" x14ac:dyDescent="0.3">
      <c r="A5" s="2"/>
    </row>
  </sheetData>
  <dataValidations count="3">
    <dataValidation type="list" allowBlank="1" showInputMessage="1" showErrorMessage="1" sqref="E2:E3" xr:uid="{00612049-CE74-41C4-A79D-8433316B81D9}">
      <formula1>Site</formula1>
    </dataValidation>
    <dataValidation type="list" allowBlank="1" showInputMessage="1" showErrorMessage="1" sqref="D2:D3" xr:uid="{781A2A4A-26B5-4FF2-A2E2-7897C96868E0}">
      <formula1>Taille</formula1>
    </dataValidation>
    <dataValidation type="list" allowBlank="1" showInputMessage="1" showErrorMessage="1" sqref="C2:C3" xr:uid="{E5386CAC-9E0E-413B-93A5-3E1C89F92710}">
      <formula1>INDIRECT(B2)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7A76AF-3874-4492-A7CF-E866D4ECD5AA}">
          <x14:formula1>
            <xm:f>Paramètres_articles!$A$2:$A$11</xm:f>
          </x14:formula1>
          <xm:sqref>B2:B3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0135F-B9D5-42D3-A5BA-5316B310C851}">
  <sheetPr codeName="Feuil5"/>
  <dimension ref="A1:K8"/>
  <sheetViews>
    <sheetView showZeros="0" tabSelected="1" workbookViewId="0">
      <selection activeCell="G14" sqref="G14"/>
    </sheetView>
  </sheetViews>
  <sheetFormatPr baseColWidth="10" defaultRowHeight="14.4" x14ac:dyDescent="0.3"/>
  <cols>
    <col min="1" max="1" width="13.33203125" customWidth="1"/>
    <col min="2" max="2" width="21.6640625" bestFit="1" customWidth="1"/>
    <col min="4" max="7" width="10" customWidth="1"/>
  </cols>
  <sheetData>
    <row r="1" spans="1:11" x14ac:dyDescent="0.3">
      <c r="A1" s="5" t="s">
        <v>9</v>
      </c>
      <c r="B1" s="6" t="s">
        <v>16</v>
      </c>
      <c r="C1" s="6" t="s">
        <v>1</v>
      </c>
      <c r="D1" s="6" t="s">
        <v>46</v>
      </c>
      <c r="E1" s="6" t="s">
        <v>47</v>
      </c>
      <c r="F1" s="6" t="s">
        <v>48</v>
      </c>
      <c r="G1" s="7" t="s">
        <v>49</v>
      </c>
    </row>
    <row r="2" spans="1:11" x14ac:dyDescent="0.3">
      <c r="A2" s="8" t="s">
        <v>10</v>
      </c>
      <c r="B2" s="9" t="s">
        <v>23</v>
      </c>
      <c r="C2" s="9">
        <v>41</v>
      </c>
      <c r="D2" s="9">
        <f>SUMIFS(T_entree[Quantité],T_entree[Site],T_inventaire[[#Headers],[Site A]],T_entree[Catégorie],T_inventaire[[#This Row],[Catégorie]],T_entree[Article],T_inventaire[[#This Row],[Article]],T_entree[Taille],T_inventaire[[#This Row],[Taille]])-SUMIFS(T_sortie[Quantité],T_sortie[Site],T_inventaire[[#Headers],[Site A]],T_sortie[Catégorie],T_inventaire[[#This Row],[Catégorie]],T_sortie[Article],T_inventaire[[#This Row],[Article]],T_sortie[Taille],T_inventaire[[#This Row],[Taille]])</f>
        <v>0</v>
      </c>
      <c r="E2" s="9">
        <f>SUMIFS(T_entree[Quantité],T_entree[Site],T_inventaire[[#Headers],[Site B]],T_entree[Catégorie],T_inventaire[[#This Row],[Catégorie]],T_entree[Article],T_inventaire[[#This Row],[Article]],T_entree[Taille],T_inventaire[[#This Row],[Taille]])-SUMIFS(T_sortie[Quantité],T_sortie[Site],T_inventaire[[#Headers],[Site B]],T_sortie[Catégorie],T_inventaire[[#This Row],[Catégorie]],T_sortie[Article],T_inventaire[[#This Row],[Article]],T_sortie[Taille],T_inventaire[[#This Row],[Taille]])</f>
        <v>2</v>
      </c>
      <c r="F2" s="9">
        <f>SUMIFS(T_entree[Quantité],T_entree[Site],T_inventaire[[#Headers],[Site C]],T_entree[Catégorie],T_inventaire[[#This Row],[Catégorie]],T_entree[Article],T_inventaire[[#This Row],[Article]],T_entree[Taille],T_inventaire[[#This Row],[Taille]])-SUMIFS(T_sortie[Quantité],T_sortie[Site],T_inventaire[[#Headers],[Site C]],T_sortie[Catégorie],T_inventaire[[#This Row],[Catégorie]],T_sortie[Article],T_inventaire[[#This Row],[Article]],T_sortie[Taille],T_inventaire[[#This Row],[Taille]])</f>
        <v>0</v>
      </c>
      <c r="G2" s="9">
        <f>SUMIFS(T_entree[Quantité],T_entree[Site],T_inventaire[[#Headers],[Site D]],T_entree[Catégorie],T_inventaire[[#This Row],[Catégorie]],T_entree[Article],T_inventaire[[#This Row],[Article]],T_entree[Taille],T_inventaire[[#This Row],[Taille]])-SUMIFS(T_sortie[Quantité],T_sortie[Site],T_inventaire[[#Headers],[Site D]],T_sortie[Catégorie],T_inventaire[[#This Row],[Catégorie]],T_sortie[Article],T_inventaire[[#This Row],[Article]],T_sortie[Taille],T_inventaire[[#This Row],[Taille]])</f>
        <v>0</v>
      </c>
    </row>
    <row r="3" spans="1:11" x14ac:dyDescent="0.3">
      <c r="A3" s="8" t="s">
        <v>10</v>
      </c>
      <c r="B3" s="9" t="s">
        <v>23</v>
      </c>
      <c r="C3" s="9">
        <v>43</v>
      </c>
      <c r="D3" s="9">
        <f>SUMIFS(T_entree[Quantité],T_entree[Site],T_inventaire[[#Headers],[Site A]],T_entree[Catégorie],T_inventaire[[#This Row],[Catégorie]],T_entree[Article],T_inventaire[[#This Row],[Article]],T_entree[Taille],T_inventaire[[#This Row],[Taille]])-SUMIFS(T_sortie[Quantité],T_sortie[Site],T_inventaire[[#Headers],[Site A]],T_sortie[Catégorie],T_inventaire[[#This Row],[Catégorie]],T_sortie[Article],T_inventaire[[#This Row],[Article]],T_sortie[Taille],T_inventaire[[#This Row],[Taille]])</f>
        <v>0</v>
      </c>
      <c r="E3" s="9">
        <f>SUMIFS(T_entree[Quantité],T_entree[Site],T_inventaire[[#Headers],[Site B]],T_entree[Catégorie],T_inventaire[[#This Row],[Catégorie]],T_entree[Article],T_inventaire[[#This Row],[Article]],T_entree[Taille],T_inventaire[[#This Row],[Taille]])-SUMIFS(T_sortie[Quantité],T_sortie[Site],T_inventaire[[#Headers],[Site B]],T_sortie[Catégorie],T_inventaire[[#This Row],[Catégorie]],T_sortie[Article],T_inventaire[[#This Row],[Article]],T_sortie[Taille],T_inventaire[[#This Row],[Taille]])</f>
        <v>2</v>
      </c>
      <c r="F3" s="9">
        <f>SUMIFS(T_entree[Quantité],T_entree[Site],T_inventaire[[#Headers],[Site C]],T_entree[Catégorie],T_inventaire[[#This Row],[Catégorie]],T_entree[Article],T_inventaire[[#This Row],[Article]],T_entree[Taille],T_inventaire[[#This Row],[Taille]])-SUMIFS(T_sortie[Quantité],T_sortie[Site],T_inventaire[[#Headers],[Site C]],T_sortie[Catégorie],T_inventaire[[#This Row],[Catégorie]],T_sortie[Article],T_inventaire[[#This Row],[Article]],T_sortie[Taille],T_inventaire[[#This Row],[Taille]])</f>
        <v>0</v>
      </c>
      <c r="G3" s="9">
        <f>SUMIFS(T_entree[Quantité],T_entree[Site],T_inventaire[[#Headers],[Site D]],T_entree[Catégorie],T_inventaire[[#This Row],[Catégorie]],T_entree[Article],T_inventaire[[#This Row],[Article]],T_entree[Taille],T_inventaire[[#This Row],[Taille]])-SUMIFS(T_sortie[Quantité],T_sortie[Site],T_inventaire[[#Headers],[Site D]],T_sortie[Catégorie],T_inventaire[[#This Row],[Catégorie]],T_sortie[Article],T_inventaire[[#This Row],[Article]],T_sortie[Taille],T_inventaire[[#This Row],[Taille]])</f>
        <v>0</v>
      </c>
    </row>
    <row r="4" spans="1:11" x14ac:dyDescent="0.3">
      <c r="A4" s="8" t="s">
        <v>10</v>
      </c>
      <c r="B4" s="9" t="s">
        <v>22</v>
      </c>
      <c r="C4" s="9">
        <v>45</v>
      </c>
      <c r="D4" s="9">
        <f>SUMIFS(T_entree[Quantité],T_entree[Site],T_inventaire[[#Headers],[Site A]],T_entree[Catégorie],T_inventaire[[#This Row],[Catégorie]],T_entree[Article],T_inventaire[[#This Row],[Article]],T_entree[Taille],T_inventaire[[#This Row],[Taille]])-SUMIFS(T_sortie[Quantité],T_sortie[Site],T_inventaire[[#Headers],[Site A]],T_sortie[Catégorie],T_inventaire[[#This Row],[Catégorie]],T_sortie[Article],T_inventaire[[#This Row],[Article]],T_sortie[Taille],T_inventaire[[#This Row],[Taille]])</f>
        <v>0</v>
      </c>
      <c r="E4" s="9">
        <f>SUMIFS(T_entree[Quantité],T_entree[Site],T_inventaire[[#Headers],[Site B]],T_entree[Catégorie],T_inventaire[[#This Row],[Catégorie]],T_entree[Article],T_inventaire[[#This Row],[Article]],T_entree[Taille],T_inventaire[[#This Row],[Taille]])-SUMIFS(T_sortie[Quantité],T_sortie[Site],T_inventaire[[#Headers],[Site B]],T_sortie[Catégorie],T_inventaire[[#This Row],[Catégorie]],T_sortie[Article],T_inventaire[[#This Row],[Article]],T_sortie[Taille],T_inventaire[[#This Row],[Taille]])</f>
        <v>0</v>
      </c>
      <c r="F4" s="9">
        <f>SUMIFS(T_entree[Quantité],T_entree[Site],T_inventaire[[#Headers],[Site C]],T_entree[Catégorie],T_inventaire[[#This Row],[Catégorie]],T_entree[Article],T_inventaire[[#This Row],[Article]],T_entree[Taille],T_inventaire[[#This Row],[Taille]])-SUMIFS(T_sortie[Quantité],T_sortie[Site],T_inventaire[[#Headers],[Site C]],T_sortie[Catégorie],T_inventaire[[#This Row],[Catégorie]],T_sortie[Article],T_inventaire[[#This Row],[Article]],T_sortie[Taille],T_inventaire[[#This Row],[Taille]])</f>
        <v>0</v>
      </c>
      <c r="G4" s="9">
        <f>SUMIFS(T_entree[Quantité],T_entree[Site],T_inventaire[[#Headers],[Site D]],T_entree[Catégorie],T_inventaire[[#This Row],[Catégorie]],T_entree[Article],T_inventaire[[#This Row],[Article]],T_entree[Taille],T_inventaire[[#This Row],[Taille]])-SUMIFS(T_sortie[Quantité],T_sortie[Site],T_inventaire[[#Headers],[Site D]],T_sortie[Catégorie],T_inventaire[[#This Row],[Catégorie]],T_sortie[Article],T_inventaire[[#This Row],[Article]],T_sortie[Taille],T_inventaire[[#This Row],[Taille]])</f>
        <v>6</v>
      </c>
    </row>
    <row r="5" spans="1:11" x14ac:dyDescent="0.3">
      <c r="A5" s="10" t="s">
        <v>13</v>
      </c>
      <c r="B5" s="11" t="s">
        <v>34</v>
      </c>
      <c r="C5" s="11">
        <v>40</v>
      </c>
      <c r="D5" s="9">
        <f>SUMIFS(T_entree[Quantité],T_entree[Site],T_inventaire[[#Headers],[Site A]],T_entree[Catégorie],T_inventaire[[#This Row],[Catégorie]],T_entree[Article],T_inventaire[[#This Row],[Article]],T_entree[Taille],T_inventaire[[#This Row],[Taille]])-SUMIFS(T_sortie[Quantité],T_sortie[Site],T_inventaire[[#Headers],[Site A]],T_sortie[Catégorie],T_inventaire[[#This Row],[Catégorie]],T_sortie[Article],T_inventaire[[#This Row],[Article]],T_sortie[Taille],T_inventaire[[#This Row],[Taille]])</f>
        <v>8</v>
      </c>
      <c r="E5" s="9">
        <f>SUMIFS(T_entree[Quantité],T_entree[Site],T_inventaire[[#Headers],[Site B]],T_entree[Catégorie],T_inventaire[[#This Row],[Catégorie]],T_entree[Article],T_inventaire[[#This Row],[Article]],T_entree[Taille],T_inventaire[[#This Row],[Taille]])-SUMIFS(T_sortie[Quantité],T_sortie[Site],T_inventaire[[#Headers],[Site B]],T_sortie[Catégorie],T_inventaire[[#This Row],[Catégorie]],T_sortie[Article],T_inventaire[[#This Row],[Article]],T_sortie[Taille],T_inventaire[[#This Row],[Taille]])</f>
        <v>0</v>
      </c>
      <c r="F5" s="9">
        <f>SUMIFS(T_entree[Quantité],T_entree[Site],T_inventaire[[#Headers],[Site C]],T_entree[Catégorie],T_inventaire[[#This Row],[Catégorie]],T_entree[Article],T_inventaire[[#This Row],[Article]],T_entree[Taille],T_inventaire[[#This Row],[Taille]])-SUMIFS(T_sortie[Quantité],T_sortie[Site],T_inventaire[[#Headers],[Site C]],T_sortie[Catégorie],T_inventaire[[#This Row],[Catégorie]],T_sortie[Article],T_inventaire[[#This Row],[Article]],T_sortie[Taille],T_inventaire[[#This Row],[Taille]])</f>
        <v>0</v>
      </c>
      <c r="G5" s="9">
        <f>SUMIFS(T_entree[Quantité],T_entree[Site],T_inventaire[[#Headers],[Site D]],T_entree[Catégorie],T_inventaire[[#This Row],[Catégorie]],T_entree[Article],T_inventaire[[#This Row],[Article]],T_entree[Taille],T_inventaire[[#This Row],[Taille]])-SUMIFS(T_sortie[Quantité],T_sortie[Site],T_inventaire[[#Headers],[Site D]],T_sortie[Catégorie],T_inventaire[[#This Row],[Catégorie]],T_sortie[Article],T_inventaire[[#This Row],[Article]],T_sortie[Taille],T_inventaire[[#This Row],[Taille]])</f>
        <v>0</v>
      </c>
    </row>
    <row r="8" spans="1:11" x14ac:dyDescent="0.3">
      <c r="K8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16</vt:i4>
      </vt:variant>
    </vt:vector>
  </HeadingPairs>
  <TitlesOfParts>
    <vt:vector size="21" baseType="lpstr">
      <vt:lpstr>Paramètres_articles</vt:lpstr>
      <vt:lpstr>Paramètres_autres</vt:lpstr>
      <vt:lpstr>Entrées</vt:lpstr>
      <vt:lpstr>Sorties</vt:lpstr>
      <vt:lpstr>Inventaire</vt:lpstr>
      <vt:lpstr>Sorties!Fournisseur</vt:lpstr>
      <vt:lpstr>Fournisseur</vt:lpstr>
      <vt:lpstr>Sorties!Mains</vt:lpstr>
      <vt:lpstr>Mains</vt:lpstr>
      <vt:lpstr>Sorties!Pieds</vt:lpstr>
      <vt:lpstr>Pieds</vt:lpstr>
      <vt:lpstr>Sorties!Site</vt:lpstr>
      <vt:lpstr>Site</vt:lpstr>
      <vt:lpstr>Sorties!Taille</vt:lpstr>
      <vt:lpstr>Taille</vt:lpstr>
      <vt:lpstr>Sorties!Tête</vt:lpstr>
      <vt:lpstr>Tête</vt:lpstr>
      <vt:lpstr>Sorties!Vêtements</vt:lpstr>
      <vt:lpstr>Vêtements</vt:lpstr>
      <vt:lpstr>Sorties!Yeux</vt:lpstr>
      <vt:lpstr>Yeux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François ROUZE</cp:lastModifiedBy>
  <dcterms:created xsi:type="dcterms:W3CDTF">2023-06-25T09:16:46Z</dcterms:created>
  <dcterms:modified xsi:type="dcterms:W3CDTF">2023-06-26T04:30:55Z</dcterms:modified>
</cp:coreProperties>
</file>