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produit-comple-mentaire-test\"/>
    </mc:Choice>
  </mc:AlternateContent>
  <xr:revisionPtr revIDLastSave="0" documentId="13_ncr:40009_{9906BFEF-E486-48A0-A0A8-00D5406C8AEB}" xr6:coauthVersionLast="36" xr6:coauthVersionMax="36" xr10:uidLastSave="{00000000-0000-0000-0000-000000000000}"/>
  <bookViews>
    <workbookView xWindow="504" yWindow="32772" windowWidth="32772" windowHeight="15576"/>
  </bookViews>
  <sheets>
    <sheet name="Base" sheetId="1" r:id="rId1"/>
    <sheet name="Donnée" sheetId="12" r:id="rId2"/>
    <sheet name="Semaine" sheetId="13" r:id="rId3"/>
    <sheet name="Extraction" sheetId="11" r:id="rId4"/>
    <sheet name="Articles" sheetId="14" r:id="rId5"/>
    <sheet name="Article Semaine" sheetId="15" r:id="rId6"/>
  </sheets>
  <definedNames>
    <definedName name="_xlnm._FilterDatabase" localSheetId="0" hidden="1">Base!$A$3:$J$20</definedName>
    <definedName name="_xlnm._FilterDatabase" localSheetId="3" hidden="1">Extraction!$A$6:$J$6</definedName>
    <definedName name="Articles">Articles!$B$5:$B$49971</definedName>
    <definedName name="Articles_Base">Base!$H$3:$H$50000</definedName>
    <definedName name="Carte" localSheetId="2">Semaine!#REF!</definedName>
    <definedName name="Carte">Donnée!$B$4:$B$25</definedName>
    <definedName name="Carte_Base">Base!$C$3:$C$50000</definedName>
    <definedName name="Prénom">Donnée!$D$4:$D$49409</definedName>
    <definedName name="Semaine" localSheetId="2">Semaine!$E$3:$E$55</definedName>
    <definedName name="Semaine_Base">Base!$G$3:$G$50000</definedName>
    <definedName name="Somme_Base">Base!$I$3:$I$50000</definedName>
    <definedName name="_xlnm.Print_Area" localSheetId="0">Base!$A$2:$J$19</definedName>
  </definedNames>
  <calcPr calcId="191029" concurrentCalc="0"/>
</workbook>
</file>

<file path=xl/calcChain.xml><?xml version="1.0" encoding="utf-8"?>
<calcChain xmlns="http://schemas.openxmlformats.org/spreadsheetml/2006/main">
  <c r="A41" i="15" l="1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40" i="15"/>
  <c r="A7" i="15"/>
  <c r="C7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11" i="15"/>
  <c r="A10" i="15"/>
  <c r="A8" i="15"/>
  <c r="A9" i="15"/>
  <c r="G53" i="15"/>
  <c r="C40" i="15"/>
  <c r="D40" i="15"/>
  <c r="E40" i="15"/>
  <c r="F40" i="15"/>
  <c r="G40" i="15"/>
  <c r="H40" i="15"/>
  <c r="I40" i="15"/>
  <c r="J40" i="15"/>
  <c r="K40" i="15"/>
  <c r="L40" i="15"/>
  <c r="M40" i="15"/>
  <c r="N40" i="15"/>
  <c r="O40" i="15"/>
  <c r="P40" i="15"/>
  <c r="Q40" i="15"/>
  <c r="R40" i="15"/>
  <c r="S40" i="15"/>
  <c r="T40" i="15"/>
  <c r="U40" i="15"/>
  <c r="V40" i="15"/>
  <c r="W40" i="15"/>
  <c r="X40" i="15"/>
  <c r="Y40" i="15"/>
  <c r="Z40" i="15"/>
  <c r="AA40" i="15"/>
  <c r="AB40" i="15"/>
  <c r="AC40" i="15"/>
  <c r="AD40" i="15"/>
  <c r="AE40" i="15"/>
  <c r="AF40" i="15"/>
  <c r="AG40" i="15"/>
  <c r="AH40" i="15"/>
  <c r="AI40" i="15"/>
  <c r="AJ40" i="15"/>
  <c r="AK40" i="15"/>
  <c r="AL40" i="15"/>
  <c r="AM40" i="15"/>
  <c r="AN40" i="15"/>
  <c r="AO40" i="15"/>
  <c r="AP40" i="15"/>
  <c r="AQ40" i="15"/>
  <c r="AR40" i="15"/>
  <c r="AS40" i="15"/>
  <c r="AT40" i="15"/>
  <c r="AU40" i="15"/>
  <c r="AV40" i="15"/>
  <c r="AW40" i="15"/>
  <c r="AX40" i="15"/>
  <c r="AY40" i="15"/>
  <c r="AZ40" i="15"/>
  <c r="BA40" i="15"/>
  <c r="BB40" i="15"/>
  <c r="BC40" i="15"/>
  <c r="B40" i="15"/>
  <c r="C41" i="15"/>
  <c r="D41" i="15"/>
  <c r="E41" i="15"/>
  <c r="F41" i="15"/>
  <c r="G41" i="15"/>
  <c r="H41" i="15"/>
  <c r="I41" i="15"/>
  <c r="J41" i="15"/>
  <c r="K41" i="15"/>
  <c r="L41" i="15"/>
  <c r="M41" i="15"/>
  <c r="N41" i="15"/>
  <c r="O41" i="15"/>
  <c r="P41" i="15"/>
  <c r="Q41" i="15"/>
  <c r="R41" i="15"/>
  <c r="S41" i="15"/>
  <c r="T41" i="15"/>
  <c r="U41" i="15"/>
  <c r="V41" i="15"/>
  <c r="W41" i="15"/>
  <c r="X41" i="15"/>
  <c r="Y41" i="15"/>
  <c r="Z41" i="15"/>
  <c r="AA41" i="15"/>
  <c r="AB41" i="15"/>
  <c r="AC41" i="15"/>
  <c r="AD41" i="15"/>
  <c r="AE41" i="15"/>
  <c r="AF41" i="15"/>
  <c r="AG41" i="15"/>
  <c r="AH41" i="15"/>
  <c r="AI41" i="15"/>
  <c r="AJ41" i="15"/>
  <c r="AK41" i="15"/>
  <c r="AL41" i="15"/>
  <c r="AM41" i="15"/>
  <c r="AN41" i="15"/>
  <c r="AO41" i="15"/>
  <c r="AP41" i="15"/>
  <c r="AQ41" i="15"/>
  <c r="AR41" i="15"/>
  <c r="AS41" i="15"/>
  <c r="AT41" i="15"/>
  <c r="AU41" i="15"/>
  <c r="AV41" i="15"/>
  <c r="AW41" i="15"/>
  <c r="AX41" i="15"/>
  <c r="AY41" i="15"/>
  <c r="AZ41" i="15"/>
  <c r="BA41" i="15"/>
  <c r="BB41" i="15"/>
  <c r="BC41" i="15"/>
  <c r="B41" i="15"/>
  <c r="C42" i="15"/>
  <c r="D42" i="15"/>
  <c r="E42" i="15"/>
  <c r="F42" i="15"/>
  <c r="G42" i="15"/>
  <c r="H42" i="15"/>
  <c r="I42" i="15"/>
  <c r="J42" i="15"/>
  <c r="K42" i="15"/>
  <c r="L42" i="15"/>
  <c r="M42" i="15"/>
  <c r="N42" i="15"/>
  <c r="O42" i="15"/>
  <c r="P42" i="15"/>
  <c r="Q42" i="15"/>
  <c r="R42" i="15"/>
  <c r="S42" i="15"/>
  <c r="T42" i="15"/>
  <c r="U42" i="15"/>
  <c r="V42" i="15"/>
  <c r="W42" i="15"/>
  <c r="X42" i="15"/>
  <c r="Y42" i="15"/>
  <c r="Z42" i="15"/>
  <c r="AA42" i="15"/>
  <c r="AB42" i="15"/>
  <c r="AC42" i="15"/>
  <c r="AD42" i="15"/>
  <c r="AE42" i="15"/>
  <c r="AF42" i="15"/>
  <c r="AG42" i="15"/>
  <c r="AH42" i="15"/>
  <c r="AI42" i="15"/>
  <c r="AJ42" i="15"/>
  <c r="AK42" i="15"/>
  <c r="AL42" i="15"/>
  <c r="AM42" i="15"/>
  <c r="AN42" i="15"/>
  <c r="AO42" i="15"/>
  <c r="AP42" i="15"/>
  <c r="AQ42" i="15"/>
  <c r="AR42" i="15"/>
  <c r="AS42" i="15"/>
  <c r="AT42" i="15"/>
  <c r="AU42" i="15"/>
  <c r="AV42" i="15"/>
  <c r="AW42" i="15"/>
  <c r="AX42" i="15"/>
  <c r="AY42" i="15"/>
  <c r="AZ42" i="15"/>
  <c r="BA42" i="15"/>
  <c r="BB42" i="15"/>
  <c r="BC42" i="15"/>
  <c r="B42" i="15"/>
  <c r="C43" i="15"/>
  <c r="D43" i="15"/>
  <c r="E43" i="15"/>
  <c r="F43" i="15"/>
  <c r="G43" i="15"/>
  <c r="H43" i="15"/>
  <c r="I43" i="15"/>
  <c r="J43" i="15"/>
  <c r="K43" i="15"/>
  <c r="L43" i="15"/>
  <c r="M43" i="15"/>
  <c r="N43" i="15"/>
  <c r="O43" i="15"/>
  <c r="P43" i="15"/>
  <c r="Q43" i="15"/>
  <c r="R43" i="15"/>
  <c r="S43" i="15"/>
  <c r="T43" i="15"/>
  <c r="U43" i="15"/>
  <c r="V43" i="15"/>
  <c r="W43" i="15"/>
  <c r="X43" i="15"/>
  <c r="Y43" i="15"/>
  <c r="Z43" i="15"/>
  <c r="AA43" i="15"/>
  <c r="AB43" i="15"/>
  <c r="AC43" i="15"/>
  <c r="AD43" i="15"/>
  <c r="AE43" i="15"/>
  <c r="AF43" i="15"/>
  <c r="AG43" i="15"/>
  <c r="AH43" i="15"/>
  <c r="AI43" i="15"/>
  <c r="AJ43" i="15"/>
  <c r="AK43" i="15"/>
  <c r="AL43" i="15"/>
  <c r="AM43" i="15"/>
  <c r="AN43" i="15"/>
  <c r="AO43" i="15"/>
  <c r="AP43" i="15"/>
  <c r="AQ43" i="15"/>
  <c r="AR43" i="15"/>
  <c r="AS43" i="15"/>
  <c r="AT43" i="15"/>
  <c r="AU43" i="15"/>
  <c r="AV43" i="15"/>
  <c r="AW43" i="15"/>
  <c r="AX43" i="15"/>
  <c r="AY43" i="15"/>
  <c r="AZ43" i="15"/>
  <c r="BA43" i="15"/>
  <c r="BB43" i="15"/>
  <c r="BC43" i="15"/>
  <c r="B43" i="15"/>
  <c r="C44" i="15"/>
  <c r="D44" i="15"/>
  <c r="E44" i="15"/>
  <c r="F44" i="15"/>
  <c r="G44" i="15"/>
  <c r="H44" i="15"/>
  <c r="I44" i="15"/>
  <c r="J44" i="15"/>
  <c r="K44" i="15"/>
  <c r="L44" i="15"/>
  <c r="M44" i="15"/>
  <c r="N44" i="15"/>
  <c r="O44" i="15"/>
  <c r="P44" i="15"/>
  <c r="Q44" i="15"/>
  <c r="R44" i="15"/>
  <c r="S44" i="15"/>
  <c r="T44" i="15"/>
  <c r="U44" i="15"/>
  <c r="V44" i="15"/>
  <c r="W44" i="15"/>
  <c r="X44" i="15"/>
  <c r="Y44" i="15"/>
  <c r="Z44" i="15"/>
  <c r="AA44" i="15"/>
  <c r="AB44" i="15"/>
  <c r="AC44" i="15"/>
  <c r="AD44" i="15"/>
  <c r="AE44" i="15"/>
  <c r="AF44" i="15"/>
  <c r="AG44" i="15"/>
  <c r="AH44" i="15"/>
  <c r="AI44" i="15"/>
  <c r="AJ44" i="15"/>
  <c r="AK44" i="15"/>
  <c r="AL44" i="15"/>
  <c r="AM44" i="15"/>
  <c r="AN44" i="15"/>
  <c r="AO44" i="15"/>
  <c r="AP44" i="15"/>
  <c r="AQ44" i="15"/>
  <c r="AR44" i="15"/>
  <c r="AS44" i="15"/>
  <c r="AT44" i="15"/>
  <c r="AU44" i="15"/>
  <c r="AV44" i="15"/>
  <c r="AW44" i="15"/>
  <c r="AX44" i="15"/>
  <c r="AY44" i="15"/>
  <c r="AZ44" i="15"/>
  <c r="BA44" i="15"/>
  <c r="BB44" i="15"/>
  <c r="BC44" i="15"/>
  <c r="B44" i="15"/>
  <c r="C45" i="15"/>
  <c r="D45" i="15"/>
  <c r="E45" i="15"/>
  <c r="F45" i="15"/>
  <c r="G45" i="15"/>
  <c r="H45" i="15"/>
  <c r="I45" i="15"/>
  <c r="J45" i="15"/>
  <c r="K45" i="15"/>
  <c r="L45" i="15"/>
  <c r="M45" i="15"/>
  <c r="N45" i="15"/>
  <c r="O45" i="15"/>
  <c r="P45" i="15"/>
  <c r="Q45" i="15"/>
  <c r="R45" i="15"/>
  <c r="S45" i="15"/>
  <c r="T45" i="15"/>
  <c r="U45" i="15"/>
  <c r="V45" i="15"/>
  <c r="W45" i="15"/>
  <c r="X45" i="15"/>
  <c r="Y45" i="15"/>
  <c r="Z45" i="15"/>
  <c r="AA45" i="15"/>
  <c r="AB45" i="15"/>
  <c r="AC45" i="15"/>
  <c r="AD45" i="15"/>
  <c r="AE45" i="15"/>
  <c r="AF45" i="15"/>
  <c r="AG45" i="15"/>
  <c r="AH45" i="15"/>
  <c r="AI45" i="15"/>
  <c r="AJ45" i="15"/>
  <c r="AK45" i="15"/>
  <c r="AL45" i="15"/>
  <c r="AM45" i="15"/>
  <c r="AN45" i="15"/>
  <c r="AO45" i="15"/>
  <c r="AP45" i="15"/>
  <c r="AQ45" i="15"/>
  <c r="AR45" i="15"/>
  <c r="AS45" i="15"/>
  <c r="AT45" i="15"/>
  <c r="AU45" i="15"/>
  <c r="AV45" i="15"/>
  <c r="AW45" i="15"/>
  <c r="AX45" i="15"/>
  <c r="AY45" i="15"/>
  <c r="AZ45" i="15"/>
  <c r="BA45" i="15"/>
  <c r="BB45" i="15"/>
  <c r="BC45" i="15"/>
  <c r="B45" i="15"/>
  <c r="C46" i="15"/>
  <c r="D46" i="15"/>
  <c r="E46" i="15"/>
  <c r="F46" i="15"/>
  <c r="G46" i="15"/>
  <c r="H46" i="15"/>
  <c r="I46" i="15"/>
  <c r="J46" i="15"/>
  <c r="K46" i="15"/>
  <c r="L46" i="15"/>
  <c r="M46" i="15"/>
  <c r="N46" i="15"/>
  <c r="O46" i="15"/>
  <c r="P46" i="15"/>
  <c r="Q46" i="15"/>
  <c r="R46" i="15"/>
  <c r="S46" i="15"/>
  <c r="T46" i="15"/>
  <c r="U46" i="15"/>
  <c r="V46" i="15"/>
  <c r="W46" i="15"/>
  <c r="X46" i="15"/>
  <c r="Y46" i="15"/>
  <c r="Z46" i="15"/>
  <c r="AA46" i="15"/>
  <c r="AB46" i="15"/>
  <c r="AC46" i="15"/>
  <c r="AD46" i="15"/>
  <c r="AE46" i="15"/>
  <c r="AF46" i="15"/>
  <c r="AG46" i="15"/>
  <c r="AH46" i="15"/>
  <c r="AI46" i="15"/>
  <c r="AJ46" i="15"/>
  <c r="AK46" i="15"/>
  <c r="AL46" i="15"/>
  <c r="AM46" i="15"/>
  <c r="AN46" i="15"/>
  <c r="AO46" i="15"/>
  <c r="AP46" i="15"/>
  <c r="AQ46" i="15"/>
  <c r="AR46" i="15"/>
  <c r="AS46" i="15"/>
  <c r="AT46" i="15"/>
  <c r="AU46" i="15"/>
  <c r="AV46" i="15"/>
  <c r="AW46" i="15"/>
  <c r="AX46" i="15"/>
  <c r="AY46" i="15"/>
  <c r="AZ46" i="15"/>
  <c r="BA46" i="15"/>
  <c r="BB46" i="15"/>
  <c r="BC46" i="15"/>
  <c r="B46" i="15"/>
  <c r="C47" i="15"/>
  <c r="D47" i="15"/>
  <c r="E47" i="15"/>
  <c r="F47" i="15"/>
  <c r="G47" i="15"/>
  <c r="H47" i="15"/>
  <c r="I47" i="15"/>
  <c r="J47" i="15"/>
  <c r="K47" i="15"/>
  <c r="L47" i="15"/>
  <c r="M47" i="15"/>
  <c r="N47" i="15"/>
  <c r="O47" i="15"/>
  <c r="P47" i="15"/>
  <c r="Q47" i="15"/>
  <c r="R47" i="15"/>
  <c r="S47" i="15"/>
  <c r="T47" i="15"/>
  <c r="U47" i="15"/>
  <c r="V47" i="15"/>
  <c r="W47" i="15"/>
  <c r="X47" i="15"/>
  <c r="Y47" i="15"/>
  <c r="Z47" i="15"/>
  <c r="AA47" i="15"/>
  <c r="AB47" i="15"/>
  <c r="AC47" i="15"/>
  <c r="AD47" i="15"/>
  <c r="AE47" i="15"/>
  <c r="AF47" i="15"/>
  <c r="AG47" i="15"/>
  <c r="AH47" i="15"/>
  <c r="AI47" i="15"/>
  <c r="AJ47" i="15"/>
  <c r="AK47" i="15"/>
  <c r="AL47" i="15"/>
  <c r="AM47" i="15"/>
  <c r="AN47" i="15"/>
  <c r="AO47" i="15"/>
  <c r="AP47" i="15"/>
  <c r="AQ47" i="15"/>
  <c r="AR47" i="15"/>
  <c r="AS47" i="15"/>
  <c r="AT47" i="15"/>
  <c r="AU47" i="15"/>
  <c r="AV47" i="15"/>
  <c r="AW47" i="15"/>
  <c r="AX47" i="15"/>
  <c r="AY47" i="15"/>
  <c r="AZ47" i="15"/>
  <c r="BA47" i="15"/>
  <c r="BB47" i="15"/>
  <c r="BC47" i="15"/>
  <c r="B47" i="15"/>
  <c r="C48" i="15"/>
  <c r="D48" i="15"/>
  <c r="E48" i="15"/>
  <c r="F48" i="15"/>
  <c r="G48" i="15"/>
  <c r="H48" i="15"/>
  <c r="I48" i="15"/>
  <c r="J48" i="15"/>
  <c r="K48" i="15"/>
  <c r="L48" i="15"/>
  <c r="M48" i="15"/>
  <c r="N48" i="15"/>
  <c r="O48" i="15"/>
  <c r="P48" i="15"/>
  <c r="Q48" i="15"/>
  <c r="R48" i="15"/>
  <c r="S48" i="15"/>
  <c r="T48" i="15"/>
  <c r="U48" i="15"/>
  <c r="V48" i="15"/>
  <c r="W48" i="15"/>
  <c r="X48" i="15"/>
  <c r="Y48" i="15"/>
  <c r="Z48" i="15"/>
  <c r="AA48" i="15"/>
  <c r="AB48" i="15"/>
  <c r="AC48" i="15"/>
  <c r="AD48" i="15"/>
  <c r="AE48" i="15"/>
  <c r="AF48" i="15"/>
  <c r="AG48" i="15"/>
  <c r="AH48" i="15"/>
  <c r="AI48" i="15"/>
  <c r="AJ48" i="15"/>
  <c r="AK48" i="15"/>
  <c r="AL48" i="15"/>
  <c r="AM48" i="15"/>
  <c r="AN48" i="15"/>
  <c r="AO48" i="15"/>
  <c r="AP48" i="15"/>
  <c r="AQ48" i="15"/>
  <c r="AR48" i="15"/>
  <c r="AS48" i="15"/>
  <c r="AT48" i="15"/>
  <c r="AU48" i="15"/>
  <c r="AV48" i="15"/>
  <c r="AW48" i="15"/>
  <c r="AX48" i="15"/>
  <c r="AY48" i="15"/>
  <c r="AZ48" i="15"/>
  <c r="BA48" i="15"/>
  <c r="BB48" i="15"/>
  <c r="BC48" i="15"/>
  <c r="B48" i="15"/>
  <c r="C49" i="15"/>
  <c r="D49" i="15"/>
  <c r="E49" i="15"/>
  <c r="F49" i="15"/>
  <c r="G49" i="15"/>
  <c r="H49" i="15"/>
  <c r="I49" i="15"/>
  <c r="J49" i="15"/>
  <c r="K49" i="15"/>
  <c r="L49" i="15"/>
  <c r="M49" i="15"/>
  <c r="N49" i="15"/>
  <c r="O49" i="15"/>
  <c r="P49" i="15"/>
  <c r="Q49" i="15"/>
  <c r="R49" i="15"/>
  <c r="S49" i="15"/>
  <c r="T49" i="15"/>
  <c r="U49" i="15"/>
  <c r="V49" i="15"/>
  <c r="W49" i="15"/>
  <c r="X49" i="15"/>
  <c r="Y49" i="15"/>
  <c r="Z49" i="15"/>
  <c r="AA49" i="15"/>
  <c r="AB49" i="15"/>
  <c r="AC49" i="15"/>
  <c r="AD49" i="15"/>
  <c r="AE49" i="15"/>
  <c r="AF49" i="15"/>
  <c r="AG49" i="15"/>
  <c r="AH49" i="15"/>
  <c r="AI49" i="15"/>
  <c r="AJ49" i="15"/>
  <c r="AK49" i="15"/>
  <c r="AL49" i="15"/>
  <c r="AM49" i="15"/>
  <c r="AN49" i="15"/>
  <c r="AO49" i="15"/>
  <c r="AP49" i="15"/>
  <c r="AQ49" i="15"/>
  <c r="AR49" i="15"/>
  <c r="AS49" i="15"/>
  <c r="AT49" i="15"/>
  <c r="AU49" i="15"/>
  <c r="AV49" i="15"/>
  <c r="AW49" i="15"/>
  <c r="AX49" i="15"/>
  <c r="AY49" i="15"/>
  <c r="AZ49" i="15"/>
  <c r="BA49" i="15"/>
  <c r="BB49" i="15"/>
  <c r="BC49" i="15"/>
  <c r="B49" i="15"/>
  <c r="C50" i="15"/>
  <c r="D50" i="15"/>
  <c r="E50" i="15"/>
  <c r="F50" i="15"/>
  <c r="G50" i="15"/>
  <c r="H50" i="15"/>
  <c r="I50" i="15"/>
  <c r="J50" i="15"/>
  <c r="K50" i="15"/>
  <c r="L50" i="15"/>
  <c r="M50" i="15"/>
  <c r="N50" i="15"/>
  <c r="O50" i="15"/>
  <c r="P50" i="15"/>
  <c r="Q50" i="15"/>
  <c r="R50" i="15"/>
  <c r="S50" i="15"/>
  <c r="T50" i="15"/>
  <c r="U50" i="15"/>
  <c r="V50" i="15"/>
  <c r="W50" i="15"/>
  <c r="X50" i="15"/>
  <c r="Y50" i="15"/>
  <c r="Z50" i="15"/>
  <c r="AA50" i="15"/>
  <c r="AB50" i="15"/>
  <c r="AC50" i="15"/>
  <c r="AD50" i="15"/>
  <c r="AE50" i="15"/>
  <c r="AF50" i="15"/>
  <c r="AG50" i="15"/>
  <c r="AH50" i="15"/>
  <c r="AI50" i="15"/>
  <c r="AJ50" i="15"/>
  <c r="AK50" i="15"/>
  <c r="AL50" i="15"/>
  <c r="AM50" i="15"/>
  <c r="AN50" i="15"/>
  <c r="AO50" i="15"/>
  <c r="AP50" i="15"/>
  <c r="AQ50" i="15"/>
  <c r="AR50" i="15"/>
  <c r="AS50" i="15"/>
  <c r="AT50" i="15"/>
  <c r="AU50" i="15"/>
  <c r="AV50" i="15"/>
  <c r="AW50" i="15"/>
  <c r="AX50" i="15"/>
  <c r="AY50" i="15"/>
  <c r="AZ50" i="15"/>
  <c r="BA50" i="15"/>
  <c r="BB50" i="15"/>
  <c r="BC50" i="15"/>
  <c r="B50" i="15"/>
  <c r="C51" i="15"/>
  <c r="D51" i="15"/>
  <c r="E51" i="15"/>
  <c r="F51" i="15"/>
  <c r="G51" i="15"/>
  <c r="H51" i="15"/>
  <c r="I51" i="15"/>
  <c r="J51" i="15"/>
  <c r="K51" i="15"/>
  <c r="L51" i="15"/>
  <c r="M51" i="15"/>
  <c r="N51" i="15"/>
  <c r="O51" i="15"/>
  <c r="P51" i="15"/>
  <c r="Q51" i="15"/>
  <c r="R51" i="15"/>
  <c r="S51" i="15"/>
  <c r="T51" i="15"/>
  <c r="U51" i="15"/>
  <c r="V51" i="15"/>
  <c r="W51" i="15"/>
  <c r="X51" i="15"/>
  <c r="Y51" i="15"/>
  <c r="Z51" i="15"/>
  <c r="AA51" i="15"/>
  <c r="AB51" i="15"/>
  <c r="AC51" i="15"/>
  <c r="AD51" i="15"/>
  <c r="AE51" i="15"/>
  <c r="AF51" i="15"/>
  <c r="AG51" i="15"/>
  <c r="AH51" i="15"/>
  <c r="AI51" i="15"/>
  <c r="AJ51" i="15"/>
  <c r="AK51" i="15"/>
  <c r="AL51" i="15"/>
  <c r="AM51" i="15"/>
  <c r="AN51" i="15"/>
  <c r="AO51" i="15"/>
  <c r="AP51" i="15"/>
  <c r="AQ51" i="15"/>
  <c r="AR51" i="15"/>
  <c r="AS51" i="15"/>
  <c r="AT51" i="15"/>
  <c r="AU51" i="15"/>
  <c r="AV51" i="15"/>
  <c r="AW51" i="15"/>
  <c r="AX51" i="15"/>
  <c r="AY51" i="15"/>
  <c r="AZ51" i="15"/>
  <c r="BA51" i="15"/>
  <c r="BB51" i="15"/>
  <c r="BC51" i="15"/>
  <c r="B51" i="15"/>
  <c r="C52" i="15"/>
  <c r="D52" i="15"/>
  <c r="E52" i="15"/>
  <c r="F52" i="15"/>
  <c r="G52" i="15"/>
  <c r="H52" i="15"/>
  <c r="I52" i="15"/>
  <c r="J52" i="15"/>
  <c r="K52" i="15"/>
  <c r="L52" i="15"/>
  <c r="M52" i="15"/>
  <c r="N52" i="15"/>
  <c r="O52" i="15"/>
  <c r="P52" i="15"/>
  <c r="Q52" i="15"/>
  <c r="R52" i="15"/>
  <c r="S52" i="15"/>
  <c r="T52" i="15"/>
  <c r="U52" i="15"/>
  <c r="V52" i="15"/>
  <c r="W52" i="15"/>
  <c r="X52" i="15"/>
  <c r="Y52" i="15"/>
  <c r="Z52" i="15"/>
  <c r="AA52" i="15"/>
  <c r="AB52" i="15"/>
  <c r="AC52" i="15"/>
  <c r="AD52" i="15"/>
  <c r="AE52" i="15"/>
  <c r="AF52" i="15"/>
  <c r="AG52" i="15"/>
  <c r="AH52" i="15"/>
  <c r="AI52" i="15"/>
  <c r="AJ52" i="15"/>
  <c r="AK52" i="15"/>
  <c r="AL52" i="15"/>
  <c r="AM52" i="15"/>
  <c r="AN52" i="15"/>
  <c r="AO52" i="15"/>
  <c r="AP52" i="15"/>
  <c r="AQ52" i="15"/>
  <c r="AR52" i="15"/>
  <c r="AS52" i="15"/>
  <c r="AT52" i="15"/>
  <c r="AU52" i="15"/>
  <c r="AV52" i="15"/>
  <c r="AW52" i="15"/>
  <c r="AX52" i="15"/>
  <c r="AY52" i="15"/>
  <c r="AZ52" i="15"/>
  <c r="BA52" i="15"/>
  <c r="BB52" i="15"/>
  <c r="BC52" i="15"/>
  <c r="B52" i="15"/>
  <c r="C53" i="15"/>
  <c r="D53" i="15"/>
  <c r="E53" i="15"/>
  <c r="F53" i="15"/>
  <c r="H53" i="15"/>
  <c r="I53" i="15"/>
  <c r="J53" i="15"/>
  <c r="K53" i="15"/>
  <c r="L53" i="15"/>
  <c r="M53" i="15"/>
  <c r="N53" i="15"/>
  <c r="O53" i="15"/>
  <c r="P53" i="15"/>
  <c r="Q53" i="15"/>
  <c r="R53" i="15"/>
  <c r="S53" i="15"/>
  <c r="T53" i="15"/>
  <c r="U53" i="15"/>
  <c r="V53" i="15"/>
  <c r="W53" i="15"/>
  <c r="X53" i="15"/>
  <c r="Y53" i="15"/>
  <c r="Z53" i="15"/>
  <c r="AA53" i="15"/>
  <c r="AB53" i="15"/>
  <c r="AC53" i="15"/>
  <c r="AD53" i="15"/>
  <c r="AE53" i="15"/>
  <c r="AF53" i="15"/>
  <c r="AG53" i="15"/>
  <c r="AH53" i="15"/>
  <c r="AI53" i="15"/>
  <c r="AJ53" i="15"/>
  <c r="AK53" i="15"/>
  <c r="AL53" i="15"/>
  <c r="AM53" i="15"/>
  <c r="AN53" i="15"/>
  <c r="AO53" i="15"/>
  <c r="AP53" i="15"/>
  <c r="AQ53" i="15"/>
  <c r="AR53" i="15"/>
  <c r="AS53" i="15"/>
  <c r="AT53" i="15"/>
  <c r="AU53" i="15"/>
  <c r="AV53" i="15"/>
  <c r="AW53" i="15"/>
  <c r="AX53" i="15"/>
  <c r="AY53" i="15"/>
  <c r="AZ53" i="15"/>
  <c r="BA53" i="15"/>
  <c r="BB53" i="15"/>
  <c r="BC53" i="15"/>
  <c r="B53" i="15"/>
  <c r="C54" i="15"/>
  <c r="D54" i="15"/>
  <c r="E54" i="15"/>
  <c r="F54" i="15"/>
  <c r="G54" i="15"/>
  <c r="H54" i="15"/>
  <c r="I54" i="15"/>
  <c r="J54" i="15"/>
  <c r="K54" i="15"/>
  <c r="L54" i="15"/>
  <c r="M54" i="15"/>
  <c r="N54" i="15"/>
  <c r="O54" i="15"/>
  <c r="P54" i="15"/>
  <c r="Q54" i="15"/>
  <c r="R54" i="15"/>
  <c r="S54" i="15"/>
  <c r="T54" i="15"/>
  <c r="U54" i="15"/>
  <c r="V54" i="15"/>
  <c r="W54" i="15"/>
  <c r="X54" i="15"/>
  <c r="Y54" i="15"/>
  <c r="Z54" i="15"/>
  <c r="AA54" i="15"/>
  <c r="AB54" i="15"/>
  <c r="AC54" i="15"/>
  <c r="AD54" i="15"/>
  <c r="AE54" i="15"/>
  <c r="AF54" i="15"/>
  <c r="AG54" i="15"/>
  <c r="AH54" i="15"/>
  <c r="AI54" i="15"/>
  <c r="AJ54" i="15"/>
  <c r="AK54" i="15"/>
  <c r="AL54" i="15"/>
  <c r="AM54" i="15"/>
  <c r="AN54" i="15"/>
  <c r="AO54" i="15"/>
  <c r="AP54" i="15"/>
  <c r="AQ54" i="15"/>
  <c r="AR54" i="15"/>
  <c r="AS54" i="15"/>
  <c r="AT54" i="15"/>
  <c r="AU54" i="15"/>
  <c r="AV54" i="15"/>
  <c r="AW54" i="15"/>
  <c r="AX54" i="15"/>
  <c r="AY54" i="15"/>
  <c r="AZ54" i="15"/>
  <c r="BA54" i="15"/>
  <c r="BB54" i="15"/>
  <c r="BC54" i="15"/>
  <c r="B54" i="15"/>
  <c r="C55" i="15"/>
  <c r="D55" i="15"/>
  <c r="E55" i="15"/>
  <c r="F55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S55" i="15"/>
  <c r="T55" i="15"/>
  <c r="U55" i="15"/>
  <c r="V55" i="15"/>
  <c r="W55" i="15"/>
  <c r="X55" i="15"/>
  <c r="Y55" i="15"/>
  <c r="Z55" i="15"/>
  <c r="AA55" i="15"/>
  <c r="AB55" i="15"/>
  <c r="AC55" i="15"/>
  <c r="AD55" i="15"/>
  <c r="AE55" i="15"/>
  <c r="AF55" i="15"/>
  <c r="AG55" i="15"/>
  <c r="AH55" i="15"/>
  <c r="AI55" i="15"/>
  <c r="AJ55" i="15"/>
  <c r="AK55" i="15"/>
  <c r="AL55" i="15"/>
  <c r="AM55" i="15"/>
  <c r="AN55" i="15"/>
  <c r="AO55" i="15"/>
  <c r="AP55" i="15"/>
  <c r="AQ55" i="15"/>
  <c r="AR55" i="15"/>
  <c r="AS55" i="15"/>
  <c r="AT55" i="15"/>
  <c r="AU55" i="15"/>
  <c r="AV55" i="15"/>
  <c r="AW55" i="15"/>
  <c r="AX55" i="15"/>
  <c r="AY55" i="15"/>
  <c r="AZ55" i="15"/>
  <c r="BA55" i="15"/>
  <c r="BB55" i="15"/>
  <c r="BC55" i="15"/>
  <c r="B55" i="15"/>
  <c r="C10" i="15"/>
  <c r="D10" i="15"/>
  <c r="E10" i="15"/>
  <c r="F10" i="15"/>
  <c r="G10" i="15"/>
  <c r="H10" i="15"/>
  <c r="I10" i="15"/>
  <c r="J10" i="15"/>
  <c r="K10" i="15"/>
  <c r="L10" i="15"/>
  <c r="M10" i="15"/>
  <c r="N10" i="15"/>
  <c r="O10" i="15"/>
  <c r="P10" i="15"/>
  <c r="Q10" i="15"/>
  <c r="R10" i="15"/>
  <c r="S10" i="15"/>
  <c r="T10" i="15"/>
  <c r="U10" i="15"/>
  <c r="V10" i="15"/>
  <c r="W10" i="15"/>
  <c r="X10" i="15"/>
  <c r="Y10" i="15"/>
  <c r="Z10" i="15"/>
  <c r="AA10" i="15"/>
  <c r="AB10" i="15"/>
  <c r="AC10" i="15"/>
  <c r="AD10" i="15"/>
  <c r="AE10" i="15"/>
  <c r="AF10" i="15"/>
  <c r="AG10" i="15"/>
  <c r="AH10" i="15"/>
  <c r="AI10" i="15"/>
  <c r="AJ10" i="15"/>
  <c r="AK10" i="15"/>
  <c r="AL10" i="15"/>
  <c r="AM10" i="15"/>
  <c r="AN10" i="15"/>
  <c r="AO10" i="15"/>
  <c r="AP10" i="15"/>
  <c r="AQ10" i="15"/>
  <c r="AR10" i="15"/>
  <c r="AS10" i="15"/>
  <c r="AT10" i="15"/>
  <c r="AU10" i="15"/>
  <c r="AV10" i="15"/>
  <c r="AW10" i="15"/>
  <c r="AX10" i="15"/>
  <c r="AY10" i="15"/>
  <c r="AZ10" i="15"/>
  <c r="BA10" i="15"/>
  <c r="BB10" i="15"/>
  <c r="BC10" i="15"/>
  <c r="B10" i="15"/>
  <c r="C9" i="15"/>
  <c r="D9" i="15"/>
  <c r="E9" i="15"/>
  <c r="F9" i="15"/>
  <c r="G9" i="15"/>
  <c r="H9" i="15"/>
  <c r="I9" i="15"/>
  <c r="J9" i="15"/>
  <c r="K9" i="15"/>
  <c r="L9" i="15"/>
  <c r="M9" i="15"/>
  <c r="N9" i="15"/>
  <c r="O9" i="15"/>
  <c r="P9" i="15"/>
  <c r="Q9" i="15"/>
  <c r="R9" i="15"/>
  <c r="S9" i="15"/>
  <c r="T9" i="15"/>
  <c r="U9" i="15"/>
  <c r="V9" i="15"/>
  <c r="W9" i="15"/>
  <c r="X9" i="15"/>
  <c r="Y9" i="15"/>
  <c r="Z9" i="15"/>
  <c r="AA9" i="15"/>
  <c r="AB9" i="15"/>
  <c r="AC9" i="15"/>
  <c r="AD9" i="15"/>
  <c r="AE9" i="15"/>
  <c r="AF9" i="15"/>
  <c r="AG9" i="15"/>
  <c r="AH9" i="15"/>
  <c r="AI9" i="15"/>
  <c r="AJ9" i="15"/>
  <c r="AK9" i="15"/>
  <c r="AL9" i="15"/>
  <c r="AM9" i="15"/>
  <c r="AN9" i="15"/>
  <c r="AO9" i="15"/>
  <c r="AP9" i="15"/>
  <c r="AQ9" i="15"/>
  <c r="AR9" i="15"/>
  <c r="AS9" i="15"/>
  <c r="AT9" i="15"/>
  <c r="AU9" i="15"/>
  <c r="AV9" i="15"/>
  <c r="AW9" i="15"/>
  <c r="AX9" i="15"/>
  <c r="AY9" i="15"/>
  <c r="AZ9" i="15"/>
  <c r="BA9" i="15"/>
  <c r="BB9" i="15"/>
  <c r="BC9" i="15"/>
  <c r="B9" i="15"/>
  <c r="C11" i="15"/>
  <c r="D11" i="15"/>
  <c r="E11" i="15"/>
  <c r="F11" i="15"/>
  <c r="G11" i="15"/>
  <c r="H11" i="15"/>
  <c r="I11" i="15"/>
  <c r="J11" i="15"/>
  <c r="K11" i="15"/>
  <c r="L11" i="15"/>
  <c r="M11" i="15"/>
  <c r="N11" i="15"/>
  <c r="O11" i="15"/>
  <c r="P11" i="15"/>
  <c r="Q11" i="15"/>
  <c r="R11" i="15"/>
  <c r="S11" i="15"/>
  <c r="T11" i="15"/>
  <c r="U11" i="15"/>
  <c r="V11" i="15"/>
  <c r="W11" i="15"/>
  <c r="X11" i="15"/>
  <c r="Y11" i="15"/>
  <c r="Z11" i="15"/>
  <c r="AA11" i="15"/>
  <c r="AB11" i="15"/>
  <c r="AC11" i="15"/>
  <c r="AD11" i="15"/>
  <c r="AE11" i="15"/>
  <c r="AF11" i="15"/>
  <c r="AG11" i="15"/>
  <c r="AH11" i="15"/>
  <c r="AI11" i="15"/>
  <c r="AJ11" i="15"/>
  <c r="AK11" i="15"/>
  <c r="AL11" i="15"/>
  <c r="AM11" i="15"/>
  <c r="AN11" i="15"/>
  <c r="AO11" i="15"/>
  <c r="AP11" i="15"/>
  <c r="AQ11" i="15"/>
  <c r="AR11" i="15"/>
  <c r="AS11" i="15"/>
  <c r="AT11" i="15"/>
  <c r="AU11" i="15"/>
  <c r="AV11" i="15"/>
  <c r="AW11" i="15"/>
  <c r="AX11" i="15"/>
  <c r="AY11" i="15"/>
  <c r="AZ11" i="15"/>
  <c r="BA11" i="15"/>
  <c r="BB11" i="15"/>
  <c r="BC11" i="15"/>
  <c r="B11" i="15"/>
  <c r="C12" i="15"/>
  <c r="D12" i="15"/>
  <c r="E12" i="15"/>
  <c r="F12" i="15"/>
  <c r="G12" i="15"/>
  <c r="H12" i="15"/>
  <c r="I12" i="15"/>
  <c r="J12" i="15"/>
  <c r="K12" i="15"/>
  <c r="L12" i="15"/>
  <c r="M12" i="15"/>
  <c r="N12" i="15"/>
  <c r="O12" i="15"/>
  <c r="P12" i="15"/>
  <c r="Q12" i="15"/>
  <c r="R12" i="15"/>
  <c r="S12" i="15"/>
  <c r="T12" i="15"/>
  <c r="U12" i="15"/>
  <c r="V12" i="15"/>
  <c r="W12" i="15"/>
  <c r="X12" i="15"/>
  <c r="Y12" i="15"/>
  <c r="Z12" i="15"/>
  <c r="AA12" i="15"/>
  <c r="AB12" i="15"/>
  <c r="AC12" i="15"/>
  <c r="AD12" i="15"/>
  <c r="AE12" i="15"/>
  <c r="AF12" i="15"/>
  <c r="AG12" i="15"/>
  <c r="AH12" i="15"/>
  <c r="AI12" i="15"/>
  <c r="AJ12" i="15"/>
  <c r="AK12" i="15"/>
  <c r="AL12" i="15"/>
  <c r="AM12" i="15"/>
  <c r="AN12" i="15"/>
  <c r="AO12" i="15"/>
  <c r="AP12" i="15"/>
  <c r="AQ12" i="15"/>
  <c r="AR12" i="15"/>
  <c r="AS12" i="15"/>
  <c r="AT12" i="15"/>
  <c r="AU12" i="15"/>
  <c r="AV12" i="15"/>
  <c r="AW12" i="15"/>
  <c r="AX12" i="15"/>
  <c r="AY12" i="15"/>
  <c r="AZ12" i="15"/>
  <c r="BA12" i="15"/>
  <c r="BB12" i="15"/>
  <c r="BC12" i="15"/>
  <c r="B12" i="15"/>
  <c r="C13" i="15"/>
  <c r="D13" i="15"/>
  <c r="E13" i="15"/>
  <c r="F13" i="15"/>
  <c r="G13" i="15"/>
  <c r="H13" i="15"/>
  <c r="I13" i="15"/>
  <c r="J13" i="15"/>
  <c r="K13" i="15"/>
  <c r="L13" i="15"/>
  <c r="M13" i="15"/>
  <c r="N13" i="15"/>
  <c r="O13" i="15"/>
  <c r="P13" i="15"/>
  <c r="Q13" i="15"/>
  <c r="R13" i="15"/>
  <c r="S13" i="15"/>
  <c r="T13" i="15"/>
  <c r="U13" i="15"/>
  <c r="V13" i="15"/>
  <c r="W13" i="15"/>
  <c r="X13" i="15"/>
  <c r="Y13" i="15"/>
  <c r="Z13" i="15"/>
  <c r="AA13" i="15"/>
  <c r="AB13" i="15"/>
  <c r="AC13" i="15"/>
  <c r="AD13" i="15"/>
  <c r="AE13" i="15"/>
  <c r="AF13" i="15"/>
  <c r="AG13" i="15"/>
  <c r="AH13" i="15"/>
  <c r="AI13" i="15"/>
  <c r="AJ13" i="15"/>
  <c r="AK13" i="15"/>
  <c r="AL13" i="15"/>
  <c r="AM13" i="15"/>
  <c r="AN13" i="15"/>
  <c r="AO13" i="15"/>
  <c r="AP13" i="15"/>
  <c r="AQ13" i="15"/>
  <c r="AR13" i="15"/>
  <c r="AS13" i="15"/>
  <c r="AT13" i="15"/>
  <c r="AU13" i="15"/>
  <c r="AV13" i="15"/>
  <c r="AW13" i="15"/>
  <c r="AX13" i="15"/>
  <c r="AY13" i="15"/>
  <c r="AZ13" i="15"/>
  <c r="BA13" i="15"/>
  <c r="BB13" i="15"/>
  <c r="BC13" i="15"/>
  <c r="B13" i="15"/>
  <c r="C14" i="15"/>
  <c r="D14" i="15"/>
  <c r="E14" i="15"/>
  <c r="F14" i="15"/>
  <c r="G14" i="15"/>
  <c r="H14" i="15"/>
  <c r="I14" i="15"/>
  <c r="J14" i="15"/>
  <c r="K14" i="15"/>
  <c r="L14" i="15"/>
  <c r="M14" i="15"/>
  <c r="N14" i="15"/>
  <c r="O14" i="15"/>
  <c r="P14" i="15"/>
  <c r="Q14" i="15"/>
  <c r="R14" i="15"/>
  <c r="S14" i="15"/>
  <c r="T14" i="15"/>
  <c r="U14" i="15"/>
  <c r="V14" i="15"/>
  <c r="W14" i="15"/>
  <c r="X14" i="15"/>
  <c r="Y14" i="15"/>
  <c r="Z14" i="15"/>
  <c r="AA14" i="15"/>
  <c r="AB14" i="15"/>
  <c r="AC14" i="15"/>
  <c r="AD14" i="15"/>
  <c r="AE14" i="15"/>
  <c r="AF14" i="15"/>
  <c r="AG14" i="15"/>
  <c r="AH14" i="15"/>
  <c r="AI14" i="15"/>
  <c r="AJ14" i="15"/>
  <c r="AK14" i="15"/>
  <c r="AL14" i="15"/>
  <c r="AM14" i="15"/>
  <c r="AN14" i="15"/>
  <c r="AO14" i="15"/>
  <c r="AP14" i="15"/>
  <c r="AQ14" i="15"/>
  <c r="AR14" i="15"/>
  <c r="AS14" i="15"/>
  <c r="AT14" i="15"/>
  <c r="AU14" i="15"/>
  <c r="AV14" i="15"/>
  <c r="AW14" i="15"/>
  <c r="AX14" i="15"/>
  <c r="AY14" i="15"/>
  <c r="AZ14" i="15"/>
  <c r="BA14" i="15"/>
  <c r="BB14" i="15"/>
  <c r="BC14" i="15"/>
  <c r="B14" i="15"/>
  <c r="C15" i="15"/>
  <c r="D15" i="15"/>
  <c r="E15" i="15"/>
  <c r="F15" i="15"/>
  <c r="G15" i="15"/>
  <c r="H15" i="15"/>
  <c r="I15" i="15"/>
  <c r="J15" i="15"/>
  <c r="K15" i="15"/>
  <c r="L15" i="15"/>
  <c r="M15" i="15"/>
  <c r="N15" i="15"/>
  <c r="O15" i="15"/>
  <c r="P15" i="15"/>
  <c r="Q15" i="15"/>
  <c r="R15" i="15"/>
  <c r="S15" i="15"/>
  <c r="T15" i="15"/>
  <c r="U15" i="15"/>
  <c r="V15" i="15"/>
  <c r="W15" i="15"/>
  <c r="X15" i="15"/>
  <c r="Y15" i="15"/>
  <c r="Z15" i="15"/>
  <c r="AA15" i="15"/>
  <c r="AB15" i="15"/>
  <c r="AC15" i="15"/>
  <c r="AD15" i="15"/>
  <c r="AE15" i="15"/>
  <c r="AF15" i="15"/>
  <c r="AG15" i="15"/>
  <c r="AH15" i="15"/>
  <c r="AI15" i="15"/>
  <c r="AJ15" i="15"/>
  <c r="AK15" i="15"/>
  <c r="AL15" i="15"/>
  <c r="AM15" i="15"/>
  <c r="AN15" i="15"/>
  <c r="AO15" i="15"/>
  <c r="AP15" i="15"/>
  <c r="AQ15" i="15"/>
  <c r="AR15" i="15"/>
  <c r="AS15" i="15"/>
  <c r="AT15" i="15"/>
  <c r="AU15" i="15"/>
  <c r="AV15" i="15"/>
  <c r="AW15" i="15"/>
  <c r="AX15" i="15"/>
  <c r="AY15" i="15"/>
  <c r="AZ15" i="15"/>
  <c r="BA15" i="15"/>
  <c r="BB15" i="15"/>
  <c r="BC15" i="15"/>
  <c r="B15" i="15"/>
  <c r="C16" i="15"/>
  <c r="D16" i="15"/>
  <c r="E16" i="15"/>
  <c r="F16" i="15"/>
  <c r="G16" i="15"/>
  <c r="H16" i="15"/>
  <c r="I16" i="15"/>
  <c r="J16" i="15"/>
  <c r="K16" i="15"/>
  <c r="L16" i="15"/>
  <c r="M16" i="15"/>
  <c r="N16" i="15"/>
  <c r="O16" i="15"/>
  <c r="P16" i="15"/>
  <c r="Q16" i="15"/>
  <c r="R16" i="15"/>
  <c r="S16" i="15"/>
  <c r="T16" i="15"/>
  <c r="U16" i="15"/>
  <c r="V16" i="15"/>
  <c r="W16" i="15"/>
  <c r="X16" i="15"/>
  <c r="Y16" i="15"/>
  <c r="Z16" i="15"/>
  <c r="AA16" i="15"/>
  <c r="AB16" i="15"/>
  <c r="AC16" i="15"/>
  <c r="AD16" i="15"/>
  <c r="AE16" i="15"/>
  <c r="AF16" i="15"/>
  <c r="AG16" i="15"/>
  <c r="AH16" i="15"/>
  <c r="AI16" i="15"/>
  <c r="AJ16" i="15"/>
  <c r="AK16" i="15"/>
  <c r="AL16" i="15"/>
  <c r="AM16" i="15"/>
  <c r="AN16" i="15"/>
  <c r="AO16" i="15"/>
  <c r="AP16" i="15"/>
  <c r="AQ16" i="15"/>
  <c r="AR16" i="15"/>
  <c r="AS16" i="15"/>
  <c r="AT16" i="15"/>
  <c r="AU16" i="15"/>
  <c r="AV16" i="15"/>
  <c r="AW16" i="15"/>
  <c r="AX16" i="15"/>
  <c r="AY16" i="15"/>
  <c r="AZ16" i="15"/>
  <c r="BA16" i="15"/>
  <c r="BB16" i="15"/>
  <c r="BC16" i="15"/>
  <c r="B16" i="15"/>
  <c r="C17" i="15"/>
  <c r="D17" i="15"/>
  <c r="E17" i="15"/>
  <c r="F17" i="15"/>
  <c r="G17" i="15"/>
  <c r="H17" i="15"/>
  <c r="I17" i="15"/>
  <c r="J17" i="15"/>
  <c r="K17" i="15"/>
  <c r="L17" i="15"/>
  <c r="M17" i="15"/>
  <c r="N17" i="15"/>
  <c r="O17" i="15"/>
  <c r="P17" i="15"/>
  <c r="Q17" i="15"/>
  <c r="R17" i="15"/>
  <c r="S17" i="15"/>
  <c r="T17" i="15"/>
  <c r="U17" i="15"/>
  <c r="V17" i="15"/>
  <c r="W17" i="15"/>
  <c r="X17" i="15"/>
  <c r="Y17" i="15"/>
  <c r="Z17" i="15"/>
  <c r="AA17" i="15"/>
  <c r="AB17" i="15"/>
  <c r="AC17" i="15"/>
  <c r="AD17" i="15"/>
  <c r="AE17" i="15"/>
  <c r="AF17" i="15"/>
  <c r="AG17" i="15"/>
  <c r="AH17" i="15"/>
  <c r="AI17" i="15"/>
  <c r="AJ17" i="15"/>
  <c r="AK17" i="15"/>
  <c r="AL17" i="15"/>
  <c r="AM17" i="15"/>
  <c r="AN17" i="15"/>
  <c r="AO17" i="15"/>
  <c r="AP17" i="15"/>
  <c r="AQ17" i="15"/>
  <c r="AR17" i="15"/>
  <c r="AS17" i="15"/>
  <c r="AT17" i="15"/>
  <c r="AU17" i="15"/>
  <c r="AV17" i="15"/>
  <c r="AW17" i="15"/>
  <c r="AX17" i="15"/>
  <c r="AY17" i="15"/>
  <c r="AZ17" i="15"/>
  <c r="BA17" i="15"/>
  <c r="BB17" i="15"/>
  <c r="BC17" i="15"/>
  <c r="B17" i="15"/>
  <c r="C18" i="15"/>
  <c r="D18" i="15"/>
  <c r="E18" i="15"/>
  <c r="F18" i="15"/>
  <c r="G18" i="15"/>
  <c r="H18" i="15"/>
  <c r="I18" i="15"/>
  <c r="J18" i="15"/>
  <c r="K18" i="15"/>
  <c r="L18" i="15"/>
  <c r="M18" i="15"/>
  <c r="N18" i="15"/>
  <c r="O18" i="15"/>
  <c r="P18" i="15"/>
  <c r="Q18" i="15"/>
  <c r="R18" i="15"/>
  <c r="S18" i="15"/>
  <c r="T18" i="15"/>
  <c r="U18" i="15"/>
  <c r="V18" i="15"/>
  <c r="W18" i="15"/>
  <c r="X18" i="15"/>
  <c r="Y18" i="15"/>
  <c r="Z18" i="15"/>
  <c r="AA18" i="15"/>
  <c r="AB18" i="15"/>
  <c r="AC18" i="15"/>
  <c r="AD18" i="15"/>
  <c r="AE18" i="15"/>
  <c r="AF18" i="15"/>
  <c r="AG18" i="15"/>
  <c r="AH18" i="15"/>
  <c r="AI18" i="15"/>
  <c r="AJ18" i="15"/>
  <c r="AK18" i="15"/>
  <c r="AL18" i="15"/>
  <c r="AM18" i="15"/>
  <c r="AN18" i="15"/>
  <c r="AO18" i="15"/>
  <c r="AP18" i="15"/>
  <c r="AQ18" i="15"/>
  <c r="AR18" i="15"/>
  <c r="AS18" i="15"/>
  <c r="AT18" i="15"/>
  <c r="AU18" i="15"/>
  <c r="AV18" i="15"/>
  <c r="AW18" i="15"/>
  <c r="AX18" i="15"/>
  <c r="AY18" i="15"/>
  <c r="AZ18" i="15"/>
  <c r="BA18" i="15"/>
  <c r="BB18" i="15"/>
  <c r="BC18" i="15"/>
  <c r="B18" i="15"/>
  <c r="C19" i="15"/>
  <c r="D19" i="15"/>
  <c r="E19" i="15"/>
  <c r="F19" i="15"/>
  <c r="G19" i="15"/>
  <c r="H19" i="15"/>
  <c r="I19" i="15"/>
  <c r="J19" i="15"/>
  <c r="K19" i="15"/>
  <c r="L19" i="15"/>
  <c r="M19" i="15"/>
  <c r="N19" i="15"/>
  <c r="O19" i="15"/>
  <c r="P19" i="15"/>
  <c r="Q19" i="15"/>
  <c r="R19" i="15"/>
  <c r="S19" i="15"/>
  <c r="T19" i="15"/>
  <c r="U19" i="15"/>
  <c r="V19" i="15"/>
  <c r="W19" i="15"/>
  <c r="X19" i="15"/>
  <c r="Y19" i="15"/>
  <c r="Z19" i="15"/>
  <c r="AA19" i="15"/>
  <c r="AB19" i="15"/>
  <c r="AC19" i="15"/>
  <c r="AD19" i="15"/>
  <c r="AE19" i="15"/>
  <c r="AF19" i="15"/>
  <c r="AG19" i="15"/>
  <c r="AH19" i="15"/>
  <c r="AI19" i="15"/>
  <c r="AJ19" i="15"/>
  <c r="AK19" i="15"/>
  <c r="AL19" i="15"/>
  <c r="AM19" i="15"/>
  <c r="AN19" i="15"/>
  <c r="AO19" i="15"/>
  <c r="AP19" i="15"/>
  <c r="AQ19" i="15"/>
  <c r="AR19" i="15"/>
  <c r="AS19" i="15"/>
  <c r="AT19" i="15"/>
  <c r="AU19" i="15"/>
  <c r="AV19" i="15"/>
  <c r="AW19" i="15"/>
  <c r="AX19" i="15"/>
  <c r="AY19" i="15"/>
  <c r="AZ19" i="15"/>
  <c r="BA19" i="15"/>
  <c r="BB19" i="15"/>
  <c r="BC19" i="15"/>
  <c r="B19" i="15"/>
  <c r="C20" i="15"/>
  <c r="D20" i="15"/>
  <c r="E20" i="15"/>
  <c r="F20" i="15"/>
  <c r="G20" i="15"/>
  <c r="H20" i="15"/>
  <c r="I20" i="15"/>
  <c r="J20" i="15"/>
  <c r="K20" i="15"/>
  <c r="L20" i="15"/>
  <c r="M20" i="15"/>
  <c r="N20" i="15"/>
  <c r="O20" i="15"/>
  <c r="P20" i="15"/>
  <c r="Q20" i="15"/>
  <c r="R20" i="15"/>
  <c r="S20" i="15"/>
  <c r="T20" i="15"/>
  <c r="U20" i="15"/>
  <c r="V20" i="15"/>
  <c r="W20" i="15"/>
  <c r="X20" i="15"/>
  <c r="Y20" i="15"/>
  <c r="Z20" i="15"/>
  <c r="AA20" i="15"/>
  <c r="AB20" i="15"/>
  <c r="AC20" i="15"/>
  <c r="AD20" i="15"/>
  <c r="AE20" i="15"/>
  <c r="AF20" i="15"/>
  <c r="AG20" i="15"/>
  <c r="AH20" i="15"/>
  <c r="AI20" i="15"/>
  <c r="AJ20" i="15"/>
  <c r="AK20" i="15"/>
  <c r="AL20" i="15"/>
  <c r="AM20" i="15"/>
  <c r="AN20" i="15"/>
  <c r="AO20" i="15"/>
  <c r="AP20" i="15"/>
  <c r="AQ20" i="15"/>
  <c r="AR20" i="15"/>
  <c r="AS20" i="15"/>
  <c r="AT20" i="15"/>
  <c r="AU20" i="15"/>
  <c r="AV20" i="15"/>
  <c r="AW20" i="15"/>
  <c r="AX20" i="15"/>
  <c r="AY20" i="15"/>
  <c r="AZ20" i="15"/>
  <c r="BA20" i="15"/>
  <c r="BB20" i="15"/>
  <c r="BC20" i="15"/>
  <c r="B20" i="15"/>
  <c r="C21" i="15"/>
  <c r="D21" i="15"/>
  <c r="E21" i="15"/>
  <c r="F21" i="15"/>
  <c r="G21" i="15"/>
  <c r="H21" i="15"/>
  <c r="I21" i="15"/>
  <c r="J21" i="15"/>
  <c r="K21" i="15"/>
  <c r="L21" i="15"/>
  <c r="M21" i="15"/>
  <c r="N21" i="15"/>
  <c r="O21" i="15"/>
  <c r="P21" i="15"/>
  <c r="Q21" i="15"/>
  <c r="R21" i="15"/>
  <c r="S21" i="15"/>
  <c r="T21" i="15"/>
  <c r="U21" i="15"/>
  <c r="V21" i="15"/>
  <c r="W21" i="15"/>
  <c r="X21" i="15"/>
  <c r="Y21" i="15"/>
  <c r="Z21" i="15"/>
  <c r="AA21" i="15"/>
  <c r="AB21" i="15"/>
  <c r="AC21" i="15"/>
  <c r="AD21" i="15"/>
  <c r="AE21" i="15"/>
  <c r="AF21" i="15"/>
  <c r="AG21" i="15"/>
  <c r="AH21" i="15"/>
  <c r="AI21" i="15"/>
  <c r="AJ21" i="15"/>
  <c r="AK21" i="15"/>
  <c r="AL21" i="15"/>
  <c r="AM21" i="15"/>
  <c r="AN21" i="15"/>
  <c r="AO21" i="15"/>
  <c r="AP21" i="15"/>
  <c r="AQ21" i="15"/>
  <c r="AR21" i="15"/>
  <c r="AS21" i="15"/>
  <c r="AT21" i="15"/>
  <c r="AU21" i="15"/>
  <c r="AV21" i="15"/>
  <c r="AW21" i="15"/>
  <c r="AX21" i="15"/>
  <c r="AY21" i="15"/>
  <c r="AZ21" i="15"/>
  <c r="BA21" i="15"/>
  <c r="BB21" i="15"/>
  <c r="BC21" i="15"/>
  <c r="B21" i="15"/>
  <c r="C22" i="15"/>
  <c r="D22" i="15"/>
  <c r="E22" i="15"/>
  <c r="F22" i="15"/>
  <c r="G22" i="15"/>
  <c r="H22" i="15"/>
  <c r="I22" i="15"/>
  <c r="J22" i="15"/>
  <c r="K22" i="15"/>
  <c r="L22" i="15"/>
  <c r="M22" i="15"/>
  <c r="N22" i="15"/>
  <c r="O22" i="15"/>
  <c r="P22" i="15"/>
  <c r="Q22" i="15"/>
  <c r="R22" i="15"/>
  <c r="S22" i="15"/>
  <c r="T22" i="15"/>
  <c r="U22" i="15"/>
  <c r="V22" i="15"/>
  <c r="W22" i="15"/>
  <c r="X22" i="15"/>
  <c r="Y22" i="15"/>
  <c r="Z22" i="15"/>
  <c r="AA22" i="15"/>
  <c r="AB22" i="15"/>
  <c r="AC22" i="15"/>
  <c r="AD22" i="15"/>
  <c r="AE22" i="15"/>
  <c r="AF22" i="15"/>
  <c r="AG22" i="15"/>
  <c r="AH22" i="15"/>
  <c r="AI22" i="15"/>
  <c r="AJ22" i="15"/>
  <c r="AK22" i="15"/>
  <c r="AL22" i="15"/>
  <c r="AM22" i="15"/>
  <c r="AN22" i="15"/>
  <c r="AO22" i="15"/>
  <c r="AP22" i="15"/>
  <c r="AQ22" i="15"/>
  <c r="AR22" i="15"/>
  <c r="AS22" i="15"/>
  <c r="AT22" i="15"/>
  <c r="AU22" i="15"/>
  <c r="AV22" i="15"/>
  <c r="AW22" i="15"/>
  <c r="AX22" i="15"/>
  <c r="AY22" i="15"/>
  <c r="AZ22" i="15"/>
  <c r="BA22" i="15"/>
  <c r="BB22" i="15"/>
  <c r="BC22" i="15"/>
  <c r="B22" i="15"/>
  <c r="C23" i="15"/>
  <c r="D23" i="15"/>
  <c r="E23" i="15"/>
  <c r="F2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T23" i="15"/>
  <c r="U23" i="15"/>
  <c r="V23" i="15"/>
  <c r="W23" i="15"/>
  <c r="X23" i="15"/>
  <c r="Y23" i="15"/>
  <c r="Z23" i="15"/>
  <c r="AA23" i="15"/>
  <c r="AB23" i="15"/>
  <c r="AC23" i="15"/>
  <c r="AD23" i="15"/>
  <c r="AE23" i="15"/>
  <c r="AF23" i="15"/>
  <c r="AG23" i="15"/>
  <c r="AH23" i="15"/>
  <c r="AI23" i="15"/>
  <c r="AJ23" i="15"/>
  <c r="AK23" i="15"/>
  <c r="AL23" i="15"/>
  <c r="AM23" i="15"/>
  <c r="AN23" i="15"/>
  <c r="AO23" i="15"/>
  <c r="AP23" i="15"/>
  <c r="AQ23" i="15"/>
  <c r="AR23" i="15"/>
  <c r="AS23" i="15"/>
  <c r="AT23" i="15"/>
  <c r="AU23" i="15"/>
  <c r="AV23" i="15"/>
  <c r="AW23" i="15"/>
  <c r="AX23" i="15"/>
  <c r="AY23" i="15"/>
  <c r="AZ23" i="15"/>
  <c r="BA23" i="15"/>
  <c r="BB23" i="15"/>
  <c r="BC23" i="15"/>
  <c r="B23" i="15"/>
  <c r="C24" i="15"/>
  <c r="D24" i="15"/>
  <c r="E24" i="15"/>
  <c r="F24" i="15"/>
  <c r="G24" i="15"/>
  <c r="H24" i="15"/>
  <c r="I24" i="15"/>
  <c r="J24" i="15"/>
  <c r="K24" i="15"/>
  <c r="L24" i="15"/>
  <c r="M24" i="15"/>
  <c r="N24" i="15"/>
  <c r="O24" i="15"/>
  <c r="P24" i="15"/>
  <c r="Q24" i="15"/>
  <c r="R24" i="15"/>
  <c r="S24" i="15"/>
  <c r="T24" i="15"/>
  <c r="U24" i="15"/>
  <c r="V24" i="15"/>
  <c r="W24" i="15"/>
  <c r="X24" i="15"/>
  <c r="Y24" i="15"/>
  <c r="Z24" i="15"/>
  <c r="AA24" i="15"/>
  <c r="AB24" i="15"/>
  <c r="AC24" i="15"/>
  <c r="AD24" i="15"/>
  <c r="AE24" i="15"/>
  <c r="AF24" i="15"/>
  <c r="AG24" i="15"/>
  <c r="AH24" i="15"/>
  <c r="AI24" i="15"/>
  <c r="AJ24" i="15"/>
  <c r="AK24" i="15"/>
  <c r="AL24" i="15"/>
  <c r="AM24" i="15"/>
  <c r="AN24" i="15"/>
  <c r="AO24" i="15"/>
  <c r="AP24" i="15"/>
  <c r="AQ24" i="15"/>
  <c r="AR24" i="15"/>
  <c r="AS24" i="15"/>
  <c r="AT24" i="15"/>
  <c r="AU24" i="15"/>
  <c r="AV24" i="15"/>
  <c r="AW24" i="15"/>
  <c r="AX24" i="15"/>
  <c r="AY24" i="15"/>
  <c r="AZ24" i="15"/>
  <c r="BA24" i="15"/>
  <c r="BB24" i="15"/>
  <c r="BC24" i="15"/>
  <c r="B24" i="15"/>
  <c r="C25" i="15"/>
  <c r="D25" i="15"/>
  <c r="E25" i="15"/>
  <c r="F25" i="15"/>
  <c r="G25" i="15"/>
  <c r="H25" i="15"/>
  <c r="I25" i="15"/>
  <c r="J25" i="15"/>
  <c r="K25" i="15"/>
  <c r="L25" i="15"/>
  <c r="M25" i="15"/>
  <c r="N25" i="15"/>
  <c r="O25" i="15"/>
  <c r="P25" i="15"/>
  <c r="Q25" i="15"/>
  <c r="R25" i="15"/>
  <c r="S25" i="15"/>
  <c r="T25" i="15"/>
  <c r="U25" i="15"/>
  <c r="V25" i="15"/>
  <c r="W25" i="15"/>
  <c r="X25" i="15"/>
  <c r="Y25" i="15"/>
  <c r="Z25" i="15"/>
  <c r="AA25" i="15"/>
  <c r="AB25" i="15"/>
  <c r="AC25" i="15"/>
  <c r="AD25" i="15"/>
  <c r="AE25" i="15"/>
  <c r="AF25" i="15"/>
  <c r="AG25" i="15"/>
  <c r="AH25" i="15"/>
  <c r="AI25" i="15"/>
  <c r="AJ25" i="15"/>
  <c r="AK25" i="15"/>
  <c r="AL25" i="15"/>
  <c r="AM25" i="15"/>
  <c r="AN25" i="15"/>
  <c r="AO25" i="15"/>
  <c r="AP25" i="15"/>
  <c r="AQ25" i="15"/>
  <c r="AR25" i="15"/>
  <c r="AS25" i="15"/>
  <c r="AT25" i="15"/>
  <c r="AU25" i="15"/>
  <c r="AV25" i="15"/>
  <c r="AW25" i="15"/>
  <c r="AX25" i="15"/>
  <c r="AY25" i="15"/>
  <c r="AZ25" i="15"/>
  <c r="BA25" i="15"/>
  <c r="BB25" i="15"/>
  <c r="BC25" i="15"/>
  <c r="B25" i="15"/>
  <c r="C26" i="15"/>
  <c r="D26" i="15"/>
  <c r="E26" i="15"/>
  <c r="F26" i="15"/>
  <c r="G26" i="15"/>
  <c r="H26" i="15"/>
  <c r="I26" i="15"/>
  <c r="J26" i="15"/>
  <c r="K26" i="15"/>
  <c r="L26" i="15"/>
  <c r="M26" i="15"/>
  <c r="N26" i="15"/>
  <c r="O26" i="15"/>
  <c r="P26" i="15"/>
  <c r="Q26" i="15"/>
  <c r="R26" i="15"/>
  <c r="S26" i="15"/>
  <c r="T26" i="15"/>
  <c r="U26" i="15"/>
  <c r="V26" i="15"/>
  <c r="W26" i="15"/>
  <c r="X26" i="15"/>
  <c r="Y26" i="15"/>
  <c r="Z26" i="15"/>
  <c r="AA26" i="15"/>
  <c r="AB26" i="15"/>
  <c r="AC26" i="15"/>
  <c r="AD26" i="15"/>
  <c r="AE26" i="15"/>
  <c r="AF26" i="15"/>
  <c r="AG26" i="15"/>
  <c r="AH26" i="15"/>
  <c r="AI26" i="15"/>
  <c r="AJ26" i="15"/>
  <c r="AK26" i="15"/>
  <c r="AL26" i="15"/>
  <c r="AM26" i="15"/>
  <c r="AN26" i="15"/>
  <c r="AO26" i="15"/>
  <c r="AP26" i="15"/>
  <c r="AQ26" i="15"/>
  <c r="AR26" i="15"/>
  <c r="AS26" i="15"/>
  <c r="AT26" i="15"/>
  <c r="AU26" i="15"/>
  <c r="AV26" i="15"/>
  <c r="AW26" i="15"/>
  <c r="AX26" i="15"/>
  <c r="AY26" i="15"/>
  <c r="AZ26" i="15"/>
  <c r="BA26" i="15"/>
  <c r="BB26" i="15"/>
  <c r="BC26" i="15"/>
  <c r="B26" i="15"/>
  <c r="C27" i="15"/>
  <c r="D27" i="15"/>
  <c r="E27" i="15"/>
  <c r="F27" i="15"/>
  <c r="G27" i="15"/>
  <c r="H27" i="15"/>
  <c r="I27" i="15"/>
  <c r="J27" i="15"/>
  <c r="K27" i="15"/>
  <c r="L27" i="15"/>
  <c r="M27" i="15"/>
  <c r="N27" i="15"/>
  <c r="O27" i="15"/>
  <c r="P27" i="15"/>
  <c r="Q27" i="15"/>
  <c r="R27" i="15"/>
  <c r="S27" i="15"/>
  <c r="T27" i="15"/>
  <c r="U27" i="15"/>
  <c r="V27" i="15"/>
  <c r="W27" i="15"/>
  <c r="X27" i="15"/>
  <c r="Y27" i="15"/>
  <c r="Z27" i="15"/>
  <c r="AA27" i="15"/>
  <c r="AB27" i="15"/>
  <c r="AC27" i="15"/>
  <c r="AD27" i="15"/>
  <c r="AE27" i="15"/>
  <c r="AF27" i="15"/>
  <c r="AG27" i="15"/>
  <c r="AH27" i="15"/>
  <c r="AI27" i="15"/>
  <c r="AJ27" i="15"/>
  <c r="AK27" i="15"/>
  <c r="AL27" i="15"/>
  <c r="AM27" i="15"/>
  <c r="AN27" i="15"/>
  <c r="AO27" i="15"/>
  <c r="AP27" i="15"/>
  <c r="AQ27" i="15"/>
  <c r="AR27" i="15"/>
  <c r="AS27" i="15"/>
  <c r="AT27" i="15"/>
  <c r="AU27" i="15"/>
  <c r="AV27" i="15"/>
  <c r="AW27" i="15"/>
  <c r="AX27" i="15"/>
  <c r="AY27" i="15"/>
  <c r="AZ27" i="15"/>
  <c r="BA27" i="15"/>
  <c r="BB27" i="15"/>
  <c r="BC27" i="15"/>
  <c r="B27" i="15"/>
  <c r="C28" i="15"/>
  <c r="D28" i="15"/>
  <c r="E28" i="15"/>
  <c r="F28" i="15"/>
  <c r="G28" i="15"/>
  <c r="H28" i="15"/>
  <c r="I28" i="15"/>
  <c r="J28" i="15"/>
  <c r="K28" i="15"/>
  <c r="L28" i="15"/>
  <c r="M28" i="15"/>
  <c r="N28" i="15"/>
  <c r="O28" i="15"/>
  <c r="P28" i="15"/>
  <c r="Q28" i="15"/>
  <c r="R28" i="15"/>
  <c r="S28" i="15"/>
  <c r="T28" i="15"/>
  <c r="U28" i="15"/>
  <c r="V28" i="15"/>
  <c r="W28" i="15"/>
  <c r="X28" i="15"/>
  <c r="Y28" i="15"/>
  <c r="Z28" i="15"/>
  <c r="AA28" i="15"/>
  <c r="AB28" i="15"/>
  <c r="AC28" i="15"/>
  <c r="AD28" i="15"/>
  <c r="AE28" i="15"/>
  <c r="AF28" i="15"/>
  <c r="AG28" i="15"/>
  <c r="AH28" i="15"/>
  <c r="AI28" i="15"/>
  <c r="AJ28" i="15"/>
  <c r="AK28" i="15"/>
  <c r="AL28" i="15"/>
  <c r="AM28" i="15"/>
  <c r="AN28" i="15"/>
  <c r="AO28" i="15"/>
  <c r="AP28" i="15"/>
  <c r="AQ28" i="15"/>
  <c r="AR28" i="15"/>
  <c r="AS28" i="15"/>
  <c r="AT28" i="15"/>
  <c r="AU28" i="15"/>
  <c r="AV28" i="15"/>
  <c r="AW28" i="15"/>
  <c r="AX28" i="15"/>
  <c r="AY28" i="15"/>
  <c r="AZ28" i="15"/>
  <c r="BA28" i="15"/>
  <c r="BB28" i="15"/>
  <c r="BC28" i="15"/>
  <c r="B28" i="15"/>
  <c r="C29" i="15"/>
  <c r="D29" i="15"/>
  <c r="E29" i="15"/>
  <c r="F29" i="15"/>
  <c r="G29" i="15"/>
  <c r="H29" i="15"/>
  <c r="I29" i="15"/>
  <c r="J29" i="15"/>
  <c r="K29" i="15"/>
  <c r="L29" i="15"/>
  <c r="M29" i="15"/>
  <c r="N29" i="15"/>
  <c r="O29" i="15"/>
  <c r="P29" i="15"/>
  <c r="Q29" i="15"/>
  <c r="R29" i="15"/>
  <c r="S29" i="15"/>
  <c r="T29" i="15"/>
  <c r="U29" i="15"/>
  <c r="V29" i="15"/>
  <c r="W29" i="15"/>
  <c r="X29" i="15"/>
  <c r="Y29" i="15"/>
  <c r="Z29" i="15"/>
  <c r="AA29" i="15"/>
  <c r="AB29" i="15"/>
  <c r="AC29" i="15"/>
  <c r="AD29" i="15"/>
  <c r="AE29" i="15"/>
  <c r="AF29" i="15"/>
  <c r="AG29" i="15"/>
  <c r="AH29" i="15"/>
  <c r="AI29" i="15"/>
  <c r="AJ29" i="15"/>
  <c r="AK29" i="15"/>
  <c r="AL29" i="15"/>
  <c r="AM29" i="15"/>
  <c r="AN29" i="15"/>
  <c r="AO29" i="15"/>
  <c r="AP29" i="15"/>
  <c r="AQ29" i="15"/>
  <c r="AR29" i="15"/>
  <c r="AS29" i="15"/>
  <c r="AT29" i="15"/>
  <c r="AU29" i="15"/>
  <c r="AV29" i="15"/>
  <c r="AW29" i="15"/>
  <c r="AX29" i="15"/>
  <c r="AY29" i="15"/>
  <c r="AZ29" i="15"/>
  <c r="BA29" i="15"/>
  <c r="BB29" i="15"/>
  <c r="BC29" i="15"/>
  <c r="B29" i="15"/>
  <c r="C30" i="15"/>
  <c r="D30" i="15"/>
  <c r="E30" i="15"/>
  <c r="F30" i="15"/>
  <c r="G30" i="15"/>
  <c r="H30" i="15"/>
  <c r="I30" i="15"/>
  <c r="J30" i="15"/>
  <c r="K30" i="15"/>
  <c r="L30" i="15"/>
  <c r="M30" i="15"/>
  <c r="N30" i="15"/>
  <c r="O30" i="15"/>
  <c r="P30" i="15"/>
  <c r="Q30" i="15"/>
  <c r="R30" i="15"/>
  <c r="S30" i="15"/>
  <c r="T30" i="15"/>
  <c r="U30" i="15"/>
  <c r="V30" i="15"/>
  <c r="W30" i="15"/>
  <c r="X30" i="15"/>
  <c r="Y30" i="15"/>
  <c r="Z30" i="15"/>
  <c r="AA30" i="15"/>
  <c r="AB30" i="15"/>
  <c r="AC30" i="15"/>
  <c r="AD30" i="15"/>
  <c r="AE30" i="15"/>
  <c r="AF30" i="15"/>
  <c r="AG30" i="15"/>
  <c r="AH30" i="15"/>
  <c r="AI30" i="15"/>
  <c r="AJ30" i="15"/>
  <c r="AK30" i="15"/>
  <c r="AL30" i="15"/>
  <c r="AM30" i="15"/>
  <c r="AN30" i="15"/>
  <c r="AO30" i="15"/>
  <c r="AP30" i="15"/>
  <c r="AQ30" i="15"/>
  <c r="AR30" i="15"/>
  <c r="AS30" i="15"/>
  <c r="AT30" i="15"/>
  <c r="AU30" i="15"/>
  <c r="AV30" i="15"/>
  <c r="AW30" i="15"/>
  <c r="AX30" i="15"/>
  <c r="AY30" i="15"/>
  <c r="AZ30" i="15"/>
  <c r="BA30" i="15"/>
  <c r="BB30" i="15"/>
  <c r="BC30" i="15"/>
  <c r="B30" i="15"/>
  <c r="C31" i="15"/>
  <c r="D31" i="15"/>
  <c r="E31" i="15"/>
  <c r="F31" i="15"/>
  <c r="G31" i="15"/>
  <c r="H31" i="15"/>
  <c r="I31" i="15"/>
  <c r="J31" i="15"/>
  <c r="K31" i="15"/>
  <c r="L31" i="15"/>
  <c r="M31" i="15"/>
  <c r="N31" i="15"/>
  <c r="O31" i="15"/>
  <c r="P31" i="15"/>
  <c r="Q31" i="15"/>
  <c r="R31" i="15"/>
  <c r="S31" i="15"/>
  <c r="T31" i="15"/>
  <c r="U31" i="15"/>
  <c r="V31" i="15"/>
  <c r="W31" i="15"/>
  <c r="X31" i="15"/>
  <c r="Y31" i="15"/>
  <c r="Z31" i="15"/>
  <c r="AA31" i="15"/>
  <c r="AB31" i="15"/>
  <c r="AC31" i="15"/>
  <c r="AD31" i="15"/>
  <c r="AE31" i="15"/>
  <c r="AF31" i="15"/>
  <c r="AG31" i="15"/>
  <c r="AH31" i="15"/>
  <c r="AI31" i="15"/>
  <c r="AJ31" i="15"/>
  <c r="AK31" i="15"/>
  <c r="AL31" i="15"/>
  <c r="AM31" i="15"/>
  <c r="AN31" i="15"/>
  <c r="AO31" i="15"/>
  <c r="AP31" i="15"/>
  <c r="AQ31" i="15"/>
  <c r="AR31" i="15"/>
  <c r="AS31" i="15"/>
  <c r="AT31" i="15"/>
  <c r="AU31" i="15"/>
  <c r="AV31" i="15"/>
  <c r="AW31" i="15"/>
  <c r="AX31" i="15"/>
  <c r="AY31" i="15"/>
  <c r="AZ31" i="15"/>
  <c r="BA31" i="15"/>
  <c r="BB31" i="15"/>
  <c r="BC31" i="15"/>
  <c r="B31" i="15"/>
  <c r="C32" i="15"/>
  <c r="D32" i="15"/>
  <c r="E32" i="15"/>
  <c r="F32" i="15"/>
  <c r="G32" i="15"/>
  <c r="H32" i="15"/>
  <c r="I32" i="15"/>
  <c r="J32" i="15"/>
  <c r="K32" i="15"/>
  <c r="L32" i="15"/>
  <c r="M32" i="15"/>
  <c r="N32" i="15"/>
  <c r="O32" i="15"/>
  <c r="P32" i="15"/>
  <c r="Q32" i="15"/>
  <c r="R32" i="15"/>
  <c r="S32" i="15"/>
  <c r="T32" i="15"/>
  <c r="U32" i="15"/>
  <c r="V32" i="15"/>
  <c r="W32" i="15"/>
  <c r="X32" i="15"/>
  <c r="Y32" i="15"/>
  <c r="Z32" i="15"/>
  <c r="AA32" i="15"/>
  <c r="AB32" i="15"/>
  <c r="AC32" i="15"/>
  <c r="AD32" i="15"/>
  <c r="AE32" i="15"/>
  <c r="AF32" i="15"/>
  <c r="AG32" i="15"/>
  <c r="AH32" i="15"/>
  <c r="AI32" i="15"/>
  <c r="AJ32" i="15"/>
  <c r="AK32" i="15"/>
  <c r="AL32" i="15"/>
  <c r="AM32" i="15"/>
  <c r="AN32" i="15"/>
  <c r="AO32" i="15"/>
  <c r="AP32" i="15"/>
  <c r="AQ32" i="15"/>
  <c r="AR32" i="15"/>
  <c r="AS32" i="15"/>
  <c r="AT32" i="15"/>
  <c r="AU32" i="15"/>
  <c r="AV32" i="15"/>
  <c r="AW32" i="15"/>
  <c r="AX32" i="15"/>
  <c r="AY32" i="15"/>
  <c r="AZ32" i="15"/>
  <c r="BA32" i="15"/>
  <c r="BB32" i="15"/>
  <c r="BC32" i="15"/>
  <c r="B32" i="15"/>
  <c r="C33" i="15"/>
  <c r="D33" i="15"/>
  <c r="E33" i="15"/>
  <c r="F33" i="15"/>
  <c r="G33" i="15"/>
  <c r="H33" i="15"/>
  <c r="I33" i="15"/>
  <c r="J33" i="15"/>
  <c r="K33" i="15"/>
  <c r="L33" i="15"/>
  <c r="M33" i="15"/>
  <c r="N33" i="15"/>
  <c r="O33" i="15"/>
  <c r="P33" i="15"/>
  <c r="Q33" i="15"/>
  <c r="R33" i="15"/>
  <c r="S33" i="15"/>
  <c r="T33" i="15"/>
  <c r="U33" i="15"/>
  <c r="V33" i="15"/>
  <c r="W33" i="15"/>
  <c r="X33" i="15"/>
  <c r="Y33" i="15"/>
  <c r="Z33" i="15"/>
  <c r="AA33" i="15"/>
  <c r="AB33" i="15"/>
  <c r="AC33" i="15"/>
  <c r="AD33" i="15"/>
  <c r="AE33" i="15"/>
  <c r="AF33" i="15"/>
  <c r="AG33" i="15"/>
  <c r="AH33" i="15"/>
  <c r="AI33" i="15"/>
  <c r="AJ33" i="15"/>
  <c r="AK33" i="15"/>
  <c r="AL33" i="15"/>
  <c r="AM33" i="15"/>
  <c r="AN33" i="15"/>
  <c r="AO33" i="15"/>
  <c r="AP33" i="15"/>
  <c r="AQ33" i="15"/>
  <c r="AR33" i="15"/>
  <c r="AS33" i="15"/>
  <c r="AT33" i="15"/>
  <c r="AU33" i="15"/>
  <c r="AV33" i="15"/>
  <c r="AW33" i="15"/>
  <c r="AX33" i="15"/>
  <c r="AY33" i="15"/>
  <c r="AZ33" i="15"/>
  <c r="BA33" i="15"/>
  <c r="BB33" i="15"/>
  <c r="BC33" i="15"/>
  <c r="B33" i="15"/>
  <c r="C34" i="15"/>
  <c r="D34" i="15"/>
  <c r="E34" i="15"/>
  <c r="F34" i="15"/>
  <c r="G34" i="15"/>
  <c r="H34" i="15"/>
  <c r="I34" i="15"/>
  <c r="J34" i="15"/>
  <c r="K34" i="15"/>
  <c r="L34" i="15"/>
  <c r="M34" i="15"/>
  <c r="N34" i="15"/>
  <c r="O34" i="15"/>
  <c r="P34" i="15"/>
  <c r="Q34" i="15"/>
  <c r="R34" i="15"/>
  <c r="S34" i="15"/>
  <c r="T34" i="15"/>
  <c r="U34" i="15"/>
  <c r="V34" i="15"/>
  <c r="W34" i="15"/>
  <c r="X34" i="15"/>
  <c r="Y34" i="15"/>
  <c r="Z34" i="15"/>
  <c r="AA34" i="15"/>
  <c r="AB34" i="15"/>
  <c r="AC34" i="15"/>
  <c r="AD34" i="15"/>
  <c r="AE34" i="15"/>
  <c r="AF34" i="15"/>
  <c r="AG34" i="15"/>
  <c r="AH34" i="15"/>
  <c r="AI34" i="15"/>
  <c r="AJ34" i="15"/>
  <c r="AK34" i="15"/>
  <c r="AL34" i="15"/>
  <c r="AM34" i="15"/>
  <c r="AN34" i="15"/>
  <c r="AO34" i="15"/>
  <c r="AP34" i="15"/>
  <c r="AQ34" i="15"/>
  <c r="AR34" i="15"/>
  <c r="AS34" i="15"/>
  <c r="AT34" i="15"/>
  <c r="AU34" i="15"/>
  <c r="AV34" i="15"/>
  <c r="AW34" i="15"/>
  <c r="AX34" i="15"/>
  <c r="AY34" i="15"/>
  <c r="AZ34" i="15"/>
  <c r="BA34" i="15"/>
  <c r="BB34" i="15"/>
  <c r="BC34" i="15"/>
  <c r="B34" i="15"/>
  <c r="C35" i="15"/>
  <c r="D35" i="15"/>
  <c r="E35" i="15"/>
  <c r="F35" i="15"/>
  <c r="G35" i="15"/>
  <c r="H35" i="15"/>
  <c r="I35" i="15"/>
  <c r="J35" i="15"/>
  <c r="K35" i="15"/>
  <c r="L35" i="15"/>
  <c r="M35" i="15"/>
  <c r="N35" i="15"/>
  <c r="O35" i="15"/>
  <c r="P35" i="15"/>
  <c r="Q35" i="15"/>
  <c r="R35" i="15"/>
  <c r="S35" i="15"/>
  <c r="T35" i="15"/>
  <c r="U35" i="15"/>
  <c r="V35" i="15"/>
  <c r="W35" i="15"/>
  <c r="X35" i="15"/>
  <c r="Y35" i="15"/>
  <c r="Z35" i="15"/>
  <c r="AA35" i="15"/>
  <c r="AB35" i="15"/>
  <c r="AC35" i="15"/>
  <c r="AD35" i="15"/>
  <c r="AE35" i="15"/>
  <c r="AF35" i="15"/>
  <c r="AG35" i="15"/>
  <c r="AH35" i="15"/>
  <c r="AI35" i="15"/>
  <c r="AJ35" i="15"/>
  <c r="AK35" i="15"/>
  <c r="AL35" i="15"/>
  <c r="AM35" i="15"/>
  <c r="AN35" i="15"/>
  <c r="AO35" i="15"/>
  <c r="AP35" i="15"/>
  <c r="AQ35" i="15"/>
  <c r="AR35" i="15"/>
  <c r="AS35" i="15"/>
  <c r="AT35" i="15"/>
  <c r="AU35" i="15"/>
  <c r="AV35" i="15"/>
  <c r="AW35" i="15"/>
  <c r="AX35" i="15"/>
  <c r="AY35" i="15"/>
  <c r="AZ35" i="15"/>
  <c r="BA35" i="15"/>
  <c r="BB35" i="15"/>
  <c r="BC35" i="15"/>
  <c r="B35" i="15"/>
  <c r="C36" i="15"/>
  <c r="D36" i="15"/>
  <c r="E36" i="15"/>
  <c r="F36" i="15"/>
  <c r="G36" i="15"/>
  <c r="H36" i="15"/>
  <c r="I36" i="15"/>
  <c r="J36" i="15"/>
  <c r="K36" i="15"/>
  <c r="L36" i="15"/>
  <c r="M36" i="15"/>
  <c r="N36" i="15"/>
  <c r="O36" i="15"/>
  <c r="P36" i="15"/>
  <c r="Q36" i="15"/>
  <c r="R36" i="15"/>
  <c r="S36" i="15"/>
  <c r="T36" i="15"/>
  <c r="U36" i="15"/>
  <c r="V36" i="15"/>
  <c r="W36" i="15"/>
  <c r="X36" i="15"/>
  <c r="Y36" i="15"/>
  <c r="Z36" i="15"/>
  <c r="AA36" i="15"/>
  <c r="AB36" i="15"/>
  <c r="AC36" i="15"/>
  <c r="AD36" i="15"/>
  <c r="AE36" i="15"/>
  <c r="AF36" i="15"/>
  <c r="AG36" i="15"/>
  <c r="AH36" i="15"/>
  <c r="AI36" i="15"/>
  <c r="AJ36" i="15"/>
  <c r="AK36" i="15"/>
  <c r="AL36" i="15"/>
  <c r="AM36" i="15"/>
  <c r="AN36" i="15"/>
  <c r="AO36" i="15"/>
  <c r="AP36" i="15"/>
  <c r="AQ36" i="15"/>
  <c r="AR36" i="15"/>
  <c r="AS36" i="15"/>
  <c r="AT36" i="15"/>
  <c r="AU36" i="15"/>
  <c r="AV36" i="15"/>
  <c r="AW36" i="15"/>
  <c r="AX36" i="15"/>
  <c r="AY36" i="15"/>
  <c r="AZ36" i="15"/>
  <c r="BA36" i="15"/>
  <c r="BB36" i="15"/>
  <c r="BC36" i="15"/>
  <c r="B36" i="15"/>
  <c r="C37" i="15"/>
  <c r="D37" i="15"/>
  <c r="E37" i="15"/>
  <c r="F37" i="15"/>
  <c r="G37" i="15"/>
  <c r="H37" i="15"/>
  <c r="I37" i="15"/>
  <c r="J37" i="15"/>
  <c r="K37" i="15"/>
  <c r="L37" i="15"/>
  <c r="M37" i="15"/>
  <c r="N37" i="15"/>
  <c r="O37" i="15"/>
  <c r="P37" i="15"/>
  <c r="Q37" i="15"/>
  <c r="R37" i="15"/>
  <c r="S37" i="15"/>
  <c r="T37" i="15"/>
  <c r="U37" i="15"/>
  <c r="V37" i="15"/>
  <c r="W37" i="15"/>
  <c r="X37" i="15"/>
  <c r="Y37" i="15"/>
  <c r="Z37" i="15"/>
  <c r="AA37" i="15"/>
  <c r="AB37" i="15"/>
  <c r="AC37" i="15"/>
  <c r="AD37" i="15"/>
  <c r="AE37" i="15"/>
  <c r="AF37" i="15"/>
  <c r="AG37" i="15"/>
  <c r="AH37" i="15"/>
  <c r="AI37" i="15"/>
  <c r="AJ37" i="15"/>
  <c r="AK37" i="15"/>
  <c r="AL37" i="15"/>
  <c r="AM37" i="15"/>
  <c r="AN37" i="15"/>
  <c r="AO37" i="15"/>
  <c r="AP37" i="15"/>
  <c r="AQ37" i="15"/>
  <c r="AR37" i="15"/>
  <c r="AS37" i="15"/>
  <c r="AT37" i="15"/>
  <c r="AU37" i="15"/>
  <c r="AV37" i="15"/>
  <c r="AW37" i="15"/>
  <c r="AX37" i="15"/>
  <c r="AY37" i="15"/>
  <c r="AZ37" i="15"/>
  <c r="BA37" i="15"/>
  <c r="BB37" i="15"/>
  <c r="BC37" i="15"/>
  <c r="B37" i="15"/>
  <c r="C38" i="15"/>
  <c r="D38" i="15"/>
  <c r="E38" i="15"/>
  <c r="F38" i="15"/>
  <c r="G38" i="15"/>
  <c r="H38" i="15"/>
  <c r="I38" i="15"/>
  <c r="J38" i="15"/>
  <c r="K38" i="15"/>
  <c r="L38" i="15"/>
  <c r="M38" i="15"/>
  <c r="N38" i="15"/>
  <c r="O38" i="15"/>
  <c r="P38" i="15"/>
  <c r="Q38" i="15"/>
  <c r="R38" i="15"/>
  <c r="S38" i="15"/>
  <c r="T38" i="15"/>
  <c r="U38" i="15"/>
  <c r="V38" i="15"/>
  <c r="W38" i="15"/>
  <c r="X38" i="15"/>
  <c r="Y38" i="15"/>
  <c r="Z38" i="15"/>
  <c r="AA38" i="15"/>
  <c r="AB38" i="15"/>
  <c r="AC38" i="15"/>
  <c r="AD38" i="15"/>
  <c r="AE38" i="15"/>
  <c r="AF38" i="15"/>
  <c r="AG38" i="15"/>
  <c r="AH38" i="15"/>
  <c r="AI38" i="15"/>
  <c r="AJ38" i="15"/>
  <c r="AK38" i="15"/>
  <c r="AL38" i="15"/>
  <c r="AM38" i="15"/>
  <c r="AN38" i="15"/>
  <c r="AO38" i="15"/>
  <c r="AP38" i="15"/>
  <c r="AQ38" i="15"/>
  <c r="AR38" i="15"/>
  <c r="AS38" i="15"/>
  <c r="AT38" i="15"/>
  <c r="AU38" i="15"/>
  <c r="AV38" i="15"/>
  <c r="AW38" i="15"/>
  <c r="AX38" i="15"/>
  <c r="AY38" i="15"/>
  <c r="AZ38" i="15"/>
  <c r="BA38" i="15"/>
  <c r="BB38" i="15"/>
  <c r="BC38" i="15"/>
  <c r="B38" i="15"/>
  <c r="C39" i="15"/>
  <c r="D39" i="15"/>
  <c r="E39" i="15"/>
  <c r="F39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T39" i="15"/>
  <c r="U39" i="15"/>
  <c r="V39" i="15"/>
  <c r="W39" i="15"/>
  <c r="X39" i="15"/>
  <c r="Y39" i="15"/>
  <c r="Z39" i="15"/>
  <c r="AA39" i="15"/>
  <c r="AB39" i="15"/>
  <c r="AC39" i="15"/>
  <c r="AD39" i="15"/>
  <c r="AE39" i="15"/>
  <c r="AF39" i="15"/>
  <c r="AG39" i="15"/>
  <c r="AH39" i="15"/>
  <c r="AI39" i="15"/>
  <c r="AJ39" i="15"/>
  <c r="AK39" i="15"/>
  <c r="AL39" i="15"/>
  <c r="AM39" i="15"/>
  <c r="AN39" i="15"/>
  <c r="AO39" i="15"/>
  <c r="AP39" i="15"/>
  <c r="AQ39" i="15"/>
  <c r="AR39" i="15"/>
  <c r="AS39" i="15"/>
  <c r="AT39" i="15"/>
  <c r="AU39" i="15"/>
  <c r="AV39" i="15"/>
  <c r="AW39" i="15"/>
  <c r="AX39" i="15"/>
  <c r="AY39" i="15"/>
  <c r="AZ39" i="15"/>
  <c r="BA39" i="15"/>
  <c r="BB39" i="15"/>
  <c r="BC39" i="15"/>
  <c r="B39" i="15"/>
  <c r="C8" i="15"/>
  <c r="D8" i="15"/>
  <c r="E8" i="15"/>
  <c r="F8" i="15"/>
  <c r="G8" i="15"/>
  <c r="H8" i="15"/>
  <c r="I8" i="15"/>
  <c r="J8" i="15"/>
  <c r="K8" i="15"/>
  <c r="L8" i="15"/>
  <c r="M8" i="15"/>
  <c r="N8" i="15"/>
  <c r="O8" i="15"/>
  <c r="P8" i="15"/>
  <c r="Q8" i="15"/>
  <c r="R8" i="15"/>
  <c r="S8" i="15"/>
  <c r="T8" i="15"/>
  <c r="U8" i="15"/>
  <c r="V8" i="15"/>
  <c r="W8" i="15"/>
  <c r="X8" i="15"/>
  <c r="Y8" i="15"/>
  <c r="Z8" i="15"/>
  <c r="AA8" i="15"/>
  <c r="AB8" i="15"/>
  <c r="AC8" i="15"/>
  <c r="AD8" i="15"/>
  <c r="AE8" i="15"/>
  <c r="AF8" i="15"/>
  <c r="AG8" i="15"/>
  <c r="AH8" i="15"/>
  <c r="AI8" i="15"/>
  <c r="AJ8" i="15"/>
  <c r="AK8" i="15"/>
  <c r="AL8" i="15"/>
  <c r="AM8" i="15"/>
  <c r="AN8" i="15"/>
  <c r="AO8" i="15"/>
  <c r="AP8" i="15"/>
  <c r="AQ8" i="15"/>
  <c r="AR8" i="15"/>
  <c r="AS8" i="15"/>
  <c r="AT8" i="15"/>
  <c r="AU8" i="15"/>
  <c r="AV8" i="15"/>
  <c r="AW8" i="15"/>
  <c r="AX8" i="15"/>
  <c r="AY8" i="15"/>
  <c r="AZ8" i="15"/>
  <c r="BA8" i="15"/>
  <c r="BB8" i="15"/>
  <c r="BC8" i="15"/>
  <c r="B8" i="15"/>
  <c r="T7" i="15"/>
  <c r="U7" i="15"/>
  <c r="V7" i="15"/>
  <c r="W7" i="15"/>
  <c r="X7" i="15"/>
  <c r="Y7" i="15"/>
  <c r="Z7" i="15"/>
  <c r="AA7" i="15"/>
  <c r="AB7" i="15"/>
  <c r="AC7" i="15"/>
  <c r="AD7" i="15"/>
  <c r="AE7" i="15"/>
  <c r="AF7" i="15"/>
  <c r="AG7" i="15"/>
  <c r="AH7" i="15"/>
  <c r="AI7" i="15"/>
  <c r="AJ7" i="15"/>
  <c r="AK7" i="15"/>
  <c r="AL7" i="15"/>
  <c r="AM7" i="15"/>
  <c r="AN7" i="15"/>
  <c r="AO7" i="15"/>
  <c r="AP7" i="15"/>
  <c r="AQ7" i="15"/>
  <c r="AR7" i="15"/>
  <c r="AS7" i="15"/>
  <c r="AT7" i="15"/>
  <c r="AU7" i="15"/>
  <c r="AV7" i="15"/>
  <c r="AW7" i="15"/>
  <c r="AX7" i="15"/>
  <c r="AY7" i="15"/>
  <c r="AZ7" i="15"/>
  <c r="BA7" i="15"/>
  <c r="BB7" i="15"/>
  <c r="BC7" i="15"/>
  <c r="E7" i="15"/>
  <c r="F7" i="15"/>
  <c r="G7" i="15"/>
  <c r="H7" i="15"/>
  <c r="I7" i="15"/>
  <c r="J7" i="15"/>
  <c r="K7" i="15"/>
  <c r="L7" i="15"/>
  <c r="M7" i="15"/>
  <c r="N7" i="15"/>
  <c r="O7" i="15"/>
  <c r="P7" i="15"/>
  <c r="Q7" i="15"/>
  <c r="R7" i="15"/>
  <c r="S7" i="15"/>
  <c r="D7" i="15"/>
  <c r="J2" i="15"/>
  <c r="H2" i="15"/>
  <c r="N2" i="14"/>
  <c r="N32" i="14"/>
  <c r="M32" i="14"/>
  <c r="O32" i="14"/>
  <c r="N31" i="14"/>
  <c r="M31" i="14"/>
  <c r="O31" i="14"/>
  <c r="N30" i="14"/>
  <c r="M30" i="14"/>
  <c r="O30" i="14"/>
  <c r="N29" i="14"/>
  <c r="M29" i="14"/>
  <c r="O29" i="14"/>
  <c r="N28" i="14"/>
  <c r="M28" i="14"/>
  <c r="O28" i="14"/>
  <c r="N27" i="14"/>
  <c r="M27" i="14"/>
  <c r="O27" i="14"/>
  <c r="N26" i="14"/>
  <c r="M26" i="14"/>
  <c r="O26" i="14"/>
  <c r="N25" i="14"/>
  <c r="M25" i="14"/>
  <c r="O25" i="14"/>
  <c r="N24" i="14"/>
  <c r="M24" i="14"/>
  <c r="O24" i="14"/>
  <c r="N23" i="14"/>
  <c r="M23" i="14"/>
  <c r="O23" i="14"/>
  <c r="N22" i="14"/>
  <c r="M22" i="14"/>
  <c r="O22" i="14"/>
  <c r="N21" i="14"/>
  <c r="M21" i="14"/>
  <c r="O21" i="14"/>
  <c r="N20" i="14"/>
  <c r="M20" i="14"/>
  <c r="O20" i="14"/>
  <c r="N19" i="14"/>
  <c r="M19" i="14"/>
  <c r="O19" i="14"/>
  <c r="N18" i="14"/>
  <c r="M18" i="14"/>
  <c r="O18" i="14"/>
  <c r="N17" i="14"/>
  <c r="M17" i="14"/>
  <c r="O17" i="14"/>
  <c r="N16" i="14"/>
  <c r="M16" i="14"/>
  <c r="O16" i="14"/>
  <c r="N15" i="14"/>
  <c r="M15" i="14"/>
  <c r="O15" i="14"/>
  <c r="N14" i="14"/>
  <c r="M14" i="14"/>
  <c r="O14" i="14"/>
  <c r="N13" i="14"/>
  <c r="M13" i="14"/>
  <c r="O13" i="14"/>
  <c r="N12" i="14"/>
  <c r="M12" i="14"/>
  <c r="O12" i="14"/>
  <c r="N11" i="14"/>
  <c r="M11" i="14"/>
  <c r="O11" i="14"/>
  <c r="N10" i="14"/>
  <c r="M10" i="14"/>
  <c r="O10" i="14"/>
  <c r="N9" i="14"/>
  <c r="M9" i="14"/>
  <c r="O9" i="14"/>
  <c r="N8" i="14"/>
  <c r="M8" i="14"/>
  <c r="O8" i="14"/>
  <c r="N7" i="14"/>
  <c r="M7" i="14"/>
  <c r="O7" i="14"/>
  <c r="N6" i="14"/>
  <c r="M6" i="14"/>
  <c r="O6" i="14"/>
  <c r="N5" i="14"/>
  <c r="M5" i="14"/>
  <c r="O5" i="14"/>
  <c r="M7" i="11"/>
  <c r="L7" i="11"/>
  <c r="I2" i="11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23" i="12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B7" i="15"/>
</calcChain>
</file>

<file path=xl/sharedStrings.xml><?xml version="1.0" encoding="utf-8"?>
<sst xmlns="http://schemas.openxmlformats.org/spreadsheetml/2006/main" count="679" uniqueCount="283">
  <si>
    <t>Date</t>
  </si>
  <si>
    <t>Nom</t>
  </si>
  <si>
    <t>Prénom</t>
  </si>
  <si>
    <t>Quantité prise</t>
  </si>
  <si>
    <t>N° de carte</t>
  </si>
  <si>
    <t>N° de points</t>
  </si>
  <si>
    <t>N°de semaine</t>
  </si>
  <si>
    <t>Commentaires</t>
  </si>
  <si>
    <t>Huile</t>
  </si>
  <si>
    <t>N° de ligne</t>
  </si>
  <si>
    <t>16</t>
  </si>
  <si>
    <t>nono</t>
  </si>
  <si>
    <t>17</t>
  </si>
  <si>
    <t>HUMMO</t>
  </si>
  <si>
    <t>18</t>
  </si>
  <si>
    <t>19</t>
  </si>
  <si>
    <t>20</t>
  </si>
  <si>
    <t>18/05/2023</t>
  </si>
  <si>
    <t>21</t>
  </si>
  <si>
    <t>ffff</t>
  </si>
  <si>
    <t>22</t>
  </si>
  <si>
    <t>marc</t>
  </si>
  <si>
    <t>SAM</t>
  </si>
  <si>
    <t>LOLO</t>
  </si>
  <si>
    <t>23</t>
  </si>
  <si>
    <t>GOGO</t>
  </si>
  <si>
    <t>Marc</t>
  </si>
  <si>
    <t>24</t>
  </si>
  <si>
    <t>25</t>
  </si>
  <si>
    <t>ggg</t>
  </si>
  <si>
    <t>26</t>
  </si>
  <si>
    <t>faux</t>
  </si>
  <si>
    <t>27</t>
  </si>
  <si>
    <t>bbb</t>
  </si>
  <si>
    <t>28</t>
  </si>
  <si>
    <t>29</t>
  </si>
  <si>
    <t>ok</t>
  </si>
  <si>
    <t>30</t>
  </si>
  <si>
    <t>en retard</t>
  </si>
  <si>
    <t>Semaine</t>
  </si>
  <si>
    <t xml:space="preserve"> S1</t>
  </si>
  <si>
    <t xml:space="preserve"> /</t>
  </si>
  <si>
    <t xml:space="preserve"> S2</t>
  </si>
  <si>
    <t xml:space="preserve"> S3</t>
  </si>
  <si>
    <t xml:space="preserve"> S4</t>
  </si>
  <si>
    <t xml:space="preserve"> S5</t>
  </si>
  <si>
    <t xml:space="preserve"> S6</t>
  </si>
  <si>
    <t xml:space="preserve"> S7</t>
  </si>
  <si>
    <t xml:space="preserve"> S8</t>
  </si>
  <si>
    <t xml:space="preserve"> S9</t>
  </si>
  <si>
    <t xml:space="preserve"> S10</t>
  </si>
  <si>
    <t xml:space="preserve"> S11</t>
  </si>
  <si>
    <t xml:space="preserve"> S12</t>
  </si>
  <si>
    <t xml:space="preserve"> S13</t>
  </si>
  <si>
    <t xml:space="preserve"> S14</t>
  </si>
  <si>
    <t xml:space="preserve"> S15</t>
  </si>
  <si>
    <t xml:space="preserve"> S16</t>
  </si>
  <si>
    <t xml:space="preserve"> S17</t>
  </si>
  <si>
    <t xml:space="preserve"> S18</t>
  </si>
  <si>
    <t xml:space="preserve"> S19</t>
  </si>
  <si>
    <t xml:space="preserve"> S20</t>
  </si>
  <si>
    <t xml:space="preserve"> S21</t>
  </si>
  <si>
    <t xml:space="preserve"> S22</t>
  </si>
  <si>
    <t xml:space="preserve"> S23</t>
  </si>
  <si>
    <t xml:space="preserve"> S24</t>
  </si>
  <si>
    <t xml:space="preserve"> S25</t>
  </si>
  <si>
    <t xml:space="preserve"> S26</t>
  </si>
  <si>
    <t xml:space="preserve"> S27</t>
  </si>
  <si>
    <t xml:space="preserve"> S28</t>
  </si>
  <si>
    <t xml:space="preserve"> S29</t>
  </si>
  <si>
    <t xml:space="preserve"> S30</t>
  </si>
  <si>
    <t xml:space="preserve"> S31</t>
  </si>
  <si>
    <t xml:space="preserve"> S32</t>
  </si>
  <si>
    <t xml:space="preserve"> S33</t>
  </si>
  <si>
    <t xml:space="preserve"> S34</t>
  </si>
  <si>
    <t xml:space="preserve"> S35</t>
  </si>
  <si>
    <t xml:space="preserve"> S36</t>
  </si>
  <si>
    <t xml:space="preserve"> S37</t>
  </si>
  <si>
    <t xml:space="preserve"> S38</t>
  </si>
  <si>
    <t xml:space="preserve"> S39</t>
  </si>
  <si>
    <t xml:space="preserve"> S40</t>
  </si>
  <si>
    <t xml:space="preserve"> S41</t>
  </si>
  <si>
    <t xml:space="preserve"> S42</t>
  </si>
  <si>
    <t xml:space="preserve"> S43</t>
  </si>
  <si>
    <t xml:space="preserve"> S44</t>
  </si>
  <si>
    <t xml:space="preserve"> S45</t>
  </si>
  <si>
    <t xml:space="preserve"> S46</t>
  </si>
  <si>
    <t xml:space="preserve"> S47</t>
  </si>
  <si>
    <t xml:space="preserve"> S48</t>
  </si>
  <si>
    <t xml:space="preserve"> S49</t>
  </si>
  <si>
    <t xml:space="preserve"> S50</t>
  </si>
  <si>
    <t xml:space="preserve"> S51</t>
  </si>
  <si>
    <t xml:space="preserve"> S52</t>
  </si>
  <si>
    <t xml:space="preserve"> S53</t>
  </si>
  <si>
    <t>9 / S19</t>
  </si>
  <si>
    <t>8 / S18</t>
  </si>
  <si>
    <t>15 / S15</t>
  </si>
  <si>
    <t>Point</t>
  </si>
  <si>
    <t>31</t>
  </si>
  <si>
    <t>11 / S5</t>
  </si>
  <si>
    <t>Reste 2</t>
  </si>
  <si>
    <t>32</t>
  </si>
  <si>
    <t>9 / S3</t>
  </si>
  <si>
    <t>2 x de mois</t>
  </si>
  <si>
    <t>33</t>
  </si>
  <si>
    <t>10 / S4</t>
  </si>
  <si>
    <t>mm</t>
  </si>
  <si>
    <t>34</t>
  </si>
  <si>
    <t>19/05/2023</t>
  </si>
  <si>
    <t>12 / S6</t>
  </si>
  <si>
    <t>xxx</t>
  </si>
  <si>
    <t>SAME</t>
  </si>
  <si>
    <t>DUPONT</t>
  </si>
  <si>
    <t>MARAIS</t>
  </si>
  <si>
    <t>ABDOUL</t>
  </si>
  <si>
    <t>JAURES</t>
  </si>
  <si>
    <t>COMO</t>
  </si>
  <si>
    <t>LOBO</t>
  </si>
  <si>
    <t>TOTO</t>
  </si>
  <si>
    <t>FRANK</t>
  </si>
  <si>
    <t>GRAND</t>
  </si>
  <si>
    <t>ROBOT</t>
  </si>
  <si>
    <t>TORO</t>
  </si>
  <si>
    <t>ZOZO</t>
  </si>
  <si>
    <t>LAPIN</t>
  </si>
  <si>
    <t>JARDIN</t>
  </si>
  <si>
    <t>CORNIER</t>
  </si>
  <si>
    <t>Noël</t>
  </si>
  <si>
    <t>François</t>
  </si>
  <si>
    <t>Gilles</t>
  </si>
  <si>
    <t>Ahmed</t>
  </si>
  <si>
    <t>Thierry</t>
  </si>
  <si>
    <t>Lucia</t>
  </si>
  <si>
    <t>Anna</t>
  </si>
  <si>
    <t>Pierre</t>
  </si>
  <si>
    <t>Jean</t>
  </si>
  <si>
    <t>Walter</t>
  </si>
  <si>
    <t>Famille de</t>
  </si>
  <si>
    <t>Hervé</t>
  </si>
  <si>
    <t>Romain</t>
  </si>
  <si>
    <t>Axel</t>
  </si>
  <si>
    <t>Isabelle</t>
  </si>
  <si>
    <t>Christine</t>
  </si>
  <si>
    <t>Léa</t>
  </si>
  <si>
    <t>Café 250 g</t>
  </si>
  <si>
    <t>Confiture 400 g</t>
  </si>
  <si>
    <t>Biscottes ou Céréales</t>
  </si>
  <si>
    <t>Cacao 450 g</t>
  </si>
  <si>
    <t>Farine</t>
  </si>
  <si>
    <t>Concentré tomates (lot 3 btes)</t>
  </si>
  <si>
    <t>Potage (sachet)</t>
  </si>
  <si>
    <t>Champignons 1/4</t>
  </si>
  <si>
    <t>Nutella</t>
  </si>
  <si>
    <t>Divers : Moutarde …</t>
  </si>
  <si>
    <t>Boissons diverses</t>
  </si>
  <si>
    <t>Chocolats</t>
  </si>
  <si>
    <t>Lot 4 savonnettes</t>
  </si>
  <si>
    <t>Shampooing / Douche</t>
  </si>
  <si>
    <t>Dentifrice (par pers.)</t>
  </si>
  <si>
    <t>Brosse à dents (par pers.)</t>
  </si>
  <si>
    <t>Rasoir + Mousse (par pers.)</t>
  </si>
  <si>
    <t>Protection fém. (par pers.)</t>
  </si>
  <si>
    <t>Adoucissant</t>
  </si>
  <si>
    <t>Javel</t>
  </si>
  <si>
    <t>Produit vaisselle</t>
  </si>
  <si>
    <t>Produit WC</t>
  </si>
  <si>
    <t>Divers</t>
  </si>
  <si>
    <t>Alimentation</t>
  </si>
  <si>
    <t>Point par personne</t>
  </si>
  <si>
    <r>
      <t xml:space="preserve">Sucre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Miel</t>
    </r>
  </si>
  <si>
    <r>
      <t xml:space="preserve">Beurre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margarine 250 g</t>
    </r>
  </si>
  <si>
    <r>
      <t>Lessive</t>
    </r>
    <r>
      <rPr>
        <b/>
        <sz val="12"/>
        <rFont val="Arial"/>
        <family val="2"/>
      </rPr>
      <t xml:space="preserve"> (1 kg)</t>
    </r>
  </si>
  <si>
    <r>
      <t>Détergent</t>
    </r>
    <r>
      <rPr>
        <b/>
        <sz val="12"/>
        <rFont val="Arial"/>
        <family val="2"/>
      </rPr>
      <t xml:space="preserve"> (1 litre)</t>
    </r>
  </si>
  <si>
    <t>RENARD</t>
  </si>
  <si>
    <t>Hélenne</t>
  </si>
  <si>
    <t>Alexia</t>
  </si>
  <si>
    <t>35</t>
  </si>
  <si>
    <t>10 / S20</t>
  </si>
  <si>
    <t>36</t>
  </si>
  <si>
    <t>14 / S8</t>
  </si>
  <si>
    <t>nn</t>
  </si>
  <si>
    <t>Articles</t>
  </si>
  <si>
    <t>37</t>
  </si>
  <si>
    <t>11 / S21</t>
  </si>
  <si>
    <t>KAKA</t>
  </si>
  <si>
    <t>Laurent</t>
  </si>
  <si>
    <t xml:space="preserve">ARTICLES </t>
  </si>
  <si>
    <t>Mange tout</t>
  </si>
  <si>
    <t>Sans Porc</t>
  </si>
  <si>
    <t>Sans Viande</t>
  </si>
  <si>
    <t>38</t>
  </si>
  <si>
    <t>39</t>
  </si>
  <si>
    <t>40</t>
  </si>
  <si>
    <t>Nombre</t>
  </si>
  <si>
    <t>41</t>
  </si>
  <si>
    <t>42</t>
  </si>
  <si>
    <t>Reste 1</t>
  </si>
  <si>
    <t>PRODUITS COMPLÉMENTAIRES</t>
  </si>
  <si>
    <t>Sucre ou Miel</t>
  </si>
  <si>
    <t>Beurre ou margarine 250 g</t>
  </si>
  <si>
    <t>Concentré tomates (lot 3 boîtes)</t>
  </si>
  <si>
    <t>Reçu</t>
  </si>
  <si>
    <t>N° Carte</t>
  </si>
  <si>
    <t>Famille de:</t>
  </si>
  <si>
    <t>Saisir le n° de carte</t>
  </si>
  <si>
    <t>43</t>
  </si>
  <si>
    <t>Différence</t>
  </si>
  <si>
    <t>44</t>
  </si>
  <si>
    <t>45</t>
  </si>
  <si>
    <t>46</t>
  </si>
  <si>
    <t>47</t>
  </si>
  <si>
    <t>48</t>
  </si>
  <si>
    <t>7 / S1</t>
  </si>
  <si>
    <t>8 / S2</t>
  </si>
  <si>
    <t>13 / S7</t>
  </si>
  <si>
    <t>15 / S9</t>
  </si>
  <si>
    <t>16 / S10</t>
  </si>
  <si>
    <t>1 / S11</t>
  </si>
  <si>
    <t>2 / S12</t>
  </si>
  <si>
    <t>3 / S13</t>
  </si>
  <si>
    <t>4 / S14</t>
  </si>
  <si>
    <t>5 / S15</t>
  </si>
  <si>
    <t>6 / S16</t>
  </si>
  <si>
    <t>7 / S17</t>
  </si>
  <si>
    <t>12 / S22</t>
  </si>
  <si>
    <t>13 / S23</t>
  </si>
  <si>
    <t>14 / S24</t>
  </si>
  <si>
    <t>15 / S25</t>
  </si>
  <si>
    <t>16 / S26</t>
  </si>
  <si>
    <t>17 / S27</t>
  </si>
  <si>
    <t>18 / S28</t>
  </si>
  <si>
    <t>19 / S29</t>
  </si>
  <si>
    <t>20 / S30</t>
  </si>
  <si>
    <t>21 / S31</t>
  </si>
  <si>
    <t>22 / S32</t>
  </si>
  <si>
    <t>23 / S33</t>
  </si>
  <si>
    <t>24 / S34</t>
  </si>
  <si>
    <t>25 / S35</t>
  </si>
  <si>
    <t>26 / S36</t>
  </si>
  <si>
    <t>27 / S37</t>
  </si>
  <si>
    <t>28 / S38</t>
  </si>
  <si>
    <t>29 / S39</t>
  </si>
  <si>
    <t>30 / S40</t>
  </si>
  <si>
    <t>31 / S41</t>
  </si>
  <si>
    <t>32 / S42</t>
  </si>
  <si>
    <t>33 / S43</t>
  </si>
  <si>
    <t>34 / S44</t>
  </si>
  <si>
    <t>35 / S45</t>
  </si>
  <si>
    <t>36 / S46</t>
  </si>
  <si>
    <t>1 / S47</t>
  </si>
  <si>
    <t>2 / S48</t>
  </si>
  <si>
    <t>3 / S49</t>
  </si>
  <si>
    <t>4 / S50</t>
  </si>
  <si>
    <t>5 / S51</t>
  </si>
  <si>
    <t>6 / S52</t>
  </si>
  <si>
    <t>7 / S53</t>
  </si>
  <si>
    <t>Nom - Prénom :</t>
  </si>
  <si>
    <t>N° de Carte :</t>
  </si>
  <si>
    <t>49</t>
  </si>
  <si>
    <t>20/05/2023</t>
  </si>
  <si>
    <t>50</t>
  </si>
  <si>
    <t>51</t>
  </si>
  <si>
    <t>ARTICLES</t>
  </si>
  <si>
    <t>TOTAL</t>
  </si>
  <si>
    <t>Rajouter des articles pour feuille Articles</t>
  </si>
  <si>
    <t>et en auto feuille Articles Semaine</t>
  </si>
  <si>
    <t>52</t>
  </si>
  <si>
    <t>53</t>
  </si>
  <si>
    <t>54</t>
  </si>
  <si>
    <t>56</t>
  </si>
  <si>
    <t>57</t>
  </si>
  <si>
    <t>58</t>
  </si>
  <si>
    <t>59</t>
  </si>
  <si>
    <t>21/05/2023</t>
  </si>
  <si>
    <t>60</t>
  </si>
  <si>
    <t>61</t>
  </si>
  <si>
    <t>62</t>
  </si>
  <si>
    <t>63</t>
  </si>
  <si>
    <t>64</t>
  </si>
  <si>
    <t>65</t>
  </si>
  <si>
    <t>07/06/2023</t>
  </si>
  <si>
    <t>ID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</si>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</sst>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75" formatCode="&quot;L&quot;0"/>
  </numFmts>
  <fonts count="30">
    <font>
      <sz val="10"/>
      <name val="Arial"/>
    </font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b/>
      <sz val="14"/>
      <color indexed="10"/>
      <name val="Lucida Grande"/>
    </font>
    <font>
      <sz val="12"/>
      <color indexed="72"/>
      <name val="Lucida Grande"/>
    </font>
    <font>
      <b/>
      <sz val="10"/>
      <color indexed="8"/>
      <name val="Arial"/>
      <family val="2"/>
    </font>
    <font>
      <sz val="12"/>
      <color indexed="17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color indexed="9"/>
      <name val="Calibri"/>
      <family val="2"/>
    </font>
    <font>
      <sz val="12"/>
      <name val="Arial"/>
      <family val="2"/>
    </font>
    <font>
      <b/>
      <sz val="12"/>
      <name val="Arial"/>
      <family val="2"/>
    </font>
    <font>
      <b/>
      <i/>
      <u/>
      <sz val="1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26"/>
      <color theme="0"/>
      <name val="Arial"/>
      <family val="2"/>
    </font>
    <font>
      <sz val="10"/>
      <color rgb="FFFF0000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Arial"/>
      <family val="2"/>
    </font>
    <font>
      <sz val="26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b/>
      <sz val="12"/>
      <color rgb="FF0000FF"/>
      <name val="Arial"/>
      <family val="2"/>
    </font>
    <font>
      <b/>
      <sz val="14"/>
      <color rgb="FF0000FF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CFFCC"/>
        <bgColor indexed="64"/>
      </patternFill>
    </fill>
  </fills>
  <borders count="2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0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0" borderId="0"/>
    <xf numFmtId="0" fontId="7" fillId="3" borderId="0" applyNumberFormat="0" applyBorder="0" applyAlignment="0" applyProtection="0"/>
    <xf numFmtId="44" fontId="1" fillId="0" borderId="0" applyFont="0" applyFill="0" applyBorder="0" applyAlignment="0" applyProtection="0"/>
    <xf numFmtId="0" fontId="2" fillId="2" borderId="1" applyNumberFormat="0" applyFont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5" applyNumberFormat="0" applyAlignment="0" applyProtection="0"/>
  </cellStyleXfs>
  <cellXfs count="129">
    <xf numFmtId="0" fontId="0" fillId="0" borderId="0" xfId="0"/>
    <xf numFmtId="0" fontId="0" fillId="0" borderId="0" xfId="0" applyAlignment="1" applyProtection="1">
      <alignment horizontal="center" vertical="center" wrapText="1"/>
    </xf>
    <xf numFmtId="175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75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8" fillId="5" borderId="0" xfId="0" applyFont="1" applyFill="1" applyBorder="1" applyAlignment="1">
      <alignment horizontal="center"/>
    </xf>
    <xf numFmtId="0" fontId="18" fillId="0" borderId="0" xfId="0" applyFont="1" applyFill="1" applyBorder="1" applyAlignment="1"/>
    <xf numFmtId="0" fontId="19" fillId="0" borderId="0" xfId="0" applyFont="1" applyFill="1" applyBorder="1" applyAlignment="1">
      <alignment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18" fillId="7" borderId="0" xfId="0" applyFont="1" applyFill="1" applyBorder="1" applyAlignment="1">
      <alignment horizontal="center"/>
    </xf>
    <xf numFmtId="0" fontId="13" fillId="0" borderId="0" xfId="0" applyNumberFormat="1" applyFont="1" applyAlignment="1">
      <alignment horizontal="center" vertical="center" wrapText="1"/>
    </xf>
    <xf numFmtId="0" fontId="13" fillId="8" borderId="0" xfId="0" applyNumberFormat="1" applyFont="1" applyFill="1" applyAlignment="1">
      <alignment horizontal="center" vertical="center" wrapText="1"/>
    </xf>
    <xf numFmtId="0" fontId="13" fillId="9" borderId="0" xfId="0" applyNumberFormat="1" applyFont="1" applyFill="1" applyAlignment="1">
      <alignment horizontal="center" vertical="center" wrapText="1"/>
    </xf>
    <xf numFmtId="0" fontId="13" fillId="10" borderId="0" xfId="0" applyNumberFormat="1" applyFont="1" applyFill="1" applyAlignment="1">
      <alignment horizontal="center" vertical="center" wrapText="1"/>
    </xf>
    <xf numFmtId="0" fontId="13" fillId="0" borderId="7" xfId="0" applyNumberFormat="1" applyFont="1" applyBorder="1" applyAlignment="1">
      <alignment horizontal="center" vertical="center" wrapText="1"/>
    </xf>
    <xf numFmtId="0" fontId="14" fillId="10" borderId="7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8" xfId="0" applyFont="1" applyFill="1" applyBorder="1" applyAlignment="1">
      <alignment vertical="center"/>
    </xf>
    <xf numFmtId="0" fontId="13" fillId="0" borderId="8" xfId="0" applyFont="1" applyFill="1" applyBorder="1" applyAlignment="1">
      <alignment horizontal="left" vertical="center"/>
    </xf>
    <xf numFmtId="0" fontId="13" fillId="0" borderId="8" xfId="0" applyFont="1" applyBorder="1" applyAlignment="1">
      <alignment horizontal="left" vertical="center"/>
    </xf>
    <xf numFmtId="0" fontId="13" fillId="0" borderId="9" xfId="0" applyFont="1" applyFill="1" applyBorder="1" applyAlignment="1">
      <alignment vertical="center"/>
    </xf>
    <xf numFmtId="0" fontId="14" fillId="6" borderId="7" xfId="0" applyFont="1" applyFill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8" fillId="11" borderId="0" xfId="0" applyFont="1" applyFill="1" applyBorder="1" applyAlignment="1">
      <alignment horizontal="center"/>
    </xf>
    <xf numFmtId="0" fontId="18" fillId="11" borderId="20" xfId="0" applyFont="1" applyFill="1" applyBorder="1" applyAlignment="1">
      <alignment horizontal="center"/>
    </xf>
    <xf numFmtId="0" fontId="0" fillId="0" borderId="10" xfId="0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</xf>
    <xf numFmtId="14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175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left" vertical="center" wrapText="1"/>
    </xf>
    <xf numFmtId="0" fontId="0" fillId="0" borderId="7" xfId="0" applyBorder="1" applyAlignment="1">
      <alignment horizontal="center"/>
    </xf>
    <xf numFmtId="0" fontId="0" fillId="0" borderId="7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/>
    <xf numFmtId="0" fontId="14" fillId="6" borderId="8" xfId="0" applyFont="1" applyFill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21" fillId="12" borderId="0" xfId="0" applyFont="1" applyFill="1"/>
    <xf numFmtId="0" fontId="22" fillId="0" borderId="0" xfId="0" applyFont="1" applyAlignment="1">
      <alignment horizontal="left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3" fillId="8" borderId="0" xfId="0" applyFont="1" applyFill="1" applyAlignment="1">
      <alignment horizontal="center"/>
    </xf>
    <xf numFmtId="0" fontId="13" fillId="8" borderId="12" xfId="0" applyFont="1" applyFill="1" applyBorder="1" applyAlignment="1">
      <alignment horizontal="center"/>
    </xf>
    <xf numFmtId="0" fontId="13" fillId="8" borderId="13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/>
    </xf>
    <xf numFmtId="0" fontId="21" fillId="12" borderId="13" xfId="0" applyFont="1" applyFill="1" applyBorder="1" applyAlignment="1">
      <alignment horizontal="center"/>
    </xf>
    <xf numFmtId="0" fontId="21" fillId="12" borderId="14" xfId="0" applyFont="1" applyFill="1" applyBorder="1" applyAlignment="1">
      <alignment horizontal="center"/>
    </xf>
    <xf numFmtId="0" fontId="14" fillId="0" borderId="11" xfId="0" applyFont="1" applyFill="1" applyBorder="1" applyAlignment="1">
      <alignment horizontal="center"/>
    </xf>
    <xf numFmtId="0" fontId="23" fillId="8" borderId="0" xfId="0" applyFont="1" applyFill="1" applyAlignment="1">
      <alignment horizontal="center"/>
    </xf>
    <xf numFmtId="0" fontId="14" fillId="6" borderId="15" xfId="0" applyFont="1" applyFill="1" applyBorder="1" applyAlignment="1">
      <alignment horizontal="center" vertical="center"/>
    </xf>
    <xf numFmtId="0" fontId="17" fillId="6" borderId="6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/>
    <xf numFmtId="0" fontId="22" fillId="0" borderId="0" xfId="0" applyFont="1" applyAlignment="1"/>
    <xf numFmtId="0" fontId="14" fillId="6" borderId="0" xfId="0" applyNumberFormat="1" applyFont="1" applyFill="1" applyAlignment="1">
      <alignment horizontal="center" vertical="center" wrapText="1"/>
    </xf>
    <xf numFmtId="0" fontId="24" fillId="5" borderId="0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25" fillId="11" borderId="0" xfId="0" applyFont="1" applyFill="1" applyBorder="1" applyAlignment="1">
      <alignment horizontal="center" vertical="center"/>
    </xf>
    <xf numFmtId="0" fontId="26" fillId="11" borderId="20" xfId="0" applyFont="1" applyFill="1" applyBorder="1" applyAlignment="1">
      <alignment horizontal="center" vertical="center"/>
    </xf>
    <xf numFmtId="0" fontId="27" fillId="12" borderId="0" xfId="0" applyFont="1" applyFill="1" applyAlignment="1">
      <alignment horizontal="center" vertical="center"/>
    </xf>
    <xf numFmtId="0" fontId="15" fillId="0" borderId="0" xfId="0" applyFont="1" applyAlignment="1">
      <alignment horizontal="center"/>
    </xf>
    <xf numFmtId="0" fontId="28" fillId="13" borderId="15" xfId="0" applyFont="1" applyFill="1" applyBorder="1" applyAlignment="1">
      <alignment horizontal="center" vertical="center"/>
    </xf>
    <xf numFmtId="0" fontId="28" fillId="13" borderId="16" xfId="0" applyFont="1" applyFill="1" applyBorder="1" applyAlignment="1">
      <alignment horizontal="center" vertical="center"/>
    </xf>
    <xf numFmtId="0" fontId="29" fillId="13" borderId="17" xfId="0" applyFont="1" applyFill="1" applyBorder="1" applyAlignment="1">
      <alignment horizontal="center" vertical="center"/>
    </xf>
    <xf numFmtId="0" fontId="29" fillId="13" borderId="18" xfId="0" applyFont="1" applyFill="1" applyBorder="1" applyAlignment="1">
      <alignment horizontal="center" vertical="center"/>
    </xf>
    <xf numFmtId="0" fontId="29" fillId="13" borderId="19" xfId="0" applyFont="1" applyFill="1" applyBorder="1" applyAlignment="1">
      <alignment horizontal="center" vertical="center"/>
    </xf>
    <xf numFmtId="0" fontId="0" fillId="0" borderId="11" xfId="0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175" fontId="3" fillId="0" borderId="22" xfId="0" applyNumberFormat="1" applyFont="1" applyFill="1" applyBorder="1" applyAlignment="1" applyProtection="1">
      <alignment horizontal="center" vertical="center" wrapText="1"/>
    </xf>
    <xf numFmtId="0" fontId="3" fillId="0" borderId="22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14" fontId="0" fillId="0" borderId="10" xfId="0" applyNumberFormat="1" applyFill="1" applyBorder="1" applyAlignment="1" applyProtection="1">
      <alignment horizontal="center" vertical="center" wrapText="1"/>
    </xf>
    <xf numFmtId="0" fontId="0" fillId="0" borderId="10" xfId="0" applyNumberFormat="1" applyFill="1" applyBorder="1" applyAlignment="1" applyProtection="1">
      <alignment horizontal="center" vertical="center" wrapText="1"/>
    </xf>
    <xf numFmtId="175" fontId="0" fillId="0" borderId="10" xfId="0" applyNumberFormat="1" applyFill="1" applyBorder="1" applyAlignment="1" applyProtection="1">
      <alignment horizontal="center" vertical="center" wrapText="1"/>
    </xf>
    <xf numFmtId="0" fontId="0" fillId="0" borderId="10" xfId="0" applyFill="1" applyBorder="1" applyAlignment="1" applyProtection="1">
      <alignment horizontal="left" vertical="center" wrapText="1"/>
    </xf>
    <xf numFmtId="0" fontId="20" fillId="0" borderId="10" xfId="0" applyFont="1" applyFill="1" applyBorder="1" applyAlignment="1" applyProtection="1">
      <alignment horizontal="center" vertical="center" wrapText="1"/>
    </xf>
    <xf numFmtId="14" fontId="0" fillId="0" borderId="7" xfId="0" applyNumberFormat="1" applyFill="1" applyBorder="1" applyAlignment="1" applyProtection="1">
      <alignment horizontal="center" vertical="center" wrapText="1"/>
    </xf>
    <xf numFmtId="175" fontId="0" fillId="0" borderId="7" xfId="0" applyNumberFormat="1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left" vertical="center" wrapText="1"/>
    </xf>
    <xf numFmtId="0" fontId="0" fillId="0" borderId="7" xfId="0" applyNumberFormat="1" applyFill="1" applyBorder="1" applyAlignment="1" applyProtection="1">
      <alignment horizontal="center" vertical="center" wrapText="1"/>
    </xf>
    <xf numFmtId="14" fontId="0" fillId="0" borderId="7" xfId="0" applyNumberFormat="1" applyFont="1" applyFill="1" applyBorder="1" applyAlignment="1" applyProtection="1">
      <alignment horizontal="center" vertical="center" wrapText="1"/>
    </xf>
    <xf numFmtId="14" fontId="0" fillId="0" borderId="11" xfId="0" applyNumberFormat="1" applyFill="1" applyBorder="1" applyAlignment="1" applyProtection="1">
      <alignment horizontal="center" vertical="center" wrapText="1"/>
    </xf>
    <xf numFmtId="175" fontId="0" fillId="0" borderId="11" xfId="0" applyNumberFormat="1" applyFill="1" applyBorder="1" applyAlignment="1" applyProtection="1">
      <alignment horizontal="center" vertical="center" wrapText="1"/>
    </xf>
    <xf numFmtId="0" fontId="0" fillId="0" borderId="11" xfId="0" applyFill="1" applyBorder="1" applyAlignment="1" applyProtection="1">
      <alignment horizontal="left" vertical="center" wrapText="1"/>
    </xf>
    <xf numFmtId="0" fontId="14" fillId="0" borderId="25" xfId="0" applyNumberFormat="1" applyFont="1" applyFill="1" applyBorder="1" applyAlignment="1">
      <alignment horizontal="center" vertical="center" wrapText="1"/>
    </xf>
    <xf numFmtId="0" fontId="14" fillId="0" borderId="26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13" fillId="0" borderId="24" xfId="0" applyNumberFormat="1" applyFont="1" applyFill="1" applyBorder="1" applyAlignment="1">
      <alignment horizontal="center" vertical="center" wrapText="1"/>
    </xf>
    <xf numFmtId="0" fontId="13" fillId="0" borderId="7" xfId="0" applyNumberFormat="1" applyFont="1" applyFill="1" applyBorder="1" applyAlignment="1">
      <alignment horizontal="center" vertical="center" wrapText="1"/>
    </xf>
    <xf numFmtId="0" fontId="13" fillId="0" borderId="8" xfId="0" applyNumberFormat="1" applyFont="1" applyFill="1" applyBorder="1" applyAlignment="1">
      <alignment horizontal="center" vertical="center" wrapText="1"/>
    </xf>
    <xf numFmtId="0" fontId="13" fillId="0" borderId="27" xfId="0" applyNumberFormat="1" applyFont="1" applyFill="1" applyBorder="1" applyAlignment="1">
      <alignment horizontal="center" vertical="center" wrapText="1"/>
    </xf>
    <xf numFmtId="0" fontId="13" fillId="0" borderId="11" xfId="0" applyNumberFormat="1" applyFont="1" applyFill="1" applyBorder="1" applyAlignment="1">
      <alignment horizontal="center" vertical="center" wrapText="1"/>
    </xf>
    <xf numFmtId="0" fontId="13" fillId="0" borderId="28" xfId="0" applyNumberFormat="1" applyFont="1" applyFill="1" applyBorder="1" applyAlignment="1">
      <alignment horizontal="center" vertical="center" wrapText="1"/>
    </xf>
    <xf numFmtId="0" fontId="14" fillId="0" borderId="13" xfId="0" applyFont="1" applyFill="1" applyBorder="1" applyAlignment="1">
      <alignment horizontal="center"/>
    </xf>
    <xf numFmtId="0" fontId="14" fillId="0" borderId="14" xfId="0" applyFont="1" applyFill="1" applyBorder="1" applyAlignment="1">
      <alignment horizontal="center"/>
    </xf>
    <xf numFmtId="0" fontId="13" fillId="0" borderId="24" xfId="0" applyFont="1" applyFill="1" applyBorder="1" applyAlignment="1" applyProtection="1">
      <alignment vertical="center"/>
    </xf>
    <xf numFmtId="0" fontId="16" fillId="0" borderId="25" xfId="0" applyFont="1" applyFill="1" applyBorder="1" applyAlignment="1">
      <alignment horizontal="center" vertical="center"/>
    </xf>
    <xf numFmtId="0" fontId="16" fillId="0" borderId="26" xfId="0" applyFont="1" applyFill="1" applyBorder="1" applyAlignment="1">
      <alignment horizontal="center" vertical="center"/>
    </xf>
    <xf numFmtId="0" fontId="13" fillId="0" borderId="26" xfId="0" applyNumberFormat="1" applyFont="1" applyFill="1" applyBorder="1" applyAlignment="1">
      <alignment horizontal="center" vertical="center" wrapText="1"/>
    </xf>
    <xf numFmtId="0" fontId="13" fillId="0" borderId="9" xfId="0" applyNumberFormat="1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14" fontId="6" fillId="0" borderId="25" xfId="0" applyNumberFormat="1" applyFont="1" applyFill="1" applyBorder="1" applyAlignment="1">
      <alignment horizontal="center" vertical="center" wrapText="1"/>
    </xf>
    <xf numFmtId="0" fontId="6" fillId="0" borderId="26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0" fillId="0" borderId="27" xfId="0" applyNumberFormat="1" applyFill="1" applyBorder="1" applyAlignment="1">
      <alignment horizontal="center"/>
    </xf>
    <xf numFmtId="14" fontId="0" fillId="0" borderId="11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4" xfId="0" applyNumberFormat="1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</cellXfs>
  <cellStyles count="10">
    <cellStyle name="Bon_Article Bis" xfId="1"/>
    <cellStyle name="Euro" xfId="2"/>
    <cellStyle name="Normal" xfId="0" builtinId="0"/>
    <cellStyle name="Remarque_Article Bis" xfId="3"/>
    <cellStyle name="Titre 1_Article Bis" xfId="5"/>
    <cellStyle name="Titre 2_Article Bis" xfId="6"/>
    <cellStyle name="Titre 3_Article Bis" xfId="7"/>
    <cellStyle name="Titre 4_Article Bis" xfId="8"/>
    <cellStyle name="Titre _Article Bis" xfId="4"/>
    <cellStyle name="Vérification de cellule_Article Bis" xfId="9"/>
  </cellStyles>
  <dxfs count="133"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border outline="0"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75" formatCode="&quot;L&quot;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106680</xdr:colOff>
      <xdr:row>0</xdr:row>
      <xdr:rowOff>0</xdr:rowOff>
    </xdr:from>
    <xdr:to>
      <xdr:col>7</xdr:col>
      <xdr:colOff>1063752</xdr:colOff>
      <xdr:row>0</xdr:row>
      <xdr:rowOff>609600</xdr:rowOff>
    </xdr:to>
    <xdr:sp macro="[0]!Ellipse1_QuandClic" textlink="">
      <xdr:nvSpPr>
        <xdr:cNvPr id="1462" name="Oval 1">
          <a:extLst>
            <a:ext uri="{FF2B5EF4-FFF2-40B4-BE49-F238E27FC236}">
              <a16:creationId xmlns:a16="http://schemas.microsoft.com/office/drawing/2014/main" id="{69F1B36D-C4AF-4B77-BB71-48171CFDF58A}"/>
            </a:ext>
          </a:extLst>
        </xdr:cNvPr>
        <xdr:cNvSpPr>
          <a:spLocks noChangeAspect="1" noChangeArrowheads="1"/>
        </xdr:cNvSpPr>
      </xdr:nvSpPr>
      <xdr:spPr bwMode="auto">
        <a:xfrm>
          <a:off x="4757928" y="0"/>
          <a:ext cx="1767840" cy="609600"/>
        </a:xfrm>
        <a:custGeom>
          <a:avLst/>
          <a:gdLst>
            <a:gd name="T0" fmla="*/ 0 w 3695700"/>
            <a:gd name="T1" fmla="*/ 371593 h 685979"/>
            <a:gd name="T2" fmla="*/ 977485 w 3695700"/>
            <a:gd name="T3" fmla="*/ 97 h 685979"/>
            <a:gd name="T4" fmla="*/ 1968500 w 3695700"/>
            <a:gd name="T5" fmla="*/ 399808 h 685979"/>
            <a:gd name="T6" fmla="*/ 977485 w 3695700"/>
            <a:gd name="T7" fmla="*/ 761898 h 685979"/>
            <a:gd name="T8" fmla="*/ 0 w 3695700"/>
            <a:gd name="T9" fmla="*/ 371593 h 685979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3695700"/>
            <a:gd name="T16" fmla="*/ 0 h 685979"/>
            <a:gd name="T17" fmla="*/ 3695700 w 3695700"/>
            <a:gd name="T18" fmla="*/ 685979 h 685979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3695700" h="685979">
              <a:moveTo>
                <a:pt x="0" y="334521"/>
              </a:moveTo>
              <a:cubicBezTo>
                <a:pt x="0" y="145143"/>
                <a:pt x="1219200" y="-4146"/>
                <a:pt x="1835150" y="87"/>
              </a:cubicBezTo>
              <a:cubicBezTo>
                <a:pt x="2451100" y="4320"/>
                <a:pt x="3695700" y="170543"/>
                <a:pt x="3695700" y="359921"/>
              </a:cubicBezTo>
              <a:cubicBezTo>
                <a:pt x="3695700" y="549299"/>
                <a:pt x="2451100" y="690120"/>
                <a:pt x="1835150" y="685887"/>
              </a:cubicBezTo>
              <a:cubicBezTo>
                <a:pt x="1219200" y="681654"/>
                <a:pt x="0" y="523899"/>
                <a:pt x="0" y="334521"/>
              </a:cubicBezTo>
              <a:close/>
            </a:path>
          </a:pathLst>
        </a:custGeom>
        <a:gradFill rotWithShape="1">
          <a:gsLst>
            <a:gs pos="0">
              <a:srgbClr val="FFEBDB">
                <a:alpha val="67999"/>
              </a:srgbClr>
            </a:gs>
            <a:gs pos="64999">
              <a:srgbClr val="FFD0AA">
                <a:alpha val="67999"/>
              </a:srgbClr>
            </a:gs>
            <a:gs pos="100000">
              <a:srgbClr val="FFBE86">
                <a:alpha val="67999"/>
              </a:srgbClr>
            </a:gs>
          </a:gsLst>
          <a:lin ang="5400000" scaled="1"/>
        </a:gradFill>
        <a:ln w="9525">
          <a:solidFill>
            <a:srgbClr val="F69240"/>
          </a:solidFill>
          <a:miter lim="800000"/>
          <a:headEnd/>
          <a:tailEnd/>
        </a:ln>
        <a:effectLst>
          <a:outerShdw blurRad="40000" dist="20000" dir="5400000" rotWithShape="0">
            <a:srgbClr val="808080">
              <a:alpha val="37999"/>
            </a:srgbClr>
          </a:outerShdw>
        </a:effectLst>
      </xdr:spPr>
      <xdr:txBody>
        <a:bodyPr vertOverflow="clip" wrap="square" lIns="2" tIns="22860" rIns="27432" bIns="22860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90713A"/>
              </a:solidFill>
              <a:latin typeface="Arial"/>
              <a:cs typeface="Arial"/>
            </a:rPr>
            <a:t>Entrée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259080</xdr:colOff>
          <xdr:row>0</xdr:row>
          <xdr:rowOff>60960</xdr:rowOff>
        </xdr:from>
        <xdr:to>
          <xdr:col>3</xdr:col>
          <xdr:colOff>388620</xdr:colOff>
          <xdr:row>0</xdr:row>
          <xdr:rowOff>510540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8CA841A6-ACD5-4A0D-B6EF-115851DA99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DD0806"/>
                  </a:solidFill>
                  <a:latin typeface="Lucida Grande"/>
                </a:rPr>
                <a:t>Aller en bas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320040</xdr:colOff>
          <xdr:row>0</xdr:row>
          <xdr:rowOff>60960</xdr:rowOff>
        </xdr:from>
        <xdr:to>
          <xdr:col>9</xdr:col>
          <xdr:colOff>1737360</xdr:colOff>
          <xdr:row>3</xdr:row>
          <xdr:rowOff>99060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60956817-BCA3-48B4-A2D0-DC762297C1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EXTRAIRE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624840</xdr:colOff>
      <xdr:row>1</xdr:row>
      <xdr:rowOff>137160</xdr:rowOff>
    </xdr:from>
    <xdr:to>
      <xdr:col>11</xdr:col>
      <xdr:colOff>716280</xdr:colOff>
      <xdr:row>1</xdr:row>
      <xdr:rowOff>137160</xdr:rowOff>
    </xdr:to>
    <xdr:cxnSp macro="">
      <xdr:nvCxnSpPr>
        <xdr:cNvPr id="13378" name="Connecteur droit avec flèche 2">
          <a:extLst>
            <a:ext uri="{FF2B5EF4-FFF2-40B4-BE49-F238E27FC236}">
              <a16:creationId xmlns:a16="http://schemas.microsoft.com/office/drawing/2014/main" id="{E27718E5-8A75-48CA-84CA-19DC272C7D77}"/>
            </a:ext>
          </a:extLst>
        </xdr:cNvPr>
        <xdr:cNvCxnSpPr>
          <a:cxnSpLocks noChangeShapeType="1"/>
        </xdr:cNvCxnSpPr>
      </xdr:nvCxnSpPr>
      <xdr:spPr bwMode="auto">
        <a:xfrm flipV="1">
          <a:off x="9334500" y="426720"/>
          <a:ext cx="830580" cy="0"/>
        </a:xfrm>
        <a:prstGeom prst="straightConnector1">
          <a:avLst/>
        </a:prstGeom>
        <a:noFill/>
        <a:ln w="28575">
          <a:solidFill>
            <a:srgbClr val="FF0000"/>
          </a:solidFill>
          <a:round/>
          <a:headEnd/>
          <a:tailEnd type="arrow" w="med" len="med"/>
        </a:ln>
        <a:effectLst>
          <a:outerShdw blurRad="40000" dist="20000" dir="5400000" rotWithShape="0">
            <a:srgbClr val="808080">
              <a:alpha val="37999"/>
            </a:srgbClr>
          </a:outerShdw>
        </a:effectLst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tables/table1.xml><?xml version="1.0" encoding="utf-8"?>
<table xmlns="http://schemas.openxmlformats.org/spreadsheetml/2006/main" id="1" name="T_base" displayName="T_base" ref="A2:J67" totalsRowShown="0" headerRowDxfId="120" dataDxfId="119" headerRowBorderDxfId="131" tableBorderDxfId="132">
  <tableColumns count="10">
    <tableColumn id="1" name="N° de ligne" dataDxfId="130"/>
    <tableColumn id="2" name="Date" dataDxfId="129"/>
    <tableColumn id="3" name="N° de carte" dataDxfId="128"/>
    <tableColumn id="4" name="N° de points" dataDxfId="127"/>
    <tableColumn id="5" name="Nom" dataDxfId="126"/>
    <tableColumn id="6" name="Prénom" dataDxfId="125"/>
    <tableColumn id="7" name="N°de semaine" dataDxfId="124"/>
    <tableColumn id="8" name="Articles" dataDxfId="123"/>
    <tableColumn id="9" name="Quantité prise" dataDxfId="122"/>
    <tableColumn id="10" name="Commentaires" dataDxfId="1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_donnee" displayName="T_donnee" ref="B3:G25" totalsRowShown="0" headerRowDxfId="109" dataDxfId="108" headerRowBorderDxfId="117" tableBorderDxfId="118" totalsRowBorderDxfId="116">
  <tableColumns count="6">
    <tableColumn id="1" name="N° de carte" dataDxfId="115"/>
    <tableColumn id="2" name="Nom" dataDxfId="114"/>
    <tableColumn id="3" name="Prénom" dataDxfId="113"/>
    <tableColumn id="4" name="Point" dataDxfId="112"/>
    <tableColumn id="5" name="Famille de" dataDxfId="111"/>
    <tableColumn id="6" name="Alimentation" dataDxfId="11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_extrac" displayName="T_extrac" ref="A6:J9" totalsRowShown="0" headerRowDxfId="3" dataDxfId="2" headerRowBorderDxfId="15" tableBorderDxfId="16" totalsRowBorderDxfId="14">
  <tableColumns count="10">
    <tableColumn id="1" name="N° de ligne" dataDxfId="13"/>
    <tableColumn id="2" name="Date" dataDxfId="12"/>
    <tableColumn id="3" name="N° de carte" dataDxfId="11"/>
    <tableColumn id="4" name="N° de points" dataDxfId="10"/>
    <tableColumn id="5" name="Nom" dataDxfId="9"/>
    <tableColumn id="6" name="Prénom" dataDxfId="8"/>
    <tableColumn id="7" name="N°de semaine" dataDxfId="7"/>
    <tableColumn id="8" name="Articles" dataDxfId="6"/>
    <tableColumn id="9" name="Quantité prise" dataDxfId="5"/>
    <tableColumn id="10" name="Commentaires" dataDxfId="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_article" displayName="T_article" ref="A5:O32" headerRowCount="0" totalsRowShown="0" tableBorderDxfId="107">
  <tableColumns count="15">
    <tableColumn id="1" name="Colonne1" headerRowDxfId="77" dataDxfId="106"/>
    <tableColumn id="2" name="Colonne2" headerRowDxfId="78" dataDxfId="105"/>
    <tableColumn id="3" name="Colonne3" headerRowDxfId="79" dataDxfId="104"/>
    <tableColumn id="4" name="Colonne4" headerRowDxfId="80" dataDxfId="103"/>
    <tableColumn id="5" name="Colonne5" headerRowDxfId="81" dataDxfId="102"/>
    <tableColumn id="6" name="Colonne6" headerRowDxfId="82" dataDxfId="101"/>
    <tableColumn id="7" name="Colonne7" headerRowDxfId="83" dataDxfId="100"/>
    <tableColumn id="8" name="Colonne8" headerRowDxfId="84" dataDxfId="99"/>
    <tableColumn id="9" name="Colonne9" headerRowDxfId="85" dataDxfId="98"/>
    <tableColumn id="10" name="Colonne10" headerRowDxfId="86" dataDxfId="97"/>
    <tableColumn id="11" name="Colonne11" headerRowDxfId="87" dataDxfId="96"/>
    <tableColumn id="12" name="Colonne12" headerRowDxfId="88" dataDxfId="95"/>
    <tableColumn id="13" name="Colonne13" headerRowDxfId="89" dataDxfId="94">
      <calculatedColumnFormula>SUMIFS(Base!$I$3:$I$50000,Base!$C$3:$C$50000,$M$2,Base!$H$3:$H$50000,B5)</calculatedColumnFormula>
    </tableColumn>
    <tableColumn id="14" name="Colonne14" headerRowDxfId="90" dataDxfId="93">
      <calculatedColumnFormula>IF(B5="","",HLOOKUP($N$2,$C$3:$L$32,A5,1))</calculatedColumnFormula>
    </tableColumn>
    <tableColumn id="15" name="Colonne15" headerRowDxfId="91" dataDxfId="92">
      <calculatedColumnFormula>IF(B5="","",N5-M5)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semaine" displayName="T_semaine" ref="A6:BC55" totalsRowShown="0" headerRowDxfId="18" dataDxfId="17" headerRowBorderDxfId="75" tableBorderDxfId="76" totalsRowBorderDxfId="74">
  <tableColumns count="55">
    <tableColumn id="1" name="ARTICLES" dataDxfId="73">
      <calculatedColumnFormula>IF(Articles!#REF!="","",Articles!#REF!)</calculatedColumnFormula>
    </tableColumn>
    <tableColumn id="2" name="TOTAL" dataDxfId="72">
      <calculatedColumnFormula>SUM(C7:BC7)</calculatedColumnFormula>
    </tableColumn>
    <tableColumn id="3" name="7 / S1" dataDxfId="71">
      <calculatedColumnFormula>SUMIFS(Somme_Base,Carte_Base,$D$2,Semaine_Base,$C$6,Articles_Base,$A7)</calculatedColumnFormula>
    </tableColumn>
    <tableColumn id="4" name="8 / S2" dataDxfId="70">
      <calculatedColumnFormula>SUMIFS(Somme_Base,Carte_Base,$D$2,Semaine_Base,D$6,Articles_Base,$A7)</calculatedColumnFormula>
    </tableColumn>
    <tableColumn id="5" name="9 / S3" dataDxfId="69">
      <calculatedColumnFormula>SUMIFS(Somme_Base,Carte_Base,$D$2,Semaine_Base,E$6,Articles_Base,$A7)</calculatedColumnFormula>
    </tableColumn>
    <tableColumn id="6" name="10 / S4" dataDxfId="68">
      <calculatedColumnFormula>SUMIFS(Somme_Base,Carte_Base,$D$2,Semaine_Base,F$6,Articles_Base,$A7)</calculatedColumnFormula>
    </tableColumn>
    <tableColumn id="7" name="11 / S5" dataDxfId="67">
      <calculatedColumnFormula>SUMIFS(Somme_Base,Carte_Base,$D$2,Semaine_Base,G$6,Articles_Base,$A7)</calculatedColumnFormula>
    </tableColumn>
    <tableColumn id="8" name="12 / S6" dataDxfId="66">
      <calculatedColumnFormula>SUMIFS(Somme_Base,Carte_Base,$D$2,Semaine_Base,H$6,Articles_Base,$A7)</calculatedColumnFormula>
    </tableColumn>
    <tableColumn id="9" name="13 / S7" dataDxfId="65">
      <calculatedColumnFormula>SUMIFS(Somme_Base,Carte_Base,$D$2,Semaine_Base,I$6,Articles_Base,$A7)</calculatedColumnFormula>
    </tableColumn>
    <tableColumn id="10" name="14 / S8" dataDxfId="64">
      <calculatedColumnFormula>SUMIFS(Somme_Base,Carte_Base,$D$2,Semaine_Base,J$6,Articles_Base,$A7)</calculatedColumnFormula>
    </tableColumn>
    <tableColumn id="11" name="15 / S9" dataDxfId="63">
      <calculatedColumnFormula>SUMIFS(Somme_Base,Carte_Base,$D$2,Semaine_Base,K$6,Articles_Base,$A7)</calculatedColumnFormula>
    </tableColumn>
    <tableColumn id="12" name="16 / S10" dataDxfId="62">
      <calculatedColumnFormula>SUMIFS(Somme_Base,Carte_Base,$D$2,Semaine_Base,L$6,Articles_Base,$A7)</calculatedColumnFormula>
    </tableColumn>
    <tableColumn id="13" name="1 / S11" dataDxfId="61">
      <calculatedColumnFormula>SUMIFS(Somme_Base,Carte_Base,$D$2,Semaine_Base,M$6,Articles_Base,$A7)</calculatedColumnFormula>
    </tableColumn>
    <tableColumn id="14" name="2 / S12" dataDxfId="60">
      <calculatedColumnFormula>SUMIFS(Somme_Base,Carte_Base,$D$2,Semaine_Base,N$6,Articles_Base,$A7)</calculatedColumnFormula>
    </tableColumn>
    <tableColumn id="15" name="3 / S13" dataDxfId="59">
      <calculatedColumnFormula>SUMIFS(Somme_Base,Carte_Base,$D$2,Semaine_Base,O$6,Articles_Base,$A7)</calculatedColumnFormula>
    </tableColumn>
    <tableColumn id="16" name="4 / S14" dataDxfId="58">
      <calculatedColumnFormula>SUMIFS(Somme_Base,Carte_Base,$D$2,Semaine_Base,P$6,Articles_Base,$A7)</calculatedColumnFormula>
    </tableColumn>
    <tableColumn id="17" name="5 / S15" dataDxfId="57">
      <calculatedColumnFormula>SUMIFS(Somme_Base,Carte_Base,$D$2,Semaine_Base,Q$6,Articles_Base,$A7)</calculatedColumnFormula>
    </tableColumn>
    <tableColumn id="18" name="6 / S16" dataDxfId="56">
      <calculatedColumnFormula>SUMIFS(Somme_Base,Carte_Base,$D$2,Semaine_Base,R$6,Articles_Base,$A7)</calculatedColumnFormula>
    </tableColumn>
    <tableColumn id="19" name="7 / S17" dataDxfId="55">
      <calculatedColumnFormula>SUMIFS(Somme_Base,Carte_Base,$D$2,Semaine_Base,S$6,Articles_Base,$A7)</calculatedColumnFormula>
    </tableColumn>
    <tableColumn id="20" name="8 / S18" dataDxfId="54">
      <calculatedColumnFormula>SUMIFS(Somme_Base,Carte_Base,$D$2,Semaine_Base,T$6,Articles_Base,$A7)</calculatedColumnFormula>
    </tableColumn>
    <tableColumn id="21" name="9 / S19" dataDxfId="53">
      <calculatedColumnFormula>SUMIFS(Somme_Base,Carte_Base,$D$2,Semaine_Base,U$6,Articles_Base,$A7)</calculatedColumnFormula>
    </tableColumn>
    <tableColumn id="22" name="10 / S20" dataDxfId="52">
      <calculatedColumnFormula>SUMIFS(Somme_Base,Carte_Base,$D$2,Semaine_Base,V$6,Articles_Base,$A7)</calculatedColumnFormula>
    </tableColumn>
    <tableColumn id="23" name="11 / S21" dataDxfId="51">
      <calculatedColumnFormula>SUMIFS(Somme_Base,Carte_Base,$D$2,Semaine_Base,W$6,Articles_Base,$A7)</calculatedColumnFormula>
    </tableColumn>
    <tableColumn id="24" name="12 / S22" dataDxfId="50">
      <calculatedColumnFormula>SUMIFS(Somme_Base,Carte_Base,$D$2,Semaine_Base,X$6,Articles_Base,$A7)</calculatedColumnFormula>
    </tableColumn>
    <tableColumn id="25" name="13 / S23" dataDxfId="49">
      <calculatedColumnFormula>SUMIFS(Somme_Base,Carte_Base,$D$2,Semaine_Base,Y$6,Articles_Base,$A7)</calculatedColumnFormula>
    </tableColumn>
    <tableColumn id="26" name="14 / S24" dataDxfId="48">
      <calculatedColumnFormula>SUMIFS(Somme_Base,Carte_Base,$D$2,Semaine_Base,Z$6,Articles_Base,$A7)</calculatedColumnFormula>
    </tableColumn>
    <tableColumn id="27" name="15 / S25" dataDxfId="47">
      <calculatedColumnFormula>SUMIFS(Somme_Base,Carte_Base,$D$2,Semaine_Base,AA$6,Articles_Base,$A7)</calculatedColumnFormula>
    </tableColumn>
    <tableColumn id="28" name="16 / S26" dataDxfId="46">
      <calculatedColumnFormula>SUMIFS(Somme_Base,Carte_Base,$D$2,Semaine_Base,AB$6,Articles_Base,$A7)</calculatedColumnFormula>
    </tableColumn>
    <tableColumn id="29" name="17 / S27" dataDxfId="45">
      <calculatedColumnFormula>SUMIFS(Somme_Base,Carte_Base,$D$2,Semaine_Base,AC$6,Articles_Base,$A7)</calculatedColumnFormula>
    </tableColumn>
    <tableColumn id="30" name="18 / S28" dataDxfId="44">
      <calculatedColumnFormula>SUMIFS(Somme_Base,Carte_Base,$D$2,Semaine_Base,AD$6,Articles_Base,$A7)</calculatedColumnFormula>
    </tableColumn>
    <tableColumn id="31" name="19 / S29" dataDxfId="43">
      <calculatedColumnFormula>SUMIFS(Somme_Base,Carte_Base,$D$2,Semaine_Base,AE$6,Articles_Base,$A7)</calculatedColumnFormula>
    </tableColumn>
    <tableColumn id="32" name="20 / S30" dataDxfId="42">
      <calculatedColumnFormula>SUMIFS(Somme_Base,Carte_Base,$D$2,Semaine_Base,AF$6,Articles_Base,$A7)</calculatedColumnFormula>
    </tableColumn>
    <tableColumn id="33" name="21 / S31" dataDxfId="41">
      <calculatedColumnFormula>SUMIFS(Somme_Base,Carte_Base,$D$2,Semaine_Base,AG$6,Articles_Base,$A7)</calculatedColumnFormula>
    </tableColumn>
    <tableColumn id="34" name="22 / S32" dataDxfId="40">
      <calculatedColumnFormula>SUMIFS(Somme_Base,Carte_Base,$D$2,Semaine_Base,AH$6,Articles_Base,$A7)</calculatedColumnFormula>
    </tableColumn>
    <tableColumn id="35" name="23 / S33" dataDxfId="39">
      <calculatedColumnFormula>SUMIFS(Somme_Base,Carte_Base,$D$2,Semaine_Base,AI$6,Articles_Base,$A7)</calculatedColumnFormula>
    </tableColumn>
    <tableColumn id="36" name="24 / S34" dataDxfId="38">
      <calculatedColumnFormula>SUMIFS(Somme_Base,Carte_Base,$D$2,Semaine_Base,AJ$6,Articles_Base,$A7)</calculatedColumnFormula>
    </tableColumn>
    <tableColumn id="37" name="25 / S35" dataDxfId="37">
      <calculatedColumnFormula>SUMIFS(Somme_Base,Carte_Base,$D$2,Semaine_Base,AK$6,Articles_Base,$A7)</calculatedColumnFormula>
    </tableColumn>
    <tableColumn id="38" name="26 / S36" dataDxfId="36">
      <calculatedColumnFormula>SUMIFS(Somme_Base,Carte_Base,$D$2,Semaine_Base,AL$6,Articles_Base,$A7)</calculatedColumnFormula>
    </tableColumn>
    <tableColumn id="39" name="27 / S37" dataDxfId="35">
      <calculatedColumnFormula>SUMIFS(Somme_Base,Carte_Base,$D$2,Semaine_Base,AM$6,Articles_Base,$A7)</calculatedColumnFormula>
    </tableColumn>
    <tableColumn id="40" name="28 / S38" dataDxfId="34">
      <calculatedColumnFormula>SUMIFS(Somme_Base,Carte_Base,$D$2,Semaine_Base,AN$6,Articles_Base,$A7)</calculatedColumnFormula>
    </tableColumn>
    <tableColumn id="41" name="29 / S39" dataDxfId="33">
      <calculatedColumnFormula>SUMIFS(Somme_Base,Carte_Base,$D$2,Semaine_Base,AO$6,Articles_Base,$A7)</calculatedColumnFormula>
    </tableColumn>
    <tableColumn id="42" name="30 / S40" dataDxfId="32">
      <calculatedColumnFormula>SUMIFS(Somme_Base,Carte_Base,$D$2,Semaine_Base,AP$6,Articles_Base,$A7)</calculatedColumnFormula>
    </tableColumn>
    <tableColumn id="43" name="31 / S41" dataDxfId="31">
      <calculatedColumnFormula>SUMIFS(Somme_Base,Carte_Base,$D$2,Semaine_Base,AQ$6,Articles_Base,$A7)</calculatedColumnFormula>
    </tableColumn>
    <tableColumn id="44" name="32 / S42" dataDxfId="30">
      <calculatedColumnFormula>SUMIFS(Somme_Base,Carte_Base,$D$2,Semaine_Base,AR$6,Articles_Base,$A7)</calculatedColumnFormula>
    </tableColumn>
    <tableColumn id="45" name="33 / S43" dataDxfId="29">
      <calculatedColumnFormula>SUMIFS(Somme_Base,Carte_Base,$D$2,Semaine_Base,AS$6,Articles_Base,$A7)</calculatedColumnFormula>
    </tableColumn>
    <tableColumn id="46" name="34 / S44" dataDxfId="28">
      <calculatedColumnFormula>SUMIFS(Somme_Base,Carte_Base,$D$2,Semaine_Base,AT$6,Articles_Base,$A7)</calculatedColumnFormula>
    </tableColumn>
    <tableColumn id="47" name="35 / S45" dataDxfId="27">
      <calculatedColumnFormula>SUMIFS(Somme_Base,Carte_Base,$D$2,Semaine_Base,AU$6,Articles_Base,$A7)</calculatedColumnFormula>
    </tableColumn>
    <tableColumn id="48" name="36 / S46" dataDxfId="26">
      <calculatedColumnFormula>SUMIFS(Somme_Base,Carte_Base,$D$2,Semaine_Base,AV$6,Articles_Base,$A7)</calculatedColumnFormula>
    </tableColumn>
    <tableColumn id="49" name="1 / S47" dataDxfId="25">
      <calculatedColumnFormula>SUMIFS(Somme_Base,Carte_Base,$D$2,Semaine_Base,AW$6,Articles_Base,$A7)</calculatedColumnFormula>
    </tableColumn>
    <tableColumn id="50" name="2 / S48" dataDxfId="24">
      <calculatedColumnFormula>SUMIFS(Somme_Base,Carte_Base,$D$2,Semaine_Base,AX$6,Articles_Base,$A7)</calculatedColumnFormula>
    </tableColumn>
    <tableColumn id="51" name="3 / S49" dataDxfId="23">
      <calculatedColumnFormula>SUMIFS(Somme_Base,Carte_Base,$D$2,Semaine_Base,AY$6,Articles_Base,$A7)</calculatedColumnFormula>
    </tableColumn>
    <tableColumn id="52" name="4 / S50" dataDxfId="22">
      <calculatedColumnFormula>SUMIFS(Somme_Base,Carte_Base,$D$2,Semaine_Base,AZ$6,Articles_Base,$A7)</calculatedColumnFormula>
    </tableColumn>
    <tableColumn id="53" name="5 / S51" dataDxfId="21">
      <calculatedColumnFormula>SUMIFS(Somme_Base,Carte_Base,$D$2,Semaine_Base,BA$6,Articles_Base,$A7)</calculatedColumnFormula>
    </tableColumn>
    <tableColumn id="54" name="6 / S52" dataDxfId="20">
      <calculatedColumnFormula>SUMIFS(Somme_Base,Carte_Base,$D$2,Semaine_Base,BB$6,Articles_Base,$A7)</calculatedColumnFormula>
    </tableColumn>
    <tableColumn id="55" name="7 / S53" dataDxfId="19">
      <calculatedColumnFormula>SUMIFS(Somme_Base,Carte_Base,$D$2,Semaine_Base,BC$6,Articles_Base,$A7)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5606"/>
  <sheetViews>
    <sheetView tabSelected="1" zoomScale="125" zoomScaleNormal="12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5" sqref="E5"/>
    </sheetView>
  </sheetViews>
  <sheetFormatPr baseColWidth="10" defaultColWidth="11.44140625" defaultRowHeight="13.2"/>
  <cols>
    <col min="1" max="1" width="8" style="1" customWidth="1"/>
    <col min="2" max="2" width="11.44140625" style="16"/>
    <col min="3" max="3" width="8.33203125" style="1" customWidth="1"/>
    <col min="4" max="4" width="8.5546875" style="1" customWidth="1"/>
    <col min="5" max="5" width="15.77734375" style="1" customWidth="1"/>
    <col min="6" max="6" width="15.6640625" style="2" customWidth="1"/>
    <col min="7" max="7" width="11.77734375" style="1" customWidth="1"/>
    <col min="8" max="8" width="33.44140625" style="3" customWidth="1"/>
    <col min="9" max="9" width="15.33203125" style="1" customWidth="1"/>
    <col min="10" max="10" width="39.6640625" style="1" customWidth="1"/>
    <col min="11" max="16384" width="11.44140625" style="4"/>
  </cols>
  <sheetData>
    <row r="1" spans="1:10" ht="69.75" customHeight="1"/>
    <row r="2" spans="1:10" s="5" customFormat="1" ht="38.25" customHeight="1" thickBot="1">
      <c r="A2" s="78" t="s">
        <v>9</v>
      </c>
      <c r="B2" s="79" t="s">
        <v>0</v>
      </c>
      <c r="C2" s="79" t="s">
        <v>4</v>
      </c>
      <c r="D2" s="79" t="s">
        <v>5</v>
      </c>
      <c r="E2" s="79" t="s">
        <v>1</v>
      </c>
      <c r="F2" s="80" t="s">
        <v>2</v>
      </c>
      <c r="G2" s="81" t="s">
        <v>6</v>
      </c>
      <c r="H2" s="81" t="s">
        <v>181</v>
      </c>
      <c r="I2" s="81" t="s">
        <v>3</v>
      </c>
      <c r="J2" s="82" t="s">
        <v>7</v>
      </c>
    </row>
    <row r="3" spans="1:10" s="10" customFormat="1">
      <c r="A3" s="37">
        <v>1</v>
      </c>
      <c r="B3" s="83">
        <v>45056</v>
      </c>
      <c r="C3" s="84">
        <v>1</v>
      </c>
      <c r="D3" s="37">
        <v>45</v>
      </c>
      <c r="E3" s="37" t="s">
        <v>22</v>
      </c>
      <c r="F3" s="85" t="s">
        <v>11</v>
      </c>
      <c r="G3" s="37" t="s">
        <v>94</v>
      </c>
      <c r="H3" s="86" t="s">
        <v>144</v>
      </c>
      <c r="I3" s="37">
        <v>2</v>
      </c>
      <c r="J3" s="87"/>
    </row>
    <row r="4" spans="1:10">
      <c r="A4" s="38">
        <v>2</v>
      </c>
      <c r="B4" s="88">
        <v>45056</v>
      </c>
      <c r="C4" s="38">
        <v>18</v>
      </c>
      <c r="D4" s="38">
        <v>36</v>
      </c>
      <c r="E4" s="38" t="s">
        <v>23</v>
      </c>
      <c r="F4" s="89" t="s">
        <v>174</v>
      </c>
      <c r="G4" s="38" t="s">
        <v>94</v>
      </c>
      <c r="H4" s="90" t="s">
        <v>145</v>
      </c>
      <c r="I4" s="38">
        <v>2</v>
      </c>
      <c r="J4" s="38"/>
    </row>
    <row r="5" spans="1:10">
      <c r="A5" s="38">
        <v>3</v>
      </c>
      <c r="B5" s="88">
        <v>45056</v>
      </c>
      <c r="C5" s="38">
        <v>18</v>
      </c>
      <c r="D5" s="38">
        <v>36</v>
      </c>
      <c r="E5" s="38" t="s">
        <v>23</v>
      </c>
      <c r="F5" s="89" t="s">
        <v>174</v>
      </c>
      <c r="G5" s="38" t="s">
        <v>94</v>
      </c>
      <c r="H5" s="90" t="s">
        <v>146</v>
      </c>
      <c r="I5" s="38">
        <v>1</v>
      </c>
      <c r="J5" s="38"/>
    </row>
    <row r="6" spans="1:10">
      <c r="A6" s="38">
        <v>4</v>
      </c>
      <c r="B6" s="88">
        <v>45056</v>
      </c>
      <c r="C6" s="91">
        <v>19</v>
      </c>
      <c r="D6" s="38">
        <v>60</v>
      </c>
      <c r="E6" s="38" t="s">
        <v>13</v>
      </c>
      <c r="F6" s="89" t="s">
        <v>174</v>
      </c>
      <c r="G6" s="38" t="s">
        <v>94</v>
      </c>
      <c r="H6" s="90" t="s">
        <v>147</v>
      </c>
      <c r="I6" s="38">
        <v>2</v>
      </c>
      <c r="J6" s="38"/>
    </row>
    <row r="7" spans="1:10">
      <c r="A7" s="38">
        <v>5</v>
      </c>
      <c r="B7" s="88">
        <v>45056</v>
      </c>
      <c r="C7" s="91">
        <v>19</v>
      </c>
      <c r="D7" s="38">
        <v>60</v>
      </c>
      <c r="E7" s="38" t="s">
        <v>13</v>
      </c>
      <c r="F7" s="89" t="s">
        <v>174</v>
      </c>
      <c r="G7" s="38" t="s">
        <v>94</v>
      </c>
      <c r="H7" s="90" t="s">
        <v>8</v>
      </c>
      <c r="I7" s="38">
        <v>1</v>
      </c>
      <c r="J7" s="38"/>
    </row>
    <row r="8" spans="1:10">
      <c r="A8" s="38">
        <v>6</v>
      </c>
      <c r="B8" s="88">
        <v>45056</v>
      </c>
      <c r="C8" s="38">
        <v>18</v>
      </c>
      <c r="D8" s="38">
        <v>36</v>
      </c>
      <c r="E8" s="38" t="s">
        <v>23</v>
      </c>
      <c r="F8" s="89" t="s">
        <v>174</v>
      </c>
      <c r="G8" s="38" t="s">
        <v>94</v>
      </c>
      <c r="H8" s="90" t="s">
        <v>148</v>
      </c>
      <c r="I8" s="38">
        <v>1</v>
      </c>
      <c r="J8" s="38"/>
    </row>
    <row r="9" spans="1:10">
      <c r="A9" s="38">
        <v>7</v>
      </c>
      <c r="B9" s="88">
        <v>45056</v>
      </c>
      <c r="C9" s="91">
        <v>19</v>
      </c>
      <c r="D9" s="38">
        <v>60</v>
      </c>
      <c r="E9" s="38" t="s">
        <v>13</v>
      </c>
      <c r="F9" s="89" t="s">
        <v>174</v>
      </c>
      <c r="G9" s="38" t="s">
        <v>94</v>
      </c>
      <c r="H9" s="90" t="s">
        <v>198</v>
      </c>
      <c r="I9" s="38">
        <v>1</v>
      </c>
      <c r="J9" s="38"/>
    </row>
    <row r="10" spans="1:10" ht="15.6" customHeight="1">
      <c r="A10" s="38">
        <v>8</v>
      </c>
      <c r="B10" s="88">
        <v>45056</v>
      </c>
      <c r="C10" s="91">
        <v>19</v>
      </c>
      <c r="D10" s="38">
        <v>60</v>
      </c>
      <c r="E10" s="38" t="s">
        <v>13</v>
      </c>
      <c r="F10" s="89" t="s">
        <v>174</v>
      </c>
      <c r="G10" s="38" t="s">
        <v>94</v>
      </c>
      <c r="H10" s="90" t="s">
        <v>149</v>
      </c>
      <c r="I10" s="38">
        <v>3</v>
      </c>
      <c r="J10" s="38"/>
    </row>
    <row r="11" spans="1:10">
      <c r="A11" s="38">
        <v>9</v>
      </c>
      <c r="B11" s="88">
        <v>45056</v>
      </c>
      <c r="C11" s="38">
        <v>18</v>
      </c>
      <c r="D11" s="38">
        <v>36</v>
      </c>
      <c r="E11" s="38" t="s">
        <v>23</v>
      </c>
      <c r="F11" s="89" t="s">
        <v>174</v>
      </c>
      <c r="G11" s="38" t="s">
        <v>94</v>
      </c>
      <c r="H11" s="90" t="s">
        <v>199</v>
      </c>
      <c r="I11" s="38">
        <v>3</v>
      </c>
      <c r="J11" s="38"/>
    </row>
    <row r="12" spans="1:10">
      <c r="A12" s="38">
        <v>10</v>
      </c>
      <c r="B12" s="88">
        <v>45056</v>
      </c>
      <c r="C12" s="91">
        <v>18</v>
      </c>
      <c r="D12" s="38">
        <v>36</v>
      </c>
      <c r="E12" s="38" t="s">
        <v>23</v>
      </c>
      <c r="F12" s="89" t="s">
        <v>174</v>
      </c>
      <c r="G12" s="38" t="s">
        <v>94</v>
      </c>
      <c r="H12" s="90" t="s">
        <v>150</v>
      </c>
      <c r="I12" s="38">
        <v>3</v>
      </c>
      <c r="J12" s="38"/>
    </row>
    <row r="13" spans="1:10">
      <c r="A13" s="38">
        <v>11</v>
      </c>
      <c r="B13" s="88">
        <v>45056</v>
      </c>
      <c r="C13" s="91">
        <v>19</v>
      </c>
      <c r="D13" s="38">
        <v>60</v>
      </c>
      <c r="E13" s="38" t="s">
        <v>13</v>
      </c>
      <c r="F13" s="89" t="s">
        <v>174</v>
      </c>
      <c r="G13" s="38" t="s">
        <v>94</v>
      </c>
      <c r="H13" s="90" t="s">
        <v>151</v>
      </c>
      <c r="I13" s="38">
        <v>5</v>
      </c>
      <c r="J13" s="38"/>
    </row>
    <row r="14" spans="1:10">
      <c r="A14" s="38">
        <v>12</v>
      </c>
      <c r="B14" s="88">
        <v>45056</v>
      </c>
      <c r="C14" s="91">
        <v>19</v>
      </c>
      <c r="D14" s="38">
        <v>60</v>
      </c>
      <c r="E14" s="38" t="s">
        <v>13</v>
      </c>
      <c r="F14" s="89" t="s">
        <v>174</v>
      </c>
      <c r="G14" s="38" t="s">
        <v>94</v>
      </c>
      <c r="H14" s="90" t="s">
        <v>152</v>
      </c>
      <c r="I14" s="38">
        <v>5</v>
      </c>
      <c r="J14" s="38"/>
    </row>
    <row r="15" spans="1:10">
      <c r="A15" s="38">
        <v>13</v>
      </c>
      <c r="B15" s="88">
        <v>45056</v>
      </c>
      <c r="C15" s="91">
        <v>19</v>
      </c>
      <c r="D15" s="38">
        <v>60</v>
      </c>
      <c r="E15" s="38" t="s">
        <v>13</v>
      </c>
      <c r="F15" s="89" t="s">
        <v>174</v>
      </c>
      <c r="G15" s="38" t="s">
        <v>94</v>
      </c>
      <c r="H15" s="90" t="s">
        <v>153</v>
      </c>
      <c r="I15" s="38">
        <v>5</v>
      </c>
      <c r="J15" s="38"/>
    </row>
    <row r="16" spans="1:10">
      <c r="A16" s="38">
        <v>14</v>
      </c>
      <c r="B16" s="88">
        <v>45056</v>
      </c>
      <c r="C16" s="91">
        <v>19</v>
      </c>
      <c r="D16" s="38">
        <v>60</v>
      </c>
      <c r="E16" s="38" t="s">
        <v>13</v>
      </c>
      <c r="F16" s="89" t="s">
        <v>174</v>
      </c>
      <c r="G16" s="38" t="s">
        <v>94</v>
      </c>
      <c r="H16" s="90" t="s">
        <v>154</v>
      </c>
      <c r="I16" s="38">
        <v>5</v>
      </c>
      <c r="J16" s="38"/>
    </row>
    <row r="17" spans="1:10">
      <c r="A17" s="38">
        <v>15</v>
      </c>
      <c r="B17" s="88">
        <v>45056</v>
      </c>
      <c r="C17" s="91">
        <v>19</v>
      </c>
      <c r="D17" s="38">
        <v>60</v>
      </c>
      <c r="E17" s="38" t="s">
        <v>13</v>
      </c>
      <c r="F17" s="89" t="s">
        <v>174</v>
      </c>
      <c r="G17" s="38" t="s">
        <v>94</v>
      </c>
      <c r="H17" s="90" t="s">
        <v>155</v>
      </c>
      <c r="I17" s="38">
        <v>5</v>
      </c>
      <c r="J17" s="38"/>
    </row>
    <row r="18" spans="1:10">
      <c r="A18" s="38" t="s">
        <v>10</v>
      </c>
      <c r="B18" s="88">
        <v>45056</v>
      </c>
      <c r="C18" s="91">
        <v>19</v>
      </c>
      <c r="D18" s="38">
        <v>60</v>
      </c>
      <c r="E18" s="38" t="s">
        <v>13</v>
      </c>
      <c r="F18" s="89" t="s">
        <v>174</v>
      </c>
      <c r="G18" s="38" t="s">
        <v>94</v>
      </c>
      <c r="H18" s="90" t="s">
        <v>144</v>
      </c>
      <c r="I18" s="38">
        <v>2</v>
      </c>
      <c r="J18" s="38"/>
    </row>
    <row r="19" spans="1:10">
      <c r="A19" s="38" t="s">
        <v>12</v>
      </c>
      <c r="B19" s="92">
        <v>45058</v>
      </c>
      <c r="C19" s="38">
        <v>19</v>
      </c>
      <c r="D19" s="38">
        <v>60</v>
      </c>
      <c r="E19" s="38" t="s">
        <v>13</v>
      </c>
      <c r="F19" s="89" t="s">
        <v>174</v>
      </c>
      <c r="G19" s="38" t="s">
        <v>94</v>
      </c>
      <c r="H19" s="90" t="s">
        <v>145</v>
      </c>
      <c r="I19" s="38">
        <v>6</v>
      </c>
      <c r="J19" s="38"/>
    </row>
    <row r="20" spans="1:10">
      <c r="A20" s="38" t="s">
        <v>14</v>
      </c>
      <c r="B20" s="92">
        <v>45058</v>
      </c>
      <c r="C20" s="38">
        <v>19</v>
      </c>
      <c r="D20" s="38">
        <v>60</v>
      </c>
      <c r="E20" s="38" t="s">
        <v>13</v>
      </c>
      <c r="F20" s="89" t="s">
        <v>174</v>
      </c>
      <c r="G20" s="38" t="s">
        <v>94</v>
      </c>
      <c r="H20" s="90" t="s">
        <v>146</v>
      </c>
      <c r="I20" s="38">
        <v>6</v>
      </c>
      <c r="J20" s="38"/>
    </row>
    <row r="21" spans="1:10">
      <c r="A21" s="38" t="s">
        <v>15</v>
      </c>
      <c r="B21" s="92">
        <v>45058</v>
      </c>
      <c r="C21" s="38">
        <v>19</v>
      </c>
      <c r="D21" s="38">
        <v>60</v>
      </c>
      <c r="E21" s="38" t="s">
        <v>13</v>
      </c>
      <c r="F21" s="89" t="s">
        <v>174</v>
      </c>
      <c r="G21" s="38" t="s">
        <v>94</v>
      </c>
      <c r="H21" s="90" t="s">
        <v>147</v>
      </c>
      <c r="I21" s="38">
        <v>2</v>
      </c>
      <c r="J21" s="38"/>
    </row>
    <row r="22" spans="1:10">
      <c r="A22" s="38" t="s">
        <v>16</v>
      </c>
      <c r="B22" s="88" t="s">
        <v>17</v>
      </c>
      <c r="C22" s="38">
        <v>19</v>
      </c>
      <c r="D22" s="38">
        <v>60</v>
      </c>
      <c r="E22" s="38" t="s">
        <v>13</v>
      </c>
      <c r="F22" s="89" t="s">
        <v>174</v>
      </c>
      <c r="G22" s="38" t="s">
        <v>94</v>
      </c>
      <c r="H22" s="90" t="s">
        <v>8</v>
      </c>
      <c r="I22" s="38">
        <v>2</v>
      </c>
      <c r="J22" s="38"/>
    </row>
    <row r="23" spans="1:10">
      <c r="A23" s="38" t="s">
        <v>18</v>
      </c>
      <c r="B23" s="88" t="s">
        <v>17</v>
      </c>
      <c r="C23" s="38">
        <v>19</v>
      </c>
      <c r="D23" s="38">
        <v>60</v>
      </c>
      <c r="E23" s="38" t="s">
        <v>13</v>
      </c>
      <c r="F23" s="89" t="s">
        <v>174</v>
      </c>
      <c r="G23" s="38" t="s">
        <v>94</v>
      </c>
      <c r="H23" s="90" t="s">
        <v>148</v>
      </c>
      <c r="I23" s="38">
        <v>1</v>
      </c>
      <c r="J23" s="38"/>
    </row>
    <row r="24" spans="1:10">
      <c r="A24" s="38" t="s">
        <v>20</v>
      </c>
      <c r="B24" s="88" t="s">
        <v>17</v>
      </c>
      <c r="C24" s="38">
        <v>19</v>
      </c>
      <c r="D24" s="38">
        <v>60</v>
      </c>
      <c r="E24" s="38" t="s">
        <v>13</v>
      </c>
      <c r="F24" s="89" t="s">
        <v>174</v>
      </c>
      <c r="G24" s="38" t="s">
        <v>94</v>
      </c>
      <c r="H24" s="90" t="s">
        <v>198</v>
      </c>
      <c r="I24" s="38">
        <v>4</v>
      </c>
      <c r="J24" s="38"/>
    </row>
    <row r="25" spans="1:10" ht="26.4">
      <c r="A25" s="38" t="s">
        <v>20</v>
      </c>
      <c r="B25" s="88" t="s">
        <v>17</v>
      </c>
      <c r="C25" s="38">
        <v>15</v>
      </c>
      <c r="D25" s="38">
        <v>18</v>
      </c>
      <c r="E25" s="38" t="s">
        <v>25</v>
      </c>
      <c r="F25" s="89" t="s">
        <v>21</v>
      </c>
      <c r="G25" s="38" t="s">
        <v>94</v>
      </c>
      <c r="H25" s="90" t="s">
        <v>149</v>
      </c>
      <c r="I25" s="38">
        <v>2</v>
      </c>
      <c r="J25" s="38"/>
    </row>
    <row r="26" spans="1:10">
      <c r="A26" s="38" t="s">
        <v>24</v>
      </c>
      <c r="B26" s="88" t="s">
        <v>17</v>
      </c>
      <c r="C26" s="38">
        <v>15</v>
      </c>
      <c r="D26" s="38">
        <v>18</v>
      </c>
      <c r="E26" s="38" t="s">
        <v>25</v>
      </c>
      <c r="F26" s="89" t="s">
        <v>26</v>
      </c>
      <c r="G26" s="38" t="s">
        <v>94</v>
      </c>
      <c r="H26" s="90" t="s">
        <v>199</v>
      </c>
      <c r="I26" s="38">
        <v>10</v>
      </c>
      <c r="J26" s="38"/>
    </row>
    <row r="27" spans="1:10">
      <c r="A27" s="38" t="s">
        <v>27</v>
      </c>
      <c r="B27" s="88" t="s">
        <v>17</v>
      </c>
      <c r="C27" s="38">
        <v>15</v>
      </c>
      <c r="D27" s="38">
        <v>18</v>
      </c>
      <c r="E27" s="38" t="s">
        <v>25</v>
      </c>
      <c r="F27" s="89" t="s">
        <v>26</v>
      </c>
      <c r="G27" s="38" t="s">
        <v>94</v>
      </c>
      <c r="H27" s="90" t="s">
        <v>150</v>
      </c>
      <c r="I27" s="38">
        <v>2</v>
      </c>
      <c r="J27" s="38"/>
    </row>
    <row r="28" spans="1:10">
      <c r="A28" s="38" t="s">
        <v>28</v>
      </c>
      <c r="B28" s="88" t="s">
        <v>17</v>
      </c>
      <c r="C28" s="38">
        <v>19</v>
      </c>
      <c r="D28" s="38">
        <v>60</v>
      </c>
      <c r="E28" s="38" t="s">
        <v>13</v>
      </c>
      <c r="F28" s="89" t="s">
        <v>174</v>
      </c>
      <c r="G28" s="38" t="s">
        <v>95</v>
      </c>
      <c r="H28" s="90" t="s">
        <v>151</v>
      </c>
      <c r="I28" s="38">
        <v>2</v>
      </c>
      <c r="J28" s="38" t="s">
        <v>29</v>
      </c>
    </row>
    <row r="29" spans="1:10">
      <c r="A29" s="38" t="s">
        <v>30</v>
      </c>
      <c r="B29" s="88">
        <v>45064</v>
      </c>
      <c r="C29" s="38">
        <v>19</v>
      </c>
      <c r="D29" s="38">
        <v>60</v>
      </c>
      <c r="E29" s="38" t="s">
        <v>13</v>
      </c>
      <c r="F29" s="89" t="s">
        <v>174</v>
      </c>
      <c r="G29" s="38" t="s">
        <v>94</v>
      </c>
      <c r="H29" s="90" t="s">
        <v>152</v>
      </c>
      <c r="I29" s="38">
        <v>4</v>
      </c>
      <c r="J29" s="38" t="s">
        <v>31</v>
      </c>
    </row>
    <row r="30" spans="1:10">
      <c r="A30" s="38" t="s">
        <v>32</v>
      </c>
      <c r="B30" s="88">
        <v>45064</v>
      </c>
      <c r="C30" s="38">
        <v>19</v>
      </c>
      <c r="D30" s="38">
        <v>60</v>
      </c>
      <c r="E30" s="38" t="s">
        <v>13</v>
      </c>
      <c r="F30" s="89" t="s">
        <v>174</v>
      </c>
      <c r="G30" s="38" t="s">
        <v>96</v>
      </c>
      <c r="H30" s="90" t="s">
        <v>153</v>
      </c>
      <c r="I30" s="38">
        <v>4</v>
      </c>
      <c r="J30" s="38" t="s">
        <v>33</v>
      </c>
    </row>
    <row r="31" spans="1:10">
      <c r="A31" s="38" t="s">
        <v>34</v>
      </c>
      <c r="B31" s="88">
        <v>45064</v>
      </c>
      <c r="C31" s="38">
        <v>19</v>
      </c>
      <c r="D31" s="38">
        <v>60</v>
      </c>
      <c r="E31" s="38" t="s">
        <v>13</v>
      </c>
      <c r="F31" s="89" t="s">
        <v>174</v>
      </c>
      <c r="G31" s="38" t="s">
        <v>96</v>
      </c>
      <c r="H31" s="90" t="s">
        <v>154</v>
      </c>
      <c r="I31" s="38">
        <v>19</v>
      </c>
      <c r="J31" s="38" t="s">
        <v>19</v>
      </c>
    </row>
    <row r="32" spans="1:10">
      <c r="A32" s="38" t="s">
        <v>35</v>
      </c>
      <c r="B32" s="88">
        <v>45064</v>
      </c>
      <c r="C32" s="38">
        <v>19</v>
      </c>
      <c r="D32" s="38">
        <v>60</v>
      </c>
      <c r="E32" s="38" t="s">
        <v>13</v>
      </c>
      <c r="F32" s="89" t="s">
        <v>174</v>
      </c>
      <c r="G32" s="38" t="s">
        <v>94</v>
      </c>
      <c r="H32" s="90" t="s">
        <v>155</v>
      </c>
      <c r="I32" s="38">
        <v>4</v>
      </c>
      <c r="J32" s="38" t="s">
        <v>36</v>
      </c>
    </row>
    <row r="33" spans="1:10">
      <c r="A33" s="38" t="s">
        <v>37</v>
      </c>
      <c r="B33" s="88" t="s">
        <v>17</v>
      </c>
      <c r="C33" s="38">
        <v>19</v>
      </c>
      <c r="D33" s="38">
        <v>60</v>
      </c>
      <c r="E33" s="38" t="s">
        <v>13</v>
      </c>
      <c r="F33" s="89" t="s">
        <v>174</v>
      </c>
      <c r="G33" s="38" t="s">
        <v>94</v>
      </c>
      <c r="H33" s="90" t="s">
        <v>144</v>
      </c>
      <c r="I33" s="38">
        <v>5</v>
      </c>
      <c r="J33" s="38" t="s">
        <v>38</v>
      </c>
    </row>
    <row r="34" spans="1:10">
      <c r="A34" s="38" t="s">
        <v>98</v>
      </c>
      <c r="B34" s="88" t="s">
        <v>17</v>
      </c>
      <c r="C34" s="38">
        <v>19</v>
      </c>
      <c r="D34" s="38">
        <v>60</v>
      </c>
      <c r="E34" s="38" t="s">
        <v>13</v>
      </c>
      <c r="F34" s="89" t="s">
        <v>174</v>
      </c>
      <c r="G34" s="38" t="s">
        <v>99</v>
      </c>
      <c r="H34" s="90" t="s">
        <v>145</v>
      </c>
      <c r="I34" s="38">
        <v>2</v>
      </c>
      <c r="J34" s="38" t="s">
        <v>100</v>
      </c>
    </row>
    <row r="35" spans="1:10">
      <c r="A35" s="38" t="s">
        <v>101</v>
      </c>
      <c r="B35" s="88" t="s">
        <v>17</v>
      </c>
      <c r="C35" s="38">
        <v>19</v>
      </c>
      <c r="D35" s="38">
        <v>60</v>
      </c>
      <c r="E35" s="38" t="s">
        <v>13</v>
      </c>
      <c r="F35" s="89" t="s">
        <v>174</v>
      </c>
      <c r="G35" s="38" t="s">
        <v>102</v>
      </c>
      <c r="H35" s="90" t="s">
        <v>146</v>
      </c>
      <c r="I35" s="38">
        <v>1</v>
      </c>
      <c r="J35" s="38" t="s">
        <v>103</v>
      </c>
    </row>
    <row r="36" spans="1:10">
      <c r="A36" s="38" t="s">
        <v>104</v>
      </c>
      <c r="B36" s="88" t="s">
        <v>17</v>
      </c>
      <c r="C36" s="38">
        <v>19</v>
      </c>
      <c r="D36" s="38">
        <v>60</v>
      </c>
      <c r="E36" s="38" t="s">
        <v>13</v>
      </c>
      <c r="F36" s="89" t="s">
        <v>174</v>
      </c>
      <c r="G36" s="38" t="s">
        <v>105</v>
      </c>
      <c r="H36" s="90" t="s">
        <v>147</v>
      </c>
      <c r="I36" s="38">
        <v>1</v>
      </c>
      <c r="J36" s="38" t="s">
        <v>106</v>
      </c>
    </row>
    <row r="37" spans="1:10">
      <c r="A37" s="38" t="s">
        <v>107</v>
      </c>
      <c r="B37" s="88" t="s">
        <v>108</v>
      </c>
      <c r="C37" s="38">
        <v>19</v>
      </c>
      <c r="D37" s="38">
        <v>60</v>
      </c>
      <c r="E37" s="38" t="s">
        <v>13</v>
      </c>
      <c r="F37" s="89" t="s">
        <v>174</v>
      </c>
      <c r="G37" s="38" t="s">
        <v>109</v>
      </c>
      <c r="H37" s="90" t="s">
        <v>8</v>
      </c>
      <c r="I37" s="38">
        <v>1</v>
      </c>
      <c r="J37" s="38" t="s">
        <v>110</v>
      </c>
    </row>
    <row r="38" spans="1:10">
      <c r="A38" s="38" t="s">
        <v>176</v>
      </c>
      <c r="B38" s="88" t="s">
        <v>108</v>
      </c>
      <c r="C38" s="38">
        <v>20</v>
      </c>
      <c r="D38" s="38">
        <v>60</v>
      </c>
      <c r="E38" s="38" t="s">
        <v>173</v>
      </c>
      <c r="F38" s="89" t="s">
        <v>175</v>
      </c>
      <c r="G38" s="38" t="s">
        <v>177</v>
      </c>
      <c r="H38" s="90" t="s">
        <v>148</v>
      </c>
      <c r="I38" s="38">
        <v>2</v>
      </c>
      <c r="J38" s="38" t="s">
        <v>100</v>
      </c>
    </row>
    <row r="39" spans="1:10">
      <c r="A39" s="38" t="s">
        <v>178</v>
      </c>
      <c r="B39" s="88" t="s">
        <v>108</v>
      </c>
      <c r="C39" s="38">
        <v>20</v>
      </c>
      <c r="D39" s="38">
        <v>60</v>
      </c>
      <c r="E39" s="38" t="s">
        <v>173</v>
      </c>
      <c r="F39" s="89" t="s">
        <v>175</v>
      </c>
      <c r="G39" s="38" t="s">
        <v>179</v>
      </c>
      <c r="H39" s="90" t="s">
        <v>198</v>
      </c>
      <c r="I39" s="38">
        <v>2</v>
      </c>
      <c r="J39" s="38" t="s">
        <v>180</v>
      </c>
    </row>
    <row r="40" spans="1:10" ht="13.2" customHeight="1">
      <c r="A40" s="38" t="s">
        <v>182</v>
      </c>
      <c r="B40" s="88" t="s">
        <v>108</v>
      </c>
      <c r="C40" s="38">
        <v>13</v>
      </c>
      <c r="D40" s="38">
        <v>24</v>
      </c>
      <c r="E40" s="38" t="s">
        <v>122</v>
      </c>
      <c r="F40" s="89" t="s">
        <v>139</v>
      </c>
      <c r="G40" s="38" t="s">
        <v>183</v>
      </c>
      <c r="H40" s="90" t="s">
        <v>149</v>
      </c>
      <c r="I40" s="38">
        <v>2</v>
      </c>
      <c r="J40" s="38"/>
    </row>
    <row r="41" spans="1:10">
      <c r="A41" s="38" t="s">
        <v>190</v>
      </c>
      <c r="B41" s="88" t="s">
        <v>108</v>
      </c>
      <c r="C41" s="38">
        <v>19</v>
      </c>
      <c r="D41" s="38">
        <v>30</v>
      </c>
      <c r="E41" s="38" t="s">
        <v>13</v>
      </c>
      <c r="F41" s="89" t="s">
        <v>174</v>
      </c>
      <c r="G41" s="38" t="s">
        <v>183</v>
      </c>
      <c r="H41" s="90" t="s">
        <v>199</v>
      </c>
      <c r="I41" s="38">
        <v>1</v>
      </c>
      <c r="J41" s="38"/>
    </row>
    <row r="42" spans="1:10">
      <c r="A42" s="38" t="s">
        <v>191</v>
      </c>
      <c r="B42" s="88" t="s">
        <v>108</v>
      </c>
      <c r="C42" s="38">
        <v>19</v>
      </c>
      <c r="D42" s="38">
        <v>30</v>
      </c>
      <c r="E42" s="38" t="s">
        <v>13</v>
      </c>
      <c r="F42" s="89" t="s">
        <v>174</v>
      </c>
      <c r="G42" s="38" t="s">
        <v>177</v>
      </c>
      <c r="H42" s="90" t="s">
        <v>150</v>
      </c>
      <c r="I42" s="38">
        <v>3</v>
      </c>
      <c r="J42" s="38"/>
    </row>
    <row r="43" spans="1:10">
      <c r="A43" s="38" t="s">
        <v>192</v>
      </c>
      <c r="B43" s="88" t="s">
        <v>108</v>
      </c>
      <c r="C43" s="38">
        <v>19</v>
      </c>
      <c r="D43" s="38">
        <v>30</v>
      </c>
      <c r="E43" s="38" t="s">
        <v>13</v>
      </c>
      <c r="F43" s="89" t="s">
        <v>174</v>
      </c>
      <c r="G43" s="38" t="s">
        <v>177</v>
      </c>
      <c r="H43" s="90" t="s">
        <v>151</v>
      </c>
      <c r="I43" s="38">
        <v>1</v>
      </c>
      <c r="J43" s="38"/>
    </row>
    <row r="44" spans="1:10">
      <c r="A44" s="38" t="s">
        <v>194</v>
      </c>
      <c r="B44" s="88" t="s">
        <v>108</v>
      </c>
      <c r="C44" s="38">
        <v>19</v>
      </c>
      <c r="D44" s="38">
        <v>30</v>
      </c>
      <c r="E44" s="38" t="s">
        <v>13</v>
      </c>
      <c r="F44" s="89" t="s">
        <v>174</v>
      </c>
      <c r="G44" s="38" t="s">
        <v>177</v>
      </c>
      <c r="H44" s="90" t="s">
        <v>152</v>
      </c>
      <c r="I44" s="38">
        <v>1</v>
      </c>
      <c r="J44" s="38" t="s">
        <v>100</v>
      </c>
    </row>
    <row r="45" spans="1:10">
      <c r="A45" s="38" t="s">
        <v>195</v>
      </c>
      <c r="B45" s="88" t="s">
        <v>108</v>
      </c>
      <c r="C45" s="38">
        <v>18</v>
      </c>
      <c r="D45" s="38">
        <v>18</v>
      </c>
      <c r="E45" s="38" t="s">
        <v>126</v>
      </c>
      <c r="F45" s="89" t="s">
        <v>143</v>
      </c>
      <c r="G45" s="38" t="s">
        <v>177</v>
      </c>
      <c r="H45" s="90" t="s">
        <v>153</v>
      </c>
      <c r="I45" s="38">
        <v>1</v>
      </c>
      <c r="J45" s="38" t="s">
        <v>196</v>
      </c>
    </row>
    <row r="46" spans="1:10">
      <c r="A46" s="38" t="s">
        <v>205</v>
      </c>
      <c r="B46" s="88" t="s">
        <v>108</v>
      </c>
      <c r="C46" s="38">
        <v>11</v>
      </c>
      <c r="D46" s="38">
        <v>30</v>
      </c>
      <c r="E46" s="38" t="s">
        <v>120</v>
      </c>
      <c r="F46" s="89" t="s">
        <v>136</v>
      </c>
      <c r="G46" s="38" t="s">
        <v>177</v>
      </c>
      <c r="H46" s="90" t="s">
        <v>198</v>
      </c>
      <c r="I46" s="38">
        <v>2</v>
      </c>
      <c r="J46" s="38"/>
    </row>
    <row r="47" spans="1:10" ht="12" customHeight="1">
      <c r="A47" s="38" t="s">
        <v>207</v>
      </c>
      <c r="B47" s="88" t="s">
        <v>108</v>
      </c>
      <c r="C47" s="38">
        <v>10</v>
      </c>
      <c r="D47" s="38">
        <v>36</v>
      </c>
      <c r="E47" s="38" t="s">
        <v>119</v>
      </c>
      <c r="F47" s="89" t="s">
        <v>135</v>
      </c>
      <c r="G47" s="38" t="s">
        <v>177</v>
      </c>
      <c r="H47" s="90" t="s">
        <v>200</v>
      </c>
      <c r="I47" s="38">
        <v>2</v>
      </c>
      <c r="J47" s="38"/>
    </row>
    <row r="48" spans="1:10">
      <c r="A48" s="38" t="s">
        <v>208</v>
      </c>
      <c r="B48" s="88" t="s">
        <v>108</v>
      </c>
      <c r="C48" s="38">
        <v>10</v>
      </c>
      <c r="D48" s="38">
        <v>36</v>
      </c>
      <c r="E48" s="38" t="s">
        <v>119</v>
      </c>
      <c r="F48" s="89" t="s">
        <v>135</v>
      </c>
      <c r="G48" s="38" t="s">
        <v>94</v>
      </c>
      <c r="H48" s="90" t="s">
        <v>152</v>
      </c>
      <c r="I48" s="38">
        <v>1</v>
      </c>
      <c r="J48" s="38"/>
    </row>
    <row r="49" spans="1:10">
      <c r="A49" s="38" t="s">
        <v>209</v>
      </c>
      <c r="B49" s="88" t="s">
        <v>108</v>
      </c>
      <c r="C49" s="38">
        <v>11</v>
      </c>
      <c r="D49" s="38">
        <v>30</v>
      </c>
      <c r="E49" s="38" t="s">
        <v>120</v>
      </c>
      <c r="F49" s="89" t="s">
        <v>136</v>
      </c>
      <c r="G49" s="38" t="s">
        <v>177</v>
      </c>
      <c r="H49" s="90" t="s">
        <v>155</v>
      </c>
      <c r="I49" s="38">
        <v>3</v>
      </c>
      <c r="J49" s="38"/>
    </row>
    <row r="50" spans="1:10">
      <c r="A50" s="38" t="s">
        <v>210</v>
      </c>
      <c r="B50" s="88" t="s">
        <v>108</v>
      </c>
      <c r="C50" s="38">
        <v>6</v>
      </c>
      <c r="D50" s="38">
        <v>30</v>
      </c>
      <c r="E50" s="38" t="s">
        <v>115</v>
      </c>
      <c r="F50" s="89" t="s">
        <v>131</v>
      </c>
      <c r="G50" s="38" t="s">
        <v>177</v>
      </c>
      <c r="H50" s="90" t="s">
        <v>145</v>
      </c>
      <c r="I50" s="38">
        <v>2</v>
      </c>
      <c r="J50" s="38"/>
    </row>
    <row r="51" spans="1:10">
      <c r="A51" s="38" t="s">
        <v>211</v>
      </c>
      <c r="B51" s="88" t="s">
        <v>108</v>
      </c>
      <c r="C51" s="38">
        <v>7</v>
      </c>
      <c r="D51" s="38">
        <v>9</v>
      </c>
      <c r="E51" s="38" t="s">
        <v>116</v>
      </c>
      <c r="F51" s="89" t="s">
        <v>132</v>
      </c>
      <c r="G51" s="38" t="s">
        <v>177</v>
      </c>
      <c r="H51" s="90" t="s">
        <v>154</v>
      </c>
      <c r="I51" s="38">
        <v>2</v>
      </c>
      <c r="J51" s="38"/>
    </row>
    <row r="52" spans="1:10">
      <c r="A52" s="38" t="s">
        <v>258</v>
      </c>
      <c r="B52" s="88" t="s">
        <v>259</v>
      </c>
      <c r="C52" s="38">
        <v>19</v>
      </c>
      <c r="D52" s="38">
        <v>30</v>
      </c>
      <c r="E52" s="38" t="s">
        <v>13</v>
      </c>
      <c r="F52" s="89" t="s">
        <v>174</v>
      </c>
      <c r="G52" s="38" t="s">
        <v>105</v>
      </c>
      <c r="H52" s="90" t="s">
        <v>145</v>
      </c>
      <c r="I52" s="38">
        <v>1</v>
      </c>
      <c r="J52" s="38"/>
    </row>
    <row r="53" spans="1:10">
      <c r="A53" s="38" t="s">
        <v>260</v>
      </c>
      <c r="B53" s="88" t="s">
        <v>259</v>
      </c>
      <c r="C53" s="38">
        <v>13</v>
      </c>
      <c r="D53" s="38">
        <v>24</v>
      </c>
      <c r="E53" s="38" t="s">
        <v>122</v>
      </c>
      <c r="F53" s="89" t="s">
        <v>139</v>
      </c>
      <c r="G53" s="38" t="s">
        <v>99</v>
      </c>
      <c r="H53" s="90" t="s">
        <v>147</v>
      </c>
      <c r="I53" s="38">
        <v>1</v>
      </c>
      <c r="J53" s="38"/>
    </row>
    <row r="54" spans="1:10">
      <c r="A54" s="38" t="s">
        <v>261</v>
      </c>
      <c r="B54" s="88" t="s">
        <v>259</v>
      </c>
      <c r="C54" s="38">
        <v>10</v>
      </c>
      <c r="D54" s="38">
        <v>36</v>
      </c>
      <c r="E54" s="38" t="s">
        <v>119</v>
      </c>
      <c r="F54" s="89" t="s">
        <v>135</v>
      </c>
      <c r="G54" s="38" t="s">
        <v>179</v>
      </c>
      <c r="H54" s="90" t="s">
        <v>145</v>
      </c>
      <c r="I54" s="38">
        <v>2</v>
      </c>
      <c r="J54" s="38"/>
    </row>
    <row r="55" spans="1:10">
      <c r="A55" s="38" t="s">
        <v>266</v>
      </c>
      <c r="B55" s="88" t="s">
        <v>259</v>
      </c>
      <c r="C55" s="38">
        <v>14</v>
      </c>
      <c r="D55" s="38">
        <v>30</v>
      </c>
      <c r="E55" s="38" t="s">
        <v>123</v>
      </c>
      <c r="F55" s="89" t="s">
        <v>140</v>
      </c>
      <c r="G55" s="38" t="s">
        <v>183</v>
      </c>
      <c r="H55" s="90" t="s">
        <v>146</v>
      </c>
      <c r="I55" s="38">
        <v>1</v>
      </c>
      <c r="J55" s="38"/>
    </row>
    <row r="56" spans="1:10">
      <c r="A56" s="38" t="s">
        <v>267</v>
      </c>
      <c r="B56" s="88" t="s">
        <v>259</v>
      </c>
      <c r="C56" s="38">
        <v>9</v>
      </c>
      <c r="D56" s="38">
        <v>42</v>
      </c>
      <c r="E56" s="38" t="s">
        <v>118</v>
      </c>
      <c r="F56" s="89" t="s">
        <v>134</v>
      </c>
      <c r="G56" s="38" t="s">
        <v>99</v>
      </c>
      <c r="H56" s="90" t="s">
        <v>148</v>
      </c>
      <c r="I56" s="38">
        <v>2</v>
      </c>
      <c r="J56" s="38"/>
    </row>
    <row r="57" spans="1:10">
      <c r="A57" s="38" t="s">
        <v>268</v>
      </c>
      <c r="B57" s="88" t="s">
        <v>259</v>
      </c>
      <c r="C57" s="38">
        <v>12</v>
      </c>
      <c r="D57" s="38">
        <v>24</v>
      </c>
      <c r="E57" s="38" t="s">
        <v>121</v>
      </c>
      <c r="F57" s="89" t="s">
        <v>138</v>
      </c>
      <c r="G57" s="38" t="s">
        <v>214</v>
      </c>
      <c r="H57" s="90" t="s">
        <v>198</v>
      </c>
      <c r="I57" s="38">
        <v>4</v>
      </c>
      <c r="J57" s="38"/>
    </row>
    <row r="58" spans="1:10">
      <c r="A58" s="38" t="s">
        <v>269</v>
      </c>
      <c r="B58" s="88" t="s">
        <v>259</v>
      </c>
      <c r="C58" s="38">
        <v>3</v>
      </c>
      <c r="D58" s="38">
        <v>30</v>
      </c>
      <c r="E58" s="38" t="s">
        <v>113</v>
      </c>
      <c r="F58" s="89" t="s">
        <v>129</v>
      </c>
      <c r="G58" s="38" t="s">
        <v>213</v>
      </c>
      <c r="H58" s="90" t="s">
        <v>148</v>
      </c>
      <c r="I58" s="38">
        <v>2</v>
      </c>
      <c r="J58" s="38"/>
    </row>
    <row r="59" spans="1:10">
      <c r="A59" s="38" t="s">
        <v>270</v>
      </c>
      <c r="B59" s="88" t="s">
        <v>259</v>
      </c>
      <c r="C59" s="38">
        <v>3</v>
      </c>
      <c r="D59" s="38">
        <v>30</v>
      </c>
      <c r="E59" s="38" t="s">
        <v>113</v>
      </c>
      <c r="F59" s="89" t="s">
        <v>129</v>
      </c>
      <c r="G59" s="38" t="s">
        <v>99</v>
      </c>
      <c r="H59" s="90" t="s">
        <v>146</v>
      </c>
      <c r="I59" s="38">
        <v>2</v>
      </c>
      <c r="J59" s="38"/>
    </row>
    <row r="60" spans="1:10">
      <c r="A60" s="38" t="s">
        <v>271</v>
      </c>
      <c r="B60" s="88" t="s">
        <v>259</v>
      </c>
      <c r="C60" s="38">
        <v>4</v>
      </c>
      <c r="D60" s="38">
        <v>36</v>
      </c>
      <c r="E60" s="38" t="s">
        <v>114</v>
      </c>
      <c r="F60" s="89" t="s">
        <v>130</v>
      </c>
      <c r="G60" s="38" t="s">
        <v>105</v>
      </c>
      <c r="H60" s="90" t="s">
        <v>198</v>
      </c>
      <c r="I60" s="38">
        <v>2</v>
      </c>
      <c r="J60" s="38"/>
    </row>
    <row r="61" spans="1:10">
      <c r="A61" s="38" t="s">
        <v>272</v>
      </c>
      <c r="B61" s="88" t="s">
        <v>273</v>
      </c>
      <c r="C61" s="38">
        <v>6</v>
      </c>
      <c r="D61" s="38">
        <v>30</v>
      </c>
      <c r="E61" s="38" t="s">
        <v>115</v>
      </c>
      <c r="F61" s="89" t="s">
        <v>131</v>
      </c>
      <c r="G61" s="38" t="s">
        <v>214</v>
      </c>
      <c r="H61" s="90" t="s">
        <v>145</v>
      </c>
      <c r="I61" s="38">
        <v>1</v>
      </c>
      <c r="J61" s="38"/>
    </row>
    <row r="62" spans="1:10">
      <c r="A62" s="38" t="s">
        <v>274</v>
      </c>
      <c r="B62" s="88" t="s">
        <v>273</v>
      </c>
      <c r="C62" s="38">
        <v>6</v>
      </c>
      <c r="D62" s="38">
        <v>30</v>
      </c>
      <c r="E62" s="38" t="s">
        <v>115</v>
      </c>
      <c r="F62" s="89" t="s">
        <v>131</v>
      </c>
      <c r="G62" s="38" t="s">
        <v>214</v>
      </c>
      <c r="H62" s="90" t="s">
        <v>147</v>
      </c>
      <c r="I62" s="38">
        <v>1</v>
      </c>
      <c r="J62" s="38"/>
    </row>
    <row r="63" spans="1:10">
      <c r="A63" s="38" t="s">
        <v>275</v>
      </c>
      <c r="B63" s="88" t="s">
        <v>273</v>
      </c>
      <c r="C63" s="38">
        <v>6</v>
      </c>
      <c r="D63" s="38">
        <v>30</v>
      </c>
      <c r="E63" s="38" t="s">
        <v>115</v>
      </c>
      <c r="F63" s="89" t="s">
        <v>131</v>
      </c>
      <c r="G63" s="38" t="s">
        <v>214</v>
      </c>
      <c r="H63" s="90" t="s">
        <v>148</v>
      </c>
      <c r="I63" s="38">
        <v>1</v>
      </c>
      <c r="J63" s="38"/>
    </row>
    <row r="64" spans="1:10">
      <c r="A64" s="38" t="s">
        <v>276</v>
      </c>
      <c r="B64" s="88" t="s">
        <v>273</v>
      </c>
      <c r="C64" s="38">
        <v>2</v>
      </c>
      <c r="D64" s="38">
        <v>18</v>
      </c>
      <c r="E64" s="38" t="s">
        <v>112</v>
      </c>
      <c r="F64" s="89" t="s">
        <v>128</v>
      </c>
      <c r="G64" s="38" t="s">
        <v>177</v>
      </c>
      <c r="H64" s="90" t="s">
        <v>145</v>
      </c>
      <c r="I64" s="38">
        <v>2</v>
      </c>
      <c r="J64" s="38"/>
    </row>
    <row r="65" spans="1:10">
      <c r="A65" s="38" t="s">
        <v>277</v>
      </c>
      <c r="B65" s="88" t="s">
        <v>273</v>
      </c>
      <c r="C65" s="38">
        <v>5</v>
      </c>
      <c r="D65" s="38">
        <v>48</v>
      </c>
      <c r="E65" s="38" t="s">
        <v>184</v>
      </c>
      <c r="F65" s="89" t="s">
        <v>185</v>
      </c>
      <c r="G65" s="38" t="s">
        <v>109</v>
      </c>
      <c r="H65" s="90" t="s">
        <v>145</v>
      </c>
      <c r="I65" s="38">
        <v>2</v>
      </c>
      <c r="J65" s="38"/>
    </row>
    <row r="66" spans="1:10">
      <c r="A66" s="38" t="s">
        <v>278</v>
      </c>
      <c r="B66" s="88" t="s">
        <v>273</v>
      </c>
      <c r="C66" s="38">
        <v>6</v>
      </c>
      <c r="D66" s="38">
        <v>30</v>
      </c>
      <c r="E66" s="38" t="s">
        <v>115</v>
      </c>
      <c r="F66" s="89" t="s">
        <v>131</v>
      </c>
      <c r="G66" s="38" t="s">
        <v>177</v>
      </c>
      <c r="H66" s="90" t="s">
        <v>145</v>
      </c>
      <c r="I66" s="38">
        <v>1</v>
      </c>
      <c r="J66" s="38"/>
    </row>
    <row r="67" spans="1:10">
      <c r="A67" s="77" t="s">
        <v>279</v>
      </c>
      <c r="B67" s="93" t="s">
        <v>280</v>
      </c>
      <c r="C67" s="77">
        <v>19</v>
      </c>
      <c r="D67" s="77">
        <v>30</v>
      </c>
      <c r="E67" s="77" t="s">
        <v>13</v>
      </c>
      <c r="F67" s="94" t="s">
        <v>174</v>
      </c>
      <c r="G67" s="77" t="s">
        <v>225</v>
      </c>
      <c r="H67" s="95" t="s">
        <v>144</v>
      </c>
      <c r="I67" s="77">
        <v>1</v>
      </c>
      <c r="J67" s="77"/>
    </row>
    <row r="68" spans="1:10">
      <c r="A68" s="38"/>
      <c r="B68" s="39"/>
      <c r="C68" s="40"/>
      <c r="D68" s="40"/>
      <c r="E68" s="40"/>
      <c r="F68" s="41"/>
      <c r="G68" s="40"/>
      <c r="H68" s="42"/>
      <c r="I68" s="40"/>
      <c r="J68" s="40"/>
    </row>
    <row r="69" spans="1:10">
      <c r="A69" s="38"/>
      <c r="B69" s="39"/>
      <c r="C69" s="40"/>
      <c r="D69" s="40"/>
      <c r="E69" s="40"/>
      <c r="F69" s="41"/>
      <c r="G69" s="40"/>
      <c r="H69" s="42"/>
      <c r="I69" s="40"/>
      <c r="J69" s="40"/>
    </row>
    <row r="70" spans="1:10">
      <c r="A70" s="38"/>
      <c r="B70" s="39"/>
      <c r="C70" s="40"/>
      <c r="D70" s="40"/>
      <c r="E70" s="40"/>
      <c r="F70" s="41"/>
      <c r="G70" s="40"/>
      <c r="H70" s="42"/>
      <c r="I70" s="40"/>
      <c r="J70" s="40"/>
    </row>
    <row r="71" spans="1:10">
      <c r="A71" s="38"/>
      <c r="B71" s="39"/>
      <c r="C71" s="40"/>
      <c r="D71" s="40"/>
      <c r="E71" s="40"/>
      <c r="F71" s="41"/>
      <c r="G71" s="40"/>
      <c r="H71" s="42"/>
      <c r="I71" s="40"/>
      <c r="J71" s="40"/>
    </row>
    <row r="72" spans="1:10">
      <c r="A72" s="38"/>
      <c r="B72" s="39"/>
      <c r="C72" s="40"/>
      <c r="D72" s="40"/>
      <c r="E72" s="40"/>
      <c r="F72" s="41"/>
      <c r="G72" s="40"/>
      <c r="H72" s="42"/>
      <c r="I72" s="40"/>
      <c r="J72" s="40"/>
    </row>
    <row r="73" spans="1:10">
      <c r="A73" s="38"/>
      <c r="B73" s="39"/>
      <c r="C73" s="40"/>
      <c r="D73" s="40"/>
      <c r="E73" s="40"/>
      <c r="F73" s="41"/>
      <c r="G73" s="40"/>
      <c r="H73" s="42"/>
      <c r="I73" s="40"/>
      <c r="J73" s="40"/>
    </row>
    <row r="74" spans="1:10">
      <c r="A74" s="38"/>
      <c r="B74" s="39"/>
      <c r="C74" s="40"/>
      <c r="D74" s="40"/>
      <c r="E74" s="40"/>
      <c r="F74" s="41"/>
      <c r="G74" s="40"/>
      <c r="H74" s="42"/>
      <c r="I74" s="40"/>
      <c r="J74" s="40"/>
    </row>
    <row r="75" spans="1:10">
      <c r="A75" s="38"/>
      <c r="B75" s="39"/>
      <c r="C75" s="40"/>
      <c r="D75" s="40"/>
      <c r="E75" s="40"/>
      <c r="F75" s="41"/>
      <c r="G75" s="40"/>
      <c r="H75" s="42"/>
      <c r="I75" s="40"/>
      <c r="J75" s="40"/>
    </row>
    <row r="76" spans="1:10">
      <c r="A76" s="38"/>
      <c r="B76" s="39"/>
      <c r="C76" s="40"/>
      <c r="D76" s="40"/>
      <c r="E76" s="40"/>
      <c r="F76" s="41"/>
      <c r="G76" s="40"/>
      <c r="H76" s="42"/>
      <c r="I76" s="40"/>
      <c r="J76" s="40"/>
    </row>
    <row r="77" spans="1:10">
      <c r="A77" s="38"/>
      <c r="B77" s="39"/>
      <c r="C77" s="40"/>
      <c r="D77" s="40"/>
      <c r="E77" s="40"/>
      <c r="F77" s="41"/>
      <c r="G77" s="40"/>
      <c r="H77" s="42"/>
      <c r="I77" s="40"/>
      <c r="J77" s="40"/>
    </row>
    <row r="78" spans="1:10">
      <c r="A78" s="38"/>
      <c r="B78" s="39"/>
      <c r="C78" s="40"/>
      <c r="D78" s="40"/>
      <c r="E78" s="40"/>
      <c r="F78" s="41"/>
      <c r="G78" s="40"/>
      <c r="H78" s="42"/>
      <c r="I78" s="40"/>
      <c r="J78" s="40"/>
    </row>
    <row r="79" spans="1:10">
      <c r="A79" s="38"/>
      <c r="B79" s="39"/>
      <c r="C79" s="40"/>
      <c r="D79" s="40"/>
      <c r="E79" s="40"/>
      <c r="F79" s="41"/>
      <c r="G79" s="40"/>
      <c r="H79" s="42"/>
      <c r="I79" s="40"/>
      <c r="J79" s="40"/>
    </row>
    <row r="80" spans="1:10">
      <c r="A80" s="38"/>
      <c r="B80" s="39"/>
      <c r="C80" s="40"/>
      <c r="D80" s="40"/>
      <c r="E80" s="40"/>
      <c r="F80" s="41"/>
      <c r="G80" s="40"/>
      <c r="H80" s="42"/>
      <c r="I80" s="40"/>
      <c r="J80" s="40"/>
    </row>
    <row r="81" spans="1:10">
      <c r="A81" s="38"/>
      <c r="B81" s="39"/>
      <c r="C81" s="40"/>
      <c r="D81" s="40"/>
      <c r="E81" s="40"/>
      <c r="F81" s="41"/>
      <c r="G81" s="40"/>
      <c r="H81" s="42"/>
      <c r="I81" s="40"/>
      <c r="J81" s="40"/>
    </row>
    <row r="82" spans="1:10">
      <c r="A82" s="38"/>
      <c r="B82" s="39"/>
      <c r="C82" s="40"/>
      <c r="D82" s="40"/>
      <c r="E82" s="40"/>
      <c r="F82" s="41"/>
      <c r="G82" s="40"/>
      <c r="H82" s="42"/>
      <c r="I82" s="40"/>
      <c r="J82" s="40"/>
    </row>
    <row r="83" spans="1:10">
      <c r="A83" s="38"/>
      <c r="B83" s="39"/>
      <c r="C83" s="40"/>
      <c r="D83" s="40"/>
      <c r="E83" s="40"/>
      <c r="F83" s="41"/>
      <c r="G83" s="40"/>
      <c r="H83" s="42"/>
      <c r="I83" s="40"/>
      <c r="J83" s="40"/>
    </row>
    <row r="84" spans="1:10">
      <c r="A84" s="38"/>
      <c r="B84" s="39"/>
      <c r="C84" s="40"/>
      <c r="D84" s="40"/>
      <c r="E84" s="40"/>
      <c r="F84" s="41"/>
      <c r="G84" s="40"/>
      <c r="H84" s="42"/>
      <c r="I84" s="40"/>
      <c r="J84" s="40"/>
    </row>
    <row r="85" spans="1:10">
      <c r="A85" s="38"/>
      <c r="B85" s="39"/>
      <c r="C85" s="40"/>
      <c r="D85" s="40"/>
      <c r="E85" s="40"/>
      <c r="F85" s="41"/>
      <c r="G85" s="40"/>
      <c r="H85" s="42"/>
      <c r="I85" s="40"/>
      <c r="J85" s="40"/>
    </row>
    <row r="86" spans="1:10">
      <c r="A86" s="38"/>
      <c r="B86" s="39"/>
      <c r="C86" s="40"/>
      <c r="D86" s="40"/>
      <c r="E86" s="40"/>
      <c r="F86" s="41"/>
      <c r="G86" s="40"/>
      <c r="H86" s="42"/>
      <c r="I86" s="40"/>
      <c r="J86" s="40"/>
    </row>
    <row r="87" spans="1:10">
      <c r="A87" s="38"/>
      <c r="B87" s="39"/>
      <c r="C87" s="40"/>
      <c r="D87" s="40"/>
      <c r="E87" s="40"/>
      <c r="F87" s="41"/>
      <c r="G87" s="40"/>
      <c r="H87" s="42"/>
      <c r="I87" s="40"/>
      <c r="J87" s="40"/>
    </row>
    <row r="88" spans="1:10">
      <c r="A88" s="38"/>
      <c r="B88" s="39"/>
      <c r="C88" s="40"/>
      <c r="D88" s="40"/>
      <c r="E88" s="40"/>
      <c r="F88" s="41"/>
      <c r="G88" s="40"/>
      <c r="H88" s="42"/>
      <c r="I88" s="40"/>
      <c r="J88" s="40"/>
    </row>
    <row r="89" spans="1:10">
      <c r="A89" s="38"/>
      <c r="B89" s="39"/>
      <c r="C89" s="40"/>
      <c r="D89" s="40"/>
      <c r="E89" s="40"/>
      <c r="F89" s="41"/>
      <c r="G89" s="40"/>
      <c r="H89" s="42"/>
      <c r="I89" s="40"/>
      <c r="J89" s="40"/>
    </row>
    <row r="90" spans="1:10">
      <c r="A90" s="38"/>
      <c r="B90" s="39"/>
      <c r="C90" s="40"/>
      <c r="D90" s="40"/>
      <c r="E90" s="40"/>
      <c r="F90" s="41"/>
      <c r="G90" s="40"/>
      <c r="H90" s="42"/>
      <c r="I90" s="40"/>
      <c r="J90" s="40"/>
    </row>
    <row r="91" spans="1:10">
      <c r="A91" s="38"/>
      <c r="B91" s="39"/>
      <c r="C91" s="40"/>
      <c r="D91" s="40"/>
      <c r="E91" s="40"/>
      <c r="F91" s="41"/>
      <c r="G91" s="40"/>
      <c r="H91" s="42"/>
      <c r="I91" s="40"/>
      <c r="J91" s="40"/>
    </row>
    <row r="92" spans="1:10">
      <c r="A92" s="38"/>
      <c r="B92" s="39"/>
      <c r="C92" s="40"/>
      <c r="D92" s="40"/>
      <c r="E92" s="40"/>
      <c r="F92" s="41"/>
      <c r="G92" s="40"/>
      <c r="H92" s="42"/>
      <c r="I92" s="40"/>
      <c r="J92" s="40"/>
    </row>
    <row r="93" spans="1:10">
      <c r="A93" s="38"/>
      <c r="B93" s="39"/>
      <c r="C93" s="40"/>
      <c r="D93" s="40"/>
      <c r="E93" s="40"/>
      <c r="F93" s="41"/>
      <c r="G93" s="40"/>
      <c r="H93" s="42"/>
      <c r="I93" s="40"/>
      <c r="J93" s="40"/>
    </row>
    <row r="94" spans="1:10">
      <c r="A94" s="38"/>
      <c r="B94" s="39"/>
      <c r="C94" s="40"/>
      <c r="D94" s="40"/>
      <c r="E94" s="40"/>
      <c r="F94" s="41"/>
      <c r="G94" s="40"/>
      <c r="H94" s="42"/>
      <c r="I94" s="40"/>
      <c r="J94" s="40"/>
    </row>
    <row r="95" spans="1:10">
      <c r="A95" s="38"/>
      <c r="B95" s="39"/>
      <c r="C95" s="40"/>
      <c r="D95" s="40"/>
      <c r="E95" s="40"/>
      <c r="F95" s="41"/>
      <c r="G95" s="40"/>
      <c r="H95" s="42"/>
      <c r="I95" s="40"/>
      <c r="J95" s="40"/>
    </row>
    <row r="96" spans="1:10">
      <c r="A96" s="38"/>
      <c r="B96" s="39"/>
      <c r="C96" s="40"/>
      <c r="D96" s="40"/>
      <c r="E96" s="40"/>
      <c r="F96" s="41"/>
      <c r="G96" s="40"/>
      <c r="H96" s="42"/>
      <c r="I96" s="40"/>
      <c r="J96" s="40"/>
    </row>
    <row r="97" spans="1:10">
      <c r="A97" s="38"/>
      <c r="B97" s="39"/>
      <c r="C97" s="40"/>
      <c r="D97" s="40"/>
      <c r="E97" s="40"/>
      <c r="F97" s="41"/>
      <c r="G97" s="40"/>
      <c r="H97" s="42"/>
      <c r="I97" s="40"/>
      <c r="J97" s="40"/>
    </row>
    <row r="98" spans="1:10">
      <c r="A98" s="38"/>
      <c r="B98" s="39"/>
      <c r="C98" s="40"/>
      <c r="D98" s="40"/>
      <c r="E98" s="40"/>
      <c r="F98" s="41"/>
      <c r="G98" s="40"/>
      <c r="H98" s="42"/>
      <c r="I98" s="40"/>
      <c r="J98" s="40"/>
    </row>
    <row r="99" spans="1:10">
      <c r="A99" s="38"/>
      <c r="B99" s="39"/>
      <c r="C99" s="40"/>
      <c r="D99" s="40"/>
      <c r="E99" s="40"/>
      <c r="F99" s="41"/>
      <c r="G99" s="40"/>
      <c r="H99" s="42"/>
      <c r="I99" s="40"/>
      <c r="J99" s="40"/>
    </row>
    <row r="100" spans="1:10">
      <c r="A100" s="38"/>
      <c r="B100" s="39"/>
      <c r="C100" s="40"/>
      <c r="D100" s="40"/>
      <c r="E100" s="40"/>
      <c r="F100" s="41"/>
      <c r="G100" s="40"/>
      <c r="H100" s="42"/>
      <c r="I100" s="40"/>
      <c r="J100" s="40"/>
    </row>
    <row r="101" spans="1:10">
      <c r="A101" s="38"/>
      <c r="B101" s="39"/>
      <c r="C101" s="40"/>
      <c r="D101" s="40"/>
      <c r="E101" s="40"/>
      <c r="F101" s="41"/>
      <c r="G101" s="40"/>
      <c r="H101" s="42"/>
      <c r="I101" s="40"/>
      <c r="J101" s="40"/>
    </row>
    <row r="102" spans="1:10">
      <c r="A102" s="38"/>
      <c r="B102" s="39"/>
      <c r="C102" s="40"/>
      <c r="D102" s="40"/>
      <c r="E102" s="40"/>
      <c r="F102" s="41"/>
      <c r="G102" s="40"/>
      <c r="H102" s="42"/>
      <c r="I102" s="40"/>
      <c r="J102" s="40"/>
    </row>
    <row r="103" spans="1:10">
      <c r="A103" s="38"/>
      <c r="B103" s="39"/>
      <c r="C103" s="40"/>
      <c r="D103" s="40"/>
      <c r="E103" s="40"/>
      <c r="F103" s="41"/>
      <c r="G103" s="40"/>
      <c r="H103" s="42"/>
      <c r="I103" s="40"/>
      <c r="J103" s="40"/>
    </row>
    <row r="104" spans="1:10">
      <c r="A104" s="38"/>
      <c r="B104" s="39"/>
      <c r="C104" s="40"/>
      <c r="D104" s="40"/>
      <c r="E104" s="40"/>
      <c r="F104" s="41"/>
      <c r="G104" s="40"/>
      <c r="H104" s="42"/>
      <c r="I104" s="40"/>
      <c r="J104" s="40"/>
    </row>
    <row r="105" spans="1:10">
      <c r="A105" s="38"/>
      <c r="B105" s="39"/>
      <c r="C105" s="40"/>
      <c r="D105" s="40"/>
      <c r="E105" s="40"/>
      <c r="F105" s="41"/>
      <c r="G105" s="40"/>
      <c r="H105" s="42"/>
      <c r="I105" s="40"/>
      <c r="J105" s="40"/>
    </row>
    <row r="106" spans="1:10">
      <c r="A106" s="38"/>
      <c r="B106" s="39"/>
      <c r="C106" s="40"/>
      <c r="D106" s="40"/>
      <c r="E106" s="40"/>
      <c r="F106" s="41"/>
      <c r="G106" s="40"/>
      <c r="H106" s="42"/>
      <c r="I106" s="40"/>
      <c r="J106" s="40"/>
    </row>
    <row r="107" spans="1:10">
      <c r="A107" s="38"/>
      <c r="B107" s="39"/>
      <c r="C107" s="40"/>
      <c r="D107" s="40"/>
      <c r="E107" s="40"/>
      <c r="F107" s="41"/>
      <c r="G107" s="40"/>
      <c r="H107" s="42"/>
      <c r="I107" s="40"/>
      <c r="J107" s="40"/>
    </row>
    <row r="108" spans="1:10">
      <c r="A108" s="38"/>
      <c r="B108" s="39"/>
      <c r="C108" s="40"/>
      <c r="D108" s="40"/>
      <c r="E108" s="40"/>
      <c r="F108" s="41"/>
      <c r="G108" s="40"/>
      <c r="H108" s="42"/>
      <c r="I108" s="40"/>
      <c r="J108" s="40"/>
    </row>
    <row r="109" spans="1:10">
      <c r="A109" s="38"/>
      <c r="B109" s="39"/>
      <c r="C109" s="40"/>
      <c r="D109" s="40"/>
      <c r="E109" s="40"/>
      <c r="F109" s="41"/>
      <c r="G109" s="40"/>
      <c r="H109" s="42"/>
      <c r="I109" s="40"/>
      <c r="J109" s="40"/>
    </row>
    <row r="110" spans="1:10">
      <c r="A110" s="38"/>
      <c r="B110" s="39"/>
      <c r="C110" s="40"/>
      <c r="D110" s="40"/>
      <c r="E110" s="40"/>
      <c r="F110" s="41"/>
      <c r="G110" s="40"/>
      <c r="H110" s="42"/>
      <c r="I110" s="40"/>
      <c r="J110" s="40"/>
    </row>
    <row r="111" spans="1:10">
      <c r="A111" s="38"/>
      <c r="B111" s="39"/>
      <c r="C111" s="40"/>
      <c r="D111" s="40"/>
      <c r="E111" s="40"/>
      <c r="F111" s="41"/>
      <c r="G111" s="40"/>
      <c r="H111" s="42"/>
      <c r="I111" s="40"/>
      <c r="J111" s="40"/>
    </row>
    <row r="112" spans="1:10">
      <c r="A112" s="38"/>
      <c r="B112" s="39"/>
      <c r="C112" s="40"/>
      <c r="D112" s="40"/>
      <c r="E112" s="40"/>
      <c r="F112" s="41"/>
      <c r="G112" s="40"/>
      <c r="H112" s="42"/>
      <c r="I112" s="40"/>
      <c r="J112" s="40"/>
    </row>
    <row r="113" spans="1:10">
      <c r="A113" s="38"/>
      <c r="B113" s="39"/>
      <c r="C113" s="40"/>
      <c r="D113" s="40"/>
      <c r="E113" s="40"/>
      <c r="F113" s="41"/>
      <c r="G113" s="40"/>
      <c r="H113" s="42"/>
      <c r="I113" s="40"/>
      <c r="J113" s="40"/>
    </row>
    <row r="114" spans="1:10">
      <c r="A114" s="38"/>
      <c r="B114" s="39"/>
      <c r="C114" s="40"/>
      <c r="D114" s="40"/>
      <c r="E114" s="40"/>
      <c r="F114" s="41"/>
      <c r="G114" s="40"/>
      <c r="H114" s="42"/>
      <c r="I114" s="40"/>
      <c r="J114" s="40"/>
    </row>
    <row r="115" spans="1:10">
      <c r="A115" s="38"/>
      <c r="B115" s="39"/>
      <c r="C115" s="40"/>
      <c r="D115" s="40"/>
      <c r="E115" s="40"/>
      <c r="F115" s="41"/>
      <c r="G115" s="40"/>
      <c r="H115" s="42"/>
      <c r="I115" s="40"/>
      <c r="J115" s="40"/>
    </row>
    <row r="116" spans="1:10">
      <c r="A116" s="38"/>
      <c r="B116" s="39"/>
      <c r="C116" s="40"/>
      <c r="D116" s="40"/>
      <c r="E116" s="40"/>
      <c r="F116" s="41"/>
      <c r="G116" s="40"/>
      <c r="H116" s="42"/>
      <c r="I116" s="40"/>
      <c r="J116" s="40"/>
    </row>
    <row r="117" spans="1:10">
      <c r="A117" s="38"/>
      <c r="B117" s="39"/>
      <c r="C117" s="40"/>
      <c r="D117" s="40"/>
      <c r="E117" s="40"/>
      <c r="F117" s="41"/>
      <c r="G117" s="40"/>
      <c r="H117" s="42"/>
      <c r="I117" s="40"/>
      <c r="J117" s="40"/>
    </row>
    <row r="118" spans="1:10">
      <c r="A118" s="38"/>
      <c r="B118" s="39"/>
      <c r="C118" s="40"/>
      <c r="D118" s="40"/>
      <c r="E118" s="40"/>
      <c r="F118" s="41"/>
      <c r="G118" s="40"/>
      <c r="H118" s="42"/>
      <c r="I118" s="40"/>
      <c r="J118" s="40"/>
    </row>
    <row r="119" spans="1:10">
      <c r="A119" s="38"/>
      <c r="B119" s="39"/>
      <c r="C119" s="40"/>
      <c r="D119" s="40"/>
      <c r="E119" s="40"/>
      <c r="F119" s="41"/>
      <c r="G119" s="40"/>
      <c r="H119" s="42"/>
      <c r="I119" s="40"/>
      <c r="J119" s="40"/>
    </row>
    <row r="120" spans="1:10">
      <c r="A120" s="38"/>
      <c r="B120" s="39"/>
      <c r="C120" s="40"/>
      <c r="D120" s="40"/>
      <c r="E120" s="40"/>
      <c r="F120" s="41"/>
      <c r="G120" s="40"/>
      <c r="H120" s="42"/>
      <c r="I120" s="40"/>
      <c r="J120" s="40"/>
    </row>
    <row r="121" spans="1:10">
      <c r="A121" s="38"/>
      <c r="B121" s="39"/>
      <c r="C121" s="40"/>
      <c r="D121" s="40"/>
      <c r="E121" s="40"/>
      <c r="F121" s="41"/>
      <c r="G121" s="40"/>
      <c r="H121" s="42"/>
      <c r="I121" s="40"/>
      <c r="J121" s="40"/>
    </row>
    <row r="122" spans="1:10">
      <c r="A122" s="38"/>
      <c r="B122" s="39"/>
      <c r="C122" s="40"/>
      <c r="D122" s="40"/>
      <c r="E122" s="40"/>
      <c r="F122" s="41"/>
      <c r="G122" s="40"/>
      <c r="H122" s="42"/>
      <c r="I122" s="40"/>
      <c r="J122" s="40"/>
    </row>
    <row r="123" spans="1:10">
      <c r="A123" s="38"/>
      <c r="B123" s="39"/>
      <c r="C123" s="40"/>
      <c r="D123" s="40"/>
      <c r="E123" s="40"/>
      <c r="F123" s="41"/>
      <c r="G123" s="40"/>
      <c r="H123" s="42"/>
      <c r="I123" s="40"/>
      <c r="J123" s="40"/>
    </row>
    <row r="124" spans="1:10">
      <c r="A124" s="38"/>
      <c r="B124" s="39"/>
      <c r="C124" s="40"/>
      <c r="D124" s="40"/>
      <c r="E124" s="40"/>
      <c r="F124" s="41"/>
      <c r="G124" s="40"/>
      <c r="H124" s="42"/>
      <c r="I124" s="40"/>
      <c r="J124" s="40"/>
    </row>
    <row r="125" spans="1:10">
      <c r="A125" s="38"/>
      <c r="B125" s="39"/>
      <c r="C125" s="40"/>
      <c r="D125" s="40"/>
      <c r="E125" s="40"/>
      <c r="F125" s="41"/>
      <c r="G125" s="40"/>
      <c r="H125" s="42"/>
      <c r="I125" s="40"/>
      <c r="J125" s="40"/>
    </row>
    <row r="126" spans="1:10">
      <c r="A126" s="38"/>
      <c r="B126" s="39"/>
      <c r="C126" s="40"/>
      <c r="D126" s="40"/>
      <c r="E126" s="40"/>
      <c r="F126" s="41"/>
      <c r="G126" s="40"/>
      <c r="H126" s="42"/>
      <c r="I126" s="40"/>
      <c r="J126" s="40"/>
    </row>
    <row r="127" spans="1:10">
      <c r="A127" s="38"/>
      <c r="B127" s="39"/>
      <c r="C127" s="40"/>
      <c r="D127" s="40"/>
      <c r="E127" s="40"/>
      <c r="F127" s="41"/>
      <c r="G127" s="40"/>
      <c r="H127" s="42"/>
      <c r="I127" s="40"/>
      <c r="J127" s="40"/>
    </row>
    <row r="128" spans="1:10">
      <c r="A128" s="38"/>
      <c r="B128" s="39"/>
      <c r="C128" s="40"/>
      <c r="D128" s="40"/>
      <c r="E128" s="40"/>
      <c r="F128" s="41"/>
      <c r="G128" s="40"/>
      <c r="H128" s="42"/>
      <c r="I128" s="40"/>
      <c r="J128" s="40"/>
    </row>
    <row r="129" spans="1:10">
      <c r="A129" s="38"/>
      <c r="B129" s="39"/>
      <c r="C129" s="40"/>
      <c r="D129" s="40"/>
      <c r="E129" s="40"/>
      <c r="F129" s="41"/>
      <c r="G129" s="40"/>
      <c r="H129" s="42"/>
      <c r="I129" s="40"/>
      <c r="J129" s="40"/>
    </row>
    <row r="130" spans="1:10">
      <c r="A130" s="38"/>
      <c r="B130" s="39"/>
      <c r="C130" s="40"/>
      <c r="D130" s="40"/>
      <c r="E130" s="40"/>
      <c r="F130" s="41"/>
      <c r="G130" s="40"/>
      <c r="H130" s="42"/>
      <c r="I130" s="40"/>
      <c r="J130" s="40"/>
    </row>
    <row r="131" spans="1:10">
      <c r="A131" s="38"/>
      <c r="B131" s="39"/>
      <c r="C131" s="40"/>
      <c r="D131" s="40"/>
      <c r="E131" s="40"/>
      <c r="F131" s="41"/>
      <c r="G131" s="40"/>
      <c r="H131" s="42"/>
      <c r="I131" s="40"/>
      <c r="J131" s="40"/>
    </row>
    <row r="132" spans="1:10">
      <c r="A132" s="38"/>
      <c r="B132" s="39"/>
      <c r="C132" s="40"/>
      <c r="D132" s="40"/>
      <c r="E132" s="40"/>
      <c r="F132" s="41"/>
      <c r="G132" s="40"/>
      <c r="H132" s="42"/>
      <c r="I132" s="40"/>
      <c r="J132" s="40"/>
    </row>
    <row r="133" spans="1:10">
      <c r="A133" s="38"/>
      <c r="B133" s="39"/>
      <c r="C133" s="40"/>
      <c r="D133" s="40"/>
      <c r="E133" s="40"/>
      <c r="F133" s="41"/>
      <c r="G133" s="40"/>
      <c r="H133" s="42"/>
      <c r="I133" s="40"/>
      <c r="J133" s="40"/>
    </row>
    <row r="134" spans="1:10">
      <c r="A134" s="38"/>
      <c r="B134" s="39"/>
      <c r="C134" s="40"/>
      <c r="D134" s="40"/>
      <c r="E134" s="40"/>
      <c r="F134" s="41"/>
      <c r="G134" s="40"/>
      <c r="H134" s="42"/>
      <c r="I134" s="40"/>
      <c r="J134" s="40"/>
    </row>
    <row r="135" spans="1:10">
      <c r="A135" s="38"/>
      <c r="B135" s="39"/>
      <c r="C135" s="40"/>
      <c r="D135" s="40"/>
      <c r="E135" s="40"/>
      <c r="F135" s="41"/>
      <c r="G135" s="40"/>
      <c r="H135" s="42"/>
      <c r="I135" s="40"/>
      <c r="J135" s="40"/>
    </row>
    <row r="136" spans="1:10">
      <c r="A136" s="38"/>
      <c r="B136" s="39"/>
      <c r="C136" s="40"/>
      <c r="D136" s="40"/>
      <c r="E136" s="40"/>
      <c r="F136" s="41"/>
      <c r="G136" s="40"/>
      <c r="H136" s="42"/>
      <c r="I136" s="40"/>
      <c r="J136" s="40"/>
    </row>
    <row r="137" spans="1:10">
      <c r="A137" s="38"/>
      <c r="B137" s="39"/>
      <c r="C137" s="40"/>
      <c r="D137" s="40"/>
      <c r="E137" s="40"/>
      <c r="F137" s="41"/>
      <c r="G137" s="40"/>
      <c r="H137" s="42"/>
      <c r="I137" s="40"/>
      <c r="J137" s="40"/>
    </row>
    <row r="138" spans="1:10">
      <c r="A138" s="38"/>
      <c r="B138" s="39"/>
      <c r="C138" s="40"/>
      <c r="D138" s="40"/>
      <c r="E138" s="40"/>
      <c r="F138" s="41"/>
      <c r="G138" s="40"/>
      <c r="H138" s="42"/>
      <c r="I138" s="40"/>
      <c r="J138" s="40"/>
    </row>
    <row r="139" spans="1:10">
      <c r="A139" s="38"/>
      <c r="B139" s="39"/>
      <c r="C139" s="40"/>
      <c r="D139" s="40"/>
      <c r="E139" s="40"/>
      <c r="F139" s="41"/>
      <c r="G139" s="40"/>
      <c r="H139" s="42"/>
      <c r="I139" s="40"/>
      <c r="J139" s="40"/>
    </row>
    <row r="140" spans="1:10">
      <c r="A140" s="38"/>
      <c r="B140" s="39"/>
      <c r="C140" s="40"/>
      <c r="D140" s="40"/>
      <c r="E140" s="40"/>
      <c r="F140" s="41"/>
      <c r="G140" s="40"/>
      <c r="H140" s="42"/>
      <c r="I140" s="40"/>
      <c r="J140" s="40"/>
    </row>
    <row r="141" spans="1:10">
      <c r="A141" s="38"/>
      <c r="B141" s="39"/>
      <c r="C141" s="40"/>
      <c r="D141" s="40"/>
      <c r="E141" s="40"/>
      <c r="F141" s="41"/>
      <c r="G141" s="40"/>
      <c r="H141" s="42"/>
      <c r="I141" s="40"/>
      <c r="J141" s="40"/>
    </row>
    <row r="142" spans="1:10">
      <c r="A142" s="38"/>
      <c r="B142" s="39"/>
      <c r="C142" s="40"/>
      <c r="D142" s="40"/>
      <c r="E142" s="40"/>
      <c r="F142" s="41"/>
      <c r="G142" s="40"/>
      <c r="H142" s="42"/>
      <c r="I142" s="40"/>
      <c r="J142" s="40"/>
    </row>
    <row r="143" spans="1:10">
      <c r="A143" s="38"/>
      <c r="B143" s="39"/>
      <c r="C143" s="40"/>
      <c r="D143" s="40"/>
      <c r="E143" s="40"/>
      <c r="F143" s="41"/>
      <c r="G143" s="40"/>
      <c r="H143" s="42"/>
      <c r="I143" s="40"/>
      <c r="J143" s="40"/>
    </row>
    <row r="144" spans="1:10">
      <c r="A144" s="38"/>
      <c r="B144" s="39"/>
      <c r="C144" s="40"/>
      <c r="D144" s="40"/>
      <c r="E144" s="40"/>
      <c r="F144" s="41"/>
      <c r="G144" s="40"/>
      <c r="H144" s="42"/>
      <c r="I144" s="40"/>
      <c r="J144" s="40"/>
    </row>
    <row r="145" spans="1:10">
      <c r="A145" s="38"/>
      <c r="B145" s="39"/>
      <c r="C145" s="40"/>
      <c r="D145" s="40"/>
      <c r="E145" s="40"/>
      <c r="F145" s="41"/>
      <c r="G145" s="40"/>
      <c r="H145" s="42"/>
      <c r="I145" s="40"/>
      <c r="J145" s="40"/>
    </row>
    <row r="146" spans="1:10">
      <c r="A146" s="38"/>
      <c r="B146" s="39"/>
      <c r="C146" s="40"/>
      <c r="D146" s="40"/>
      <c r="E146" s="40"/>
      <c r="F146" s="41"/>
      <c r="G146" s="40"/>
      <c r="H146" s="42"/>
      <c r="I146" s="40"/>
      <c r="J146" s="40"/>
    </row>
    <row r="147" spans="1:10">
      <c r="A147" s="38"/>
      <c r="B147" s="39"/>
      <c r="C147" s="40"/>
      <c r="D147" s="40"/>
      <c r="E147" s="40"/>
      <c r="F147" s="41"/>
      <c r="G147" s="40"/>
      <c r="H147" s="42"/>
      <c r="I147" s="40"/>
      <c r="J147" s="40"/>
    </row>
    <row r="148" spans="1:10">
      <c r="A148" s="38"/>
      <c r="B148" s="39"/>
      <c r="C148" s="40"/>
      <c r="D148" s="40"/>
      <c r="E148" s="40"/>
      <c r="F148" s="41"/>
      <c r="G148" s="40"/>
      <c r="H148" s="42"/>
      <c r="I148" s="40"/>
      <c r="J148" s="40"/>
    </row>
    <row r="149" spans="1:10">
      <c r="A149" s="38"/>
      <c r="B149" s="39"/>
      <c r="C149" s="40"/>
      <c r="D149" s="40"/>
      <c r="E149" s="40"/>
      <c r="F149" s="41"/>
      <c r="G149" s="40"/>
      <c r="H149" s="42"/>
      <c r="I149" s="40"/>
      <c r="J149" s="40"/>
    </row>
    <row r="150" spans="1:10">
      <c r="A150" s="38"/>
      <c r="B150" s="39"/>
      <c r="C150" s="40"/>
      <c r="D150" s="40"/>
      <c r="E150" s="40"/>
      <c r="F150" s="41"/>
      <c r="G150" s="40"/>
      <c r="H150" s="42"/>
      <c r="I150" s="40"/>
      <c r="J150" s="40"/>
    </row>
    <row r="151" spans="1:10">
      <c r="A151" s="38"/>
      <c r="B151" s="39"/>
      <c r="C151" s="40"/>
      <c r="D151" s="40"/>
      <c r="E151" s="40"/>
      <c r="F151" s="41"/>
      <c r="G151" s="40"/>
      <c r="H151" s="42"/>
      <c r="I151" s="40"/>
      <c r="J151" s="40"/>
    </row>
    <row r="152" spans="1:10">
      <c r="A152" s="38"/>
      <c r="B152" s="39"/>
      <c r="C152" s="40"/>
      <c r="D152" s="40"/>
      <c r="E152" s="40"/>
      <c r="F152" s="41"/>
      <c r="G152" s="40"/>
      <c r="H152" s="42"/>
      <c r="I152" s="40"/>
      <c r="J152" s="40"/>
    </row>
    <row r="153" spans="1:10">
      <c r="A153" s="38"/>
      <c r="B153" s="39"/>
      <c r="C153" s="40"/>
      <c r="D153" s="40"/>
      <c r="E153" s="40"/>
      <c r="F153" s="41"/>
      <c r="G153" s="40"/>
      <c r="H153" s="42"/>
      <c r="I153" s="40"/>
      <c r="J153" s="40"/>
    </row>
    <row r="154" spans="1:10">
      <c r="A154" s="38"/>
      <c r="B154" s="39"/>
      <c r="C154" s="40"/>
      <c r="D154" s="40"/>
      <c r="E154" s="40"/>
      <c r="F154" s="41"/>
      <c r="G154" s="40"/>
      <c r="H154" s="42"/>
      <c r="I154" s="40"/>
      <c r="J154" s="40"/>
    </row>
    <row r="155" spans="1:10">
      <c r="A155" s="38"/>
      <c r="B155" s="39"/>
      <c r="C155" s="40"/>
      <c r="D155" s="40"/>
      <c r="E155" s="40"/>
      <c r="F155" s="41"/>
      <c r="G155" s="40"/>
      <c r="H155" s="42"/>
      <c r="I155" s="40"/>
      <c r="J155" s="40"/>
    </row>
    <row r="156" spans="1:10">
      <c r="A156" s="38"/>
      <c r="B156" s="39"/>
      <c r="C156" s="40"/>
      <c r="D156" s="40"/>
      <c r="E156" s="40"/>
      <c r="F156" s="41"/>
      <c r="G156" s="40"/>
      <c r="H156" s="42"/>
      <c r="I156" s="40"/>
      <c r="J156" s="40"/>
    </row>
    <row r="157" spans="1:10">
      <c r="A157" s="38"/>
      <c r="B157" s="39"/>
      <c r="C157" s="40"/>
      <c r="D157" s="40"/>
      <c r="E157" s="40"/>
      <c r="F157" s="41"/>
      <c r="G157" s="40"/>
      <c r="H157" s="42"/>
      <c r="I157" s="40"/>
      <c r="J157" s="40"/>
    </row>
    <row r="158" spans="1:10">
      <c r="A158" s="38"/>
      <c r="B158" s="39"/>
      <c r="C158" s="40"/>
      <c r="D158" s="40"/>
      <c r="E158" s="40"/>
      <c r="F158" s="41"/>
      <c r="G158" s="40"/>
      <c r="H158" s="42"/>
      <c r="I158" s="40"/>
      <c r="J158" s="40"/>
    </row>
    <row r="159" spans="1:10">
      <c r="A159" s="38"/>
      <c r="B159" s="39"/>
      <c r="C159" s="40"/>
      <c r="D159" s="40"/>
      <c r="E159" s="40"/>
      <c r="F159" s="41"/>
      <c r="G159" s="40"/>
      <c r="H159" s="42"/>
      <c r="I159" s="40"/>
      <c r="J159" s="40"/>
    </row>
    <row r="160" spans="1:10">
      <c r="A160" s="38"/>
      <c r="B160" s="39"/>
      <c r="C160" s="40"/>
      <c r="D160" s="40"/>
      <c r="E160" s="40"/>
      <c r="F160" s="41"/>
      <c r="G160" s="40"/>
      <c r="H160" s="42"/>
      <c r="I160" s="40"/>
      <c r="J160" s="40"/>
    </row>
    <row r="161" spans="1:10">
      <c r="A161" s="38"/>
      <c r="B161" s="39"/>
      <c r="C161" s="40"/>
      <c r="D161" s="40"/>
      <c r="E161" s="40"/>
      <c r="F161" s="41"/>
      <c r="G161" s="40"/>
      <c r="H161" s="42"/>
      <c r="I161" s="40"/>
      <c r="J161" s="40"/>
    </row>
    <row r="162" spans="1:10">
      <c r="A162" s="38"/>
      <c r="B162" s="39"/>
      <c r="C162" s="40"/>
      <c r="D162" s="40"/>
      <c r="E162" s="40"/>
      <c r="F162" s="41"/>
      <c r="G162" s="40"/>
      <c r="H162" s="42"/>
      <c r="I162" s="40"/>
      <c r="J162" s="40"/>
    </row>
    <row r="163" spans="1:10">
      <c r="A163" s="38"/>
      <c r="B163" s="39"/>
      <c r="C163" s="40"/>
      <c r="D163" s="40"/>
      <c r="E163" s="40"/>
      <c r="F163" s="41"/>
      <c r="G163" s="40"/>
      <c r="H163" s="42"/>
      <c r="I163" s="40"/>
      <c r="J163" s="40"/>
    </row>
    <row r="164" spans="1:10">
      <c r="A164" s="38"/>
      <c r="B164" s="39"/>
      <c r="C164" s="40"/>
      <c r="D164" s="40"/>
      <c r="E164" s="40"/>
      <c r="F164" s="41"/>
      <c r="G164" s="40"/>
      <c r="H164" s="42"/>
      <c r="I164" s="40"/>
      <c r="J164" s="40"/>
    </row>
    <row r="165" spans="1:10">
      <c r="A165" s="38"/>
      <c r="B165" s="39"/>
      <c r="C165" s="40"/>
      <c r="D165" s="40"/>
      <c r="E165" s="40"/>
      <c r="F165" s="41"/>
      <c r="G165" s="40"/>
      <c r="H165" s="42"/>
      <c r="I165" s="40"/>
      <c r="J165" s="40"/>
    </row>
    <row r="166" spans="1:10">
      <c r="A166" s="38"/>
      <c r="B166" s="39"/>
      <c r="C166" s="40"/>
      <c r="D166" s="40"/>
      <c r="E166" s="40"/>
      <c r="F166" s="41"/>
      <c r="G166" s="40"/>
      <c r="H166" s="42"/>
      <c r="I166" s="40"/>
      <c r="J166" s="40"/>
    </row>
    <row r="167" spans="1:10">
      <c r="A167" s="38"/>
      <c r="B167" s="39"/>
      <c r="C167" s="40"/>
      <c r="D167" s="40"/>
      <c r="E167" s="40"/>
      <c r="F167" s="41"/>
      <c r="G167" s="40"/>
      <c r="H167" s="42"/>
      <c r="I167" s="40"/>
      <c r="J167" s="40"/>
    </row>
    <row r="168" spans="1:10">
      <c r="A168" s="38"/>
      <c r="B168" s="39"/>
      <c r="C168" s="40"/>
      <c r="D168" s="40"/>
      <c r="E168" s="40"/>
      <c r="F168" s="41"/>
      <c r="G168" s="40"/>
      <c r="H168" s="42"/>
      <c r="I168" s="40"/>
      <c r="J168" s="40"/>
    </row>
    <row r="169" spans="1:10">
      <c r="A169" s="38"/>
      <c r="B169" s="39"/>
      <c r="C169" s="40"/>
      <c r="D169" s="40"/>
      <c r="E169" s="40"/>
      <c r="F169" s="41"/>
      <c r="G169" s="40"/>
      <c r="H169" s="42"/>
      <c r="I169" s="40"/>
      <c r="J169" s="40"/>
    </row>
    <row r="170" spans="1:10">
      <c r="A170" s="38"/>
      <c r="B170" s="39"/>
      <c r="C170" s="40"/>
      <c r="D170" s="40"/>
      <c r="E170" s="40"/>
      <c r="F170" s="41"/>
      <c r="G170" s="40"/>
      <c r="H170" s="42"/>
      <c r="I170" s="40"/>
      <c r="J170" s="40"/>
    </row>
    <row r="171" spans="1:10">
      <c r="A171" s="38"/>
      <c r="B171" s="39"/>
      <c r="C171" s="40"/>
      <c r="D171" s="40"/>
      <c r="E171" s="40"/>
      <c r="F171" s="41"/>
      <c r="G171" s="40"/>
      <c r="H171" s="42"/>
      <c r="I171" s="40"/>
      <c r="J171" s="40"/>
    </row>
    <row r="172" spans="1:10">
      <c r="A172" s="38"/>
      <c r="B172" s="39"/>
      <c r="C172" s="40"/>
      <c r="D172" s="40"/>
      <c r="E172" s="40"/>
      <c r="F172" s="41"/>
      <c r="G172" s="40"/>
      <c r="H172" s="42"/>
      <c r="I172" s="40"/>
      <c r="J172" s="40"/>
    </row>
    <row r="173" spans="1:10">
      <c r="A173" s="38"/>
      <c r="B173" s="39"/>
      <c r="C173" s="40"/>
      <c r="D173" s="40"/>
      <c r="E173" s="40"/>
      <c r="F173" s="41"/>
      <c r="G173" s="40"/>
      <c r="H173" s="42"/>
      <c r="I173" s="40"/>
      <c r="J173" s="40"/>
    </row>
    <row r="174" spans="1:10">
      <c r="A174" s="38"/>
      <c r="B174" s="39"/>
      <c r="C174" s="40"/>
      <c r="D174" s="40"/>
      <c r="E174" s="40"/>
      <c r="F174" s="41"/>
      <c r="G174" s="40"/>
      <c r="H174" s="42"/>
      <c r="I174" s="40"/>
      <c r="J174" s="40"/>
    </row>
    <row r="175" spans="1:10">
      <c r="A175" s="38"/>
      <c r="B175" s="39"/>
      <c r="C175" s="40"/>
      <c r="D175" s="40"/>
      <c r="E175" s="40"/>
      <c r="F175" s="41"/>
      <c r="G175" s="40"/>
      <c r="H175" s="42"/>
      <c r="I175" s="40"/>
      <c r="J175" s="40"/>
    </row>
    <row r="176" spans="1:10">
      <c r="A176" s="38"/>
      <c r="B176" s="39"/>
      <c r="C176" s="40"/>
      <c r="D176" s="40"/>
      <c r="E176" s="40"/>
      <c r="F176" s="41"/>
      <c r="G176" s="40"/>
      <c r="H176" s="42"/>
      <c r="I176" s="40"/>
      <c r="J176" s="40"/>
    </row>
    <row r="177" spans="1:10">
      <c r="A177" s="38"/>
      <c r="B177" s="39"/>
      <c r="C177" s="40"/>
      <c r="D177" s="40"/>
      <c r="E177" s="40"/>
      <c r="F177" s="41"/>
      <c r="G177" s="40"/>
      <c r="H177" s="42"/>
      <c r="I177" s="40"/>
      <c r="J177" s="40"/>
    </row>
    <row r="178" spans="1:10">
      <c r="A178" s="38"/>
      <c r="B178" s="39"/>
      <c r="C178" s="40"/>
      <c r="D178" s="40"/>
      <c r="E178" s="40"/>
      <c r="F178" s="41"/>
      <c r="G178" s="40"/>
      <c r="H178" s="42"/>
      <c r="I178" s="40"/>
      <c r="J178" s="40"/>
    </row>
    <row r="179" spans="1:10">
      <c r="A179" s="38"/>
      <c r="B179" s="39"/>
      <c r="C179" s="40"/>
      <c r="D179" s="40"/>
      <c r="E179" s="40"/>
      <c r="F179" s="41"/>
      <c r="G179" s="40"/>
      <c r="H179" s="42"/>
      <c r="I179" s="40"/>
      <c r="J179" s="40"/>
    </row>
    <row r="180" spans="1:10">
      <c r="A180" s="38"/>
      <c r="B180" s="39"/>
      <c r="C180" s="40"/>
      <c r="D180" s="40"/>
      <c r="E180" s="40"/>
      <c r="F180" s="41"/>
      <c r="G180" s="40"/>
      <c r="H180" s="42"/>
      <c r="I180" s="40"/>
      <c r="J180" s="40"/>
    </row>
    <row r="181" spans="1:10">
      <c r="A181" s="38"/>
      <c r="B181" s="39"/>
      <c r="C181" s="40"/>
      <c r="D181" s="40"/>
      <c r="E181" s="40"/>
      <c r="F181" s="41"/>
      <c r="G181" s="40"/>
      <c r="H181" s="42"/>
      <c r="I181" s="40"/>
      <c r="J181" s="40"/>
    </row>
    <row r="182" spans="1:10">
      <c r="A182" s="38"/>
      <c r="B182" s="39"/>
      <c r="C182" s="40"/>
      <c r="D182" s="40"/>
      <c r="E182" s="40"/>
      <c r="F182" s="41"/>
      <c r="G182" s="40"/>
      <c r="H182" s="42"/>
      <c r="I182" s="40"/>
      <c r="J182" s="40"/>
    </row>
    <row r="183" spans="1:10">
      <c r="A183" s="38"/>
      <c r="B183" s="39"/>
      <c r="C183" s="40"/>
      <c r="D183" s="40"/>
      <c r="E183" s="40"/>
      <c r="F183" s="41"/>
      <c r="G183" s="40"/>
      <c r="H183" s="42"/>
      <c r="I183" s="40"/>
      <c r="J183" s="40"/>
    </row>
    <row r="184" spans="1:10">
      <c r="A184" s="38"/>
      <c r="B184" s="39"/>
      <c r="C184" s="40"/>
      <c r="D184" s="40"/>
      <c r="E184" s="40"/>
      <c r="F184" s="41"/>
      <c r="G184" s="40"/>
      <c r="H184" s="42"/>
      <c r="I184" s="40"/>
      <c r="J184" s="40"/>
    </row>
    <row r="185" spans="1:10">
      <c r="A185" s="38"/>
      <c r="B185" s="39"/>
      <c r="C185" s="40"/>
      <c r="D185" s="40"/>
      <c r="E185" s="40"/>
      <c r="F185" s="41"/>
      <c r="G185" s="40"/>
      <c r="H185" s="42"/>
      <c r="I185" s="40"/>
      <c r="J185" s="40"/>
    </row>
    <row r="186" spans="1:10">
      <c r="A186" s="38"/>
      <c r="B186" s="39"/>
      <c r="C186" s="40"/>
      <c r="D186" s="40"/>
      <c r="E186" s="40"/>
      <c r="F186" s="41"/>
      <c r="G186" s="40"/>
      <c r="H186" s="42"/>
      <c r="I186" s="40"/>
      <c r="J186" s="40"/>
    </row>
    <row r="187" spans="1:10">
      <c r="A187" s="38"/>
      <c r="B187" s="39"/>
      <c r="C187" s="40"/>
      <c r="D187" s="40"/>
      <c r="E187" s="40"/>
      <c r="F187" s="41"/>
      <c r="G187" s="40"/>
      <c r="H187" s="42"/>
      <c r="I187" s="40"/>
      <c r="J187" s="40"/>
    </row>
    <row r="188" spans="1:10">
      <c r="A188" s="38"/>
      <c r="B188" s="39"/>
      <c r="C188" s="40"/>
      <c r="D188" s="40"/>
      <c r="E188" s="40"/>
      <c r="F188" s="41"/>
      <c r="G188" s="40"/>
      <c r="H188" s="42"/>
      <c r="I188" s="40"/>
      <c r="J188" s="40"/>
    </row>
    <row r="189" spans="1:10">
      <c r="A189" s="38"/>
      <c r="B189" s="39"/>
      <c r="C189" s="40"/>
      <c r="D189" s="40"/>
      <c r="E189" s="40"/>
      <c r="F189" s="41"/>
      <c r="G189" s="40"/>
      <c r="H189" s="42"/>
      <c r="I189" s="40"/>
      <c r="J189" s="40"/>
    </row>
    <row r="190" spans="1:10">
      <c r="A190" s="38"/>
      <c r="B190" s="39"/>
      <c r="C190" s="40"/>
      <c r="D190" s="40"/>
      <c r="E190" s="40"/>
      <c r="F190" s="41"/>
      <c r="G190" s="40"/>
      <c r="H190" s="42"/>
      <c r="I190" s="40"/>
      <c r="J190" s="40"/>
    </row>
    <row r="191" spans="1:10">
      <c r="A191" s="38"/>
      <c r="B191" s="39"/>
      <c r="C191" s="40"/>
      <c r="D191" s="40"/>
      <c r="E191" s="40"/>
      <c r="F191" s="41"/>
      <c r="G191" s="40"/>
      <c r="H191" s="42"/>
      <c r="I191" s="40"/>
      <c r="J191" s="40"/>
    </row>
    <row r="192" spans="1:10">
      <c r="A192" s="38"/>
      <c r="B192" s="39"/>
      <c r="C192" s="40"/>
      <c r="D192" s="40"/>
      <c r="E192" s="40"/>
      <c r="F192" s="41"/>
      <c r="G192" s="40"/>
      <c r="H192" s="42"/>
      <c r="I192" s="40"/>
      <c r="J192" s="40"/>
    </row>
    <row r="193" spans="1:10">
      <c r="A193" s="38"/>
      <c r="B193" s="39"/>
      <c r="C193" s="40"/>
      <c r="D193" s="40"/>
      <c r="E193" s="40"/>
      <c r="F193" s="41"/>
      <c r="G193" s="40"/>
      <c r="H193" s="42"/>
      <c r="I193" s="40"/>
      <c r="J193" s="40"/>
    </row>
    <row r="194" spans="1:10">
      <c r="A194" s="38"/>
      <c r="B194" s="39"/>
      <c r="C194" s="40"/>
      <c r="D194" s="40"/>
      <c r="E194" s="40"/>
      <c r="F194" s="41"/>
      <c r="G194" s="40"/>
      <c r="H194" s="42"/>
      <c r="I194" s="40"/>
      <c r="J194" s="40"/>
    </row>
    <row r="195" spans="1:10">
      <c r="A195" s="38"/>
      <c r="B195" s="39"/>
      <c r="C195" s="40"/>
      <c r="D195" s="40"/>
      <c r="E195" s="40"/>
      <c r="F195" s="41"/>
      <c r="G195" s="40"/>
      <c r="H195" s="42"/>
      <c r="I195" s="40"/>
      <c r="J195" s="40"/>
    </row>
    <row r="196" spans="1:10">
      <c r="A196" s="38"/>
      <c r="B196" s="39"/>
      <c r="C196" s="40"/>
      <c r="D196" s="40"/>
      <c r="E196" s="40"/>
      <c r="F196" s="41"/>
      <c r="G196" s="40"/>
      <c r="H196" s="42"/>
      <c r="I196" s="40"/>
      <c r="J196" s="40"/>
    </row>
    <row r="197" spans="1:10">
      <c r="A197" s="38"/>
      <c r="B197" s="39"/>
      <c r="C197" s="40"/>
      <c r="D197" s="40"/>
      <c r="E197" s="40"/>
      <c r="F197" s="41"/>
      <c r="G197" s="40"/>
      <c r="H197" s="42"/>
      <c r="I197" s="40"/>
      <c r="J197" s="40"/>
    </row>
    <row r="198" spans="1:10">
      <c r="A198" s="38"/>
      <c r="B198" s="39"/>
      <c r="C198" s="40"/>
      <c r="D198" s="40"/>
      <c r="E198" s="40"/>
      <c r="F198" s="41"/>
      <c r="G198" s="40"/>
      <c r="H198" s="42"/>
      <c r="I198" s="40"/>
      <c r="J198" s="40"/>
    </row>
    <row r="199" spans="1:10">
      <c r="A199" s="38"/>
      <c r="B199" s="39"/>
      <c r="C199" s="40"/>
      <c r="D199" s="40"/>
      <c r="E199" s="40"/>
      <c r="F199" s="41"/>
      <c r="G199" s="40"/>
      <c r="H199" s="42"/>
      <c r="I199" s="40"/>
      <c r="J199" s="40"/>
    </row>
    <row r="200" spans="1:10">
      <c r="A200" s="38"/>
      <c r="B200" s="39"/>
      <c r="C200" s="40"/>
      <c r="D200" s="40"/>
      <c r="E200" s="40"/>
      <c r="F200" s="41"/>
      <c r="G200" s="40"/>
      <c r="H200" s="42"/>
      <c r="I200" s="40"/>
      <c r="J200" s="40"/>
    </row>
    <row r="201" spans="1:10">
      <c r="A201" s="38"/>
      <c r="B201" s="39"/>
      <c r="C201" s="40"/>
      <c r="D201" s="40"/>
      <c r="E201" s="40"/>
      <c r="F201" s="41"/>
      <c r="G201" s="40"/>
      <c r="H201" s="42"/>
      <c r="I201" s="40"/>
      <c r="J201" s="40"/>
    </row>
    <row r="202" spans="1:10">
      <c r="A202" s="38"/>
      <c r="B202" s="39"/>
      <c r="C202" s="40"/>
      <c r="D202" s="40"/>
      <c r="E202" s="40"/>
      <c r="F202" s="41"/>
      <c r="G202" s="40"/>
      <c r="H202" s="42"/>
      <c r="I202" s="40"/>
      <c r="J202" s="40"/>
    </row>
    <row r="203" spans="1:10">
      <c r="A203" s="38"/>
      <c r="B203" s="39"/>
      <c r="C203" s="40"/>
      <c r="D203" s="40"/>
      <c r="E203" s="40"/>
      <c r="F203" s="41"/>
      <c r="G203" s="40"/>
      <c r="H203" s="42"/>
      <c r="I203" s="40"/>
      <c r="J203" s="40"/>
    </row>
    <row r="204" spans="1:10">
      <c r="A204" s="38"/>
      <c r="B204" s="39"/>
      <c r="C204" s="40"/>
      <c r="D204" s="40"/>
      <c r="E204" s="40"/>
      <c r="F204" s="41"/>
      <c r="G204" s="40"/>
      <c r="H204" s="42"/>
      <c r="I204" s="40"/>
      <c r="J204" s="40"/>
    </row>
    <row r="205" spans="1:10">
      <c r="A205" s="38"/>
      <c r="B205" s="39"/>
      <c r="C205" s="40"/>
      <c r="D205" s="40"/>
      <c r="E205" s="40"/>
      <c r="F205" s="41"/>
      <c r="G205" s="40"/>
      <c r="H205" s="42"/>
      <c r="I205" s="40"/>
      <c r="J205" s="40"/>
    </row>
    <row r="206" spans="1:10">
      <c r="A206" s="38"/>
      <c r="B206" s="39"/>
      <c r="C206" s="40"/>
      <c r="D206" s="40"/>
      <c r="E206" s="40"/>
      <c r="F206" s="41"/>
      <c r="G206" s="40"/>
      <c r="H206" s="42"/>
      <c r="I206" s="40"/>
      <c r="J206" s="40"/>
    </row>
    <row r="207" spans="1:10">
      <c r="A207" s="38"/>
      <c r="B207" s="39"/>
      <c r="C207" s="40"/>
      <c r="D207" s="40"/>
      <c r="E207" s="40"/>
      <c r="F207" s="41"/>
      <c r="G207" s="40"/>
      <c r="H207" s="42"/>
      <c r="I207" s="40"/>
      <c r="J207" s="40"/>
    </row>
    <row r="208" spans="1:10">
      <c r="A208" s="38"/>
      <c r="B208" s="39"/>
      <c r="C208" s="40"/>
      <c r="D208" s="40"/>
      <c r="E208" s="40"/>
      <c r="F208" s="41"/>
      <c r="G208" s="40"/>
      <c r="H208" s="42"/>
      <c r="I208" s="40"/>
      <c r="J208" s="40"/>
    </row>
    <row r="209" spans="1:10">
      <c r="A209" s="38"/>
      <c r="B209" s="39"/>
      <c r="C209" s="40"/>
      <c r="D209" s="40"/>
      <c r="E209" s="40"/>
      <c r="F209" s="41"/>
      <c r="G209" s="40"/>
      <c r="H209" s="42"/>
      <c r="I209" s="40"/>
      <c r="J209" s="40"/>
    </row>
    <row r="210" spans="1:10">
      <c r="A210" s="38"/>
      <c r="B210" s="39"/>
      <c r="C210" s="40"/>
      <c r="D210" s="40"/>
      <c r="E210" s="40"/>
      <c r="F210" s="41"/>
      <c r="G210" s="40"/>
      <c r="H210" s="42"/>
      <c r="I210" s="40"/>
      <c r="J210" s="40"/>
    </row>
    <row r="211" spans="1:10">
      <c r="A211" s="38"/>
      <c r="B211" s="39"/>
      <c r="C211" s="40"/>
      <c r="D211" s="40"/>
      <c r="E211" s="40"/>
      <c r="F211" s="41"/>
      <c r="G211" s="40"/>
      <c r="H211" s="42"/>
      <c r="I211" s="40"/>
      <c r="J211" s="40"/>
    </row>
    <row r="212" spans="1:10">
      <c r="A212" s="38"/>
      <c r="B212" s="39"/>
      <c r="C212" s="40"/>
      <c r="D212" s="40"/>
      <c r="E212" s="40"/>
      <c r="F212" s="41"/>
      <c r="G212" s="40"/>
      <c r="H212" s="42"/>
      <c r="I212" s="40"/>
      <c r="J212" s="40"/>
    </row>
    <row r="213" spans="1:10">
      <c r="A213" s="38"/>
      <c r="B213" s="39"/>
      <c r="C213" s="40"/>
      <c r="D213" s="40"/>
      <c r="E213" s="40"/>
      <c r="F213" s="41"/>
      <c r="G213" s="40"/>
      <c r="H213" s="42"/>
      <c r="I213" s="40"/>
      <c r="J213" s="40"/>
    </row>
    <row r="214" spans="1:10">
      <c r="A214" s="38"/>
      <c r="B214" s="39"/>
      <c r="C214" s="40"/>
      <c r="D214" s="40"/>
      <c r="E214" s="40"/>
      <c r="F214" s="41"/>
      <c r="G214" s="40"/>
      <c r="H214" s="42"/>
      <c r="I214" s="40"/>
      <c r="J214" s="40"/>
    </row>
    <row r="215" spans="1:10">
      <c r="A215" s="38"/>
      <c r="B215" s="39"/>
      <c r="C215" s="40"/>
      <c r="D215" s="40"/>
      <c r="E215" s="40"/>
      <c r="F215" s="41"/>
      <c r="G215" s="40"/>
      <c r="H215" s="42"/>
      <c r="I215" s="40"/>
      <c r="J215" s="40"/>
    </row>
    <row r="216" spans="1:10">
      <c r="A216" s="38"/>
      <c r="B216" s="39"/>
      <c r="C216" s="40"/>
      <c r="D216" s="40"/>
      <c r="E216" s="40"/>
      <c r="F216" s="41"/>
      <c r="G216" s="40"/>
      <c r="H216" s="42"/>
      <c r="I216" s="40"/>
      <c r="J216" s="40"/>
    </row>
    <row r="217" spans="1:10">
      <c r="A217" s="38"/>
      <c r="B217" s="39"/>
      <c r="C217" s="40"/>
      <c r="D217" s="40"/>
      <c r="E217" s="40"/>
      <c r="F217" s="41"/>
      <c r="G217" s="40"/>
      <c r="H217" s="42"/>
      <c r="I217" s="40"/>
      <c r="J217" s="40"/>
    </row>
    <row r="218" spans="1:10">
      <c r="A218" s="38"/>
      <c r="B218" s="39"/>
      <c r="C218" s="40"/>
      <c r="D218" s="40"/>
      <c r="E218" s="40"/>
      <c r="F218" s="41"/>
      <c r="G218" s="40"/>
      <c r="H218" s="42"/>
      <c r="I218" s="40"/>
      <c r="J218" s="40"/>
    </row>
    <row r="219" spans="1:10">
      <c r="A219" s="38"/>
      <c r="B219" s="39"/>
      <c r="C219" s="40"/>
      <c r="D219" s="40"/>
      <c r="E219" s="40"/>
      <c r="F219" s="41"/>
      <c r="G219" s="40"/>
      <c r="H219" s="42"/>
      <c r="I219" s="40"/>
      <c r="J219" s="40"/>
    </row>
    <row r="220" spans="1:10">
      <c r="A220" s="38"/>
      <c r="B220" s="39"/>
      <c r="C220" s="40"/>
      <c r="D220" s="40"/>
      <c r="E220" s="40"/>
      <c r="F220" s="41"/>
      <c r="G220" s="40"/>
      <c r="H220" s="42"/>
      <c r="I220" s="40"/>
      <c r="J220" s="40"/>
    </row>
    <row r="221" spans="1:10">
      <c r="A221" s="38"/>
      <c r="B221" s="39"/>
      <c r="C221" s="40"/>
      <c r="D221" s="40"/>
      <c r="E221" s="40"/>
      <c r="F221" s="41"/>
      <c r="G221" s="40"/>
      <c r="H221" s="42"/>
      <c r="I221" s="40"/>
      <c r="J221" s="40"/>
    </row>
    <row r="222" spans="1:10">
      <c r="A222" s="38"/>
      <c r="B222" s="39"/>
      <c r="C222" s="40"/>
      <c r="D222" s="40"/>
      <c r="E222" s="40"/>
      <c r="F222" s="41"/>
      <c r="G222" s="40"/>
      <c r="H222" s="42"/>
      <c r="I222" s="40"/>
      <c r="J222" s="40"/>
    </row>
    <row r="223" spans="1:10">
      <c r="A223" s="38"/>
      <c r="B223" s="39"/>
      <c r="C223" s="40"/>
      <c r="D223" s="40"/>
      <c r="E223" s="40"/>
      <c r="F223" s="41"/>
      <c r="G223" s="40"/>
      <c r="H223" s="42"/>
      <c r="I223" s="40"/>
      <c r="J223" s="40"/>
    </row>
    <row r="224" spans="1:10">
      <c r="A224" s="38"/>
      <c r="B224" s="39"/>
      <c r="C224" s="40"/>
      <c r="D224" s="40"/>
      <c r="E224" s="40"/>
      <c r="F224" s="41"/>
      <c r="G224" s="40"/>
      <c r="H224" s="42"/>
      <c r="I224" s="40"/>
      <c r="J224" s="40"/>
    </row>
    <row r="225" spans="1:10">
      <c r="A225" s="38"/>
      <c r="B225" s="39"/>
      <c r="C225" s="40"/>
      <c r="D225" s="40"/>
      <c r="E225" s="40"/>
      <c r="F225" s="41"/>
      <c r="G225" s="40"/>
      <c r="H225" s="42"/>
      <c r="I225" s="40"/>
      <c r="J225" s="40"/>
    </row>
    <row r="226" spans="1:10">
      <c r="A226" s="38"/>
      <c r="B226" s="39"/>
      <c r="C226" s="40"/>
      <c r="D226" s="40"/>
      <c r="E226" s="40"/>
      <c r="F226" s="41"/>
      <c r="G226" s="40"/>
      <c r="H226" s="42"/>
      <c r="I226" s="40"/>
      <c r="J226" s="40"/>
    </row>
    <row r="227" spans="1:10">
      <c r="A227" s="38"/>
      <c r="B227" s="39"/>
      <c r="C227" s="40"/>
      <c r="D227" s="40"/>
      <c r="E227" s="40"/>
      <c r="F227" s="41"/>
      <c r="G227" s="40"/>
      <c r="H227" s="42"/>
      <c r="I227" s="40"/>
      <c r="J227" s="40"/>
    </row>
    <row r="228" spans="1:10">
      <c r="A228" s="38"/>
      <c r="B228" s="39"/>
      <c r="C228" s="40"/>
      <c r="D228" s="40"/>
      <c r="E228" s="40"/>
      <c r="F228" s="41"/>
      <c r="G228" s="40"/>
      <c r="H228" s="42"/>
      <c r="I228" s="40"/>
      <c r="J228" s="40"/>
    </row>
    <row r="229" spans="1:10">
      <c r="A229" s="38"/>
      <c r="B229" s="39"/>
      <c r="C229" s="40"/>
      <c r="D229" s="40"/>
      <c r="E229" s="40"/>
      <c r="F229" s="41"/>
      <c r="G229" s="40"/>
      <c r="H229" s="42"/>
      <c r="I229" s="40"/>
      <c r="J229" s="40"/>
    </row>
    <row r="230" spans="1:10">
      <c r="A230" s="38"/>
      <c r="B230" s="39"/>
      <c r="C230" s="40"/>
      <c r="D230" s="40"/>
      <c r="E230" s="40"/>
      <c r="F230" s="41"/>
      <c r="G230" s="40"/>
      <c r="H230" s="42"/>
      <c r="I230" s="40"/>
      <c r="J230" s="40"/>
    </row>
    <row r="231" spans="1:10">
      <c r="A231" s="38"/>
      <c r="B231" s="39"/>
      <c r="C231" s="40"/>
      <c r="D231" s="40"/>
      <c r="E231" s="40"/>
      <c r="F231" s="41"/>
      <c r="G231" s="40"/>
      <c r="H231" s="42"/>
      <c r="I231" s="40"/>
      <c r="J231" s="40"/>
    </row>
    <row r="232" spans="1:10">
      <c r="A232" s="38"/>
      <c r="B232" s="39"/>
      <c r="C232" s="40"/>
      <c r="D232" s="40"/>
      <c r="E232" s="40"/>
      <c r="F232" s="41"/>
      <c r="G232" s="40"/>
      <c r="H232" s="42"/>
      <c r="I232" s="40"/>
      <c r="J232" s="40"/>
    </row>
    <row r="233" spans="1:10">
      <c r="A233" s="38"/>
      <c r="B233" s="39"/>
      <c r="C233" s="40"/>
      <c r="D233" s="40"/>
      <c r="E233" s="40"/>
      <c r="F233" s="41"/>
      <c r="G233" s="40"/>
      <c r="H233" s="42"/>
      <c r="I233" s="40"/>
      <c r="J233" s="40"/>
    </row>
    <row r="234" spans="1:10">
      <c r="A234" s="38"/>
      <c r="B234" s="39"/>
      <c r="C234" s="40"/>
      <c r="D234" s="40"/>
      <c r="E234" s="40"/>
      <c r="F234" s="41"/>
      <c r="G234" s="40"/>
      <c r="H234" s="42"/>
      <c r="I234" s="40"/>
      <c r="J234" s="40"/>
    </row>
    <row r="235" spans="1:10">
      <c r="A235" s="38"/>
      <c r="B235" s="39"/>
      <c r="C235" s="40"/>
      <c r="D235" s="40"/>
      <c r="E235" s="40"/>
      <c r="F235" s="41"/>
      <c r="G235" s="40"/>
      <c r="H235" s="42"/>
      <c r="I235" s="40"/>
      <c r="J235" s="40"/>
    </row>
    <row r="236" spans="1:10">
      <c r="A236" s="38"/>
      <c r="B236" s="39"/>
      <c r="C236" s="40"/>
      <c r="D236" s="40"/>
      <c r="E236" s="40"/>
      <c r="F236" s="41"/>
      <c r="G236" s="40"/>
      <c r="H236" s="42"/>
      <c r="I236" s="40"/>
      <c r="J236" s="40"/>
    </row>
    <row r="237" spans="1:10">
      <c r="A237" s="38"/>
      <c r="B237" s="39"/>
      <c r="C237" s="40"/>
      <c r="D237" s="40"/>
      <c r="E237" s="40"/>
      <c r="F237" s="41"/>
      <c r="G237" s="40"/>
      <c r="H237" s="42"/>
      <c r="I237" s="40"/>
      <c r="J237" s="40"/>
    </row>
    <row r="238" spans="1:10">
      <c r="A238" s="38"/>
      <c r="B238" s="39"/>
      <c r="C238" s="40"/>
      <c r="D238" s="40"/>
      <c r="E238" s="40"/>
      <c r="F238" s="41"/>
      <c r="G238" s="40"/>
      <c r="H238" s="42"/>
      <c r="I238" s="40"/>
      <c r="J238" s="40"/>
    </row>
    <row r="239" spans="1:10">
      <c r="A239" s="38"/>
      <c r="B239" s="39"/>
      <c r="C239" s="40"/>
      <c r="D239" s="40"/>
      <c r="E239" s="40"/>
      <c r="F239" s="41"/>
      <c r="G239" s="40"/>
      <c r="H239" s="42"/>
      <c r="I239" s="40"/>
      <c r="J239" s="40"/>
    </row>
    <row r="240" spans="1:10">
      <c r="A240" s="38"/>
      <c r="B240" s="39"/>
      <c r="C240" s="40"/>
      <c r="D240" s="40"/>
      <c r="E240" s="40"/>
      <c r="F240" s="41"/>
      <c r="G240" s="40"/>
      <c r="H240" s="42"/>
      <c r="I240" s="40"/>
      <c r="J240" s="40"/>
    </row>
    <row r="241" spans="1:10">
      <c r="A241" s="38"/>
      <c r="B241" s="39"/>
      <c r="C241" s="40"/>
      <c r="D241" s="40"/>
      <c r="E241" s="40"/>
      <c r="F241" s="41"/>
      <c r="G241" s="40"/>
      <c r="H241" s="42"/>
      <c r="I241" s="40"/>
      <c r="J241" s="40"/>
    </row>
    <row r="242" spans="1:10">
      <c r="A242" s="38"/>
      <c r="B242" s="39"/>
      <c r="C242" s="40"/>
      <c r="D242" s="40"/>
      <c r="E242" s="40"/>
      <c r="F242" s="41"/>
      <c r="G242" s="40"/>
      <c r="H242" s="42"/>
      <c r="I242" s="40"/>
      <c r="J242" s="40"/>
    </row>
    <row r="243" spans="1:10">
      <c r="A243" s="38"/>
      <c r="B243" s="39"/>
      <c r="C243" s="40"/>
      <c r="D243" s="40"/>
      <c r="E243" s="40"/>
      <c r="F243" s="41"/>
      <c r="G243" s="40"/>
      <c r="H243" s="42"/>
      <c r="I243" s="40"/>
      <c r="J243" s="40"/>
    </row>
    <row r="244" spans="1:10">
      <c r="A244" s="38"/>
      <c r="B244" s="39"/>
      <c r="C244" s="40"/>
      <c r="D244" s="40"/>
      <c r="E244" s="40"/>
      <c r="F244" s="41"/>
      <c r="G244" s="40"/>
      <c r="H244" s="42"/>
      <c r="I244" s="40"/>
      <c r="J244" s="40"/>
    </row>
    <row r="245" spans="1:10">
      <c r="A245" s="38"/>
      <c r="B245" s="39"/>
      <c r="C245" s="40"/>
      <c r="D245" s="40"/>
      <c r="E245" s="40"/>
      <c r="F245" s="41"/>
      <c r="G245" s="40"/>
      <c r="H245" s="42"/>
      <c r="I245" s="40"/>
      <c r="J245" s="40"/>
    </row>
    <row r="246" spans="1:10">
      <c r="A246" s="38"/>
      <c r="B246" s="39"/>
      <c r="C246" s="40"/>
      <c r="D246" s="40"/>
      <c r="E246" s="40"/>
      <c r="F246" s="41"/>
      <c r="G246" s="40"/>
      <c r="H246" s="42"/>
      <c r="I246" s="40"/>
      <c r="J246" s="40"/>
    </row>
    <row r="247" spans="1:10">
      <c r="A247" s="38"/>
      <c r="B247" s="39"/>
      <c r="C247" s="40"/>
      <c r="D247" s="40"/>
      <c r="E247" s="40"/>
      <c r="F247" s="41"/>
      <c r="G247" s="40"/>
      <c r="H247" s="42"/>
      <c r="I247" s="40"/>
      <c r="J247" s="40"/>
    </row>
    <row r="248" spans="1:10">
      <c r="A248" s="38"/>
      <c r="B248" s="39"/>
      <c r="C248" s="40"/>
      <c r="D248" s="40"/>
      <c r="E248" s="40"/>
      <c r="F248" s="41"/>
      <c r="G248" s="40"/>
      <c r="H248" s="42"/>
      <c r="I248" s="40"/>
      <c r="J248" s="40"/>
    </row>
    <row r="249" spans="1:10">
      <c r="A249" s="38"/>
      <c r="B249" s="39"/>
      <c r="C249" s="40"/>
      <c r="D249" s="40"/>
      <c r="E249" s="40"/>
      <c r="F249" s="41"/>
      <c r="G249" s="40"/>
      <c r="H249" s="42"/>
      <c r="I249" s="40"/>
      <c r="J249" s="40"/>
    </row>
    <row r="250" spans="1:10">
      <c r="A250" s="38"/>
      <c r="B250" s="39"/>
      <c r="C250" s="40"/>
      <c r="D250" s="40"/>
      <c r="E250" s="40"/>
      <c r="F250" s="41"/>
      <c r="G250" s="40"/>
      <c r="H250" s="42"/>
      <c r="I250" s="40"/>
      <c r="J250" s="40"/>
    </row>
    <row r="251" spans="1:10">
      <c r="A251" s="38"/>
      <c r="B251" s="39"/>
      <c r="C251" s="40"/>
      <c r="D251" s="40"/>
      <c r="E251" s="40"/>
      <c r="F251" s="41"/>
      <c r="G251" s="40"/>
      <c r="H251" s="42"/>
      <c r="I251" s="40"/>
      <c r="J251" s="40"/>
    </row>
    <row r="252" spans="1:10">
      <c r="A252" s="38"/>
      <c r="B252" s="39"/>
      <c r="C252" s="40"/>
      <c r="D252" s="40"/>
      <c r="E252" s="40"/>
      <c r="F252" s="41"/>
      <c r="G252" s="40"/>
      <c r="H252" s="42"/>
      <c r="I252" s="40"/>
      <c r="J252" s="40"/>
    </row>
    <row r="253" spans="1:10">
      <c r="A253" s="38"/>
      <c r="B253" s="39"/>
      <c r="C253" s="40"/>
      <c r="D253" s="40"/>
      <c r="E253" s="40"/>
      <c r="F253" s="41"/>
      <c r="G253" s="40"/>
      <c r="H253" s="42"/>
      <c r="I253" s="40"/>
      <c r="J253" s="40"/>
    </row>
    <row r="254" spans="1:10">
      <c r="A254" s="38"/>
      <c r="B254" s="39"/>
      <c r="C254" s="40"/>
      <c r="D254" s="40"/>
      <c r="E254" s="40"/>
      <c r="F254" s="41"/>
      <c r="G254" s="40"/>
      <c r="H254" s="42"/>
      <c r="I254" s="40"/>
      <c r="J254" s="40"/>
    </row>
    <row r="255" spans="1:10">
      <c r="A255" s="38"/>
      <c r="B255" s="39"/>
      <c r="C255" s="40"/>
      <c r="D255" s="40"/>
      <c r="E255" s="40"/>
      <c r="F255" s="41"/>
      <c r="G255" s="40"/>
      <c r="H255" s="42"/>
      <c r="I255" s="40"/>
      <c r="J255" s="40"/>
    </row>
    <row r="256" spans="1:10">
      <c r="A256" s="38"/>
      <c r="B256" s="39"/>
      <c r="C256" s="40"/>
      <c r="D256" s="40"/>
      <c r="E256" s="40"/>
      <c r="F256" s="41"/>
      <c r="G256" s="40"/>
      <c r="H256" s="42"/>
      <c r="I256" s="40"/>
      <c r="J256" s="40"/>
    </row>
    <row r="257" spans="1:10">
      <c r="A257" s="38"/>
      <c r="B257" s="39"/>
      <c r="C257" s="40"/>
      <c r="D257" s="40"/>
      <c r="E257" s="40"/>
      <c r="F257" s="41"/>
      <c r="G257" s="40"/>
      <c r="H257" s="42"/>
      <c r="I257" s="40"/>
      <c r="J257" s="40"/>
    </row>
    <row r="258" spans="1:10">
      <c r="A258" s="38"/>
      <c r="B258" s="39"/>
      <c r="C258" s="40"/>
      <c r="D258" s="40"/>
      <c r="E258" s="40"/>
      <c r="F258" s="41"/>
      <c r="G258" s="40"/>
      <c r="H258" s="42"/>
      <c r="I258" s="40"/>
      <c r="J258" s="40"/>
    </row>
    <row r="259" spans="1:10">
      <c r="A259" s="38"/>
      <c r="B259" s="39"/>
      <c r="C259" s="40"/>
      <c r="D259" s="40"/>
      <c r="E259" s="40"/>
      <c r="F259" s="41"/>
      <c r="G259" s="40"/>
      <c r="H259" s="42"/>
      <c r="I259" s="40"/>
      <c r="J259" s="40"/>
    </row>
    <row r="260" spans="1:10">
      <c r="A260" s="38"/>
      <c r="B260" s="39"/>
      <c r="C260" s="40"/>
      <c r="D260" s="40"/>
      <c r="E260" s="40"/>
      <c r="F260" s="41"/>
      <c r="G260" s="40"/>
      <c r="H260" s="42"/>
      <c r="I260" s="40"/>
      <c r="J260" s="40"/>
    </row>
    <row r="261" spans="1:10">
      <c r="A261" s="38"/>
      <c r="B261" s="39"/>
      <c r="C261" s="40"/>
      <c r="D261" s="40"/>
      <c r="E261" s="40"/>
      <c r="F261" s="41"/>
      <c r="G261" s="40"/>
      <c r="H261" s="42"/>
      <c r="I261" s="40"/>
      <c r="J261" s="40"/>
    </row>
    <row r="262" spans="1:10">
      <c r="A262" s="38"/>
      <c r="B262" s="39"/>
      <c r="C262" s="40"/>
      <c r="D262" s="40"/>
      <c r="E262" s="40"/>
      <c r="F262" s="41"/>
      <c r="G262" s="40"/>
      <c r="H262" s="42"/>
      <c r="I262" s="40"/>
      <c r="J262" s="40"/>
    </row>
    <row r="263" spans="1:10">
      <c r="A263" s="38"/>
      <c r="B263" s="39"/>
      <c r="C263" s="40"/>
      <c r="D263" s="40"/>
      <c r="E263" s="40"/>
      <c r="F263" s="41"/>
      <c r="G263" s="40"/>
      <c r="H263" s="42"/>
      <c r="I263" s="40"/>
      <c r="J263" s="40"/>
    </row>
    <row r="264" spans="1:10">
      <c r="A264" s="38"/>
      <c r="B264" s="39"/>
      <c r="C264" s="40"/>
      <c r="D264" s="40"/>
      <c r="E264" s="40"/>
      <c r="F264" s="41"/>
      <c r="G264" s="40"/>
      <c r="H264" s="42"/>
      <c r="I264" s="40"/>
      <c r="J264" s="40"/>
    </row>
    <row r="265" spans="1:10">
      <c r="A265" s="38"/>
      <c r="B265" s="39"/>
      <c r="C265" s="40"/>
      <c r="D265" s="40"/>
      <c r="E265" s="40"/>
      <c r="F265" s="41"/>
      <c r="G265" s="40"/>
      <c r="H265" s="42"/>
      <c r="I265" s="40"/>
      <c r="J265" s="40"/>
    </row>
    <row r="266" spans="1:10">
      <c r="A266" s="38"/>
      <c r="B266" s="39"/>
      <c r="C266" s="40"/>
      <c r="D266" s="40"/>
      <c r="E266" s="40"/>
      <c r="F266" s="41"/>
      <c r="G266" s="40"/>
      <c r="H266" s="42"/>
      <c r="I266" s="40"/>
      <c r="J266" s="40"/>
    </row>
    <row r="267" spans="1:10">
      <c r="A267" s="38"/>
      <c r="B267" s="39"/>
      <c r="C267" s="40"/>
      <c r="D267" s="40"/>
      <c r="E267" s="40"/>
      <c r="F267" s="41"/>
      <c r="G267" s="40"/>
      <c r="H267" s="42"/>
      <c r="I267" s="40"/>
      <c r="J267" s="40"/>
    </row>
    <row r="268" spans="1:10">
      <c r="A268" s="38"/>
      <c r="B268" s="39"/>
      <c r="C268" s="40"/>
      <c r="D268" s="40"/>
      <c r="E268" s="40"/>
      <c r="F268" s="41"/>
      <c r="G268" s="40"/>
      <c r="H268" s="42"/>
      <c r="I268" s="40"/>
      <c r="J268" s="40"/>
    </row>
    <row r="269" spans="1:10">
      <c r="A269" s="38"/>
      <c r="B269" s="39"/>
      <c r="C269" s="40"/>
      <c r="D269" s="40"/>
      <c r="E269" s="40"/>
      <c r="F269" s="41"/>
      <c r="G269" s="40"/>
      <c r="H269" s="42"/>
      <c r="I269" s="40"/>
      <c r="J269" s="40"/>
    </row>
    <row r="270" spans="1:10">
      <c r="A270" s="38"/>
      <c r="B270" s="39"/>
      <c r="C270" s="40"/>
      <c r="D270" s="40"/>
      <c r="E270" s="40"/>
      <c r="F270" s="41"/>
      <c r="G270" s="40"/>
      <c r="H270" s="42"/>
      <c r="I270" s="40"/>
      <c r="J270" s="40"/>
    </row>
    <row r="271" spans="1:10">
      <c r="A271" s="38"/>
      <c r="B271" s="39"/>
      <c r="C271" s="40"/>
      <c r="D271" s="40"/>
      <c r="E271" s="40"/>
      <c r="F271" s="41"/>
      <c r="G271" s="40"/>
      <c r="H271" s="42"/>
      <c r="I271" s="40"/>
      <c r="J271" s="40"/>
    </row>
    <row r="272" spans="1:10">
      <c r="A272" s="38"/>
      <c r="B272" s="39"/>
      <c r="C272" s="40"/>
      <c r="D272" s="40"/>
      <c r="E272" s="40"/>
      <c r="F272" s="41"/>
      <c r="G272" s="40"/>
      <c r="H272" s="42"/>
      <c r="I272" s="40"/>
      <c r="J272" s="40"/>
    </row>
    <row r="273" spans="1:10">
      <c r="A273" s="38"/>
      <c r="B273" s="39"/>
      <c r="C273" s="40"/>
      <c r="D273" s="40"/>
      <c r="E273" s="40"/>
      <c r="F273" s="41"/>
      <c r="G273" s="40"/>
      <c r="H273" s="42"/>
      <c r="I273" s="40"/>
      <c r="J273" s="40"/>
    </row>
    <row r="274" spans="1:10">
      <c r="A274" s="38"/>
      <c r="B274" s="39"/>
      <c r="C274" s="40"/>
      <c r="D274" s="40"/>
      <c r="E274" s="40"/>
      <c r="F274" s="41"/>
      <c r="G274" s="40"/>
      <c r="H274" s="42"/>
      <c r="I274" s="40"/>
      <c r="J274" s="40"/>
    </row>
    <row r="275" spans="1:10">
      <c r="A275" s="38"/>
      <c r="B275" s="39"/>
      <c r="C275" s="40"/>
      <c r="D275" s="40"/>
      <c r="E275" s="40"/>
      <c r="F275" s="41"/>
      <c r="G275" s="40"/>
      <c r="H275" s="42"/>
      <c r="I275" s="40"/>
      <c r="J275" s="40"/>
    </row>
    <row r="276" spans="1:10">
      <c r="A276" s="38"/>
      <c r="B276" s="39"/>
      <c r="C276" s="40"/>
      <c r="D276" s="40"/>
      <c r="E276" s="40"/>
      <c r="F276" s="41"/>
      <c r="G276" s="40"/>
      <c r="H276" s="42"/>
      <c r="I276" s="40"/>
      <c r="J276" s="40"/>
    </row>
    <row r="277" spans="1:10">
      <c r="A277" s="38"/>
      <c r="B277" s="39"/>
      <c r="C277" s="40"/>
      <c r="D277" s="40"/>
      <c r="E277" s="40"/>
      <c r="F277" s="41"/>
      <c r="G277" s="40"/>
      <c r="H277" s="42"/>
      <c r="I277" s="40"/>
      <c r="J277" s="40"/>
    </row>
    <row r="278" spans="1:10">
      <c r="A278" s="38"/>
      <c r="B278" s="39"/>
      <c r="C278" s="40"/>
      <c r="D278" s="40"/>
      <c r="E278" s="40"/>
      <c r="F278" s="41"/>
      <c r="G278" s="40"/>
      <c r="H278" s="42"/>
      <c r="I278" s="40"/>
      <c r="J278" s="40"/>
    </row>
    <row r="279" spans="1:10">
      <c r="A279" s="38"/>
      <c r="B279" s="39"/>
      <c r="C279" s="40"/>
      <c r="D279" s="40"/>
      <c r="E279" s="40"/>
      <c r="F279" s="41"/>
      <c r="G279" s="40"/>
      <c r="H279" s="42"/>
      <c r="I279" s="40"/>
      <c r="J279" s="40"/>
    </row>
    <row r="280" spans="1:10">
      <c r="A280" s="38"/>
      <c r="B280" s="39"/>
      <c r="C280" s="40"/>
      <c r="D280" s="40"/>
      <c r="E280" s="40"/>
      <c r="F280" s="41"/>
      <c r="G280" s="40"/>
      <c r="H280" s="42"/>
      <c r="I280" s="40"/>
      <c r="J280" s="40"/>
    </row>
    <row r="281" spans="1:10">
      <c r="A281" s="38"/>
      <c r="B281" s="39"/>
      <c r="C281" s="40"/>
      <c r="D281" s="40"/>
      <c r="E281" s="40"/>
      <c r="F281" s="41"/>
      <c r="G281" s="40"/>
      <c r="H281" s="42"/>
      <c r="I281" s="40"/>
      <c r="J281" s="40"/>
    </row>
    <row r="282" spans="1:10">
      <c r="A282" s="38"/>
      <c r="B282" s="39"/>
      <c r="C282" s="40"/>
      <c r="D282" s="40"/>
      <c r="E282" s="40"/>
      <c r="F282" s="41"/>
      <c r="G282" s="40"/>
      <c r="H282" s="42"/>
      <c r="I282" s="40"/>
      <c r="J282" s="40"/>
    </row>
    <row r="283" spans="1:10">
      <c r="A283" s="38"/>
      <c r="B283" s="39"/>
      <c r="C283" s="40"/>
      <c r="D283" s="40"/>
      <c r="E283" s="40"/>
      <c r="F283" s="41"/>
      <c r="G283" s="40"/>
      <c r="H283" s="42"/>
      <c r="I283" s="40"/>
      <c r="J283" s="40"/>
    </row>
    <row r="284" spans="1:10">
      <c r="A284" s="38"/>
      <c r="B284" s="39"/>
      <c r="C284" s="40"/>
      <c r="D284" s="40"/>
      <c r="E284" s="40"/>
      <c r="F284" s="41"/>
      <c r="G284" s="40"/>
      <c r="H284" s="42"/>
      <c r="I284" s="40"/>
      <c r="J284" s="40"/>
    </row>
    <row r="285" spans="1:10">
      <c r="A285" s="38"/>
      <c r="B285" s="39"/>
      <c r="C285" s="40"/>
      <c r="D285" s="40"/>
      <c r="E285" s="40"/>
      <c r="F285" s="41"/>
      <c r="G285" s="40"/>
      <c r="H285" s="42"/>
      <c r="I285" s="40"/>
      <c r="J285" s="40"/>
    </row>
    <row r="286" spans="1:10">
      <c r="A286" s="38"/>
      <c r="B286" s="39"/>
      <c r="C286" s="40"/>
      <c r="D286" s="40"/>
      <c r="E286" s="40"/>
      <c r="F286" s="41"/>
      <c r="G286" s="40"/>
      <c r="H286" s="42"/>
      <c r="I286" s="40"/>
      <c r="J286" s="40"/>
    </row>
    <row r="287" spans="1:10">
      <c r="A287" s="38"/>
      <c r="B287" s="39"/>
      <c r="C287" s="40"/>
      <c r="D287" s="40"/>
      <c r="E287" s="40"/>
      <c r="F287" s="41"/>
      <c r="G287" s="40"/>
      <c r="H287" s="42"/>
      <c r="I287" s="40"/>
      <c r="J287" s="40"/>
    </row>
    <row r="288" spans="1:10">
      <c r="A288" s="38"/>
      <c r="B288" s="39"/>
      <c r="C288" s="40"/>
      <c r="D288" s="40"/>
      <c r="E288" s="40"/>
      <c r="F288" s="41"/>
      <c r="G288" s="40"/>
      <c r="H288" s="42"/>
      <c r="I288" s="40"/>
      <c r="J288" s="40"/>
    </row>
    <row r="289" spans="1:10">
      <c r="A289" s="38"/>
      <c r="B289" s="39"/>
      <c r="C289" s="40"/>
      <c r="D289" s="40"/>
      <c r="E289" s="40"/>
      <c r="F289" s="41"/>
      <c r="G289" s="40"/>
      <c r="H289" s="42"/>
      <c r="I289" s="40"/>
      <c r="J289" s="40"/>
    </row>
    <row r="290" spans="1:10">
      <c r="A290" s="38"/>
      <c r="B290" s="39"/>
      <c r="C290" s="40"/>
      <c r="D290" s="40"/>
      <c r="E290" s="40"/>
      <c r="F290" s="41"/>
      <c r="G290" s="40"/>
      <c r="H290" s="42"/>
      <c r="I290" s="40"/>
      <c r="J290" s="40"/>
    </row>
    <row r="291" spans="1:10">
      <c r="A291" s="38"/>
      <c r="B291" s="39"/>
      <c r="C291" s="40"/>
      <c r="D291" s="40"/>
      <c r="E291" s="40"/>
      <c r="F291" s="41"/>
      <c r="G291" s="40"/>
      <c r="H291" s="42"/>
      <c r="I291" s="40"/>
      <c r="J291" s="40"/>
    </row>
    <row r="292" spans="1:10">
      <c r="A292" s="38"/>
      <c r="B292" s="39"/>
      <c r="C292" s="40"/>
      <c r="D292" s="40"/>
      <c r="E292" s="40"/>
      <c r="F292" s="41"/>
      <c r="G292" s="40"/>
      <c r="H292" s="42"/>
      <c r="I292" s="40"/>
      <c r="J292" s="40"/>
    </row>
    <row r="293" spans="1:10">
      <c r="A293" s="38"/>
      <c r="B293" s="39"/>
      <c r="C293" s="40"/>
      <c r="D293" s="40"/>
      <c r="E293" s="40"/>
      <c r="F293" s="41"/>
      <c r="G293" s="40"/>
      <c r="H293" s="42"/>
      <c r="I293" s="40"/>
      <c r="J293" s="40"/>
    </row>
    <row r="294" spans="1:10">
      <c r="A294" s="38"/>
      <c r="B294" s="39"/>
      <c r="C294" s="40"/>
      <c r="D294" s="40"/>
      <c r="E294" s="40"/>
      <c r="F294" s="41"/>
      <c r="G294" s="40"/>
      <c r="H294" s="42"/>
      <c r="I294" s="40"/>
      <c r="J294" s="40"/>
    </row>
    <row r="295" spans="1:10">
      <c r="A295" s="38"/>
      <c r="B295" s="39"/>
      <c r="C295" s="40"/>
      <c r="D295" s="40"/>
      <c r="E295" s="40"/>
      <c r="F295" s="41"/>
      <c r="G295" s="40"/>
      <c r="H295" s="42"/>
      <c r="I295" s="40"/>
      <c r="J295" s="40"/>
    </row>
    <row r="296" spans="1:10">
      <c r="A296" s="38"/>
      <c r="B296" s="39"/>
      <c r="C296" s="40"/>
      <c r="D296" s="40"/>
      <c r="E296" s="40"/>
      <c r="F296" s="41"/>
      <c r="G296" s="40"/>
      <c r="H296" s="42"/>
      <c r="I296" s="40"/>
      <c r="J296" s="40"/>
    </row>
    <row r="297" spans="1:10">
      <c r="A297" s="38"/>
      <c r="B297" s="39"/>
      <c r="C297" s="40"/>
      <c r="D297" s="40"/>
      <c r="E297" s="40"/>
      <c r="F297" s="41"/>
      <c r="G297" s="40"/>
      <c r="H297" s="42"/>
      <c r="I297" s="40"/>
      <c r="J297" s="40"/>
    </row>
    <row r="298" spans="1:10">
      <c r="A298" s="38"/>
      <c r="B298" s="39"/>
      <c r="C298" s="40"/>
      <c r="D298" s="40"/>
      <c r="E298" s="40"/>
      <c r="F298" s="41"/>
      <c r="G298" s="40"/>
      <c r="H298" s="42"/>
      <c r="I298" s="40"/>
      <c r="J298" s="40"/>
    </row>
    <row r="299" spans="1:10">
      <c r="A299" s="38"/>
      <c r="B299" s="39"/>
      <c r="C299" s="40"/>
      <c r="D299" s="40"/>
      <c r="E299" s="40"/>
      <c r="F299" s="41"/>
      <c r="G299" s="40"/>
      <c r="H299" s="42"/>
      <c r="I299" s="40"/>
      <c r="J299" s="40"/>
    </row>
    <row r="300" spans="1:10">
      <c r="A300" s="38"/>
      <c r="B300" s="39"/>
      <c r="C300" s="40"/>
      <c r="D300" s="40"/>
      <c r="E300" s="40"/>
      <c r="F300" s="41"/>
      <c r="G300" s="40"/>
      <c r="H300" s="42"/>
      <c r="I300" s="40"/>
      <c r="J300" s="40"/>
    </row>
    <row r="301" spans="1:10">
      <c r="A301" s="38"/>
      <c r="B301" s="39"/>
      <c r="C301" s="40"/>
      <c r="D301" s="40"/>
      <c r="E301" s="40"/>
      <c r="F301" s="41"/>
      <c r="G301" s="40"/>
      <c r="H301" s="42"/>
      <c r="I301" s="40"/>
      <c r="J301" s="40"/>
    </row>
    <row r="302" spans="1:10">
      <c r="A302" s="38"/>
      <c r="B302" s="39"/>
      <c r="C302" s="40"/>
      <c r="D302" s="40"/>
      <c r="E302" s="40"/>
      <c r="F302" s="41"/>
      <c r="G302" s="40"/>
      <c r="H302" s="42"/>
      <c r="I302" s="40"/>
      <c r="J302" s="40"/>
    </row>
    <row r="303" spans="1:10">
      <c r="A303" s="38"/>
      <c r="B303" s="39"/>
      <c r="C303" s="40"/>
      <c r="D303" s="40"/>
      <c r="E303" s="40"/>
      <c r="F303" s="41"/>
      <c r="G303" s="40"/>
      <c r="H303" s="42"/>
      <c r="I303" s="40"/>
      <c r="J303" s="40"/>
    </row>
    <row r="304" spans="1:10">
      <c r="A304" s="38"/>
      <c r="B304" s="39"/>
      <c r="C304" s="40"/>
      <c r="D304" s="40"/>
      <c r="E304" s="40"/>
      <c r="F304" s="41"/>
      <c r="G304" s="40"/>
      <c r="H304" s="42"/>
      <c r="I304" s="40"/>
      <c r="J304" s="40"/>
    </row>
    <row r="305" spans="1:10">
      <c r="A305" s="38"/>
      <c r="B305" s="39"/>
      <c r="C305" s="40"/>
      <c r="D305" s="40"/>
      <c r="E305" s="40"/>
      <c r="F305" s="41"/>
      <c r="G305" s="40"/>
      <c r="H305" s="42"/>
      <c r="I305" s="40"/>
      <c r="J305" s="40"/>
    </row>
    <row r="306" spans="1:10">
      <c r="A306" s="38"/>
      <c r="B306" s="39"/>
      <c r="C306" s="40"/>
      <c r="D306" s="40"/>
      <c r="E306" s="40"/>
      <c r="F306" s="41"/>
      <c r="G306" s="40"/>
      <c r="H306" s="42"/>
      <c r="I306" s="40"/>
      <c r="J306" s="40"/>
    </row>
    <row r="307" spans="1:10">
      <c r="A307" s="38"/>
      <c r="B307" s="39"/>
      <c r="C307" s="40"/>
      <c r="D307" s="40"/>
      <c r="E307" s="40"/>
      <c r="F307" s="41"/>
      <c r="G307" s="40"/>
      <c r="H307" s="42"/>
      <c r="I307" s="40"/>
      <c r="J307" s="40"/>
    </row>
    <row r="308" spans="1:10">
      <c r="A308" s="38"/>
      <c r="B308" s="39"/>
      <c r="C308" s="40"/>
      <c r="D308" s="40"/>
      <c r="E308" s="40"/>
      <c r="F308" s="41"/>
      <c r="G308" s="40"/>
      <c r="H308" s="42"/>
      <c r="I308" s="40"/>
      <c r="J308" s="40"/>
    </row>
    <row r="309" spans="1:10">
      <c r="A309" s="38"/>
      <c r="B309" s="39"/>
      <c r="C309" s="40"/>
      <c r="D309" s="40"/>
      <c r="E309" s="40"/>
      <c r="F309" s="41"/>
      <c r="G309" s="40"/>
      <c r="H309" s="42"/>
      <c r="I309" s="40"/>
      <c r="J309" s="40"/>
    </row>
    <row r="310" spans="1:10">
      <c r="A310" s="38"/>
      <c r="B310" s="39"/>
      <c r="C310" s="40"/>
      <c r="D310" s="40"/>
      <c r="E310" s="40"/>
      <c r="F310" s="41"/>
      <c r="G310" s="40"/>
      <c r="H310" s="42"/>
      <c r="I310" s="40"/>
      <c r="J310" s="40"/>
    </row>
    <row r="311" spans="1:10">
      <c r="A311" s="38"/>
      <c r="B311" s="39"/>
      <c r="C311" s="40"/>
      <c r="D311" s="40"/>
      <c r="E311" s="40"/>
      <c r="F311" s="41"/>
      <c r="G311" s="40"/>
      <c r="H311" s="42"/>
      <c r="I311" s="40"/>
      <c r="J311" s="40"/>
    </row>
    <row r="312" spans="1:10">
      <c r="A312" s="38"/>
      <c r="B312" s="39"/>
      <c r="C312" s="40"/>
      <c r="D312" s="40"/>
      <c r="E312" s="40"/>
      <c r="F312" s="41"/>
      <c r="G312" s="40"/>
      <c r="H312" s="42"/>
      <c r="I312" s="40"/>
      <c r="J312" s="40"/>
    </row>
    <row r="313" spans="1:10">
      <c r="A313" s="38"/>
      <c r="B313" s="39"/>
      <c r="C313" s="40"/>
      <c r="D313" s="40"/>
      <c r="E313" s="40"/>
      <c r="F313" s="41"/>
      <c r="G313" s="40"/>
      <c r="H313" s="42"/>
      <c r="I313" s="40"/>
      <c r="J313" s="40"/>
    </row>
    <row r="314" spans="1:10">
      <c r="A314" s="38"/>
      <c r="B314" s="39"/>
      <c r="C314" s="40"/>
      <c r="D314" s="40"/>
      <c r="E314" s="40"/>
      <c r="F314" s="41"/>
      <c r="G314" s="40"/>
      <c r="H314" s="42"/>
      <c r="I314" s="40"/>
      <c r="J314" s="40"/>
    </row>
    <row r="315" spans="1:10">
      <c r="A315" s="38"/>
      <c r="B315" s="39"/>
      <c r="C315" s="40"/>
      <c r="D315" s="40"/>
      <c r="E315" s="40"/>
      <c r="F315" s="41"/>
      <c r="G315" s="40"/>
      <c r="H315" s="42"/>
      <c r="I315" s="40"/>
      <c r="J315" s="40"/>
    </row>
    <row r="316" spans="1:10">
      <c r="A316" s="38"/>
      <c r="B316" s="39"/>
      <c r="C316" s="40"/>
      <c r="D316" s="40"/>
      <c r="E316" s="40"/>
      <c r="F316" s="41"/>
      <c r="G316" s="40"/>
      <c r="H316" s="42"/>
      <c r="I316" s="40"/>
      <c r="J316" s="40"/>
    </row>
    <row r="317" spans="1:10">
      <c r="A317" s="38"/>
      <c r="B317" s="39"/>
      <c r="C317" s="40"/>
      <c r="D317" s="40"/>
      <c r="E317" s="40"/>
      <c r="F317" s="41"/>
      <c r="G317" s="40"/>
      <c r="H317" s="42"/>
      <c r="I317" s="40"/>
      <c r="J317" s="40"/>
    </row>
    <row r="318" spans="1:10">
      <c r="A318" s="38"/>
      <c r="B318" s="39"/>
      <c r="C318" s="40"/>
      <c r="D318" s="40"/>
      <c r="E318" s="40"/>
      <c r="F318" s="41"/>
      <c r="G318" s="40"/>
      <c r="H318" s="42"/>
      <c r="I318" s="40"/>
      <c r="J318" s="40"/>
    </row>
    <row r="319" spans="1:10">
      <c r="A319" s="38"/>
      <c r="B319" s="39"/>
      <c r="C319" s="40"/>
      <c r="D319" s="40"/>
      <c r="E319" s="40"/>
      <c r="F319" s="41"/>
      <c r="G319" s="40"/>
      <c r="H319" s="42"/>
      <c r="I319" s="40"/>
      <c r="J319" s="40"/>
    </row>
    <row r="320" spans="1:10">
      <c r="A320" s="38"/>
      <c r="B320" s="39"/>
      <c r="C320" s="40"/>
      <c r="D320" s="40"/>
      <c r="E320" s="40"/>
      <c r="F320" s="41"/>
      <c r="G320" s="40"/>
      <c r="H320" s="42"/>
      <c r="I320" s="40"/>
      <c r="J320" s="40"/>
    </row>
    <row r="321" spans="1:10">
      <c r="A321" s="38"/>
      <c r="B321" s="39"/>
      <c r="C321" s="40"/>
      <c r="D321" s="40"/>
      <c r="E321" s="40"/>
      <c r="F321" s="41"/>
      <c r="G321" s="40"/>
      <c r="H321" s="42"/>
      <c r="I321" s="40"/>
      <c r="J321" s="40"/>
    </row>
    <row r="322" spans="1:10" s="9" customFormat="1">
      <c r="A322" s="38"/>
      <c r="B322" s="39"/>
      <c r="C322" s="40"/>
      <c r="D322" s="40"/>
      <c r="E322" s="40"/>
      <c r="F322" s="41"/>
      <c r="G322" s="40"/>
      <c r="H322" s="42"/>
      <c r="I322" s="40"/>
      <c r="J322" s="40"/>
    </row>
    <row r="323" spans="1:10">
      <c r="A323" s="38"/>
      <c r="B323" s="39"/>
      <c r="C323" s="40"/>
      <c r="D323" s="40"/>
      <c r="E323" s="40"/>
      <c r="F323" s="41"/>
      <c r="G323" s="40"/>
      <c r="H323" s="42"/>
      <c r="I323" s="40"/>
      <c r="J323" s="40"/>
    </row>
    <row r="324" spans="1:10" s="9" customFormat="1">
      <c r="A324" s="38"/>
      <c r="B324" s="39"/>
      <c r="C324" s="40"/>
      <c r="D324" s="40"/>
      <c r="E324" s="40"/>
      <c r="F324" s="41"/>
      <c r="G324" s="40"/>
      <c r="H324" s="42"/>
      <c r="I324" s="40"/>
      <c r="J324" s="40"/>
    </row>
    <row r="325" spans="1:10">
      <c r="A325" s="38"/>
      <c r="B325" s="39"/>
      <c r="C325" s="40"/>
      <c r="D325" s="40"/>
      <c r="E325" s="40"/>
      <c r="F325" s="41"/>
      <c r="G325" s="40"/>
      <c r="H325" s="42"/>
      <c r="I325" s="40"/>
      <c r="J325" s="40"/>
    </row>
    <row r="326" spans="1:10">
      <c r="A326" s="38"/>
      <c r="B326" s="39"/>
      <c r="C326" s="40"/>
      <c r="D326" s="40"/>
      <c r="E326" s="40"/>
      <c r="F326" s="41"/>
      <c r="G326" s="40"/>
      <c r="H326" s="42"/>
      <c r="I326" s="40"/>
      <c r="J326" s="40"/>
    </row>
    <row r="327" spans="1:10">
      <c r="A327" s="38"/>
      <c r="B327" s="39"/>
      <c r="C327" s="40"/>
      <c r="D327" s="40"/>
      <c r="E327" s="40"/>
      <c r="F327" s="41"/>
      <c r="G327" s="40"/>
      <c r="H327" s="42"/>
      <c r="I327" s="40"/>
      <c r="J327" s="40"/>
    </row>
    <row r="328" spans="1:10">
      <c r="A328" s="38"/>
      <c r="B328" s="39"/>
      <c r="C328" s="40"/>
      <c r="D328" s="40"/>
      <c r="E328" s="40"/>
      <c r="F328" s="41"/>
      <c r="G328" s="40"/>
      <c r="H328" s="42"/>
      <c r="I328" s="40"/>
      <c r="J328" s="40"/>
    </row>
    <row r="329" spans="1:10">
      <c r="A329" s="38"/>
      <c r="B329" s="39"/>
      <c r="C329" s="40"/>
      <c r="D329" s="40"/>
      <c r="E329" s="40"/>
      <c r="F329" s="41"/>
      <c r="G329" s="40"/>
      <c r="H329" s="42"/>
      <c r="I329" s="40"/>
      <c r="J329" s="40"/>
    </row>
    <row r="330" spans="1:10">
      <c r="A330" s="38"/>
      <c r="B330" s="39"/>
      <c r="C330" s="40"/>
      <c r="D330" s="40"/>
      <c r="E330" s="40"/>
      <c r="F330" s="41"/>
      <c r="G330" s="40"/>
      <c r="H330" s="42"/>
      <c r="I330" s="40"/>
      <c r="J330" s="40"/>
    </row>
    <row r="331" spans="1:10">
      <c r="A331" s="38"/>
      <c r="B331" s="39"/>
      <c r="C331" s="40"/>
      <c r="D331" s="40"/>
      <c r="E331" s="40"/>
      <c r="F331" s="41"/>
      <c r="G331" s="40"/>
      <c r="H331" s="42"/>
      <c r="I331" s="40"/>
      <c r="J331" s="40"/>
    </row>
    <row r="332" spans="1:10">
      <c r="A332" s="38"/>
      <c r="B332" s="39"/>
      <c r="C332" s="40"/>
      <c r="D332" s="40"/>
      <c r="E332" s="40"/>
      <c r="F332" s="41"/>
      <c r="G332" s="40"/>
      <c r="H332" s="42"/>
      <c r="I332" s="40"/>
      <c r="J332" s="40"/>
    </row>
    <row r="333" spans="1:10">
      <c r="A333" s="38"/>
      <c r="B333" s="39"/>
      <c r="C333" s="40"/>
      <c r="D333" s="40"/>
      <c r="E333" s="40"/>
      <c r="F333" s="41"/>
      <c r="G333" s="40"/>
      <c r="H333" s="42"/>
      <c r="I333" s="40"/>
      <c r="J333" s="40"/>
    </row>
    <row r="334" spans="1:10">
      <c r="A334" s="38"/>
      <c r="B334" s="39"/>
      <c r="C334" s="40"/>
      <c r="D334" s="40"/>
      <c r="E334" s="40"/>
      <c r="F334" s="41"/>
      <c r="G334" s="40"/>
      <c r="H334" s="42"/>
      <c r="I334" s="40"/>
      <c r="J334" s="40"/>
    </row>
    <row r="335" spans="1:10">
      <c r="A335" s="38"/>
      <c r="B335" s="39"/>
      <c r="C335" s="40"/>
      <c r="D335" s="40"/>
      <c r="E335" s="40"/>
      <c r="F335" s="41"/>
      <c r="G335" s="40"/>
      <c r="H335" s="42"/>
      <c r="I335" s="40"/>
      <c r="J335" s="40"/>
    </row>
    <row r="336" spans="1:10">
      <c r="A336" s="38"/>
      <c r="B336" s="39"/>
      <c r="C336" s="40"/>
      <c r="D336" s="40"/>
      <c r="E336" s="40"/>
      <c r="F336" s="41"/>
      <c r="G336" s="40"/>
      <c r="H336" s="42"/>
      <c r="I336" s="40"/>
      <c r="J336" s="40"/>
    </row>
    <row r="337" spans="1:10">
      <c r="A337" s="38"/>
      <c r="B337" s="39"/>
      <c r="C337" s="40"/>
      <c r="D337" s="40"/>
      <c r="E337" s="40"/>
      <c r="F337" s="41"/>
      <c r="G337" s="40"/>
      <c r="H337" s="42"/>
      <c r="I337" s="40"/>
      <c r="J337" s="40"/>
    </row>
    <row r="338" spans="1:10">
      <c r="A338" s="38"/>
      <c r="B338" s="39"/>
      <c r="C338" s="40"/>
      <c r="D338" s="40"/>
      <c r="E338" s="40"/>
      <c r="F338" s="41"/>
      <c r="G338" s="40"/>
      <c r="H338" s="42"/>
      <c r="I338" s="40"/>
      <c r="J338" s="40"/>
    </row>
    <row r="339" spans="1:10">
      <c r="A339" s="38"/>
      <c r="B339" s="39"/>
      <c r="C339" s="40"/>
      <c r="D339" s="40"/>
      <c r="E339" s="40"/>
      <c r="F339" s="41"/>
      <c r="G339" s="40"/>
      <c r="H339" s="42"/>
      <c r="I339" s="40"/>
      <c r="J339" s="40"/>
    </row>
    <row r="340" spans="1:10">
      <c r="A340" s="38"/>
      <c r="B340" s="39"/>
      <c r="C340" s="40"/>
      <c r="D340" s="40"/>
      <c r="E340" s="40"/>
      <c r="F340" s="41"/>
      <c r="G340" s="40"/>
      <c r="H340" s="42"/>
      <c r="I340" s="40"/>
      <c r="J340" s="40"/>
    </row>
    <row r="341" spans="1:10">
      <c r="A341" s="38"/>
      <c r="B341" s="39"/>
      <c r="C341" s="40"/>
      <c r="D341" s="40"/>
      <c r="E341" s="40"/>
      <c r="F341" s="41"/>
      <c r="G341" s="40"/>
      <c r="H341" s="42"/>
      <c r="I341" s="40"/>
      <c r="J341" s="40"/>
    </row>
    <row r="342" spans="1:10">
      <c r="A342" s="38"/>
      <c r="B342" s="39"/>
      <c r="C342" s="40"/>
      <c r="D342" s="40"/>
      <c r="E342" s="40"/>
      <c r="F342" s="41"/>
      <c r="G342" s="40"/>
      <c r="H342" s="42"/>
      <c r="I342" s="40"/>
      <c r="J342" s="40"/>
    </row>
    <row r="343" spans="1:10">
      <c r="A343" s="38"/>
      <c r="B343" s="39"/>
      <c r="C343" s="40"/>
      <c r="D343" s="40"/>
      <c r="E343" s="40"/>
      <c r="F343" s="41"/>
      <c r="G343" s="40"/>
      <c r="H343" s="42"/>
      <c r="I343" s="40"/>
      <c r="J343" s="40"/>
    </row>
    <row r="344" spans="1:10">
      <c r="A344" s="38"/>
      <c r="B344" s="39"/>
      <c r="C344" s="40"/>
      <c r="D344" s="40"/>
      <c r="E344" s="40"/>
      <c r="F344" s="41"/>
      <c r="G344" s="40"/>
      <c r="H344" s="42"/>
      <c r="I344" s="40"/>
      <c r="J344" s="40"/>
    </row>
    <row r="345" spans="1:10">
      <c r="A345" s="38"/>
      <c r="B345" s="39"/>
      <c r="C345" s="40"/>
      <c r="D345" s="40"/>
      <c r="E345" s="40"/>
      <c r="F345" s="41"/>
      <c r="G345" s="40"/>
      <c r="H345" s="42"/>
      <c r="I345" s="40"/>
      <c r="J345" s="40"/>
    </row>
    <row r="346" spans="1:10">
      <c r="A346" s="38"/>
      <c r="B346" s="39"/>
      <c r="C346" s="40"/>
      <c r="D346" s="40"/>
      <c r="E346" s="40"/>
      <c r="F346" s="41"/>
      <c r="G346" s="40"/>
      <c r="H346" s="42"/>
      <c r="I346" s="40"/>
      <c r="J346" s="40"/>
    </row>
    <row r="347" spans="1:10">
      <c r="A347" s="38"/>
      <c r="B347" s="39"/>
      <c r="C347" s="40"/>
      <c r="D347" s="40"/>
      <c r="E347" s="40"/>
      <c r="F347" s="41"/>
      <c r="G347" s="40"/>
      <c r="H347" s="42"/>
      <c r="I347" s="40"/>
      <c r="J347" s="40"/>
    </row>
    <row r="348" spans="1:10">
      <c r="A348" s="38"/>
      <c r="B348" s="39"/>
      <c r="C348" s="40"/>
      <c r="D348" s="40"/>
      <c r="E348" s="40"/>
      <c r="F348" s="41"/>
      <c r="G348" s="40"/>
      <c r="H348" s="42"/>
      <c r="I348" s="40"/>
      <c r="J348" s="40"/>
    </row>
    <row r="349" spans="1:10">
      <c r="A349" s="38"/>
      <c r="B349" s="39"/>
      <c r="C349" s="40"/>
      <c r="D349" s="40"/>
      <c r="E349" s="40"/>
      <c r="F349" s="41"/>
      <c r="G349" s="40"/>
      <c r="H349" s="42"/>
      <c r="I349" s="40"/>
      <c r="J349" s="40"/>
    </row>
    <row r="350" spans="1:10">
      <c r="A350" s="38"/>
      <c r="B350" s="39"/>
      <c r="C350" s="40"/>
      <c r="D350" s="40"/>
      <c r="E350" s="40"/>
      <c r="F350" s="41"/>
      <c r="G350" s="40"/>
      <c r="H350" s="42"/>
      <c r="I350" s="40"/>
      <c r="J350" s="40"/>
    </row>
    <row r="351" spans="1:10">
      <c r="A351" s="38"/>
      <c r="B351" s="39"/>
      <c r="C351" s="40"/>
      <c r="D351" s="40"/>
      <c r="E351" s="40"/>
      <c r="F351" s="41"/>
      <c r="G351" s="40"/>
      <c r="H351" s="42"/>
      <c r="I351" s="40"/>
      <c r="J351" s="40"/>
    </row>
    <row r="352" spans="1:10">
      <c r="A352" s="38"/>
      <c r="B352" s="39"/>
      <c r="C352" s="40"/>
      <c r="D352" s="40"/>
      <c r="E352" s="40"/>
      <c r="F352" s="41"/>
      <c r="G352" s="40"/>
      <c r="H352" s="42"/>
      <c r="I352" s="40"/>
      <c r="J352" s="40"/>
    </row>
    <row r="353" spans="1:10">
      <c r="A353" s="38"/>
      <c r="B353" s="39"/>
      <c r="C353" s="40"/>
      <c r="D353" s="40"/>
      <c r="E353" s="40"/>
      <c r="F353" s="41"/>
      <c r="G353" s="40"/>
      <c r="H353" s="42"/>
      <c r="I353" s="40"/>
      <c r="J353" s="40"/>
    </row>
    <row r="354" spans="1:10">
      <c r="A354" s="38"/>
      <c r="B354" s="39"/>
      <c r="C354" s="40"/>
      <c r="D354" s="40"/>
      <c r="E354" s="40"/>
      <c r="F354" s="41"/>
      <c r="G354" s="40"/>
      <c r="H354" s="42"/>
      <c r="I354" s="40"/>
      <c r="J354" s="40"/>
    </row>
    <row r="355" spans="1:10">
      <c r="A355" s="38"/>
      <c r="B355" s="39"/>
      <c r="C355" s="40"/>
      <c r="D355" s="40"/>
      <c r="E355" s="40"/>
      <c r="F355" s="41"/>
      <c r="G355" s="40"/>
      <c r="H355" s="42"/>
      <c r="I355" s="40"/>
      <c r="J355" s="40"/>
    </row>
    <row r="356" spans="1:10">
      <c r="A356" s="38"/>
      <c r="B356" s="39"/>
      <c r="C356" s="40"/>
      <c r="D356" s="40"/>
      <c r="E356" s="40"/>
      <c r="F356" s="41"/>
      <c r="G356" s="40"/>
      <c r="H356" s="42"/>
      <c r="I356" s="40"/>
      <c r="J356" s="40"/>
    </row>
    <row r="357" spans="1:10">
      <c r="A357" s="38"/>
      <c r="B357" s="39"/>
      <c r="C357" s="40"/>
      <c r="D357" s="40"/>
      <c r="E357" s="40"/>
      <c r="F357" s="41"/>
      <c r="G357" s="40"/>
      <c r="H357" s="42"/>
      <c r="I357" s="40"/>
      <c r="J357" s="40"/>
    </row>
    <row r="358" spans="1:10">
      <c r="A358" s="38"/>
      <c r="B358" s="39"/>
      <c r="C358" s="40"/>
      <c r="D358" s="40"/>
      <c r="E358" s="40"/>
      <c r="F358" s="41"/>
      <c r="G358" s="40"/>
      <c r="H358" s="42"/>
      <c r="I358" s="40"/>
      <c r="J358" s="40"/>
    </row>
    <row r="359" spans="1:10">
      <c r="A359" s="38"/>
      <c r="B359" s="39"/>
      <c r="C359" s="40"/>
      <c r="D359" s="40"/>
      <c r="E359" s="40"/>
      <c r="F359" s="41"/>
      <c r="G359" s="40"/>
      <c r="H359" s="42"/>
      <c r="I359" s="40"/>
      <c r="J359" s="40"/>
    </row>
    <row r="360" spans="1:10">
      <c r="A360" s="38"/>
      <c r="B360" s="39"/>
      <c r="C360" s="40"/>
      <c r="D360" s="40"/>
      <c r="E360" s="40"/>
      <c r="F360" s="41"/>
      <c r="G360" s="40"/>
      <c r="H360" s="42"/>
      <c r="I360" s="40"/>
      <c r="J360" s="40"/>
    </row>
    <row r="361" spans="1:10">
      <c r="A361" s="38"/>
      <c r="B361" s="39"/>
      <c r="C361" s="40"/>
      <c r="D361" s="40"/>
      <c r="E361" s="40"/>
      <c r="F361" s="41"/>
      <c r="G361" s="40"/>
      <c r="H361" s="42"/>
      <c r="I361" s="40"/>
      <c r="J361" s="40"/>
    </row>
    <row r="362" spans="1:10">
      <c r="A362" s="38"/>
      <c r="B362" s="39"/>
      <c r="C362" s="40"/>
      <c r="D362" s="40"/>
      <c r="E362" s="40"/>
      <c r="F362" s="41"/>
      <c r="G362" s="40"/>
      <c r="H362" s="42"/>
      <c r="I362" s="40"/>
      <c r="J362" s="40"/>
    </row>
    <row r="363" spans="1:10">
      <c r="A363" s="38"/>
      <c r="B363" s="39"/>
      <c r="C363" s="40"/>
      <c r="D363" s="40"/>
      <c r="E363" s="40"/>
      <c r="F363" s="41"/>
      <c r="G363" s="40"/>
      <c r="H363" s="42"/>
      <c r="I363" s="40"/>
      <c r="J363" s="40"/>
    </row>
    <row r="364" spans="1:10">
      <c r="A364" s="38"/>
      <c r="B364" s="39"/>
      <c r="C364" s="40"/>
      <c r="D364" s="40"/>
      <c r="E364" s="40"/>
      <c r="F364" s="41"/>
      <c r="G364" s="40"/>
      <c r="H364" s="42"/>
      <c r="I364" s="40"/>
      <c r="J364" s="40"/>
    </row>
    <row r="365" spans="1:10">
      <c r="A365" s="38"/>
      <c r="B365" s="39"/>
      <c r="C365" s="40"/>
      <c r="D365" s="40"/>
      <c r="E365" s="40"/>
      <c r="F365" s="41"/>
      <c r="G365" s="40"/>
      <c r="H365" s="42"/>
      <c r="I365" s="40"/>
      <c r="J365" s="40"/>
    </row>
    <row r="366" spans="1:10">
      <c r="A366" s="38"/>
      <c r="B366" s="39"/>
      <c r="C366" s="40"/>
      <c r="D366" s="40"/>
      <c r="E366" s="40"/>
      <c r="F366" s="41"/>
      <c r="G366" s="40"/>
      <c r="H366" s="42"/>
      <c r="I366" s="40"/>
      <c r="J366" s="40"/>
    </row>
    <row r="367" spans="1:10">
      <c r="A367" s="38"/>
      <c r="B367" s="39"/>
      <c r="C367" s="40"/>
      <c r="D367" s="40"/>
      <c r="E367" s="40"/>
      <c r="F367" s="41"/>
      <c r="G367" s="40"/>
      <c r="H367" s="42"/>
      <c r="I367" s="40"/>
      <c r="J367" s="40"/>
    </row>
    <row r="368" spans="1:10">
      <c r="A368" s="38"/>
      <c r="B368" s="39"/>
      <c r="C368" s="40"/>
      <c r="D368" s="40"/>
      <c r="E368" s="40"/>
      <c r="F368" s="41"/>
      <c r="G368" s="40"/>
      <c r="H368" s="42"/>
      <c r="I368" s="40"/>
      <c r="J368" s="40"/>
    </row>
    <row r="369" spans="1:10">
      <c r="A369" s="38"/>
      <c r="B369" s="39"/>
      <c r="C369" s="40"/>
      <c r="D369" s="40"/>
      <c r="E369" s="40"/>
      <c r="F369" s="41"/>
      <c r="G369" s="40"/>
      <c r="H369" s="42"/>
      <c r="I369" s="40"/>
      <c r="J369" s="40"/>
    </row>
    <row r="370" spans="1:10">
      <c r="A370" s="38"/>
      <c r="B370" s="39"/>
      <c r="C370" s="40"/>
      <c r="D370" s="40"/>
      <c r="E370" s="40"/>
      <c r="F370" s="41"/>
      <c r="G370" s="40"/>
      <c r="H370" s="42"/>
      <c r="I370" s="40"/>
      <c r="J370" s="40"/>
    </row>
    <row r="371" spans="1:10">
      <c r="A371" s="38"/>
      <c r="B371" s="39"/>
      <c r="C371" s="40"/>
      <c r="D371" s="40"/>
      <c r="E371" s="40"/>
      <c r="F371" s="41"/>
      <c r="G371" s="40"/>
      <c r="H371" s="42"/>
      <c r="I371" s="40"/>
      <c r="J371" s="40"/>
    </row>
    <row r="372" spans="1:10">
      <c r="A372" s="38"/>
      <c r="B372" s="39"/>
      <c r="C372" s="40"/>
      <c r="D372" s="40"/>
      <c r="E372" s="40"/>
      <c r="F372" s="41"/>
      <c r="G372" s="40"/>
      <c r="H372" s="42"/>
      <c r="I372" s="40"/>
      <c r="J372" s="40"/>
    </row>
    <row r="373" spans="1:10">
      <c r="A373" s="38"/>
      <c r="B373" s="39"/>
      <c r="C373" s="40"/>
      <c r="D373" s="40"/>
      <c r="E373" s="40"/>
      <c r="F373" s="41"/>
      <c r="G373" s="40"/>
      <c r="H373" s="42"/>
      <c r="I373" s="40"/>
      <c r="J373" s="40"/>
    </row>
    <row r="374" spans="1:10">
      <c r="A374" s="38"/>
      <c r="B374" s="39"/>
      <c r="C374" s="40"/>
      <c r="D374" s="40"/>
      <c r="E374" s="40"/>
      <c r="F374" s="41"/>
      <c r="G374" s="40"/>
      <c r="H374" s="42"/>
      <c r="I374" s="40"/>
      <c r="J374" s="40"/>
    </row>
    <row r="375" spans="1:10">
      <c r="A375" s="38"/>
      <c r="B375" s="39"/>
      <c r="C375" s="40"/>
      <c r="D375" s="40"/>
      <c r="E375" s="40"/>
      <c r="F375" s="41"/>
      <c r="G375" s="40"/>
      <c r="H375" s="42"/>
      <c r="I375" s="40"/>
      <c r="J375" s="40"/>
    </row>
    <row r="376" spans="1:10">
      <c r="A376" s="38"/>
      <c r="B376" s="39"/>
      <c r="C376" s="40"/>
      <c r="D376" s="40"/>
      <c r="E376" s="40"/>
      <c r="F376" s="41"/>
      <c r="G376" s="40"/>
      <c r="H376" s="42"/>
      <c r="I376" s="40"/>
      <c r="J376" s="40"/>
    </row>
    <row r="377" spans="1:10">
      <c r="A377" s="38"/>
      <c r="B377" s="39"/>
      <c r="C377" s="40"/>
      <c r="D377" s="40"/>
      <c r="E377" s="40"/>
      <c r="F377" s="41"/>
      <c r="G377" s="40"/>
      <c r="H377" s="42"/>
      <c r="I377" s="40"/>
      <c r="J377" s="40"/>
    </row>
    <row r="378" spans="1:10">
      <c r="A378" s="38"/>
      <c r="B378" s="39"/>
      <c r="C378" s="40"/>
      <c r="D378" s="40"/>
      <c r="E378" s="40"/>
      <c r="F378" s="41"/>
      <c r="G378" s="40"/>
      <c r="H378" s="42"/>
      <c r="I378" s="40"/>
      <c r="J378" s="40"/>
    </row>
    <row r="379" spans="1:10">
      <c r="A379" s="38"/>
      <c r="B379" s="39"/>
      <c r="C379" s="40"/>
      <c r="D379" s="40"/>
      <c r="E379" s="40"/>
      <c r="F379" s="41"/>
      <c r="G379" s="40"/>
      <c r="H379" s="42"/>
      <c r="I379" s="40"/>
      <c r="J379" s="40"/>
    </row>
    <row r="380" spans="1:10">
      <c r="A380" s="38"/>
      <c r="B380" s="39"/>
      <c r="C380" s="40"/>
      <c r="D380" s="40"/>
      <c r="E380" s="40"/>
      <c r="F380" s="41"/>
      <c r="G380" s="40"/>
      <c r="H380" s="42"/>
      <c r="I380" s="40"/>
      <c r="J380" s="40"/>
    </row>
    <row r="381" spans="1:10">
      <c r="A381" s="38"/>
      <c r="B381" s="39"/>
      <c r="C381" s="40"/>
      <c r="D381" s="40"/>
      <c r="E381" s="40"/>
      <c r="F381" s="41"/>
      <c r="G381" s="40"/>
      <c r="H381" s="42"/>
      <c r="I381" s="40"/>
      <c r="J381" s="40"/>
    </row>
    <row r="382" spans="1:10">
      <c r="A382" s="38"/>
      <c r="B382" s="39"/>
      <c r="C382" s="40"/>
      <c r="D382" s="40"/>
      <c r="E382" s="40"/>
      <c r="F382" s="41"/>
      <c r="G382" s="40"/>
      <c r="H382" s="42"/>
      <c r="I382" s="40"/>
      <c r="J382" s="40"/>
    </row>
    <row r="383" spans="1:10">
      <c r="A383" s="38"/>
      <c r="B383" s="39"/>
      <c r="C383" s="40"/>
      <c r="D383" s="40"/>
      <c r="E383" s="40"/>
      <c r="F383" s="41"/>
      <c r="G383" s="40"/>
      <c r="H383" s="42"/>
      <c r="I383" s="40"/>
      <c r="J383" s="40"/>
    </row>
    <row r="384" spans="1:10">
      <c r="A384" s="38"/>
      <c r="B384" s="39"/>
      <c r="C384" s="40"/>
      <c r="D384" s="40"/>
      <c r="E384" s="40"/>
      <c r="F384" s="41"/>
      <c r="G384" s="40"/>
      <c r="H384" s="42"/>
      <c r="I384" s="40"/>
      <c r="J384" s="40"/>
    </row>
    <row r="385" spans="1:10">
      <c r="A385" s="38"/>
      <c r="B385" s="39"/>
      <c r="C385" s="40"/>
      <c r="D385" s="40"/>
      <c r="E385" s="40"/>
      <c r="F385" s="41"/>
      <c r="G385" s="40"/>
      <c r="H385" s="42"/>
      <c r="I385" s="40"/>
      <c r="J385" s="40"/>
    </row>
    <row r="386" spans="1:10">
      <c r="A386" s="38"/>
      <c r="B386" s="39"/>
      <c r="C386" s="40"/>
      <c r="D386" s="40"/>
      <c r="E386" s="40"/>
      <c r="F386" s="41"/>
      <c r="G386" s="40"/>
      <c r="H386" s="42"/>
      <c r="I386" s="40"/>
      <c r="J386" s="40"/>
    </row>
    <row r="387" spans="1:10">
      <c r="A387" s="38"/>
      <c r="B387" s="39"/>
      <c r="C387" s="40"/>
      <c r="D387" s="40"/>
      <c r="E387" s="40"/>
      <c r="F387" s="41"/>
      <c r="G387" s="40"/>
      <c r="H387" s="42"/>
      <c r="I387" s="40"/>
      <c r="J387" s="40"/>
    </row>
    <row r="388" spans="1:10">
      <c r="A388" s="38"/>
      <c r="B388" s="39"/>
      <c r="C388" s="40"/>
      <c r="D388" s="40"/>
      <c r="E388" s="40"/>
      <c r="F388" s="41"/>
      <c r="G388" s="40"/>
      <c r="H388" s="42"/>
      <c r="I388" s="40"/>
      <c r="J388" s="40"/>
    </row>
    <row r="389" spans="1:10">
      <c r="A389" s="38"/>
      <c r="B389" s="39"/>
      <c r="C389" s="40"/>
      <c r="D389" s="40"/>
      <c r="E389" s="40"/>
      <c r="F389" s="41"/>
      <c r="G389" s="40"/>
      <c r="H389" s="42"/>
      <c r="I389" s="40"/>
      <c r="J389" s="40"/>
    </row>
    <row r="390" spans="1:10">
      <c r="A390" s="38"/>
      <c r="B390" s="39"/>
      <c r="C390" s="40"/>
      <c r="D390" s="40"/>
      <c r="E390" s="40"/>
      <c r="F390" s="41"/>
      <c r="G390" s="40"/>
      <c r="H390" s="42"/>
      <c r="I390" s="40"/>
      <c r="J390" s="40"/>
    </row>
    <row r="391" spans="1:10">
      <c r="A391" s="38"/>
      <c r="B391" s="39"/>
      <c r="C391" s="40"/>
      <c r="D391" s="40"/>
      <c r="E391" s="40"/>
      <c r="F391" s="41"/>
      <c r="G391" s="40"/>
      <c r="H391" s="42"/>
      <c r="I391" s="40"/>
      <c r="J391" s="40"/>
    </row>
    <row r="392" spans="1:10">
      <c r="A392" s="38"/>
      <c r="B392" s="39"/>
      <c r="C392" s="40"/>
      <c r="D392" s="40"/>
      <c r="E392" s="40"/>
      <c r="F392" s="41"/>
      <c r="G392" s="40"/>
      <c r="H392" s="42"/>
      <c r="I392" s="40"/>
      <c r="J392" s="40"/>
    </row>
    <row r="393" spans="1:10">
      <c r="A393" s="38"/>
      <c r="B393" s="39"/>
      <c r="C393" s="40"/>
      <c r="D393" s="40"/>
      <c r="E393" s="40"/>
      <c r="F393" s="41"/>
      <c r="G393" s="40"/>
      <c r="H393" s="42"/>
      <c r="I393" s="40"/>
      <c r="J393" s="40"/>
    </row>
    <row r="394" spans="1:10">
      <c r="A394" s="38"/>
      <c r="B394" s="39"/>
      <c r="C394" s="40"/>
      <c r="D394" s="40"/>
      <c r="E394" s="40"/>
      <c r="F394" s="41"/>
      <c r="G394" s="40"/>
      <c r="H394" s="42"/>
      <c r="I394" s="40"/>
      <c r="J394" s="40"/>
    </row>
    <row r="395" spans="1:10">
      <c r="A395" s="38"/>
      <c r="B395" s="39"/>
      <c r="C395" s="40"/>
      <c r="D395" s="40"/>
      <c r="E395" s="40"/>
      <c r="F395" s="41"/>
      <c r="G395" s="40"/>
      <c r="H395" s="42"/>
      <c r="I395" s="40"/>
      <c r="J395" s="40"/>
    </row>
    <row r="396" spans="1:10">
      <c r="A396" s="38"/>
      <c r="B396" s="39"/>
      <c r="C396" s="40"/>
      <c r="D396" s="40"/>
      <c r="E396" s="40"/>
      <c r="F396" s="41"/>
      <c r="G396" s="40"/>
      <c r="H396" s="42"/>
      <c r="I396" s="40"/>
      <c r="J396" s="40"/>
    </row>
    <row r="397" spans="1:10">
      <c r="A397" s="38"/>
      <c r="B397" s="39"/>
      <c r="C397" s="40"/>
      <c r="D397" s="40"/>
      <c r="E397" s="40"/>
      <c r="F397" s="41"/>
      <c r="G397" s="40"/>
      <c r="H397" s="42"/>
      <c r="I397" s="40"/>
      <c r="J397" s="40"/>
    </row>
    <row r="398" spans="1:10">
      <c r="A398" s="38"/>
      <c r="B398" s="39"/>
      <c r="C398" s="40"/>
      <c r="D398" s="40"/>
      <c r="E398" s="40"/>
      <c r="F398" s="41"/>
      <c r="G398" s="40"/>
      <c r="H398" s="42"/>
      <c r="I398" s="40"/>
      <c r="J398" s="40"/>
    </row>
    <row r="399" spans="1:10">
      <c r="A399" s="38"/>
      <c r="B399" s="39"/>
      <c r="C399" s="40"/>
      <c r="D399" s="40"/>
      <c r="E399" s="40"/>
      <c r="F399" s="41"/>
      <c r="G399" s="40"/>
      <c r="H399" s="42"/>
      <c r="I399" s="40"/>
      <c r="J399" s="40"/>
    </row>
    <row r="400" spans="1:10">
      <c r="A400" s="38"/>
      <c r="B400" s="39"/>
      <c r="C400" s="40"/>
      <c r="D400" s="40"/>
      <c r="E400" s="40"/>
      <c r="F400" s="41"/>
      <c r="G400" s="40"/>
      <c r="H400" s="42"/>
      <c r="I400" s="40"/>
      <c r="J400" s="40"/>
    </row>
    <row r="401" spans="1:10">
      <c r="A401" s="38"/>
      <c r="B401" s="39"/>
      <c r="C401" s="40"/>
      <c r="D401" s="40"/>
      <c r="E401" s="40"/>
      <c r="F401" s="41"/>
      <c r="G401" s="40"/>
      <c r="H401" s="42"/>
      <c r="I401" s="40"/>
      <c r="J401" s="40"/>
    </row>
    <row r="402" spans="1:10">
      <c r="A402" s="38"/>
      <c r="B402" s="39"/>
      <c r="C402" s="40"/>
      <c r="D402" s="40"/>
      <c r="E402" s="40"/>
      <c r="F402" s="41"/>
      <c r="G402" s="40"/>
      <c r="H402" s="42"/>
      <c r="I402" s="40"/>
      <c r="J402" s="40"/>
    </row>
    <row r="403" spans="1:10">
      <c r="A403" s="38"/>
      <c r="B403" s="39"/>
      <c r="C403" s="40"/>
      <c r="D403" s="40"/>
      <c r="E403" s="40"/>
      <c r="F403" s="41"/>
      <c r="G403" s="40"/>
      <c r="H403" s="42"/>
      <c r="I403" s="40"/>
      <c r="J403" s="40"/>
    </row>
    <row r="404" spans="1:10">
      <c r="A404" s="38"/>
      <c r="B404" s="39"/>
      <c r="C404" s="40"/>
      <c r="D404" s="40"/>
      <c r="E404" s="40"/>
      <c r="F404" s="41"/>
      <c r="G404" s="40"/>
      <c r="H404" s="42"/>
      <c r="I404" s="40"/>
      <c r="J404" s="40"/>
    </row>
    <row r="405" spans="1:10">
      <c r="A405" s="38"/>
      <c r="B405" s="39"/>
      <c r="C405" s="40"/>
      <c r="D405" s="40"/>
      <c r="E405" s="40"/>
      <c r="F405" s="41"/>
      <c r="G405" s="40"/>
      <c r="H405" s="42"/>
      <c r="I405" s="40"/>
      <c r="J405" s="40"/>
    </row>
    <row r="406" spans="1:10">
      <c r="A406" s="38"/>
      <c r="B406" s="39"/>
      <c r="C406" s="40"/>
      <c r="D406" s="40"/>
      <c r="E406" s="40"/>
      <c r="F406" s="41"/>
      <c r="G406" s="40"/>
      <c r="H406" s="42"/>
      <c r="I406" s="40"/>
      <c r="J406" s="40"/>
    </row>
    <row r="407" spans="1:10">
      <c r="A407" s="38"/>
      <c r="B407" s="39"/>
      <c r="C407" s="40"/>
      <c r="D407" s="40"/>
      <c r="E407" s="40"/>
      <c r="F407" s="41"/>
      <c r="G407" s="40"/>
      <c r="H407" s="42"/>
      <c r="I407" s="40"/>
      <c r="J407" s="40"/>
    </row>
    <row r="408" spans="1:10">
      <c r="A408" s="38"/>
      <c r="B408" s="39"/>
      <c r="C408" s="40"/>
      <c r="D408" s="40"/>
      <c r="E408" s="40"/>
      <c r="F408" s="41"/>
      <c r="G408" s="40"/>
      <c r="H408" s="42"/>
      <c r="I408" s="40"/>
      <c r="J408" s="40"/>
    </row>
    <row r="409" spans="1:10">
      <c r="A409" s="38"/>
      <c r="B409" s="39"/>
      <c r="C409" s="40"/>
      <c r="D409" s="40"/>
      <c r="E409" s="40"/>
      <c r="F409" s="41"/>
      <c r="G409" s="40"/>
      <c r="H409" s="42"/>
      <c r="I409" s="40"/>
      <c r="J409" s="40"/>
    </row>
    <row r="410" spans="1:10">
      <c r="A410" s="38"/>
      <c r="B410" s="39"/>
      <c r="C410" s="40"/>
      <c r="D410" s="40"/>
      <c r="E410" s="40"/>
      <c r="F410" s="41"/>
      <c r="G410" s="40"/>
      <c r="H410" s="42"/>
      <c r="I410" s="40"/>
      <c r="J410" s="40"/>
    </row>
    <row r="411" spans="1:10">
      <c r="A411" s="38"/>
      <c r="B411" s="39"/>
      <c r="C411" s="40"/>
      <c r="D411" s="40"/>
      <c r="E411" s="40"/>
      <c r="F411" s="41"/>
      <c r="G411" s="40"/>
      <c r="H411" s="42"/>
      <c r="I411" s="40"/>
      <c r="J411" s="40"/>
    </row>
    <row r="412" spans="1:10">
      <c r="A412" s="38"/>
      <c r="B412" s="39"/>
      <c r="C412" s="40"/>
      <c r="D412" s="40"/>
      <c r="E412" s="40"/>
      <c r="F412" s="41"/>
      <c r="G412" s="40"/>
      <c r="H412" s="42"/>
      <c r="I412" s="40"/>
      <c r="J412" s="40"/>
    </row>
    <row r="413" spans="1:10">
      <c r="A413" s="38"/>
      <c r="B413" s="39"/>
      <c r="C413" s="40"/>
      <c r="D413" s="40"/>
      <c r="E413" s="40"/>
      <c r="F413" s="41"/>
      <c r="G413" s="40"/>
      <c r="H413" s="42"/>
      <c r="I413" s="40"/>
      <c r="J413" s="40"/>
    </row>
    <row r="414" spans="1:10">
      <c r="A414" s="38"/>
      <c r="B414" s="39"/>
      <c r="C414" s="40"/>
      <c r="D414" s="40"/>
      <c r="E414" s="40"/>
      <c r="F414" s="41"/>
      <c r="G414" s="40"/>
      <c r="H414" s="42"/>
      <c r="I414" s="40"/>
      <c r="J414" s="40"/>
    </row>
    <row r="415" spans="1:10">
      <c r="A415" s="38"/>
      <c r="B415" s="39"/>
      <c r="C415" s="40"/>
      <c r="D415" s="40"/>
      <c r="E415" s="40"/>
      <c r="F415" s="41"/>
      <c r="G415" s="40"/>
      <c r="H415" s="42"/>
      <c r="I415" s="40"/>
      <c r="J415" s="40"/>
    </row>
    <row r="416" spans="1:10">
      <c r="A416" s="38"/>
      <c r="B416" s="39"/>
      <c r="C416" s="40"/>
      <c r="D416" s="40"/>
      <c r="E416" s="40"/>
      <c r="F416" s="41"/>
      <c r="G416" s="40"/>
      <c r="H416" s="42"/>
      <c r="I416" s="40"/>
      <c r="J416" s="40"/>
    </row>
    <row r="417" spans="1:10">
      <c r="A417" s="38"/>
      <c r="B417" s="39"/>
      <c r="C417" s="40"/>
      <c r="D417" s="40"/>
      <c r="E417" s="40"/>
      <c r="F417" s="41"/>
      <c r="G417" s="40"/>
      <c r="H417" s="42"/>
      <c r="I417" s="40"/>
      <c r="J417" s="40"/>
    </row>
    <row r="418" spans="1:10">
      <c r="A418" s="38"/>
      <c r="B418" s="39"/>
      <c r="C418" s="40"/>
      <c r="D418" s="40"/>
      <c r="E418" s="40"/>
      <c r="F418" s="41"/>
      <c r="G418" s="40"/>
      <c r="H418" s="42"/>
      <c r="I418" s="40"/>
      <c r="J418" s="40"/>
    </row>
    <row r="419" spans="1:10">
      <c r="A419" s="38"/>
      <c r="B419" s="39"/>
      <c r="C419" s="40"/>
      <c r="D419" s="40"/>
      <c r="E419" s="40"/>
      <c r="F419" s="41"/>
      <c r="G419" s="40"/>
      <c r="H419" s="42"/>
      <c r="I419" s="40"/>
      <c r="J419" s="40"/>
    </row>
    <row r="420" spans="1:10">
      <c r="A420" s="38"/>
      <c r="B420" s="39"/>
      <c r="C420" s="40"/>
      <c r="D420" s="40"/>
      <c r="E420" s="40"/>
      <c r="F420" s="41"/>
      <c r="G420" s="40"/>
      <c r="H420" s="42"/>
      <c r="I420" s="40"/>
      <c r="J420" s="40"/>
    </row>
    <row r="421" spans="1:10">
      <c r="A421" s="38"/>
      <c r="B421" s="39"/>
      <c r="C421" s="40"/>
      <c r="D421" s="40"/>
      <c r="E421" s="40"/>
      <c r="F421" s="41"/>
      <c r="G421" s="40"/>
      <c r="H421" s="42"/>
      <c r="I421" s="40"/>
      <c r="J421" s="40"/>
    </row>
    <row r="422" spans="1:10">
      <c r="A422" s="38"/>
      <c r="B422" s="39"/>
      <c r="C422" s="40"/>
      <c r="D422" s="40"/>
      <c r="E422" s="40"/>
      <c r="F422" s="41"/>
      <c r="G422" s="40"/>
      <c r="H422" s="42"/>
      <c r="I422" s="40"/>
      <c r="J422" s="40"/>
    </row>
    <row r="423" spans="1:10">
      <c r="A423" s="38"/>
      <c r="B423" s="39"/>
      <c r="C423" s="40"/>
      <c r="D423" s="40"/>
      <c r="E423" s="40"/>
      <c r="F423" s="41"/>
      <c r="G423" s="40"/>
      <c r="H423" s="42"/>
      <c r="I423" s="40"/>
      <c r="J423" s="40"/>
    </row>
    <row r="424" spans="1:10">
      <c r="A424" s="38"/>
      <c r="B424" s="39"/>
      <c r="C424" s="40"/>
      <c r="D424" s="40"/>
      <c r="E424" s="40"/>
      <c r="F424" s="41"/>
      <c r="G424" s="40"/>
      <c r="H424" s="42"/>
      <c r="I424" s="40"/>
      <c r="J424" s="40"/>
    </row>
    <row r="425" spans="1:10">
      <c r="A425" s="38"/>
      <c r="B425" s="39"/>
      <c r="C425" s="40"/>
      <c r="D425" s="40"/>
      <c r="E425" s="40"/>
      <c r="F425" s="41"/>
      <c r="G425" s="40"/>
      <c r="H425" s="42"/>
      <c r="I425" s="40"/>
      <c r="J425" s="40"/>
    </row>
    <row r="426" spans="1:10">
      <c r="A426" s="38"/>
      <c r="B426" s="39"/>
      <c r="C426" s="40"/>
      <c r="D426" s="40"/>
      <c r="E426" s="40"/>
      <c r="F426" s="41"/>
      <c r="G426" s="40"/>
      <c r="H426" s="42"/>
      <c r="I426" s="40"/>
      <c r="J426" s="40"/>
    </row>
    <row r="427" spans="1:10">
      <c r="A427" s="38"/>
      <c r="B427" s="39"/>
      <c r="C427" s="40"/>
      <c r="D427" s="40"/>
      <c r="E427" s="40"/>
      <c r="F427" s="41"/>
      <c r="G427" s="40"/>
      <c r="H427" s="42"/>
      <c r="I427" s="40"/>
      <c r="J427" s="40"/>
    </row>
    <row r="428" spans="1:10">
      <c r="A428" s="38"/>
      <c r="B428" s="39"/>
      <c r="C428" s="40"/>
      <c r="D428" s="40"/>
      <c r="E428" s="40"/>
      <c r="F428" s="41"/>
      <c r="G428" s="40"/>
      <c r="H428" s="42"/>
      <c r="I428" s="40"/>
      <c r="J428" s="40"/>
    </row>
    <row r="429" spans="1:10">
      <c r="A429" s="38"/>
      <c r="B429" s="39"/>
      <c r="C429" s="40"/>
      <c r="D429" s="40"/>
      <c r="E429" s="40"/>
      <c r="F429" s="41"/>
      <c r="G429" s="40"/>
      <c r="H429" s="42"/>
      <c r="I429" s="40"/>
      <c r="J429" s="40"/>
    </row>
    <row r="430" spans="1:10">
      <c r="A430" s="38"/>
      <c r="B430" s="39"/>
      <c r="C430" s="40"/>
      <c r="D430" s="40"/>
      <c r="E430" s="40"/>
      <c r="F430" s="41"/>
      <c r="G430" s="40"/>
      <c r="H430" s="42"/>
      <c r="I430" s="40"/>
      <c r="J430" s="40"/>
    </row>
    <row r="431" spans="1:10">
      <c r="A431" s="38"/>
      <c r="B431" s="39"/>
      <c r="C431" s="40"/>
      <c r="D431" s="40"/>
      <c r="E431" s="40"/>
      <c r="F431" s="41"/>
      <c r="G431" s="40"/>
      <c r="H431" s="42"/>
      <c r="I431" s="40"/>
      <c r="J431" s="40"/>
    </row>
    <row r="432" spans="1:10">
      <c r="A432" s="38"/>
      <c r="B432" s="39"/>
      <c r="C432" s="40"/>
      <c r="D432" s="40"/>
      <c r="E432" s="40"/>
      <c r="F432" s="41"/>
      <c r="G432" s="40"/>
      <c r="H432" s="42"/>
      <c r="I432" s="40"/>
      <c r="J432" s="40"/>
    </row>
    <row r="433" spans="1:10">
      <c r="A433" s="38"/>
      <c r="B433" s="39"/>
      <c r="C433" s="40"/>
      <c r="D433" s="40"/>
      <c r="E433" s="40"/>
      <c r="F433" s="41"/>
      <c r="G433" s="40"/>
      <c r="H433" s="42"/>
      <c r="I433" s="40"/>
      <c r="J433" s="40"/>
    </row>
    <row r="434" spans="1:10">
      <c r="A434" s="38"/>
      <c r="B434" s="39"/>
      <c r="C434" s="40"/>
      <c r="D434" s="40"/>
      <c r="E434" s="40"/>
      <c r="F434" s="41"/>
      <c r="G434" s="40"/>
      <c r="H434" s="42"/>
      <c r="I434" s="40"/>
      <c r="J434" s="40"/>
    </row>
    <row r="435" spans="1:10">
      <c r="A435" s="38"/>
      <c r="B435" s="39"/>
      <c r="C435" s="40"/>
      <c r="D435" s="40"/>
      <c r="E435" s="40"/>
      <c r="F435" s="41"/>
      <c r="G435" s="40"/>
      <c r="H435" s="42"/>
      <c r="I435" s="40"/>
      <c r="J435" s="40"/>
    </row>
    <row r="436" spans="1:10">
      <c r="A436" s="38"/>
      <c r="B436" s="39"/>
      <c r="C436" s="40"/>
      <c r="D436" s="40"/>
      <c r="E436" s="40"/>
      <c r="F436" s="41"/>
      <c r="G436" s="40"/>
      <c r="H436" s="42"/>
      <c r="I436" s="40"/>
      <c r="J436" s="40"/>
    </row>
    <row r="437" spans="1:10">
      <c r="A437" s="38"/>
      <c r="B437" s="39"/>
      <c r="C437" s="40"/>
      <c r="D437" s="40"/>
      <c r="E437" s="40"/>
      <c r="F437" s="41"/>
      <c r="G437" s="40"/>
      <c r="H437" s="42"/>
      <c r="I437" s="40"/>
      <c r="J437" s="40"/>
    </row>
    <row r="438" spans="1:10">
      <c r="A438" s="38"/>
      <c r="B438" s="39"/>
      <c r="C438" s="40"/>
      <c r="D438" s="40"/>
      <c r="E438" s="40"/>
      <c r="F438" s="41"/>
      <c r="G438" s="40"/>
      <c r="H438" s="42"/>
      <c r="I438" s="40"/>
      <c r="J438" s="40"/>
    </row>
    <row r="439" spans="1:10">
      <c r="A439" s="38"/>
      <c r="B439" s="39"/>
      <c r="C439" s="40"/>
      <c r="D439" s="40"/>
      <c r="E439" s="40"/>
      <c r="F439" s="41"/>
      <c r="G439" s="40"/>
      <c r="H439" s="42"/>
      <c r="I439" s="40"/>
      <c r="J439" s="40"/>
    </row>
    <row r="440" spans="1:10">
      <c r="A440" s="38"/>
      <c r="B440" s="39"/>
      <c r="C440" s="40"/>
      <c r="D440" s="40"/>
      <c r="E440" s="40"/>
      <c r="F440" s="41"/>
      <c r="G440" s="40"/>
      <c r="H440" s="42"/>
      <c r="I440" s="40"/>
      <c r="J440" s="40"/>
    </row>
    <row r="441" spans="1:10">
      <c r="A441" s="38"/>
      <c r="B441" s="39"/>
      <c r="C441" s="40"/>
      <c r="D441" s="40"/>
      <c r="E441" s="40"/>
      <c r="F441" s="41"/>
      <c r="G441" s="40"/>
      <c r="H441" s="42"/>
      <c r="I441" s="40"/>
      <c r="J441" s="40"/>
    </row>
    <row r="442" spans="1:10">
      <c r="A442" s="38"/>
      <c r="B442" s="39"/>
      <c r="C442" s="40"/>
      <c r="D442" s="40"/>
      <c r="E442" s="40"/>
      <c r="F442" s="41"/>
      <c r="G442" s="40"/>
      <c r="H442" s="42"/>
      <c r="I442" s="40"/>
      <c r="J442" s="40"/>
    </row>
    <row r="443" spans="1:10">
      <c r="A443" s="38"/>
      <c r="B443" s="39"/>
      <c r="C443" s="40"/>
      <c r="D443" s="40"/>
      <c r="E443" s="40"/>
      <c r="F443" s="41"/>
      <c r="G443" s="40"/>
      <c r="H443" s="42"/>
      <c r="I443" s="40"/>
      <c r="J443" s="40"/>
    </row>
    <row r="444" spans="1:10">
      <c r="A444" s="38"/>
      <c r="B444" s="39"/>
      <c r="C444" s="40"/>
      <c r="D444" s="40"/>
      <c r="E444" s="40"/>
      <c r="F444" s="41"/>
      <c r="G444" s="40"/>
      <c r="H444" s="42"/>
      <c r="I444" s="40"/>
      <c r="J444" s="40"/>
    </row>
    <row r="445" spans="1:10">
      <c r="A445" s="38"/>
      <c r="B445" s="39"/>
      <c r="C445" s="40"/>
      <c r="D445" s="40"/>
      <c r="E445" s="40"/>
      <c r="F445" s="41"/>
      <c r="G445" s="40"/>
      <c r="H445" s="42"/>
      <c r="I445" s="40"/>
      <c r="J445" s="40"/>
    </row>
    <row r="446" spans="1:10">
      <c r="A446" s="38"/>
      <c r="B446" s="39"/>
      <c r="C446" s="40"/>
      <c r="D446" s="40"/>
      <c r="E446" s="40"/>
      <c r="F446" s="41"/>
      <c r="G446" s="40"/>
      <c r="H446" s="42"/>
      <c r="I446" s="40"/>
      <c r="J446" s="40"/>
    </row>
    <row r="447" spans="1:10">
      <c r="A447" s="38"/>
      <c r="B447" s="39"/>
      <c r="C447" s="40"/>
      <c r="D447" s="40"/>
      <c r="E447" s="40"/>
      <c r="F447" s="41"/>
      <c r="G447" s="40"/>
      <c r="H447" s="42"/>
      <c r="I447" s="40"/>
      <c r="J447" s="40"/>
    </row>
    <row r="448" spans="1:10">
      <c r="A448" s="38"/>
      <c r="B448" s="39"/>
      <c r="C448" s="40"/>
      <c r="D448" s="40"/>
      <c r="E448" s="40"/>
      <c r="F448" s="41"/>
      <c r="G448" s="40"/>
      <c r="H448" s="42"/>
      <c r="I448" s="40"/>
      <c r="J448" s="40"/>
    </row>
    <row r="449" spans="1:10">
      <c r="A449" s="38"/>
      <c r="B449" s="39"/>
      <c r="C449" s="40"/>
      <c r="D449" s="40"/>
      <c r="E449" s="40"/>
      <c r="F449" s="41"/>
      <c r="G449" s="40"/>
      <c r="H449" s="42"/>
      <c r="I449" s="40"/>
      <c r="J449" s="40"/>
    </row>
    <row r="450" spans="1:10">
      <c r="A450" s="38"/>
      <c r="B450" s="39"/>
      <c r="C450" s="40"/>
      <c r="D450" s="40"/>
      <c r="E450" s="40"/>
      <c r="F450" s="41"/>
      <c r="G450" s="40"/>
      <c r="H450" s="42"/>
      <c r="I450" s="40"/>
      <c r="J450" s="40"/>
    </row>
    <row r="451" spans="1:10">
      <c r="A451" s="38"/>
      <c r="B451" s="39"/>
      <c r="C451" s="40"/>
      <c r="D451" s="40"/>
      <c r="E451" s="40"/>
      <c r="F451" s="41"/>
      <c r="G451" s="40"/>
      <c r="H451" s="42"/>
      <c r="I451" s="40"/>
      <c r="J451" s="40"/>
    </row>
    <row r="452" spans="1:10">
      <c r="A452" s="38"/>
      <c r="B452" s="39"/>
      <c r="C452" s="40"/>
      <c r="D452" s="40"/>
      <c r="E452" s="40"/>
      <c r="F452" s="41"/>
      <c r="G452" s="40"/>
      <c r="H452" s="42"/>
      <c r="I452" s="40"/>
      <c r="J452" s="40"/>
    </row>
    <row r="453" spans="1:10">
      <c r="A453" s="38"/>
      <c r="B453" s="39"/>
      <c r="C453" s="40"/>
      <c r="D453" s="40"/>
      <c r="E453" s="40"/>
      <c r="F453" s="41"/>
      <c r="G453" s="40"/>
      <c r="H453" s="42"/>
      <c r="I453" s="40"/>
      <c r="J453" s="40"/>
    </row>
    <row r="454" spans="1:10">
      <c r="A454" s="38"/>
      <c r="B454" s="39"/>
      <c r="C454" s="40"/>
      <c r="D454" s="40"/>
      <c r="E454" s="40"/>
      <c r="F454" s="41"/>
      <c r="G454" s="40"/>
      <c r="H454" s="42"/>
      <c r="I454" s="40"/>
      <c r="J454" s="40"/>
    </row>
    <row r="455" spans="1:10">
      <c r="A455" s="38"/>
      <c r="B455" s="39"/>
      <c r="C455" s="40"/>
      <c r="D455" s="40"/>
      <c r="E455" s="40"/>
      <c r="F455" s="41"/>
      <c r="G455" s="40"/>
      <c r="H455" s="42"/>
      <c r="I455" s="40"/>
      <c r="J455" s="40"/>
    </row>
    <row r="456" spans="1:10">
      <c r="A456" s="38"/>
      <c r="B456" s="39"/>
      <c r="C456" s="40"/>
      <c r="D456" s="40"/>
      <c r="E456" s="40"/>
      <c r="F456" s="41"/>
      <c r="G456" s="40"/>
      <c r="H456" s="42"/>
      <c r="I456" s="40"/>
      <c r="J456" s="40"/>
    </row>
    <row r="457" spans="1:10">
      <c r="A457" s="38"/>
      <c r="B457" s="39"/>
      <c r="C457" s="40"/>
      <c r="D457" s="40"/>
      <c r="E457" s="40"/>
      <c r="F457" s="41"/>
      <c r="G457" s="40"/>
      <c r="H457" s="42"/>
      <c r="I457" s="40"/>
      <c r="J457" s="40"/>
    </row>
    <row r="458" spans="1:10">
      <c r="A458" s="38"/>
      <c r="B458" s="39"/>
      <c r="C458" s="40"/>
      <c r="D458" s="40"/>
      <c r="E458" s="40"/>
      <c r="F458" s="41"/>
      <c r="G458" s="40"/>
      <c r="H458" s="42"/>
      <c r="I458" s="40"/>
      <c r="J458" s="40"/>
    </row>
    <row r="459" spans="1:10">
      <c r="A459" s="38"/>
      <c r="B459" s="39"/>
      <c r="C459" s="40"/>
      <c r="D459" s="40"/>
      <c r="E459" s="40"/>
      <c r="F459" s="41"/>
      <c r="G459" s="40"/>
      <c r="H459" s="42"/>
      <c r="I459" s="40"/>
      <c r="J459" s="40"/>
    </row>
    <row r="460" spans="1:10">
      <c r="A460" s="38"/>
      <c r="B460" s="39"/>
      <c r="C460" s="40"/>
      <c r="D460" s="40"/>
      <c r="E460" s="40"/>
      <c r="F460" s="41"/>
      <c r="G460" s="40"/>
      <c r="H460" s="42"/>
      <c r="I460" s="40"/>
      <c r="J460" s="40"/>
    </row>
    <row r="461" spans="1:10">
      <c r="A461" s="38"/>
      <c r="B461" s="39"/>
      <c r="C461" s="40"/>
      <c r="D461" s="40"/>
      <c r="E461" s="40"/>
      <c r="F461" s="41"/>
      <c r="G461" s="40"/>
      <c r="H461" s="42"/>
      <c r="I461" s="40"/>
      <c r="J461" s="40"/>
    </row>
    <row r="462" spans="1:10">
      <c r="A462" s="38"/>
      <c r="B462" s="39"/>
      <c r="C462" s="40"/>
      <c r="D462" s="40"/>
      <c r="E462" s="40"/>
      <c r="F462" s="41"/>
      <c r="G462" s="40"/>
      <c r="H462" s="42"/>
      <c r="I462" s="40"/>
      <c r="J462" s="40"/>
    </row>
    <row r="463" spans="1:10">
      <c r="A463" s="38"/>
      <c r="B463" s="39"/>
      <c r="C463" s="40"/>
      <c r="D463" s="40"/>
      <c r="E463" s="40"/>
      <c r="F463" s="41"/>
      <c r="G463" s="40"/>
      <c r="H463" s="42"/>
      <c r="I463" s="40"/>
      <c r="J463" s="40"/>
    </row>
    <row r="464" spans="1:10">
      <c r="A464" s="38"/>
      <c r="B464" s="39"/>
      <c r="C464" s="40"/>
      <c r="D464" s="40"/>
      <c r="E464" s="40"/>
      <c r="F464" s="41"/>
      <c r="G464" s="40"/>
      <c r="H464" s="42"/>
      <c r="I464" s="40"/>
      <c r="J464" s="40"/>
    </row>
    <row r="465" spans="1:10">
      <c r="A465" s="38"/>
      <c r="B465" s="39"/>
      <c r="C465" s="40"/>
      <c r="D465" s="40"/>
      <c r="E465" s="40"/>
      <c r="F465" s="41"/>
      <c r="G465" s="40"/>
      <c r="H465" s="42"/>
      <c r="I465" s="40"/>
      <c r="J465" s="40"/>
    </row>
    <row r="466" spans="1:10">
      <c r="A466" s="38"/>
      <c r="B466" s="39"/>
      <c r="C466" s="40"/>
      <c r="D466" s="40"/>
      <c r="E466" s="40"/>
      <c r="F466" s="41"/>
      <c r="G466" s="40"/>
      <c r="H466" s="42"/>
      <c r="I466" s="40"/>
      <c r="J466" s="40"/>
    </row>
    <row r="467" spans="1:10">
      <c r="A467" s="38"/>
      <c r="B467" s="39"/>
      <c r="C467" s="40"/>
      <c r="D467" s="40"/>
      <c r="E467" s="40"/>
      <c r="F467" s="41"/>
      <c r="G467" s="40"/>
      <c r="H467" s="42"/>
      <c r="I467" s="40"/>
      <c r="J467" s="40"/>
    </row>
    <row r="468" spans="1:10">
      <c r="A468" s="38"/>
      <c r="B468" s="39"/>
      <c r="C468" s="40"/>
      <c r="D468" s="40"/>
      <c r="E468" s="40"/>
      <c r="F468" s="41"/>
      <c r="G468" s="40"/>
      <c r="H468" s="42"/>
      <c r="I468" s="40"/>
      <c r="J468" s="40"/>
    </row>
    <row r="469" spans="1:10">
      <c r="A469" s="38"/>
      <c r="B469" s="39"/>
      <c r="C469" s="40"/>
      <c r="D469" s="40"/>
      <c r="E469" s="40"/>
      <c r="F469" s="41"/>
      <c r="G469" s="40"/>
      <c r="H469" s="42"/>
      <c r="I469" s="40"/>
      <c r="J469" s="40"/>
    </row>
    <row r="470" spans="1:10">
      <c r="A470" s="38"/>
      <c r="B470" s="39"/>
      <c r="C470" s="40"/>
      <c r="D470" s="40"/>
      <c r="E470" s="40"/>
      <c r="F470" s="41"/>
      <c r="G470" s="40"/>
      <c r="H470" s="42"/>
      <c r="I470" s="40"/>
      <c r="J470" s="40"/>
    </row>
    <row r="471" spans="1:10">
      <c r="A471" s="38"/>
      <c r="B471" s="39"/>
      <c r="C471" s="40"/>
      <c r="D471" s="40"/>
      <c r="E471" s="40"/>
      <c r="F471" s="41"/>
      <c r="G471" s="40"/>
      <c r="H471" s="42"/>
      <c r="I471" s="40"/>
      <c r="J471" s="40"/>
    </row>
    <row r="472" spans="1:10">
      <c r="A472" s="38"/>
      <c r="B472" s="39"/>
      <c r="C472" s="40"/>
      <c r="D472" s="40"/>
      <c r="E472" s="40"/>
      <c r="F472" s="41"/>
      <c r="G472" s="40"/>
      <c r="H472" s="42"/>
      <c r="I472" s="40"/>
      <c r="J472" s="40"/>
    </row>
    <row r="473" spans="1:10">
      <c r="A473" s="38"/>
      <c r="B473" s="39"/>
      <c r="C473" s="40"/>
      <c r="D473" s="40"/>
      <c r="E473" s="40"/>
      <c r="F473" s="41"/>
      <c r="G473" s="40"/>
      <c r="H473" s="42"/>
      <c r="I473" s="40"/>
      <c r="J473" s="40"/>
    </row>
    <row r="474" spans="1:10">
      <c r="A474" s="38"/>
      <c r="B474" s="39"/>
      <c r="C474" s="40"/>
      <c r="D474" s="40"/>
      <c r="E474" s="40"/>
      <c r="F474" s="41"/>
      <c r="G474" s="40"/>
      <c r="H474" s="42"/>
      <c r="I474" s="40"/>
      <c r="J474" s="40"/>
    </row>
    <row r="475" spans="1:10">
      <c r="A475" s="38"/>
      <c r="B475" s="39"/>
      <c r="C475" s="40"/>
      <c r="D475" s="40"/>
      <c r="E475" s="40"/>
      <c r="F475" s="41"/>
      <c r="G475" s="40"/>
      <c r="H475" s="42"/>
      <c r="I475" s="40"/>
      <c r="J475" s="40"/>
    </row>
    <row r="476" spans="1:10">
      <c r="A476" s="38"/>
      <c r="B476" s="39"/>
      <c r="C476" s="40"/>
      <c r="D476" s="40"/>
      <c r="E476" s="40"/>
      <c r="F476" s="41"/>
      <c r="G476" s="40"/>
      <c r="H476" s="42"/>
      <c r="I476" s="40"/>
      <c r="J476" s="40"/>
    </row>
    <row r="477" spans="1:10">
      <c r="A477" s="38"/>
      <c r="B477" s="39"/>
      <c r="C477" s="40"/>
      <c r="D477" s="40"/>
      <c r="E477" s="40"/>
      <c r="F477" s="41"/>
      <c r="G477" s="40"/>
      <c r="H477" s="42"/>
      <c r="I477" s="40"/>
      <c r="J477" s="40"/>
    </row>
    <row r="478" spans="1:10">
      <c r="A478" s="38"/>
      <c r="B478" s="39"/>
      <c r="C478" s="40"/>
      <c r="D478" s="40"/>
      <c r="E478" s="40"/>
      <c r="F478" s="41"/>
      <c r="G478" s="40"/>
      <c r="H478" s="42"/>
      <c r="I478" s="40"/>
      <c r="J478" s="40"/>
    </row>
    <row r="479" spans="1:10">
      <c r="A479" s="38"/>
      <c r="B479" s="39"/>
      <c r="C479" s="40"/>
      <c r="D479" s="40"/>
      <c r="E479" s="40"/>
      <c r="F479" s="41"/>
      <c r="G479" s="40"/>
      <c r="H479" s="42"/>
      <c r="I479" s="40"/>
      <c r="J479" s="40"/>
    </row>
    <row r="480" spans="1:10">
      <c r="A480" s="38"/>
      <c r="B480" s="39"/>
      <c r="C480" s="40"/>
      <c r="D480" s="40"/>
      <c r="E480" s="40"/>
      <c r="F480" s="41"/>
      <c r="G480" s="40"/>
      <c r="H480" s="42"/>
      <c r="I480" s="40"/>
      <c r="J480" s="40"/>
    </row>
    <row r="481" spans="1:10">
      <c r="A481" s="38"/>
      <c r="B481" s="39"/>
      <c r="C481" s="40"/>
      <c r="D481" s="40"/>
      <c r="E481" s="40"/>
      <c r="F481" s="41"/>
      <c r="G481" s="40"/>
      <c r="H481" s="42"/>
      <c r="I481" s="40"/>
      <c r="J481" s="40"/>
    </row>
    <row r="482" spans="1:10">
      <c r="A482" s="38"/>
      <c r="B482" s="39"/>
      <c r="C482" s="40"/>
      <c r="D482" s="40"/>
      <c r="E482" s="40"/>
      <c r="F482" s="41"/>
      <c r="G482" s="40"/>
      <c r="H482" s="42"/>
      <c r="I482" s="40"/>
      <c r="J482" s="40"/>
    </row>
    <row r="483" spans="1:10">
      <c r="A483" s="38"/>
      <c r="B483" s="39"/>
      <c r="C483" s="40"/>
      <c r="D483" s="40"/>
      <c r="E483" s="40"/>
      <c r="F483" s="41"/>
      <c r="G483" s="40"/>
      <c r="H483" s="42"/>
      <c r="I483" s="40"/>
      <c r="J483" s="40"/>
    </row>
    <row r="484" spans="1:10">
      <c r="A484" s="38"/>
      <c r="B484" s="39"/>
      <c r="C484" s="40"/>
      <c r="D484" s="40"/>
      <c r="E484" s="40"/>
      <c r="F484" s="41"/>
      <c r="G484" s="40"/>
      <c r="H484" s="42"/>
      <c r="I484" s="40"/>
      <c r="J484" s="40"/>
    </row>
    <row r="485" spans="1:10">
      <c r="A485" s="38"/>
      <c r="B485" s="39"/>
      <c r="C485" s="40"/>
      <c r="D485" s="40"/>
      <c r="E485" s="40"/>
      <c r="F485" s="41"/>
      <c r="G485" s="40"/>
      <c r="H485" s="42"/>
      <c r="I485" s="40"/>
      <c r="J485" s="40"/>
    </row>
    <row r="486" spans="1:10">
      <c r="A486" s="38"/>
      <c r="B486" s="39"/>
      <c r="C486" s="40"/>
      <c r="D486" s="40"/>
      <c r="E486" s="40"/>
      <c r="F486" s="41"/>
      <c r="G486" s="40"/>
      <c r="H486" s="42"/>
      <c r="I486" s="40"/>
      <c r="J486" s="40"/>
    </row>
    <row r="487" spans="1:10">
      <c r="A487" s="38"/>
      <c r="B487" s="39"/>
      <c r="C487" s="40"/>
      <c r="D487" s="40"/>
      <c r="E487" s="40"/>
      <c r="F487" s="41"/>
      <c r="G487" s="40"/>
      <c r="H487" s="42"/>
      <c r="I487" s="40"/>
      <c r="J487" s="40"/>
    </row>
    <row r="488" spans="1:10">
      <c r="A488" s="38"/>
      <c r="B488" s="39"/>
      <c r="C488" s="40"/>
      <c r="D488" s="40"/>
      <c r="E488" s="40"/>
      <c r="F488" s="41"/>
      <c r="G488" s="40"/>
      <c r="H488" s="42"/>
      <c r="I488" s="40"/>
      <c r="J488" s="40"/>
    </row>
    <row r="489" spans="1:10">
      <c r="A489" s="38"/>
      <c r="B489" s="39"/>
      <c r="C489" s="40"/>
      <c r="D489" s="40"/>
      <c r="E489" s="40"/>
      <c r="F489" s="41"/>
      <c r="G489" s="40"/>
      <c r="H489" s="42"/>
      <c r="I489" s="40"/>
      <c r="J489" s="40"/>
    </row>
    <row r="490" spans="1:10">
      <c r="A490" s="38"/>
      <c r="B490" s="39"/>
      <c r="C490" s="40"/>
      <c r="D490" s="40"/>
      <c r="E490" s="40"/>
      <c r="F490" s="41"/>
      <c r="G490" s="40"/>
      <c r="H490" s="42"/>
      <c r="I490" s="40"/>
      <c r="J490" s="40"/>
    </row>
    <row r="491" spans="1:10">
      <c r="A491" s="38"/>
      <c r="B491" s="39"/>
      <c r="C491" s="40"/>
      <c r="D491" s="40"/>
      <c r="E491" s="40"/>
      <c r="F491" s="41"/>
      <c r="G491" s="40"/>
      <c r="H491" s="42"/>
      <c r="I491" s="40"/>
      <c r="J491" s="40"/>
    </row>
    <row r="492" spans="1:10">
      <c r="A492" s="38"/>
      <c r="B492" s="39"/>
      <c r="C492" s="40"/>
      <c r="D492" s="40"/>
      <c r="E492" s="40"/>
      <c r="F492" s="41"/>
      <c r="G492" s="40"/>
      <c r="H492" s="42"/>
      <c r="I492" s="40"/>
      <c r="J492" s="40"/>
    </row>
    <row r="493" spans="1:10">
      <c r="A493" s="38"/>
      <c r="B493" s="39"/>
      <c r="C493" s="40"/>
      <c r="D493" s="40"/>
      <c r="E493" s="40"/>
      <c r="F493" s="41"/>
      <c r="G493" s="40"/>
      <c r="H493" s="42"/>
      <c r="I493" s="40"/>
      <c r="J493" s="40"/>
    </row>
    <row r="494" spans="1:10">
      <c r="A494" s="38"/>
      <c r="B494" s="39"/>
      <c r="C494" s="40"/>
      <c r="D494" s="40"/>
      <c r="E494" s="40"/>
      <c r="F494" s="41"/>
      <c r="G494" s="40"/>
      <c r="H494" s="42"/>
      <c r="I494" s="40"/>
      <c r="J494" s="40"/>
    </row>
    <row r="495" spans="1:10">
      <c r="A495" s="38"/>
      <c r="B495" s="39"/>
      <c r="C495" s="40"/>
      <c r="D495" s="40"/>
      <c r="E495" s="40"/>
      <c r="F495" s="41"/>
      <c r="G495" s="40"/>
      <c r="H495" s="42"/>
      <c r="I495" s="40"/>
      <c r="J495" s="40"/>
    </row>
    <row r="496" spans="1:10">
      <c r="A496" s="38"/>
      <c r="B496" s="39"/>
      <c r="C496" s="40"/>
      <c r="D496" s="40"/>
      <c r="E496" s="40"/>
      <c r="F496" s="41"/>
      <c r="G496" s="40"/>
      <c r="H496" s="42"/>
      <c r="I496" s="40"/>
      <c r="J496" s="40"/>
    </row>
    <row r="497" spans="1:10">
      <c r="A497" s="38"/>
      <c r="B497" s="39"/>
      <c r="C497" s="40"/>
      <c r="D497" s="40"/>
      <c r="E497" s="40"/>
      <c r="F497" s="41"/>
      <c r="G497" s="40"/>
      <c r="H497" s="42"/>
      <c r="I497" s="40"/>
      <c r="J497" s="40"/>
    </row>
    <row r="498" spans="1:10">
      <c r="A498" s="38"/>
      <c r="B498" s="39"/>
      <c r="C498" s="40"/>
      <c r="D498" s="40"/>
      <c r="E498" s="40"/>
      <c r="F498" s="41"/>
      <c r="G498" s="40"/>
      <c r="H498" s="42"/>
      <c r="I498" s="40"/>
      <c r="J498" s="40"/>
    </row>
    <row r="499" spans="1:10">
      <c r="A499" s="38"/>
      <c r="B499" s="39"/>
      <c r="C499" s="40"/>
      <c r="D499" s="40"/>
      <c r="E499" s="40"/>
      <c r="F499" s="41"/>
      <c r="G499" s="40"/>
      <c r="H499" s="42"/>
      <c r="I499" s="40"/>
      <c r="J499" s="40"/>
    </row>
    <row r="500" spans="1:10">
      <c r="A500" s="38"/>
      <c r="B500" s="39"/>
      <c r="C500" s="40"/>
      <c r="D500" s="40"/>
      <c r="E500" s="40"/>
      <c r="F500" s="41"/>
      <c r="G500" s="40"/>
      <c r="H500" s="42"/>
      <c r="I500" s="40"/>
      <c r="J500" s="40"/>
    </row>
    <row r="501" spans="1:10">
      <c r="A501" s="38"/>
      <c r="B501" s="39"/>
      <c r="C501" s="40"/>
      <c r="D501" s="40"/>
      <c r="E501" s="40"/>
      <c r="F501" s="41"/>
      <c r="G501" s="40"/>
      <c r="H501" s="42"/>
      <c r="I501" s="40"/>
      <c r="J501" s="40"/>
    </row>
    <row r="502" spans="1:10">
      <c r="A502" s="38"/>
      <c r="B502" s="39"/>
      <c r="C502" s="40"/>
      <c r="D502" s="40"/>
      <c r="E502" s="40"/>
      <c r="F502" s="41"/>
      <c r="G502" s="40"/>
      <c r="H502" s="42"/>
      <c r="I502" s="40"/>
      <c r="J502" s="40"/>
    </row>
    <row r="503" spans="1:10">
      <c r="A503" s="38"/>
      <c r="B503" s="39"/>
      <c r="C503" s="40"/>
      <c r="D503" s="40"/>
      <c r="E503" s="40"/>
      <c r="F503" s="41"/>
      <c r="G503" s="40"/>
      <c r="H503" s="42"/>
      <c r="I503" s="40"/>
      <c r="J503" s="40"/>
    </row>
    <row r="504" spans="1:10">
      <c r="A504" s="38"/>
      <c r="B504" s="39"/>
      <c r="C504" s="40"/>
      <c r="D504" s="40"/>
      <c r="E504" s="40"/>
      <c r="F504" s="41"/>
      <c r="G504" s="40"/>
      <c r="H504" s="42"/>
      <c r="I504" s="40"/>
      <c r="J504" s="40"/>
    </row>
    <row r="505" spans="1:10">
      <c r="A505" s="38"/>
      <c r="B505" s="39"/>
      <c r="C505" s="40"/>
      <c r="D505" s="40"/>
      <c r="E505" s="40"/>
      <c r="F505" s="41"/>
      <c r="G505" s="40"/>
      <c r="H505" s="42"/>
      <c r="I505" s="40"/>
      <c r="J505" s="40"/>
    </row>
    <row r="506" spans="1:10">
      <c r="A506" s="38"/>
      <c r="B506" s="39"/>
      <c r="C506" s="40"/>
      <c r="D506" s="40"/>
      <c r="E506" s="40"/>
      <c r="F506" s="41"/>
      <c r="G506" s="40"/>
      <c r="H506" s="42"/>
      <c r="I506" s="40"/>
      <c r="J506" s="40"/>
    </row>
    <row r="507" spans="1:10">
      <c r="A507" s="38"/>
      <c r="B507" s="39"/>
      <c r="C507" s="40"/>
      <c r="D507" s="40"/>
      <c r="E507" s="40"/>
      <c r="F507" s="41"/>
      <c r="G507" s="40"/>
      <c r="H507" s="42"/>
      <c r="I507" s="40"/>
      <c r="J507" s="40"/>
    </row>
    <row r="508" spans="1:10">
      <c r="A508" s="38"/>
      <c r="B508" s="39"/>
      <c r="C508" s="40"/>
      <c r="D508" s="40"/>
      <c r="E508" s="40"/>
      <c r="F508" s="41"/>
      <c r="G508" s="40"/>
      <c r="H508" s="42"/>
      <c r="I508" s="40"/>
      <c r="J508" s="40"/>
    </row>
    <row r="509" spans="1:10">
      <c r="A509" s="38"/>
      <c r="B509" s="39"/>
      <c r="C509" s="40"/>
      <c r="D509" s="40"/>
      <c r="E509" s="40"/>
      <c r="F509" s="41"/>
      <c r="G509" s="40"/>
      <c r="H509" s="42"/>
      <c r="I509" s="40"/>
      <c r="J509" s="40"/>
    </row>
    <row r="510" spans="1:10">
      <c r="A510" s="38"/>
      <c r="B510" s="39"/>
      <c r="C510" s="40"/>
      <c r="D510" s="40"/>
      <c r="E510" s="40"/>
      <c r="F510" s="41"/>
      <c r="G510" s="40"/>
      <c r="H510" s="42"/>
      <c r="I510" s="40"/>
      <c r="J510" s="40"/>
    </row>
    <row r="511" spans="1:10">
      <c r="A511" s="38"/>
      <c r="B511" s="39"/>
      <c r="C511" s="40"/>
      <c r="D511" s="40"/>
      <c r="E511" s="40"/>
      <c r="F511" s="41"/>
      <c r="G511" s="40"/>
      <c r="H511" s="42"/>
      <c r="I511" s="40"/>
      <c r="J511" s="40"/>
    </row>
    <row r="512" spans="1:10">
      <c r="A512" s="38"/>
      <c r="B512" s="39"/>
      <c r="C512" s="40"/>
      <c r="D512" s="40"/>
      <c r="E512" s="40"/>
      <c r="F512" s="41"/>
      <c r="G512" s="40"/>
      <c r="H512" s="42"/>
      <c r="I512" s="40"/>
      <c r="J512" s="40"/>
    </row>
    <row r="513" spans="1:10">
      <c r="A513" s="38"/>
      <c r="B513" s="39"/>
      <c r="C513" s="40"/>
      <c r="D513" s="40"/>
      <c r="E513" s="40"/>
      <c r="F513" s="41"/>
      <c r="G513" s="40"/>
      <c r="H513" s="42"/>
      <c r="I513" s="40"/>
      <c r="J513" s="40"/>
    </row>
    <row r="514" spans="1:10">
      <c r="A514" s="38"/>
      <c r="B514" s="39"/>
      <c r="C514" s="40"/>
      <c r="D514" s="40"/>
      <c r="E514" s="40"/>
      <c r="F514" s="41"/>
      <c r="G514" s="40"/>
      <c r="H514" s="42"/>
      <c r="I514" s="40"/>
      <c r="J514" s="40"/>
    </row>
    <row r="515" spans="1:10">
      <c r="A515" s="38"/>
      <c r="B515" s="39"/>
      <c r="C515" s="40"/>
      <c r="D515" s="40"/>
      <c r="E515" s="40"/>
      <c r="F515" s="41"/>
      <c r="G515" s="40"/>
      <c r="H515" s="42"/>
      <c r="I515" s="40"/>
      <c r="J515" s="40"/>
    </row>
    <row r="516" spans="1:10">
      <c r="A516" s="38"/>
      <c r="B516" s="39"/>
      <c r="C516" s="40"/>
      <c r="D516" s="40"/>
      <c r="E516" s="40"/>
      <c r="F516" s="41"/>
      <c r="G516" s="40"/>
      <c r="H516" s="42"/>
      <c r="I516" s="40"/>
      <c r="J516" s="40"/>
    </row>
    <row r="517" spans="1:10">
      <c r="A517" s="38"/>
      <c r="B517" s="39"/>
      <c r="C517" s="40"/>
      <c r="D517" s="40"/>
      <c r="E517" s="40"/>
      <c r="F517" s="41"/>
      <c r="G517" s="40"/>
      <c r="H517" s="42"/>
      <c r="I517" s="40"/>
      <c r="J517" s="40"/>
    </row>
    <row r="518" spans="1:10">
      <c r="A518" s="38"/>
      <c r="B518" s="39"/>
      <c r="C518" s="40"/>
      <c r="D518" s="40"/>
      <c r="E518" s="40"/>
      <c r="F518" s="41"/>
      <c r="G518" s="40"/>
      <c r="H518" s="42"/>
      <c r="I518" s="40"/>
      <c r="J518" s="40"/>
    </row>
    <row r="519" spans="1:10">
      <c r="A519" s="38"/>
      <c r="B519" s="39"/>
      <c r="C519" s="40"/>
      <c r="D519" s="40"/>
      <c r="E519" s="40"/>
      <c r="F519" s="41"/>
      <c r="G519" s="40"/>
      <c r="H519" s="42"/>
      <c r="I519" s="40"/>
      <c r="J519" s="40"/>
    </row>
    <row r="520" spans="1:10">
      <c r="A520" s="38"/>
      <c r="B520" s="39"/>
      <c r="C520" s="40"/>
      <c r="D520" s="40"/>
      <c r="E520" s="40"/>
      <c r="F520" s="41"/>
      <c r="G520" s="40"/>
      <c r="H520" s="42"/>
      <c r="I520" s="40"/>
      <c r="J520" s="40"/>
    </row>
    <row r="521" spans="1:10">
      <c r="A521" s="38"/>
      <c r="B521" s="39"/>
      <c r="C521" s="40"/>
      <c r="D521" s="40"/>
      <c r="E521" s="40"/>
      <c r="F521" s="41"/>
      <c r="G521" s="40"/>
      <c r="H521" s="42"/>
      <c r="I521" s="40"/>
      <c r="J521" s="40"/>
    </row>
    <row r="522" spans="1:10">
      <c r="A522" s="38"/>
      <c r="B522" s="39"/>
      <c r="C522" s="40"/>
      <c r="D522" s="40"/>
      <c r="E522" s="40"/>
      <c r="F522" s="41"/>
      <c r="G522" s="40"/>
      <c r="H522" s="42"/>
      <c r="I522" s="40"/>
      <c r="J522" s="40"/>
    </row>
    <row r="523" spans="1:10">
      <c r="A523" s="38"/>
      <c r="B523" s="39"/>
      <c r="C523" s="40"/>
      <c r="D523" s="40"/>
      <c r="E523" s="40"/>
      <c r="F523" s="41"/>
      <c r="G523" s="40"/>
      <c r="H523" s="42"/>
      <c r="I523" s="40"/>
      <c r="J523" s="40"/>
    </row>
    <row r="524" spans="1:10">
      <c r="A524" s="38"/>
      <c r="B524" s="39"/>
      <c r="C524" s="40"/>
      <c r="D524" s="40"/>
      <c r="E524" s="40"/>
      <c r="F524" s="41"/>
      <c r="G524" s="40"/>
      <c r="H524" s="42"/>
      <c r="I524" s="40"/>
      <c r="J524" s="40"/>
    </row>
    <row r="525" spans="1:10">
      <c r="A525" s="38"/>
      <c r="B525" s="39"/>
      <c r="C525" s="40"/>
      <c r="D525" s="40"/>
      <c r="E525" s="40"/>
      <c r="F525" s="41"/>
      <c r="G525" s="40"/>
      <c r="H525" s="42"/>
      <c r="I525" s="40"/>
      <c r="J525" s="40"/>
    </row>
    <row r="526" spans="1:10">
      <c r="A526" s="38"/>
      <c r="B526" s="39"/>
      <c r="C526" s="40"/>
      <c r="D526" s="40"/>
      <c r="E526" s="40"/>
      <c r="F526" s="41"/>
      <c r="G526" s="40"/>
      <c r="H526" s="42"/>
      <c r="I526" s="40"/>
      <c r="J526" s="40"/>
    </row>
    <row r="527" spans="1:10">
      <c r="A527" s="38"/>
      <c r="B527" s="39"/>
      <c r="C527" s="40"/>
      <c r="D527" s="40"/>
      <c r="E527" s="40"/>
      <c r="F527" s="41"/>
      <c r="G527" s="40"/>
      <c r="H527" s="42"/>
      <c r="I527" s="40"/>
      <c r="J527" s="40"/>
    </row>
    <row r="528" spans="1:10">
      <c r="A528" s="38"/>
      <c r="B528" s="39"/>
      <c r="C528" s="40"/>
      <c r="D528" s="40"/>
      <c r="E528" s="40"/>
      <c r="F528" s="41"/>
      <c r="G528" s="40"/>
      <c r="H528" s="42"/>
      <c r="I528" s="40"/>
      <c r="J528" s="40"/>
    </row>
    <row r="529" spans="1:10">
      <c r="A529" s="38"/>
      <c r="B529" s="39"/>
      <c r="C529" s="40"/>
      <c r="D529" s="40"/>
      <c r="E529" s="40"/>
      <c r="F529" s="41"/>
      <c r="G529" s="40"/>
      <c r="H529" s="42"/>
      <c r="I529" s="40"/>
      <c r="J529" s="40"/>
    </row>
    <row r="530" spans="1:10">
      <c r="A530" s="38"/>
      <c r="B530" s="39"/>
      <c r="C530" s="40"/>
      <c r="D530" s="40"/>
      <c r="E530" s="40"/>
      <c r="F530" s="41"/>
      <c r="G530" s="40"/>
      <c r="H530" s="42"/>
      <c r="I530" s="40"/>
      <c r="J530" s="40"/>
    </row>
    <row r="531" spans="1:10">
      <c r="A531" s="38"/>
      <c r="B531" s="39"/>
      <c r="C531" s="40"/>
      <c r="D531" s="40"/>
      <c r="E531" s="40"/>
      <c r="F531" s="41"/>
      <c r="G531" s="40"/>
      <c r="H531" s="42"/>
      <c r="I531" s="40"/>
      <c r="J531" s="40"/>
    </row>
    <row r="532" spans="1:10">
      <c r="A532" s="38"/>
      <c r="B532" s="39"/>
      <c r="C532" s="40"/>
      <c r="D532" s="40"/>
      <c r="E532" s="40"/>
      <c r="F532" s="41"/>
      <c r="G532" s="40"/>
      <c r="H532" s="42"/>
      <c r="I532" s="40"/>
      <c r="J532" s="40"/>
    </row>
    <row r="533" spans="1:10">
      <c r="A533" s="38"/>
      <c r="B533" s="39"/>
      <c r="C533" s="40"/>
      <c r="D533" s="40"/>
      <c r="E533" s="40"/>
      <c r="F533" s="41"/>
      <c r="G533" s="40"/>
      <c r="H533" s="42"/>
      <c r="I533" s="40"/>
      <c r="J533" s="40"/>
    </row>
    <row r="534" spans="1:10">
      <c r="A534" s="38"/>
      <c r="B534" s="39"/>
      <c r="C534" s="40"/>
      <c r="D534" s="40"/>
      <c r="E534" s="40"/>
      <c r="F534" s="41"/>
      <c r="G534" s="40"/>
      <c r="H534" s="42"/>
      <c r="I534" s="40"/>
      <c r="J534" s="40"/>
    </row>
    <row r="535" spans="1:10">
      <c r="A535" s="38"/>
      <c r="B535" s="39"/>
      <c r="C535" s="40"/>
      <c r="D535" s="40"/>
      <c r="E535" s="40"/>
      <c r="F535" s="41"/>
      <c r="G535" s="40"/>
      <c r="H535" s="42"/>
      <c r="I535" s="40"/>
      <c r="J535" s="40"/>
    </row>
    <row r="536" spans="1:10">
      <c r="A536" s="38"/>
      <c r="B536" s="39"/>
      <c r="C536" s="40"/>
      <c r="D536" s="40"/>
      <c r="E536" s="40"/>
      <c r="F536" s="41"/>
      <c r="G536" s="40"/>
      <c r="H536" s="42"/>
      <c r="I536" s="40"/>
      <c r="J536" s="40"/>
    </row>
    <row r="537" spans="1:10">
      <c r="A537" s="38"/>
      <c r="B537" s="39"/>
      <c r="C537" s="40"/>
      <c r="D537" s="40"/>
      <c r="E537" s="40"/>
      <c r="F537" s="41"/>
      <c r="G537" s="40"/>
      <c r="H537" s="42"/>
      <c r="I537" s="40"/>
      <c r="J537" s="40"/>
    </row>
    <row r="538" spans="1:10">
      <c r="A538" s="38"/>
      <c r="B538" s="39"/>
      <c r="C538" s="40"/>
      <c r="D538" s="40"/>
      <c r="E538" s="40"/>
      <c r="F538" s="41"/>
      <c r="G538" s="40"/>
      <c r="H538" s="42"/>
      <c r="I538" s="40"/>
      <c r="J538" s="40"/>
    </row>
    <row r="539" spans="1:10">
      <c r="A539" s="38"/>
      <c r="B539" s="39"/>
      <c r="C539" s="40"/>
      <c r="D539" s="40"/>
      <c r="E539" s="40"/>
      <c r="F539" s="41"/>
      <c r="G539" s="40"/>
      <c r="H539" s="42"/>
      <c r="I539" s="40"/>
      <c r="J539" s="40"/>
    </row>
    <row r="540" spans="1:10">
      <c r="A540" s="38"/>
      <c r="B540" s="39"/>
      <c r="C540" s="40"/>
      <c r="D540" s="40"/>
      <c r="E540" s="40"/>
      <c r="F540" s="41"/>
      <c r="G540" s="40"/>
      <c r="H540" s="42"/>
      <c r="I540" s="40"/>
      <c r="J540" s="40"/>
    </row>
    <row r="541" spans="1:10">
      <c r="A541" s="38"/>
      <c r="B541" s="39"/>
      <c r="C541" s="40"/>
      <c r="D541" s="40"/>
      <c r="E541" s="40"/>
      <c r="F541" s="41"/>
      <c r="G541" s="40"/>
      <c r="H541" s="42"/>
      <c r="I541" s="40"/>
      <c r="J541" s="40"/>
    </row>
    <row r="542" spans="1:10">
      <c r="A542" s="38"/>
      <c r="B542" s="39"/>
      <c r="C542" s="40"/>
      <c r="D542" s="40"/>
      <c r="E542" s="40"/>
      <c r="F542" s="41"/>
      <c r="G542" s="40"/>
      <c r="H542" s="42"/>
      <c r="I542" s="40"/>
      <c r="J542" s="40"/>
    </row>
    <row r="543" spans="1:10">
      <c r="A543" s="38"/>
      <c r="B543" s="39"/>
      <c r="C543" s="40"/>
      <c r="D543" s="40"/>
      <c r="E543" s="40"/>
      <c r="F543" s="41"/>
      <c r="G543" s="40"/>
      <c r="H543" s="42"/>
      <c r="I543" s="40"/>
      <c r="J543" s="40"/>
    </row>
    <row r="544" spans="1:10">
      <c r="A544" s="38"/>
      <c r="B544" s="39"/>
      <c r="C544" s="40"/>
      <c r="D544" s="40"/>
      <c r="E544" s="40"/>
      <c r="F544" s="41"/>
      <c r="G544" s="40"/>
      <c r="H544" s="42"/>
      <c r="I544" s="40"/>
      <c r="J544" s="40"/>
    </row>
    <row r="545" spans="1:10">
      <c r="A545" s="38"/>
      <c r="B545" s="39"/>
      <c r="C545" s="40"/>
      <c r="D545" s="40"/>
      <c r="E545" s="40"/>
      <c r="F545" s="41"/>
      <c r="G545" s="40"/>
      <c r="H545" s="42"/>
      <c r="I545" s="40"/>
      <c r="J545" s="40"/>
    </row>
    <row r="546" spans="1:10">
      <c r="A546" s="38"/>
      <c r="B546" s="39"/>
      <c r="C546" s="40"/>
      <c r="D546" s="40"/>
      <c r="E546" s="40"/>
      <c r="F546" s="41"/>
      <c r="G546" s="40"/>
      <c r="H546" s="42"/>
      <c r="I546" s="40"/>
      <c r="J546" s="40"/>
    </row>
    <row r="547" spans="1:10">
      <c r="A547" s="38"/>
      <c r="B547" s="39"/>
      <c r="C547" s="40"/>
      <c r="D547" s="40"/>
      <c r="E547" s="40"/>
      <c r="F547" s="41"/>
      <c r="G547" s="40"/>
      <c r="H547" s="42"/>
      <c r="I547" s="40"/>
      <c r="J547" s="40"/>
    </row>
    <row r="548" spans="1:10">
      <c r="A548" s="38"/>
      <c r="B548" s="39"/>
      <c r="C548" s="40"/>
      <c r="D548" s="40"/>
      <c r="E548" s="40"/>
      <c r="F548" s="41"/>
      <c r="G548" s="40"/>
      <c r="H548" s="42"/>
      <c r="I548" s="40"/>
      <c r="J548" s="40"/>
    </row>
    <row r="549" spans="1:10">
      <c r="A549" s="38"/>
      <c r="B549" s="39"/>
      <c r="C549" s="40"/>
      <c r="D549" s="40"/>
      <c r="E549" s="40"/>
      <c r="F549" s="41"/>
      <c r="G549" s="40"/>
      <c r="H549" s="42"/>
      <c r="I549" s="40"/>
      <c r="J549" s="40"/>
    </row>
    <row r="550" spans="1:10">
      <c r="A550" s="38"/>
      <c r="B550" s="39"/>
      <c r="C550" s="40"/>
      <c r="D550" s="40"/>
      <c r="E550" s="40"/>
      <c r="F550" s="41"/>
      <c r="G550" s="40"/>
      <c r="H550" s="42"/>
      <c r="I550" s="40"/>
      <c r="J550" s="40"/>
    </row>
    <row r="551" spans="1:10">
      <c r="A551" s="38"/>
      <c r="B551" s="39"/>
      <c r="C551" s="40"/>
      <c r="D551" s="40"/>
      <c r="E551" s="40"/>
      <c r="F551" s="41"/>
      <c r="G551" s="40"/>
      <c r="H551" s="42"/>
      <c r="I551" s="40"/>
      <c r="J551" s="40"/>
    </row>
    <row r="552" spans="1:10">
      <c r="A552" s="38"/>
      <c r="B552" s="39"/>
      <c r="C552" s="40"/>
      <c r="D552" s="40"/>
      <c r="E552" s="40"/>
      <c r="F552" s="41"/>
      <c r="G552" s="40"/>
      <c r="H552" s="42"/>
      <c r="I552" s="40"/>
      <c r="J552" s="40"/>
    </row>
    <row r="553" spans="1:10">
      <c r="A553" s="38"/>
      <c r="B553" s="39"/>
      <c r="C553" s="40"/>
      <c r="D553" s="40"/>
      <c r="E553" s="40"/>
      <c r="F553" s="41"/>
      <c r="G553" s="40"/>
      <c r="H553" s="42"/>
      <c r="I553" s="40"/>
      <c r="J553" s="40"/>
    </row>
    <row r="554" spans="1:10">
      <c r="A554" s="38"/>
      <c r="B554" s="39"/>
      <c r="C554" s="40"/>
      <c r="D554" s="40"/>
      <c r="E554" s="40"/>
      <c r="F554" s="41"/>
      <c r="G554" s="40"/>
      <c r="H554" s="42"/>
      <c r="I554" s="40"/>
      <c r="J554" s="40"/>
    </row>
    <row r="555" spans="1:10">
      <c r="A555" s="38"/>
      <c r="B555" s="39"/>
      <c r="C555" s="40"/>
      <c r="D555" s="40"/>
      <c r="E555" s="40"/>
      <c r="F555" s="41"/>
      <c r="G555" s="40"/>
      <c r="H555" s="42"/>
      <c r="I555" s="40"/>
      <c r="J555" s="40"/>
    </row>
    <row r="556" spans="1:10">
      <c r="A556" s="38"/>
      <c r="B556" s="39"/>
      <c r="C556" s="40"/>
      <c r="D556" s="40"/>
      <c r="E556" s="40"/>
      <c r="F556" s="41"/>
      <c r="G556" s="40"/>
      <c r="H556" s="42"/>
      <c r="I556" s="40"/>
      <c r="J556" s="40"/>
    </row>
    <row r="557" spans="1:10">
      <c r="A557" s="38"/>
      <c r="B557" s="39"/>
      <c r="C557" s="40"/>
      <c r="D557" s="40"/>
      <c r="E557" s="40"/>
      <c r="F557" s="41"/>
      <c r="G557" s="40"/>
      <c r="H557" s="42"/>
      <c r="I557" s="40"/>
      <c r="J557" s="40"/>
    </row>
    <row r="558" spans="1:10">
      <c r="A558" s="38"/>
      <c r="B558" s="39"/>
      <c r="C558" s="40"/>
      <c r="D558" s="40"/>
      <c r="E558" s="40"/>
      <c r="F558" s="41"/>
      <c r="G558" s="40"/>
      <c r="H558" s="42"/>
      <c r="I558" s="40"/>
      <c r="J558" s="40"/>
    </row>
    <row r="559" spans="1:10">
      <c r="A559" s="38"/>
      <c r="B559" s="39"/>
      <c r="C559" s="40"/>
      <c r="D559" s="40"/>
      <c r="E559" s="40"/>
      <c r="F559" s="41"/>
      <c r="G559" s="40"/>
      <c r="H559" s="42"/>
      <c r="I559" s="40"/>
      <c r="J559" s="40"/>
    </row>
    <row r="560" spans="1:10">
      <c r="A560" s="38"/>
      <c r="B560" s="39"/>
      <c r="C560" s="40"/>
      <c r="D560" s="40"/>
      <c r="E560" s="40"/>
      <c r="F560" s="41"/>
      <c r="G560" s="40"/>
      <c r="H560" s="42"/>
      <c r="I560" s="40"/>
      <c r="J560" s="40"/>
    </row>
    <row r="561" spans="1:10">
      <c r="A561" s="6"/>
    </row>
    <row r="562" spans="1:10">
      <c r="A562" s="6"/>
    </row>
    <row r="563" spans="1:10">
      <c r="A563" s="6"/>
    </row>
    <row r="564" spans="1:10">
      <c r="A564" s="6"/>
    </row>
    <row r="565" spans="1:10">
      <c r="A565" s="6"/>
    </row>
    <row r="566" spans="1:10">
      <c r="A566" s="6"/>
    </row>
    <row r="567" spans="1:10">
      <c r="A567" s="6"/>
    </row>
    <row r="568" spans="1:10">
      <c r="A568" s="6"/>
    </row>
    <row r="569" spans="1:10">
      <c r="A569" s="6"/>
    </row>
    <row r="570" spans="1:10">
      <c r="A570" s="6"/>
      <c r="B570" s="17"/>
      <c r="C570" s="6"/>
      <c r="D570" s="6"/>
      <c r="E570" s="6"/>
      <c r="F570" s="7"/>
      <c r="G570" s="6"/>
      <c r="H570" s="8"/>
      <c r="I570" s="6"/>
      <c r="J570" s="6"/>
    </row>
    <row r="571" spans="1:10">
      <c r="A571" s="6"/>
    </row>
    <row r="572" spans="1:10">
      <c r="A572" s="6"/>
    </row>
    <row r="573" spans="1:10">
      <c r="A573" s="6"/>
    </row>
    <row r="574" spans="1:10">
      <c r="A574" s="6"/>
    </row>
    <row r="575" spans="1:10">
      <c r="A575" s="6"/>
    </row>
    <row r="576" spans="1:10">
      <c r="A576" s="6"/>
    </row>
    <row r="577" spans="1:10">
      <c r="A577" s="6"/>
    </row>
    <row r="578" spans="1:10">
      <c r="A578" s="6"/>
    </row>
    <row r="579" spans="1:10">
      <c r="A579" s="6"/>
    </row>
    <row r="580" spans="1:10">
      <c r="A580" s="6"/>
    </row>
    <row r="581" spans="1:10">
      <c r="A581" s="6"/>
    </row>
    <row r="582" spans="1:10">
      <c r="A582" s="6"/>
    </row>
    <row r="583" spans="1:10">
      <c r="A583" s="6"/>
    </row>
    <row r="584" spans="1:10">
      <c r="A584" s="6"/>
    </row>
    <row r="585" spans="1:10">
      <c r="A585" s="6"/>
    </row>
    <row r="586" spans="1:10">
      <c r="A586" s="6"/>
    </row>
    <row r="587" spans="1:10">
      <c r="A587" s="6"/>
    </row>
    <row r="588" spans="1:10">
      <c r="A588" s="6"/>
    </row>
    <row r="589" spans="1:10">
      <c r="A589" s="6"/>
    </row>
    <row r="590" spans="1:10">
      <c r="A590" s="6"/>
    </row>
    <row r="591" spans="1:10">
      <c r="A591" s="6"/>
      <c r="B591" s="17"/>
      <c r="C591" s="6"/>
      <c r="D591" s="6"/>
      <c r="E591" s="6"/>
      <c r="F591" s="7"/>
      <c r="G591" s="6"/>
      <c r="H591" s="8"/>
      <c r="I591" s="6"/>
      <c r="J591" s="6"/>
    </row>
    <row r="592" spans="1:10">
      <c r="A592" s="6"/>
    </row>
    <row r="593" spans="1:1">
      <c r="A593" s="6"/>
    </row>
    <row r="594" spans="1:1">
      <c r="A594" s="6"/>
    </row>
    <row r="595" spans="1:1">
      <c r="A595" s="6"/>
    </row>
    <row r="596" spans="1:1">
      <c r="A596" s="6"/>
    </row>
    <row r="597" spans="1:1">
      <c r="A597" s="6"/>
    </row>
    <row r="598" spans="1:1">
      <c r="A598" s="6"/>
    </row>
    <row r="599" spans="1:1">
      <c r="A599" s="6"/>
    </row>
    <row r="600" spans="1:1">
      <c r="A600" s="6"/>
    </row>
    <row r="601" spans="1:1">
      <c r="A601" s="6"/>
    </row>
    <row r="602" spans="1:1">
      <c r="A602" s="6"/>
    </row>
    <row r="603" spans="1:1">
      <c r="A603" s="6"/>
    </row>
    <row r="604" spans="1:1">
      <c r="A604" s="6"/>
    </row>
    <row r="605" spans="1:1">
      <c r="A605" s="6"/>
    </row>
    <row r="606" spans="1:1">
      <c r="A606" s="6"/>
    </row>
    <row r="607" spans="1:1">
      <c r="A607" s="6"/>
    </row>
    <row r="608" spans="1:1">
      <c r="A608" s="6"/>
    </row>
    <row r="609" spans="1:1">
      <c r="A609" s="6"/>
    </row>
    <row r="610" spans="1:1">
      <c r="A610" s="6"/>
    </row>
    <row r="611" spans="1:1">
      <c r="A611" s="6"/>
    </row>
    <row r="612" spans="1:1">
      <c r="A612" s="6"/>
    </row>
    <row r="613" spans="1:1">
      <c r="A613" s="6"/>
    </row>
    <row r="614" spans="1:1">
      <c r="A614" s="6"/>
    </row>
    <row r="615" spans="1:1">
      <c r="A615" s="6"/>
    </row>
    <row r="616" spans="1:1">
      <c r="A616" s="6"/>
    </row>
    <row r="617" spans="1:1">
      <c r="A617" s="6"/>
    </row>
    <row r="618" spans="1:1">
      <c r="A618" s="6"/>
    </row>
    <row r="619" spans="1:1">
      <c r="A619" s="6"/>
    </row>
    <row r="620" spans="1:1">
      <c r="A620" s="6"/>
    </row>
    <row r="621" spans="1:1">
      <c r="A621" s="6"/>
    </row>
    <row r="622" spans="1:1">
      <c r="A622" s="6"/>
    </row>
    <row r="623" spans="1:1">
      <c r="A623" s="6"/>
    </row>
    <row r="624" spans="1:1">
      <c r="A624" s="6"/>
    </row>
    <row r="625" spans="1:1">
      <c r="A625" s="6"/>
    </row>
    <row r="626" spans="1:1">
      <c r="A626" s="6"/>
    </row>
    <row r="627" spans="1:1">
      <c r="A627" s="6"/>
    </row>
    <row r="628" spans="1:1">
      <c r="A628" s="6"/>
    </row>
    <row r="629" spans="1:1">
      <c r="A629" s="6"/>
    </row>
    <row r="630" spans="1:1">
      <c r="A630" s="6"/>
    </row>
    <row r="631" spans="1:1">
      <c r="A631" s="6"/>
    </row>
    <row r="632" spans="1:1">
      <c r="A632" s="6"/>
    </row>
    <row r="633" spans="1:1">
      <c r="A633" s="6"/>
    </row>
    <row r="634" spans="1:1">
      <c r="A634" s="6"/>
    </row>
    <row r="635" spans="1:1">
      <c r="A635" s="6"/>
    </row>
    <row r="636" spans="1:1">
      <c r="A636" s="6"/>
    </row>
    <row r="637" spans="1:1">
      <c r="A637" s="6"/>
    </row>
    <row r="638" spans="1:1">
      <c r="A638" s="6"/>
    </row>
    <row r="639" spans="1:1">
      <c r="A639" s="6"/>
    </row>
    <row r="640" spans="1:1">
      <c r="A640" s="6"/>
    </row>
    <row r="641" spans="1:10">
      <c r="A641" s="6"/>
    </row>
    <row r="642" spans="1:10">
      <c r="A642" s="6"/>
    </row>
    <row r="643" spans="1:10">
      <c r="A643" s="6"/>
    </row>
    <row r="644" spans="1:10">
      <c r="A644" s="6"/>
      <c r="B644" s="17"/>
      <c r="C644" s="6"/>
      <c r="D644" s="6"/>
      <c r="E644" s="6"/>
      <c r="F644" s="7"/>
      <c r="G644" s="6"/>
      <c r="H644" s="8"/>
      <c r="I644" s="6"/>
      <c r="J644" s="6"/>
    </row>
    <row r="645" spans="1:10">
      <c r="A645" s="6"/>
    </row>
    <row r="646" spans="1:10">
      <c r="A646" s="6"/>
    </row>
    <row r="647" spans="1:10">
      <c r="A647" s="6"/>
    </row>
    <row r="648" spans="1:10">
      <c r="A648" s="6"/>
    </row>
    <row r="649" spans="1:10">
      <c r="A649" s="6"/>
    </row>
    <row r="650" spans="1:10">
      <c r="A650" s="6"/>
    </row>
    <row r="651" spans="1:10">
      <c r="A651" s="6"/>
    </row>
    <row r="652" spans="1:10">
      <c r="A652" s="6"/>
    </row>
    <row r="653" spans="1:10">
      <c r="A653" s="6"/>
    </row>
    <row r="654" spans="1:10">
      <c r="A654" s="6"/>
    </row>
    <row r="655" spans="1:10">
      <c r="A655" s="6"/>
      <c r="B655" s="17"/>
      <c r="C655" s="6"/>
      <c r="D655" s="6"/>
      <c r="E655" s="6"/>
      <c r="F655" s="7"/>
      <c r="G655" s="6"/>
      <c r="H655" s="8"/>
      <c r="I655" s="6"/>
      <c r="J655" s="6"/>
    </row>
    <row r="656" spans="1:10">
      <c r="A656" s="6"/>
      <c r="B656" s="17"/>
      <c r="C656" s="6"/>
      <c r="D656" s="6"/>
      <c r="E656" s="6"/>
      <c r="F656" s="7"/>
      <c r="G656" s="6"/>
      <c r="H656" s="8"/>
      <c r="I656" s="6"/>
      <c r="J656" s="6"/>
    </row>
    <row r="657" spans="1:10">
      <c r="A657" s="6"/>
    </row>
    <row r="658" spans="1:10">
      <c r="A658" s="6"/>
      <c r="B658" s="17"/>
      <c r="C658" s="6"/>
      <c r="D658" s="6"/>
      <c r="E658" s="6"/>
      <c r="F658" s="7"/>
      <c r="G658" s="6"/>
      <c r="H658" s="8"/>
      <c r="I658" s="6"/>
      <c r="J658" s="6"/>
    </row>
    <row r="659" spans="1:10">
      <c r="A659" s="6"/>
      <c r="B659" s="17"/>
      <c r="C659" s="6"/>
      <c r="D659" s="6"/>
      <c r="E659" s="6"/>
      <c r="F659" s="7"/>
      <c r="G659" s="6"/>
      <c r="H659" s="8"/>
      <c r="I659" s="6"/>
      <c r="J659" s="6"/>
    </row>
    <row r="660" spans="1:10">
      <c r="A660" s="6"/>
    </row>
    <row r="661" spans="1:10">
      <c r="A661" s="6"/>
    </row>
    <row r="662" spans="1:10">
      <c r="A662" s="6"/>
    </row>
    <row r="663" spans="1:10">
      <c r="A663" s="6"/>
    </row>
    <row r="664" spans="1:10">
      <c r="A664" s="6"/>
    </row>
    <row r="665" spans="1:10">
      <c r="A665" s="6"/>
    </row>
    <row r="666" spans="1:10">
      <c r="A666" s="6"/>
    </row>
    <row r="667" spans="1:10">
      <c r="A667" s="6"/>
    </row>
    <row r="668" spans="1:10">
      <c r="A668" s="6"/>
    </row>
    <row r="669" spans="1:10">
      <c r="A669" s="6"/>
    </row>
    <row r="670" spans="1:10">
      <c r="A670" s="6"/>
    </row>
    <row r="671" spans="1:10">
      <c r="A671" s="6"/>
    </row>
    <row r="672" spans="1:10">
      <c r="A672" s="6"/>
    </row>
    <row r="673" spans="1:10">
      <c r="A673" s="6"/>
      <c r="B673" s="17"/>
      <c r="C673" s="6"/>
      <c r="D673" s="6"/>
      <c r="E673" s="6"/>
      <c r="F673" s="7"/>
      <c r="G673" s="6"/>
      <c r="H673" s="8"/>
      <c r="I673" s="6"/>
      <c r="J673" s="6"/>
    </row>
    <row r="674" spans="1:10">
      <c r="A674" s="6"/>
      <c r="B674" s="17"/>
      <c r="C674" s="6"/>
      <c r="D674" s="6"/>
      <c r="E674" s="6"/>
      <c r="F674" s="7"/>
      <c r="G674" s="6"/>
      <c r="H674" s="8"/>
      <c r="I674" s="6"/>
      <c r="J674" s="6"/>
    </row>
    <row r="675" spans="1:10">
      <c r="A675" s="6"/>
    </row>
    <row r="676" spans="1:10">
      <c r="A676" s="6"/>
    </row>
    <row r="677" spans="1:10">
      <c r="A677" s="6"/>
      <c r="B677" s="17"/>
      <c r="C677" s="6"/>
      <c r="D677" s="6"/>
      <c r="E677" s="6"/>
      <c r="F677" s="7"/>
      <c r="G677" s="6"/>
      <c r="H677" s="8"/>
      <c r="I677" s="6"/>
      <c r="J677" s="6"/>
    </row>
    <row r="678" spans="1:10">
      <c r="A678" s="6"/>
    </row>
    <row r="679" spans="1:10">
      <c r="A679" s="6"/>
    </row>
    <row r="680" spans="1:10">
      <c r="A680" s="6"/>
    </row>
    <row r="681" spans="1:10">
      <c r="A681" s="6"/>
    </row>
    <row r="682" spans="1:10">
      <c r="A682" s="6"/>
    </row>
    <row r="683" spans="1:10">
      <c r="A683" s="6"/>
    </row>
    <row r="684" spans="1:10">
      <c r="A684" s="6"/>
    </row>
    <row r="685" spans="1:10">
      <c r="A685" s="6"/>
    </row>
    <row r="686" spans="1:10">
      <c r="A686" s="6"/>
    </row>
    <row r="687" spans="1:10">
      <c r="A687" s="6"/>
    </row>
    <row r="688" spans="1:10">
      <c r="A688" s="6"/>
    </row>
    <row r="689" spans="1:1">
      <c r="A689" s="6"/>
    </row>
    <row r="690" spans="1:1">
      <c r="A690" s="6"/>
    </row>
    <row r="691" spans="1:1">
      <c r="A691" s="6"/>
    </row>
    <row r="692" spans="1:1">
      <c r="A692" s="6"/>
    </row>
    <row r="693" spans="1:1">
      <c r="A693" s="6"/>
    </row>
    <row r="694" spans="1:1">
      <c r="A694" s="6"/>
    </row>
    <row r="695" spans="1:1">
      <c r="A695" s="6"/>
    </row>
    <row r="696" spans="1:1">
      <c r="A696" s="6"/>
    </row>
    <row r="697" spans="1:1">
      <c r="A697" s="6"/>
    </row>
    <row r="698" spans="1:1">
      <c r="A698" s="6"/>
    </row>
    <row r="699" spans="1:1">
      <c r="A699" s="6"/>
    </row>
    <row r="700" spans="1:1">
      <c r="A700" s="6"/>
    </row>
    <row r="701" spans="1:1">
      <c r="A701" s="6"/>
    </row>
    <row r="702" spans="1:1">
      <c r="A702" s="6"/>
    </row>
    <row r="703" spans="1:1">
      <c r="A703" s="6"/>
    </row>
    <row r="704" spans="1:1">
      <c r="A704" s="6"/>
    </row>
    <row r="705" spans="1:1">
      <c r="A705" s="6"/>
    </row>
    <row r="706" spans="1:1">
      <c r="A706" s="6"/>
    </row>
    <row r="707" spans="1:1">
      <c r="A707" s="6"/>
    </row>
    <row r="708" spans="1:1">
      <c r="A708" s="6"/>
    </row>
    <row r="709" spans="1:1">
      <c r="A709" s="6"/>
    </row>
    <row r="710" spans="1:1">
      <c r="A710" s="6"/>
    </row>
    <row r="711" spans="1:1">
      <c r="A711" s="6"/>
    </row>
    <row r="712" spans="1:1">
      <c r="A712" s="6"/>
    </row>
    <row r="713" spans="1:1">
      <c r="A713" s="6"/>
    </row>
    <row r="714" spans="1:1">
      <c r="A714" s="6"/>
    </row>
    <row r="715" spans="1:1">
      <c r="A715" s="6"/>
    </row>
    <row r="716" spans="1:1">
      <c r="A716" s="6"/>
    </row>
    <row r="717" spans="1:1">
      <c r="A717" s="6"/>
    </row>
    <row r="718" spans="1:1">
      <c r="A718" s="6"/>
    </row>
    <row r="719" spans="1:1">
      <c r="A719" s="6"/>
    </row>
    <row r="720" spans="1:1">
      <c r="A720" s="6"/>
    </row>
    <row r="721" spans="1:1">
      <c r="A721" s="6"/>
    </row>
    <row r="722" spans="1:1">
      <c r="A722" s="6"/>
    </row>
    <row r="723" spans="1:1">
      <c r="A723" s="6"/>
    </row>
    <row r="724" spans="1:1">
      <c r="A724" s="6"/>
    </row>
    <row r="725" spans="1:1">
      <c r="A725" s="6"/>
    </row>
    <row r="726" spans="1:1">
      <c r="A726" s="6"/>
    </row>
    <row r="727" spans="1:1">
      <c r="A727" s="6"/>
    </row>
    <row r="728" spans="1:1">
      <c r="A728" s="6"/>
    </row>
    <row r="729" spans="1:1">
      <c r="A729" s="6"/>
    </row>
    <row r="730" spans="1:1">
      <c r="A730" s="6"/>
    </row>
    <row r="731" spans="1:1">
      <c r="A731" s="6"/>
    </row>
    <row r="732" spans="1:1">
      <c r="A732" s="6"/>
    </row>
    <row r="733" spans="1:1">
      <c r="A733" s="6"/>
    </row>
    <row r="734" spans="1:1">
      <c r="A734" s="6"/>
    </row>
    <row r="735" spans="1:1">
      <c r="A735" s="6"/>
    </row>
    <row r="736" spans="1:1">
      <c r="A736" s="6"/>
    </row>
    <row r="737" spans="1:1">
      <c r="A737" s="6"/>
    </row>
    <row r="738" spans="1:1">
      <c r="A738" s="6"/>
    </row>
    <row r="739" spans="1:1">
      <c r="A739" s="6"/>
    </row>
    <row r="740" spans="1:1">
      <c r="A740" s="6"/>
    </row>
    <row r="741" spans="1:1">
      <c r="A741" s="6"/>
    </row>
    <row r="742" spans="1:1">
      <c r="A742" s="6"/>
    </row>
    <row r="743" spans="1:1">
      <c r="A743" s="6"/>
    </row>
    <row r="744" spans="1:1">
      <c r="A744" s="6"/>
    </row>
    <row r="745" spans="1:1">
      <c r="A745" s="6"/>
    </row>
    <row r="746" spans="1:1">
      <c r="A746" s="6"/>
    </row>
    <row r="747" spans="1:1">
      <c r="A747" s="6"/>
    </row>
    <row r="748" spans="1:1">
      <c r="A748" s="6"/>
    </row>
    <row r="749" spans="1:1">
      <c r="A749" s="6"/>
    </row>
    <row r="750" spans="1:1">
      <c r="A750" s="6"/>
    </row>
    <row r="751" spans="1:1">
      <c r="A751" s="6"/>
    </row>
    <row r="752" spans="1:1">
      <c r="A752" s="6"/>
    </row>
    <row r="753" spans="1:1">
      <c r="A753" s="6"/>
    </row>
    <row r="754" spans="1:1">
      <c r="A754" s="6"/>
    </row>
    <row r="755" spans="1:1">
      <c r="A755" s="6"/>
    </row>
    <row r="756" spans="1:1">
      <c r="A756" s="6"/>
    </row>
    <row r="757" spans="1:1">
      <c r="A757" s="6"/>
    </row>
    <row r="758" spans="1:1">
      <c r="A758" s="6"/>
    </row>
    <row r="759" spans="1:1">
      <c r="A759" s="6"/>
    </row>
    <row r="760" spans="1:1">
      <c r="A760" s="6"/>
    </row>
    <row r="761" spans="1:1">
      <c r="A761" s="6"/>
    </row>
    <row r="762" spans="1:1">
      <c r="A762" s="6"/>
    </row>
    <row r="763" spans="1:1">
      <c r="A763" s="6"/>
    </row>
    <row r="764" spans="1:1">
      <c r="A764" s="6"/>
    </row>
    <row r="765" spans="1:1">
      <c r="A765" s="6"/>
    </row>
    <row r="766" spans="1:1">
      <c r="A766" s="6"/>
    </row>
    <row r="767" spans="1:1">
      <c r="A767" s="6"/>
    </row>
    <row r="768" spans="1:1">
      <c r="A768" s="6"/>
    </row>
    <row r="769" spans="1:1">
      <c r="A769" s="6"/>
    </row>
    <row r="770" spans="1:1">
      <c r="A770" s="6"/>
    </row>
    <row r="771" spans="1:1">
      <c r="A771" s="6"/>
    </row>
    <row r="772" spans="1:1">
      <c r="A772" s="6"/>
    </row>
    <row r="773" spans="1:1">
      <c r="A773" s="6"/>
    </row>
    <row r="774" spans="1:1">
      <c r="A774" s="6"/>
    </row>
    <row r="775" spans="1:1">
      <c r="A775" s="6"/>
    </row>
    <row r="776" spans="1:1">
      <c r="A776" s="6"/>
    </row>
    <row r="777" spans="1:1">
      <c r="A777" s="6"/>
    </row>
    <row r="778" spans="1:1">
      <c r="A778" s="6"/>
    </row>
    <row r="779" spans="1:1">
      <c r="A779" s="6"/>
    </row>
    <row r="780" spans="1:1">
      <c r="A780" s="6"/>
    </row>
    <row r="781" spans="1:1">
      <c r="A781" s="6"/>
    </row>
    <row r="782" spans="1:1">
      <c r="A782" s="6"/>
    </row>
    <row r="783" spans="1:1">
      <c r="A783" s="6"/>
    </row>
    <row r="784" spans="1:1">
      <c r="A784" s="6"/>
    </row>
    <row r="785" spans="1:1">
      <c r="A785" s="6"/>
    </row>
    <row r="786" spans="1:1">
      <c r="A786" s="6"/>
    </row>
    <row r="787" spans="1:1">
      <c r="A787" s="6"/>
    </row>
    <row r="788" spans="1:1">
      <c r="A788" s="6"/>
    </row>
    <row r="789" spans="1:1">
      <c r="A789" s="6"/>
    </row>
    <row r="790" spans="1:1">
      <c r="A790" s="6"/>
    </row>
    <row r="791" spans="1:1">
      <c r="A791" s="6"/>
    </row>
    <row r="792" spans="1:1">
      <c r="A792" s="6"/>
    </row>
    <row r="793" spans="1:1">
      <c r="A793" s="6"/>
    </row>
    <row r="794" spans="1:1">
      <c r="A794" s="6"/>
    </row>
    <row r="795" spans="1:1">
      <c r="A795" s="6"/>
    </row>
    <row r="796" spans="1:1">
      <c r="A796" s="6"/>
    </row>
    <row r="797" spans="1:1">
      <c r="A797" s="6"/>
    </row>
    <row r="798" spans="1:1">
      <c r="A798" s="6"/>
    </row>
    <row r="799" spans="1:1">
      <c r="A799" s="6"/>
    </row>
    <row r="800" spans="1:1">
      <c r="A800" s="6"/>
    </row>
    <row r="801" spans="1:1">
      <c r="A801" s="6"/>
    </row>
    <row r="802" spans="1:1">
      <c r="A802" s="6"/>
    </row>
    <row r="803" spans="1:1">
      <c r="A803" s="6"/>
    </row>
    <row r="804" spans="1:1">
      <c r="A804" s="6"/>
    </row>
    <row r="805" spans="1:1">
      <c r="A805" s="6"/>
    </row>
    <row r="806" spans="1:1">
      <c r="A806" s="6"/>
    </row>
    <row r="807" spans="1:1">
      <c r="A807" s="6"/>
    </row>
    <row r="808" spans="1:1">
      <c r="A808" s="6"/>
    </row>
    <row r="809" spans="1:1">
      <c r="A809" s="6"/>
    </row>
    <row r="810" spans="1:1">
      <c r="A810" s="6"/>
    </row>
    <row r="811" spans="1:1">
      <c r="A811" s="6"/>
    </row>
    <row r="812" spans="1:1">
      <c r="A812" s="6"/>
    </row>
    <row r="813" spans="1:1">
      <c r="A813" s="6"/>
    </row>
    <row r="814" spans="1:1">
      <c r="A814" s="6"/>
    </row>
    <row r="815" spans="1:1">
      <c r="A815" s="6"/>
    </row>
    <row r="816" spans="1:1">
      <c r="A816" s="6"/>
    </row>
    <row r="817" spans="1:1">
      <c r="A817" s="6"/>
    </row>
    <row r="818" spans="1:1">
      <c r="A818" s="6"/>
    </row>
    <row r="819" spans="1:1">
      <c r="A819" s="6"/>
    </row>
    <row r="820" spans="1:1">
      <c r="A820" s="6"/>
    </row>
    <row r="821" spans="1:1">
      <c r="A821" s="6"/>
    </row>
    <row r="822" spans="1:1">
      <c r="A822" s="6"/>
    </row>
    <row r="823" spans="1:1">
      <c r="A823" s="6"/>
    </row>
    <row r="824" spans="1:1">
      <c r="A824" s="6"/>
    </row>
    <row r="825" spans="1:1">
      <c r="A825" s="6"/>
    </row>
    <row r="826" spans="1:1">
      <c r="A826" s="6"/>
    </row>
    <row r="827" spans="1:1">
      <c r="A827" s="6"/>
    </row>
    <row r="828" spans="1:1">
      <c r="A828" s="6"/>
    </row>
    <row r="829" spans="1:1">
      <c r="A829" s="6"/>
    </row>
    <row r="830" spans="1:1">
      <c r="A830" s="6"/>
    </row>
    <row r="831" spans="1:1">
      <c r="A831" s="6"/>
    </row>
    <row r="832" spans="1:1">
      <c r="A832" s="6"/>
    </row>
    <row r="833" spans="1:1">
      <c r="A833" s="6"/>
    </row>
    <row r="834" spans="1:1">
      <c r="A834" s="6"/>
    </row>
    <row r="835" spans="1:1">
      <c r="A835" s="6"/>
    </row>
    <row r="836" spans="1:1">
      <c r="A836" s="6"/>
    </row>
    <row r="837" spans="1:1">
      <c r="A837" s="6"/>
    </row>
    <row r="838" spans="1:1">
      <c r="A838" s="6"/>
    </row>
    <row r="839" spans="1:1">
      <c r="A839" s="6"/>
    </row>
    <row r="840" spans="1:1">
      <c r="A840" s="6"/>
    </row>
    <row r="841" spans="1:1">
      <c r="A841" s="6"/>
    </row>
    <row r="842" spans="1:1">
      <c r="A842" s="6"/>
    </row>
    <row r="843" spans="1:1">
      <c r="A843" s="6"/>
    </row>
    <row r="844" spans="1:1">
      <c r="A844" s="6"/>
    </row>
    <row r="845" spans="1:1">
      <c r="A845" s="6"/>
    </row>
    <row r="846" spans="1:1">
      <c r="A846" s="6"/>
    </row>
    <row r="847" spans="1:1">
      <c r="A847" s="6"/>
    </row>
    <row r="848" spans="1:1">
      <c r="A848" s="6"/>
    </row>
    <row r="849" spans="1:1">
      <c r="A849" s="6"/>
    </row>
    <row r="850" spans="1:1">
      <c r="A850" s="6"/>
    </row>
    <row r="851" spans="1:1">
      <c r="A851" s="6"/>
    </row>
    <row r="852" spans="1:1">
      <c r="A852" s="6"/>
    </row>
    <row r="853" spans="1:1">
      <c r="A853" s="6"/>
    </row>
    <row r="854" spans="1:1">
      <c r="A854" s="6"/>
    </row>
    <row r="855" spans="1:1">
      <c r="A855" s="6"/>
    </row>
    <row r="856" spans="1:1">
      <c r="A856" s="6"/>
    </row>
    <row r="857" spans="1:1">
      <c r="A857" s="6"/>
    </row>
    <row r="858" spans="1:1">
      <c r="A858" s="6"/>
    </row>
    <row r="859" spans="1:1">
      <c r="A859" s="6"/>
    </row>
    <row r="860" spans="1:1">
      <c r="A860" s="6"/>
    </row>
    <row r="861" spans="1:1">
      <c r="A861" s="6"/>
    </row>
    <row r="862" spans="1:1">
      <c r="A862" s="6"/>
    </row>
    <row r="863" spans="1:1">
      <c r="A863" s="6"/>
    </row>
    <row r="864" spans="1:1">
      <c r="A864" s="6"/>
    </row>
    <row r="865" spans="1:1">
      <c r="A865" s="6"/>
    </row>
    <row r="866" spans="1:1">
      <c r="A866" s="6"/>
    </row>
    <row r="867" spans="1:1">
      <c r="A867" s="6"/>
    </row>
    <row r="868" spans="1:1">
      <c r="A868" s="6"/>
    </row>
    <row r="869" spans="1:1">
      <c r="A869" s="6"/>
    </row>
    <row r="870" spans="1:1">
      <c r="A870" s="6"/>
    </row>
    <row r="871" spans="1:1">
      <c r="A871" s="6"/>
    </row>
    <row r="872" spans="1:1">
      <c r="A872" s="6"/>
    </row>
    <row r="873" spans="1:1">
      <c r="A873" s="6"/>
    </row>
    <row r="874" spans="1:1">
      <c r="A874" s="6"/>
    </row>
    <row r="875" spans="1:1">
      <c r="A875" s="6"/>
    </row>
    <row r="876" spans="1:1">
      <c r="A876" s="6"/>
    </row>
    <row r="877" spans="1:1">
      <c r="A877" s="6"/>
    </row>
    <row r="878" spans="1:1">
      <c r="A878" s="6"/>
    </row>
    <row r="879" spans="1:1">
      <c r="A879" s="6"/>
    </row>
    <row r="880" spans="1:1">
      <c r="A880" s="6"/>
    </row>
    <row r="881" spans="1:1">
      <c r="A881" s="6"/>
    </row>
    <row r="882" spans="1:1">
      <c r="A882" s="6"/>
    </row>
    <row r="883" spans="1:1">
      <c r="A883" s="6"/>
    </row>
    <row r="884" spans="1:1">
      <c r="A884" s="6"/>
    </row>
    <row r="885" spans="1:1">
      <c r="A885" s="6"/>
    </row>
    <row r="886" spans="1:1">
      <c r="A886" s="6"/>
    </row>
    <row r="887" spans="1:1">
      <c r="A887" s="6"/>
    </row>
    <row r="888" spans="1:1">
      <c r="A888" s="6"/>
    </row>
    <row r="889" spans="1:1">
      <c r="A889" s="6"/>
    </row>
    <row r="890" spans="1:1">
      <c r="A890" s="6"/>
    </row>
    <row r="891" spans="1:1">
      <c r="A891" s="6"/>
    </row>
    <row r="892" spans="1:1">
      <c r="A892" s="6"/>
    </row>
    <row r="893" spans="1:1">
      <c r="A893" s="6"/>
    </row>
    <row r="894" spans="1:1">
      <c r="A894" s="6"/>
    </row>
    <row r="895" spans="1:1">
      <c r="A895" s="6"/>
    </row>
    <row r="896" spans="1:1">
      <c r="A896" s="6"/>
    </row>
    <row r="897" spans="1:1">
      <c r="A897" s="6"/>
    </row>
    <row r="898" spans="1:1">
      <c r="A898" s="6"/>
    </row>
    <row r="899" spans="1:1">
      <c r="A899" s="6"/>
    </row>
    <row r="900" spans="1:1">
      <c r="A900" s="6"/>
    </row>
    <row r="901" spans="1:1">
      <c r="A901" s="6"/>
    </row>
    <row r="902" spans="1:1">
      <c r="A902" s="6"/>
    </row>
    <row r="903" spans="1:1">
      <c r="A903" s="6"/>
    </row>
    <row r="904" spans="1:1">
      <c r="A904" s="6"/>
    </row>
    <row r="905" spans="1:1">
      <c r="A905" s="6"/>
    </row>
    <row r="906" spans="1:1">
      <c r="A906" s="6"/>
    </row>
    <row r="907" spans="1:1">
      <c r="A907" s="6"/>
    </row>
    <row r="908" spans="1:1">
      <c r="A908" s="6"/>
    </row>
    <row r="909" spans="1:1">
      <c r="A909" s="6"/>
    </row>
    <row r="910" spans="1:1">
      <c r="A910" s="6"/>
    </row>
    <row r="911" spans="1:1">
      <c r="A911" s="6"/>
    </row>
    <row r="912" spans="1:1">
      <c r="A912" s="6"/>
    </row>
    <row r="913" spans="1:1">
      <c r="A913" s="6"/>
    </row>
    <row r="914" spans="1:1">
      <c r="A914" s="6"/>
    </row>
    <row r="915" spans="1:1">
      <c r="A915" s="6"/>
    </row>
    <row r="916" spans="1:1">
      <c r="A916" s="6"/>
    </row>
    <row r="917" spans="1:1">
      <c r="A917" s="6"/>
    </row>
    <row r="918" spans="1:1">
      <c r="A918" s="6"/>
    </row>
    <row r="919" spans="1:1">
      <c r="A919" s="6"/>
    </row>
    <row r="920" spans="1:1">
      <c r="A920" s="6"/>
    </row>
    <row r="921" spans="1:1">
      <c r="A921" s="6"/>
    </row>
    <row r="922" spans="1:1">
      <c r="A922" s="6"/>
    </row>
    <row r="923" spans="1:1">
      <c r="A923" s="6"/>
    </row>
    <row r="924" spans="1:1">
      <c r="A924" s="6"/>
    </row>
    <row r="925" spans="1:1">
      <c r="A925" s="6"/>
    </row>
    <row r="926" spans="1:1">
      <c r="A926" s="6"/>
    </row>
    <row r="927" spans="1:1">
      <c r="A927" s="6"/>
    </row>
    <row r="928" spans="1:1">
      <c r="A928" s="6"/>
    </row>
    <row r="929" spans="1:1">
      <c r="A929" s="6"/>
    </row>
    <row r="930" spans="1:1">
      <c r="A930" s="6"/>
    </row>
    <row r="931" spans="1:1">
      <c r="A931" s="6"/>
    </row>
    <row r="932" spans="1:1">
      <c r="A932" s="6"/>
    </row>
    <row r="933" spans="1:1">
      <c r="A933" s="6"/>
    </row>
    <row r="934" spans="1:1">
      <c r="A934" s="6"/>
    </row>
    <row r="935" spans="1:1">
      <c r="A935" s="6"/>
    </row>
    <row r="936" spans="1:1">
      <c r="A936" s="6"/>
    </row>
    <row r="937" spans="1:1">
      <c r="A937" s="6"/>
    </row>
    <row r="938" spans="1:1">
      <c r="A938" s="6"/>
    </row>
    <row r="939" spans="1:1">
      <c r="A939" s="6"/>
    </row>
    <row r="940" spans="1:1">
      <c r="A940" s="6"/>
    </row>
    <row r="941" spans="1:1">
      <c r="A941" s="6"/>
    </row>
    <row r="942" spans="1:1">
      <c r="A942" s="6"/>
    </row>
    <row r="943" spans="1:1">
      <c r="A943" s="6"/>
    </row>
    <row r="944" spans="1:1">
      <c r="A944" s="6"/>
    </row>
    <row r="945" spans="1:10">
      <c r="A945" s="6"/>
    </row>
    <row r="946" spans="1:10">
      <c r="A946" s="6"/>
    </row>
    <row r="947" spans="1:10">
      <c r="A947" s="6"/>
    </row>
    <row r="948" spans="1:10">
      <c r="A948" s="6"/>
    </row>
    <row r="949" spans="1:10">
      <c r="A949" s="6"/>
    </row>
    <row r="950" spans="1:10">
      <c r="A950" s="6"/>
    </row>
    <row r="951" spans="1:10">
      <c r="A951" s="6"/>
    </row>
    <row r="952" spans="1:10">
      <c r="A952" s="6"/>
    </row>
    <row r="953" spans="1:10">
      <c r="A953" s="6"/>
    </row>
    <row r="954" spans="1:10">
      <c r="A954" s="6"/>
    </row>
    <row r="955" spans="1:10">
      <c r="A955" s="6"/>
    </row>
    <row r="956" spans="1:10">
      <c r="A956" s="6"/>
    </row>
    <row r="957" spans="1:10">
      <c r="A957" s="6"/>
      <c r="B957" s="17"/>
      <c r="C957" s="6"/>
      <c r="D957" s="6"/>
      <c r="E957" s="6"/>
      <c r="F957" s="7"/>
      <c r="G957" s="6"/>
      <c r="H957" s="8"/>
      <c r="I957" s="6"/>
      <c r="J957" s="6"/>
    </row>
    <row r="958" spans="1:10">
      <c r="A958" s="6"/>
    </row>
    <row r="959" spans="1:10">
      <c r="A959" s="6"/>
    </row>
    <row r="960" spans="1:10">
      <c r="A960" s="6"/>
    </row>
    <row r="961" spans="1:10">
      <c r="A961" s="6"/>
    </row>
    <row r="962" spans="1:10">
      <c r="A962" s="6"/>
      <c r="B962" s="17"/>
      <c r="C962" s="6"/>
      <c r="D962" s="6"/>
      <c r="E962" s="6"/>
      <c r="F962" s="7"/>
      <c r="G962" s="6"/>
      <c r="H962" s="8"/>
      <c r="I962" s="6"/>
      <c r="J962" s="6"/>
    </row>
    <row r="963" spans="1:10">
      <c r="A963" s="6"/>
    </row>
    <row r="964" spans="1:10">
      <c r="A964" s="6"/>
    </row>
    <row r="965" spans="1:10">
      <c r="A965" s="6"/>
    </row>
    <row r="966" spans="1:10">
      <c r="A966" s="6"/>
    </row>
    <row r="967" spans="1:10">
      <c r="A967" s="6"/>
    </row>
    <row r="968" spans="1:10">
      <c r="A968" s="6"/>
    </row>
    <row r="969" spans="1:10">
      <c r="A969" s="6"/>
    </row>
    <row r="970" spans="1:10">
      <c r="A970" s="6"/>
    </row>
    <row r="971" spans="1:10">
      <c r="A971" s="6"/>
    </row>
    <row r="972" spans="1:10">
      <c r="A972" s="6"/>
    </row>
    <row r="973" spans="1:10">
      <c r="A973" s="6"/>
    </row>
    <row r="974" spans="1:10">
      <c r="A974" s="6"/>
    </row>
    <row r="975" spans="1:10">
      <c r="A975" s="6"/>
    </row>
    <row r="976" spans="1:10">
      <c r="A976" s="6"/>
    </row>
    <row r="977" spans="1:1">
      <c r="A977" s="6"/>
    </row>
    <row r="978" spans="1:1">
      <c r="A978" s="6"/>
    </row>
    <row r="979" spans="1:1">
      <c r="A979" s="6"/>
    </row>
    <row r="980" spans="1:1">
      <c r="A980" s="6"/>
    </row>
    <row r="981" spans="1:1">
      <c r="A981" s="6"/>
    </row>
    <row r="982" spans="1:1">
      <c r="A982" s="6"/>
    </row>
    <row r="983" spans="1:1">
      <c r="A983" s="6"/>
    </row>
    <row r="984" spans="1:1">
      <c r="A984" s="6"/>
    </row>
    <row r="985" spans="1:1">
      <c r="A985" s="6"/>
    </row>
    <row r="986" spans="1:1">
      <c r="A986" s="6"/>
    </row>
    <row r="987" spans="1:1">
      <c r="A987" s="6"/>
    </row>
    <row r="988" spans="1:1">
      <c r="A988" s="6"/>
    </row>
    <row r="989" spans="1:1">
      <c r="A989" s="6"/>
    </row>
    <row r="990" spans="1:1">
      <c r="A990" s="6"/>
    </row>
    <row r="991" spans="1:1">
      <c r="A991" s="6"/>
    </row>
    <row r="992" spans="1:1">
      <c r="A992" s="6"/>
    </row>
    <row r="993" spans="1:1">
      <c r="A993" s="6"/>
    </row>
    <row r="994" spans="1:1">
      <c r="A994" s="6"/>
    </row>
    <row r="995" spans="1:1">
      <c r="A995" s="6"/>
    </row>
    <row r="996" spans="1:1">
      <c r="A996" s="6"/>
    </row>
    <row r="997" spans="1:1">
      <c r="A997" s="6"/>
    </row>
    <row r="998" spans="1:1">
      <c r="A998" s="6"/>
    </row>
    <row r="999" spans="1:1">
      <c r="A999" s="6"/>
    </row>
    <row r="1000" spans="1:1">
      <c r="A1000" s="6"/>
    </row>
    <row r="1001" spans="1:1">
      <c r="A1001" s="6"/>
    </row>
    <row r="1002" spans="1:1">
      <c r="A1002" s="6"/>
    </row>
    <row r="1003" spans="1:1">
      <c r="A1003" s="6"/>
    </row>
    <row r="1004" spans="1:1">
      <c r="A1004" s="6"/>
    </row>
    <row r="1005" spans="1:1">
      <c r="A1005" s="6"/>
    </row>
    <row r="1006" spans="1:1">
      <c r="A1006" s="6"/>
    </row>
    <row r="1007" spans="1:1">
      <c r="A1007" s="6"/>
    </row>
    <row r="1008" spans="1:1">
      <c r="A1008" s="6"/>
    </row>
    <row r="1009" spans="1:1">
      <c r="A1009" s="6"/>
    </row>
    <row r="1010" spans="1:1">
      <c r="A1010" s="6"/>
    </row>
    <row r="1011" spans="1:1">
      <c r="A1011" s="6"/>
    </row>
    <row r="1012" spans="1:1">
      <c r="A1012" s="6"/>
    </row>
    <row r="1013" spans="1:1">
      <c r="A1013" s="6"/>
    </row>
    <row r="1014" spans="1:1">
      <c r="A1014" s="6"/>
    </row>
    <row r="1015" spans="1:1">
      <c r="A1015" s="6"/>
    </row>
    <row r="1016" spans="1:1">
      <c r="A1016" s="6"/>
    </row>
    <row r="1017" spans="1:1">
      <c r="A1017" s="6"/>
    </row>
    <row r="1018" spans="1:1">
      <c r="A1018" s="6"/>
    </row>
    <row r="1019" spans="1:1">
      <c r="A1019" s="6"/>
    </row>
    <row r="1020" spans="1:1">
      <c r="A1020" s="6"/>
    </row>
    <row r="1021" spans="1:1">
      <c r="A1021" s="6"/>
    </row>
    <row r="1022" spans="1:1">
      <c r="A1022" s="6"/>
    </row>
    <row r="1023" spans="1:1">
      <c r="A1023" s="6"/>
    </row>
    <row r="1024" spans="1:1">
      <c r="A1024" s="6"/>
    </row>
    <row r="1025" spans="1:1">
      <c r="A1025" s="6"/>
    </row>
    <row r="1026" spans="1:1">
      <c r="A1026" s="6"/>
    </row>
    <row r="1027" spans="1:1">
      <c r="A1027" s="6"/>
    </row>
    <row r="1028" spans="1:1">
      <c r="A1028" s="6"/>
    </row>
    <row r="1029" spans="1:1">
      <c r="A1029" s="6"/>
    </row>
    <row r="1030" spans="1:1">
      <c r="A1030" s="6"/>
    </row>
    <row r="1031" spans="1:1">
      <c r="A1031" s="6"/>
    </row>
    <row r="1032" spans="1:1">
      <c r="A1032" s="6"/>
    </row>
    <row r="1033" spans="1:1">
      <c r="A1033" s="6"/>
    </row>
    <row r="1034" spans="1:1">
      <c r="A1034" s="6"/>
    </row>
    <row r="1035" spans="1:1">
      <c r="A1035" s="6"/>
    </row>
    <row r="1036" spans="1:1">
      <c r="A1036" s="6"/>
    </row>
    <row r="1037" spans="1:1">
      <c r="A1037" s="6"/>
    </row>
    <row r="1038" spans="1:1">
      <c r="A1038" s="6"/>
    </row>
    <row r="1039" spans="1:1">
      <c r="A1039" s="6"/>
    </row>
    <row r="1040" spans="1:1">
      <c r="A1040" s="6"/>
    </row>
    <row r="1041" spans="1:10">
      <c r="A1041" s="6"/>
    </row>
    <row r="1042" spans="1:10">
      <c r="A1042" s="6"/>
    </row>
    <row r="1043" spans="1:10">
      <c r="A1043" s="6"/>
    </row>
    <row r="1044" spans="1:10">
      <c r="A1044" s="6"/>
    </row>
    <row r="1045" spans="1:10">
      <c r="A1045" s="6"/>
    </row>
    <row r="1046" spans="1:10">
      <c r="A1046" s="6"/>
    </row>
    <row r="1047" spans="1:10">
      <c r="A1047" s="6"/>
    </row>
    <row r="1048" spans="1:10">
      <c r="A1048" s="6"/>
    </row>
    <row r="1049" spans="1:10">
      <c r="A1049" s="6"/>
    </row>
    <row r="1050" spans="1:10">
      <c r="A1050" s="6"/>
    </row>
    <row r="1051" spans="1:10">
      <c r="A1051" s="6"/>
    </row>
    <row r="1052" spans="1:10">
      <c r="A1052" s="6"/>
    </row>
    <row r="1053" spans="1:10">
      <c r="A1053" s="6"/>
    </row>
    <row r="1054" spans="1:10">
      <c r="A1054" s="6"/>
    </row>
    <row r="1055" spans="1:10">
      <c r="A1055" s="6"/>
      <c r="B1055" s="17"/>
      <c r="C1055" s="6"/>
      <c r="D1055" s="6"/>
      <c r="E1055" s="6"/>
      <c r="F1055" s="7"/>
      <c r="G1055" s="6"/>
      <c r="H1055" s="8"/>
      <c r="I1055" s="6"/>
      <c r="J1055" s="6"/>
    </row>
    <row r="1056" spans="1:10">
      <c r="A1056" s="6"/>
    </row>
    <row r="1057" spans="1:10">
      <c r="A1057" s="6"/>
    </row>
    <row r="1058" spans="1:10">
      <c r="A1058" s="6"/>
    </row>
    <row r="1059" spans="1:10">
      <c r="A1059" s="6"/>
    </row>
    <row r="1060" spans="1:10">
      <c r="A1060" s="6"/>
    </row>
    <row r="1061" spans="1:10">
      <c r="A1061" s="6"/>
    </row>
    <row r="1062" spans="1:10">
      <c r="A1062" s="6"/>
    </row>
    <row r="1063" spans="1:10">
      <c r="A1063" s="6"/>
    </row>
    <row r="1064" spans="1:10">
      <c r="A1064" s="6"/>
    </row>
    <row r="1065" spans="1:10">
      <c r="A1065" s="6"/>
    </row>
    <row r="1066" spans="1:10">
      <c r="A1066" s="6"/>
    </row>
    <row r="1067" spans="1:10">
      <c r="A1067" s="6"/>
    </row>
    <row r="1068" spans="1:10">
      <c r="A1068" s="6"/>
      <c r="B1068" s="17"/>
      <c r="C1068" s="6"/>
      <c r="D1068" s="6"/>
      <c r="E1068" s="6"/>
      <c r="F1068" s="7"/>
      <c r="G1068" s="6"/>
      <c r="H1068" s="8"/>
      <c r="I1068" s="6"/>
      <c r="J1068" s="6"/>
    </row>
    <row r="1069" spans="1:10">
      <c r="A1069" s="6"/>
    </row>
    <row r="1070" spans="1:10">
      <c r="A1070" s="6"/>
    </row>
    <row r="1071" spans="1:10">
      <c r="A1071" s="6"/>
    </row>
    <row r="1072" spans="1:10">
      <c r="A1072" s="6"/>
    </row>
    <row r="1073" spans="1:1">
      <c r="A1073" s="6"/>
    </row>
    <row r="1074" spans="1:1">
      <c r="A1074" s="6"/>
    </row>
    <row r="1075" spans="1:1">
      <c r="A1075" s="6"/>
    </row>
    <row r="1076" spans="1:1">
      <c r="A1076" s="6"/>
    </row>
    <row r="1077" spans="1:1">
      <c r="A1077" s="6"/>
    </row>
    <row r="1078" spans="1:1">
      <c r="A1078" s="6"/>
    </row>
    <row r="1079" spans="1:1">
      <c r="A1079" s="6"/>
    </row>
    <row r="1080" spans="1:1">
      <c r="A1080" s="6"/>
    </row>
    <row r="1081" spans="1:1">
      <c r="A1081" s="6"/>
    </row>
    <row r="1082" spans="1:1">
      <c r="A1082" s="6"/>
    </row>
    <row r="1083" spans="1:1">
      <c r="A1083" s="6"/>
    </row>
    <row r="1084" spans="1:1">
      <c r="A1084" s="6"/>
    </row>
    <row r="1085" spans="1:1">
      <c r="A1085" s="6"/>
    </row>
    <row r="1086" spans="1:1">
      <c r="A1086" s="6"/>
    </row>
    <row r="1087" spans="1:1">
      <c r="A1087" s="6"/>
    </row>
    <row r="1088" spans="1:1">
      <c r="A1088" s="6"/>
    </row>
    <row r="1089" spans="1:8">
      <c r="A1089" s="6"/>
    </row>
    <row r="1090" spans="1:8">
      <c r="A1090" s="6"/>
    </row>
    <row r="1091" spans="1:8">
      <c r="A1091" s="6"/>
    </row>
    <row r="1092" spans="1:8">
      <c r="A1092" s="6"/>
    </row>
    <row r="1093" spans="1:8">
      <c r="A1093" s="6"/>
    </row>
    <row r="1094" spans="1:8">
      <c r="A1094" s="6"/>
    </row>
    <row r="1095" spans="1:8">
      <c r="A1095" s="6"/>
    </row>
    <row r="1096" spans="1:8">
      <c r="A1096" s="6"/>
    </row>
    <row r="1097" spans="1:8">
      <c r="A1097" s="6"/>
    </row>
    <row r="1098" spans="1:8">
      <c r="A1098" s="6"/>
    </row>
    <row r="1099" spans="1:8">
      <c r="A1099" s="6"/>
      <c r="H1099" s="8"/>
    </row>
    <row r="1100" spans="1:8">
      <c r="A1100" s="6"/>
    </row>
    <row r="1101" spans="1:8">
      <c r="A1101" s="6"/>
    </row>
    <row r="1102" spans="1:8">
      <c r="A1102" s="6"/>
    </row>
    <row r="1103" spans="1:8">
      <c r="A1103" s="6"/>
    </row>
    <row r="1104" spans="1:8">
      <c r="A1104" s="6"/>
    </row>
    <row r="1105" spans="1:1">
      <c r="A1105" s="6"/>
    </row>
    <row r="1106" spans="1:1">
      <c r="A1106" s="6"/>
    </row>
    <row r="1107" spans="1:1">
      <c r="A1107" s="6"/>
    </row>
    <row r="1108" spans="1:1">
      <c r="A1108" s="6"/>
    </row>
    <row r="1109" spans="1:1">
      <c r="A1109" s="6"/>
    </row>
    <row r="1110" spans="1:1">
      <c r="A1110" s="6"/>
    </row>
    <row r="1111" spans="1:1">
      <c r="A1111" s="6"/>
    </row>
    <row r="1112" spans="1:1">
      <c r="A1112" s="6"/>
    </row>
    <row r="1113" spans="1:1">
      <c r="A1113" s="6"/>
    </row>
    <row r="1114" spans="1:1">
      <c r="A1114" s="6"/>
    </row>
    <row r="1115" spans="1:1">
      <c r="A1115" s="6"/>
    </row>
    <row r="1116" spans="1:1">
      <c r="A1116" s="6"/>
    </row>
    <row r="1117" spans="1:1">
      <c r="A1117" s="6"/>
    </row>
    <row r="1118" spans="1:1">
      <c r="A1118" s="6"/>
    </row>
    <row r="1119" spans="1:1">
      <c r="A1119" s="6"/>
    </row>
    <row r="1120" spans="1:1">
      <c r="A1120" s="6"/>
    </row>
    <row r="1121" spans="1:1">
      <c r="A1121" s="6"/>
    </row>
    <row r="1122" spans="1:1">
      <c r="A1122" s="6"/>
    </row>
    <row r="1123" spans="1:1">
      <c r="A1123" s="6"/>
    </row>
    <row r="1124" spans="1:1">
      <c r="A1124" s="6"/>
    </row>
    <row r="1125" spans="1:1">
      <c r="A1125" s="6"/>
    </row>
    <row r="1126" spans="1:1">
      <c r="A1126" s="6"/>
    </row>
    <row r="1127" spans="1:1">
      <c r="A1127" s="6"/>
    </row>
    <row r="1128" spans="1:1">
      <c r="A1128" s="6"/>
    </row>
    <row r="1129" spans="1:1">
      <c r="A1129" s="6"/>
    </row>
    <row r="1130" spans="1:1">
      <c r="A1130" s="6"/>
    </row>
    <row r="1131" spans="1:1">
      <c r="A1131" s="6"/>
    </row>
    <row r="1132" spans="1:1">
      <c r="A1132" s="6"/>
    </row>
    <row r="1133" spans="1:1">
      <c r="A1133" s="6"/>
    </row>
    <row r="1134" spans="1:1">
      <c r="A1134" s="6"/>
    </row>
    <row r="1135" spans="1:1">
      <c r="A1135" s="6"/>
    </row>
    <row r="1136" spans="1:1">
      <c r="A1136" s="6"/>
    </row>
    <row r="1137" spans="1:8">
      <c r="A1137" s="6"/>
    </row>
    <row r="1138" spans="1:8">
      <c r="A1138" s="6"/>
    </row>
    <row r="1139" spans="1:8">
      <c r="A1139" s="6"/>
    </row>
    <row r="1140" spans="1:8">
      <c r="A1140" s="6"/>
      <c r="H1140" s="8"/>
    </row>
    <row r="1141" spans="1:8">
      <c r="A1141" s="6"/>
    </row>
    <row r="1142" spans="1:8">
      <c r="A1142" s="6"/>
    </row>
    <row r="1143" spans="1:8">
      <c r="A1143" s="6"/>
    </row>
    <row r="1144" spans="1:8">
      <c r="A1144" s="6"/>
    </row>
    <row r="1145" spans="1:8">
      <c r="A1145" s="6"/>
    </row>
    <row r="1146" spans="1:8">
      <c r="A1146" s="6"/>
    </row>
    <row r="1147" spans="1:8">
      <c r="A1147" s="6"/>
    </row>
    <row r="1148" spans="1:8">
      <c r="A1148" s="6"/>
    </row>
    <row r="1149" spans="1:8">
      <c r="A1149" s="6"/>
    </row>
    <row r="1150" spans="1:8">
      <c r="A1150" s="6"/>
    </row>
    <row r="1151" spans="1:8">
      <c r="A1151" s="6"/>
    </row>
    <row r="1152" spans="1:8">
      <c r="A1152" s="6"/>
    </row>
    <row r="1153" spans="1:8">
      <c r="A1153" s="6"/>
    </row>
    <row r="1154" spans="1:8">
      <c r="A1154" s="6"/>
    </row>
    <row r="1155" spans="1:8">
      <c r="A1155" s="6"/>
    </row>
    <row r="1156" spans="1:8">
      <c r="A1156" s="6"/>
    </row>
    <row r="1157" spans="1:8">
      <c r="A1157" s="6"/>
    </row>
    <row r="1158" spans="1:8">
      <c r="A1158" s="6"/>
    </row>
    <row r="1159" spans="1:8">
      <c r="A1159" s="6"/>
    </row>
    <row r="1160" spans="1:8">
      <c r="A1160" s="6"/>
    </row>
    <row r="1161" spans="1:8">
      <c r="A1161" s="6"/>
    </row>
    <row r="1162" spans="1:8">
      <c r="A1162" s="6"/>
      <c r="H1162" s="8"/>
    </row>
    <row r="1163" spans="1:8">
      <c r="A1163" s="6"/>
    </row>
    <row r="1164" spans="1:8">
      <c r="A1164" s="6"/>
    </row>
    <row r="1165" spans="1:8">
      <c r="A1165" s="6"/>
    </row>
    <row r="1166" spans="1:8">
      <c r="A1166" s="6"/>
    </row>
    <row r="1167" spans="1:8">
      <c r="A1167" s="6"/>
    </row>
    <row r="1168" spans="1:8">
      <c r="A1168" s="6"/>
    </row>
    <row r="1169" spans="1:1">
      <c r="A1169" s="6"/>
    </row>
    <row r="1170" spans="1:1">
      <c r="A1170" s="6"/>
    </row>
    <row r="1171" spans="1:1">
      <c r="A1171" s="6"/>
    </row>
    <row r="1172" spans="1:1">
      <c r="A1172" s="6"/>
    </row>
    <row r="1173" spans="1:1">
      <c r="A1173" s="6"/>
    </row>
    <row r="1174" spans="1:1">
      <c r="A1174" s="6"/>
    </row>
    <row r="1175" spans="1:1">
      <c r="A1175" s="6"/>
    </row>
    <row r="1176" spans="1:1">
      <c r="A1176" s="6"/>
    </row>
    <row r="1177" spans="1:1">
      <c r="A1177" s="6"/>
    </row>
    <row r="1178" spans="1:1">
      <c r="A1178" s="6"/>
    </row>
    <row r="1179" spans="1:1">
      <c r="A1179" s="6"/>
    </row>
    <row r="1180" spans="1:1">
      <c r="A1180" s="6"/>
    </row>
    <row r="1181" spans="1:1">
      <c r="A1181" s="6"/>
    </row>
    <row r="1182" spans="1:1">
      <c r="A1182" s="6"/>
    </row>
    <row r="1183" spans="1:1">
      <c r="A1183" s="6"/>
    </row>
    <row r="1184" spans="1:1">
      <c r="A1184" s="6"/>
    </row>
    <row r="1185" spans="1:1">
      <c r="A1185" s="6"/>
    </row>
    <row r="1186" spans="1:1">
      <c r="A1186" s="6"/>
    </row>
    <row r="1187" spans="1:1">
      <c r="A1187" s="6"/>
    </row>
    <row r="1188" spans="1:1">
      <c r="A1188" s="6"/>
    </row>
    <row r="1189" spans="1:1">
      <c r="A1189" s="6"/>
    </row>
    <row r="1190" spans="1:1">
      <c r="A1190" s="6"/>
    </row>
    <row r="1191" spans="1:1">
      <c r="A1191" s="6"/>
    </row>
    <row r="1192" spans="1:1">
      <c r="A1192" s="6"/>
    </row>
    <row r="1193" spans="1:1">
      <c r="A1193" s="6"/>
    </row>
    <row r="1194" spans="1:1">
      <c r="A1194" s="6"/>
    </row>
    <row r="1195" spans="1:1">
      <c r="A1195" s="6"/>
    </row>
    <row r="1196" spans="1:1">
      <c r="A1196" s="6"/>
    </row>
    <row r="1197" spans="1:1">
      <c r="A1197" s="6"/>
    </row>
    <row r="1198" spans="1:1">
      <c r="A1198" s="6"/>
    </row>
    <row r="1199" spans="1:1">
      <c r="A1199" s="6"/>
    </row>
    <row r="1200" spans="1:1">
      <c r="A1200" s="6"/>
    </row>
    <row r="1201" spans="1:1">
      <c r="A1201" s="6"/>
    </row>
    <row r="1202" spans="1:1">
      <c r="A1202" s="6"/>
    </row>
    <row r="1203" spans="1:1">
      <c r="A1203" s="6"/>
    </row>
    <row r="1204" spans="1:1">
      <c r="A1204" s="6"/>
    </row>
    <row r="1205" spans="1:1">
      <c r="A1205" s="6"/>
    </row>
    <row r="1206" spans="1:1">
      <c r="A1206" s="6"/>
    </row>
    <row r="1207" spans="1:1">
      <c r="A1207" s="6"/>
    </row>
    <row r="1208" spans="1:1">
      <c r="A1208" s="6"/>
    </row>
    <row r="1209" spans="1:1">
      <c r="A1209" s="6"/>
    </row>
    <row r="1210" spans="1:1">
      <c r="A1210" s="6"/>
    </row>
    <row r="1211" spans="1:1">
      <c r="A1211" s="6"/>
    </row>
    <row r="1212" spans="1:1">
      <c r="A1212" s="6"/>
    </row>
    <row r="1213" spans="1:1">
      <c r="A1213" s="6"/>
    </row>
    <row r="1214" spans="1:1">
      <c r="A1214" s="6"/>
    </row>
    <row r="1215" spans="1:1">
      <c r="A1215" s="6"/>
    </row>
    <row r="1216" spans="1:1">
      <c r="A1216" s="6"/>
    </row>
    <row r="1217" spans="1:1">
      <c r="A1217" s="6"/>
    </row>
    <row r="1218" spans="1:1">
      <c r="A1218" s="6"/>
    </row>
    <row r="1219" spans="1:1">
      <c r="A1219" s="6"/>
    </row>
    <row r="1220" spans="1:1">
      <c r="A1220" s="6"/>
    </row>
    <row r="1221" spans="1:1">
      <c r="A1221" s="6"/>
    </row>
    <row r="1222" spans="1:1">
      <c r="A1222" s="6"/>
    </row>
    <row r="1223" spans="1:1">
      <c r="A1223" s="6"/>
    </row>
    <row r="1224" spans="1:1">
      <c r="A1224" s="6"/>
    </row>
    <row r="1225" spans="1:1">
      <c r="A1225" s="6"/>
    </row>
    <row r="1226" spans="1:1">
      <c r="A1226" s="6"/>
    </row>
    <row r="1227" spans="1:1">
      <c r="A1227" s="6"/>
    </row>
    <row r="1228" spans="1:1">
      <c r="A1228" s="6"/>
    </row>
    <row r="1229" spans="1:1">
      <c r="A1229" s="6"/>
    </row>
    <row r="1230" spans="1:1">
      <c r="A1230" s="6"/>
    </row>
    <row r="1231" spans="1:1">
      <c r="A1231" s="6"/>
    </row>
    <row r="1232" spans="1:1">
      <c r="A1232" s="6"/>
    </row>
    <row r="1233" spans="1:1">
      <c r="A1233" s="6"/>
    </row>
    <row r="1234" spans="1:1">
      <c r="A1234" s="6"/>
    </row>
    <row r="1235" spans="1:1">
      <c r="A1235" s="6"/>
    </row>
    <row r="1236" spans="1:1">
      <c r="A1236" s="6"/>
    </row>
    <row r="1237" spans="1:1">
      <c r="A1237" s="6"/>
    </row>
    <row r="1238" spans="1:1">
      <c r="A1238" s="6"/>
    </row>
    <row r="1239" spans="1:1">
      <c r="A1239" s="6"/>
    </row>
    <row r="1240" spans="1:1">
      <c r="A1240" s="6"/>
    </row>
    <row r="1241" spans="1:1">
      <c r="A1241" s="6"/>
    </row>
    <row r="1242" spans="1:1">
      <c r="A1242" s="6"/>
    </row>
    <row r="1243" spans="1:1">
      <c r="A1243" s="6"/>
    </row>
    <row r="1244" spans="1:1">
      <c r="A1244" s="6"/>
    </row>
    <row r="1245" spans="1:1">
      <c r="A1245" s="6"/>
    </row>
    <row r="1246" spans="1:1">
      <c r="A1246" s="6"/>
    </row>
    <row r="1247" spans="1:1">
      <c r="A1247" s="6"/>
    </row>
    <row r="1248" spans="1:1">
      <c r="A1248" s="6"/>
    </row>
    <row r="1249" spans="1:1">
      <c r="A1249" s="6"/>
    </row>
    <row r="1250" spans="1:1">
      <c r="A1250" s="6"/>
    </row>
    <row r="1251" spans="1:1">
      <c r="A1251" s="6"/>
    </row>
    <row r="1252" spans="1:1">
      <c r="A1252" s="6"/>
    </row>
    <row r="1253" spans="1:1">
      <c r="A1253" s="6"/>
    </row>
    <row r="1254" spans="1:1">
      <c r="A1254" s="6"/>
    </row>
    <row r="1255" spans="1:1">
      <c r="A1255" s="6"/>
    </row>
    <row r="1256" spans="1:1">
      <c r="A1256" s="6"/>
    </row>
    <row r="1257" spans="1:1">
      <c r="A1257" s="6"/>
    </row>
    <row r="1258" spans="1:1">
      <c r="A1258" s="6"/>
    </row>
    <row r="1259" spans="1:1">
      <c r="A1259" s="6"/>
    </row>
    <row r="1260" spans="1:1">
      <c r="A1260" s="6"/>
    </row>
    <row r="1261" spans="1:1">
      <c r="A1261" s="6"/>
    </row>
    <row r="1262" spans="1:1">
      <c r="A1262" s="6"/>
    </row>
    <row r="1263" spans="1:1">
      <c r="A1263" s="6"/>
    </row>
    <row r="1264" spans="1:1">
      <c r="A1264" s="6"/>
    </row>
    <row r="1265" spans="1:1">
      <c r="A1265" s="6"/>
    </row>
    <row r="1266" spans="1:1">
      <c r="A1266" s="6"/>
    </row>
    <row r="1267" spans="1:1">
      <c r="A1267" s="6"/>
    </row>
    <row r="1268" spans="1:1">
      <c r="A1268" s="6"/>
    </row>
    <row r="1269" spans="1:1">
      <c r="A1269" s="6"/>
    </row>
    <row r="1270" spans="1:1">
      <c r="A1270" s="6"/>
    </row>
    <row r="1271" spans="1:1">
      <c r="A1271" s="6"/>
    </row>
    <row r="1272" spans="1:1">
      <c r="A1272" s="6"/>
    </row>
    <row r="1273" spans="1:1">
      <c r="A1273" s="6"/>
    </row>
    <row r="1274" spans="1:1">
      <c r="A1274" s="6"/>
    </row>
    <row r="1275" spans="1:1">
      <c r="A1275" s="6"/>
    </row>
    <row r="1276" spans="1:1">
      <c r="A1276" s="6"/>
    </row>
    <row r="1277" spans="1:1">
      <c r="A1277" s="6"/>
    </row>
    <row r="1278" spans="1:1">
      <c r="A1278" s="6"/>
    </row>
    <row r="1279" spans="1:1">
      <c r="A1279" s="6"/>
    </row>
    <row r="1280" spans="1:1">
      <c r="A1280" s="6"/>
    </row>
    <row r="1281" spans="1:1">
      <c r="A1281" s="6"/>
    </row>
    <row r="1282" spans="1:1">
      <c r="A1282" s="6"/>
    </row>
    <row r="1283" spans="1:1">
      <c r="A1283" s="6"/>
    </row>
    <row r="1284" spans="1:1">
      <c r="A1284" s="6"/>
    </row>
    <row r="1285" spans="1:1">
      <c r="A1285" s="6"/>
    </row>
    <row r="1286" spans="1:1">
      <c r="A1286" s="6"/>
    </row>
    <row r="1287" spans="1:1">
      <c r="A1287" s="6"/>
    </row>
    <row r="1288" spans="1:1">
      <c r="A1288" s="6"/>
    </row>
    <row r="1289" spans="1:1">
      <c r="A1289" s="6"/>
    </row>
    <row r="1290" spans="1:1">
      <c r="A1290" s="6"/>
    </row>
    <row r="1291" spans="1:1">
      <c r="A1291" s="6"/>
    </row>
    <row r="1292" spans="1:1">
      <c r="A1292" s="6"/>
    </row>
    <row r="1293" spans="1:1">
      <c r="A1293" s="6"/>
    </row>
    <row r="1294" spans="1:1">
      <c r="A1294" s="6"/>
    </row>
    <row r="1295" spans="1:1">
      <c r="A1295" s="6"/>
    </row>
    <row r="1296" spans="1:1">
      <c r="A1296" s="6"/>
    </row>
    <row r="1297" spans="1:1">
      <c r="A1297" s="6"/>
    </row>
    <row r="1298" spans="1:1">
      <c r="A1298" s="6"/>
    </row>
    <row r="1299" spans="1:1">
      <c r="A1299" s="6"/>
    </row>
    <row r="1300" spans="1:1">
      <c r="A1300" s="6"/>
    </row>
    <row r="1301" spans="1:1">
      <c r="A1301" s="6"/>
    </row>
    <row r="1302" spans="1:1">
      <c r="A1302" s="6"/>
    </row>
    <row r="1303" spans="1:1">
      <c r="A1303" s="6"/>
    </row>
    <row r="1304" spans="1:1">
      <c r="A1304" s="6"/>
    </row>
    <row r="1305" spans="1:1">
      <c r="A1305" s="6"/>
    </row>
    <row r="1306" spans="1:1">
      <c r="A1306" s="6"/>
    </row>
    <row r="1307" spans="1:1">
      <c r="A1307" s="6"/>
    </row>
    <row r="1308" spans="1:1">
      <c r="A1308" s="6"/>
    </row>
    <row r="1309" spans="1:1">
      <c r="A1309" s="6"/>
    </row>
    <row r="1310" spans="1:1">
      <c r="A1310" s="6"/>
    </row>
    <row r="1311" spans="1:1">
      <c r="A1311" s="6"/>
    </row>
    <row r="1312" spans="1:1">
      <c r="A1312" s="6"/>
    </row>
    <row r="1313" spans="1:1">
      <c r="A1313" s="6"/>
    </row>
    <row r="1314" spans="1:1">
      <c r="A1314" s="6"/>
    </row>
    <row r="1315" spans="1:1">
      <c r="A1315" s="6"/>
    </row>
    <row r="1316" spans="1:1">
      <c r="A1316" s="6"/>
    </row>
    <row r="1317" spans="1:1">
      <c r="A1317" s="6"/>
    </row>
    <row r="1318" spans="1:1">
      <c r="A1318" s="6"/>
    </row>
    <row r="1319" spans="1:1">
      <c r="A1319" s="6"/>
    </row>
    <row r="1320" spans="1:1">
      <c r="A1320" s="6"/>
    </row>
    <row r="1321" spans="1:1">
      <c r="A1321" s="6"/>
    </row>
    <row r="1322" spans="1:1">
      <c r="A1322" s="6"/>
    </row>
    <row r="1323" spans="1:1">
      <c r="A1323" s="6"/>
    </row>
    <row r="1324" spans="1:1">
      <c r="A1324" s="6"/>
    </row>
    <row r="1325" spans="1:1">
      <c r="A1325" s="6"/>
    </row>
    <row r="1326" spans="1:1">
      <c r="A1326" s="6"/>
    </row>
    <row r="1327" spans="1:1">
      <c r="A1327" s="6"/>
    </row>
    <row r="1328" spans="1:1">
      <c r="A1328" s="6"/>
    </row>
    <row r="1329" spans="1:1">
      <c r="A1329" s="6"/>
    </row>
    <row r="1330" spans="1:1">
      <c r="A1330" s="6"/>
    </row>
    <row r="1331" spans="1:1">
      <c r="A1331" s="6"/>
    </row>
    <row r="1332" spans="1:1">
      <c r="A1332" s="6"/>
    </row>
    <row r="1333" spans="1:1">
      <c r="A1333" s="6"/>
    </row>
    <row r="1334" spans="1:1">
      <c r="A1334" s="6"/>
    </row>
    <row r="1335" spans="1:1">
      <c r="A1335" s="6"/>
    </row>
    <row r="1336" spans="1:1">
      <c r="A1336" s="6"/>
    </row>
    <row r="1337" spans="1:1">
      <c r="A1337" s="6"/>
    </row>
    <row r="1338" spans="1:1">
      <c r="A1338" s="6"/>
    </row>
    <row r="1339" spans="1:1">
      <c r="A1339" s="6"/>
    </row>
    <row r="1340" spans="1:1">
      <c r="A1340" s="6"/>
    </row>
    <row r="1341" spans="1:1">
      <c r="A1341" s="6"/>
    </row>
    <row r="1342" spans="1:1">
      <c r="A1342" s="6"/>
    </row>
    <row r="1343" spans="1:1">
      <c r="A1343" s="6"/>
    </row>
    <row r="1344" spans="1:1">
      <c r="A1344" s="6"/>
    </row>
    <row r="1345" spans="1:1">
      <c r="A1345" s="6"/>
    </row>
    <row r="1346" spans="1:1">
      <c r="A1346" s="6"/>
    </row>
    <row r="1347" spans="1:1">
      <c r="A1347" s="6"/>
    </row>
    <row r="1348" spans="1:1">
      <c r="A1348" s="6"/>
    </row>
    <row r="1349" spans="1:1">
      <c r="A1349" s="6"/>
    </row>
    <row r="1350" spans="1:1">
      <c r="A1350" s="6"/>
    </row>
    <row r="1351" spans="1:1">
      <c r="A1351" s="6"/>
    </row>
    <row r="1352" spans="1:1">
      <c r="A1352" s="6"/>
    </row>
    <row r="1353" spans="1:1">
      <c r="A1353" s="6"/>
    </row>
    <row r="1354" spans="1:1">
      <c r="A1354" s="6"/>
    </row>
    <row r="1355" spans="1:1">
      <c r="A1355" s="6"/>
    </row>
    <row r="1356" spans="1:1">
      <c r="A1356" s="6"/>
    </row>
    <row r="1357" spans="1:1">
      <c r="A1357" s="6"/>
    </row>
    <row r="1358" spans="1:1">
      <c r="A1358" s="6"/>
    </row>
    <row r="1359" spans="1:1">
      <c r="A1359" s="6"/>
    </row>
    <row r="1360" spans="1:1">
      <c r="A1360" s="6"/>
    </row>
    <row r="1361" spans="1:1">
      <c r="A1361" s="6"/>
    </row>
    <row r="1362" spans="1:1">
      <c r="A1362" s="6"/>
    </row>
    <row r="1363" spans="1:1">
      <c r="A1363" s="6"/>
    </row>
    <row r="1364" spans="1:1">
      <c r="A1364" s="6"/>
    </row>
    <row r="1365" spans="1:1">
      <c r="A1365" s="6"/>
    </row>
    <row r="1366" spans="1:1">
      <c r="A1366" s="6"/>
    </row>
    <row r="1367" spans="1:1">
      <c r="A1367" s="6"/>
    </row>
    <row r="1368" spans="1:1">
      <c r="A1368" s="6"/>
    </row>
    <row r="1369" spans="1:1">
      <c r="A1369" s="6"/>
    </row>
    <row r="1370" spans="1:1">
      <c r="A1370" s="6"/>
    </row>
    <row r="1371" spans="1:1">
      <c r="A1371" s="6"/>
    </row>
    <row r="1372" spans="1:1">
      <c r="A1372" s="6"/>
    </row>
    <row r="1373" spans="1:1">
      <c r="A1373" s="6"/>
    </row>
    <row r="1374" spans="1:1">
      <c r="A1374" s="6"/>
    </row>
    <row r="1375" spans="1:1">
      <c r="A1375" s="6"/>
    </row>
    <row r="1376" spans="1:1">
      <c r="A1376" s="6"/>
    </row>
    <row r="1377" spans="1:1">
      <c r="A1377" s="6"/>
    </row>
    <row r="1378" spans="1:1">
      <c r="A1378" s="6"/>
    </row>
    <row r="1379" spans="1:1">
      <c r="A1379" s="6"/>
    </row>
    <row r="1380" spans="1:1">
      <c r="A1380" s="6"/>
    </row>
    <row r="1381" spans="1:1">
      <c r="A1381" s="6"/>
    </row>
    <row r="1382" spans="1:1">
      <c r="A1382" s="6"/>
    </row>
    <row r="1383" spans="1:1">
      <c r="A1383" s="6"/>
    </row>
    <row r="1384" spans="1:1">
      <c r="A1384" s="6"/>
    </row>
    <row r="1385" spans="1:1">
      <c r="A1385" s="6"/>
    </row>
    <row r="1386" spans="1:1">
      <c r="A1386" s="6"/>
    </row>
    <row r="1387" spans="1:1">
      <c r="A1387" s="6"/>
    </row>
    <row r="1388" spans="1:1">
      <c r="A1388" s="6"/>
    </row>
    <row r="1389" spans="1:1">
      <c r="A1389" s="6"/>
    </row>
    <row r="1390" spans="1:1">
      <c r="A1390" s="6"/>
    </row>
    <row r="1391" spans="1:1">
      <c r="A1391" s="6"/>
    </row>
    <row r="1392" spans="1:1">
      <c r="A1392" s="6"/>
    </row>
    <row r="1393" spans="1:1">
      <c r="A1393" s="6"/>
    </row>
    <row r="1394" spans="1:1">
      <c r="A1394" s="6"/>
    </row>
    <row r="1395" spans="1:1">
      <c r="A1395" s="6"/>
    </row>
    <row r="1396" spans="1:1">
      <c r="A1396" s="6"/>
    </row>
    <row r="1397" spans="1:1">
      <c r="A1397" s="6"/>
    </row>
    <row r="1398" spans="1:1">
      <c r="A1398" s="6"/>
    </row>
    <row r="1399" spans="1:1">
      <c r="A1399" s="6"/>
    </row>
    <row r="1400" spans="1:1">
      <c r="A1400" s="6"/>
    </row>
    <row r="1401" spans="1:1">
      <c r="A1401" s="6"/>
    </row>
    <row r="1402" spans="1:1">
      <c r="A1402" s="6"/>
    </row>
    <row r="1403" spans="1:1">
      <c r="A1403" s="6"/>
    </row>
    <row r="1404" spans="1:1">
      <c r="A1404" s="6"/>
    </row>
    <row r="1405" spans="1:1">
      <c r="A1405" s="6"/>
    </row>
    <row r="1406" spans="1:1">
      <c r="A1406" s="6"/>
    </row>
    <row r="1407" spans="1:1">
      <c r="A1407" s="6"/>
    </row>
    <row r="1408" spans="1:1">
      <c r="A1408" s="6"/>
    </row>
    <row r="1409" spans="1:1">
      <c r="A1409" s="6"/>
    </row>
    <row r="1410" spans="1:1">
      <c r="A1410" s="6"/>
    </row>
    <row r="1411" spans="1:1">
      <c r="A1411" s="6"/>
    </row>
    <row r="1412" spans="1:1">
      <c r="A1412" s="6"/>
    </row>
    <row r="1413" spans="1:1">
      <c r="A1413" s="6"/>
    </row>
    <row r="1414" spans="1:1">
      <c r="A1414" s="6"/>
    </row>
    <row r="1415" spans="1:1">
      <c r="A1415" s="6"/>
    </row>
    <row r="1416" spans="1:1">
      <c r="A1416" s="6"/>
    </row>
    <row r="1417" spans="1:1">
      <c r="A1417" s="6"/>
    </row>
    <row r="1418" spans="1:1">
      <c r="A1418" s="6"/>
    </row>
    <row r="1419" spans="1:1">
      <c r="A1419" s="6"/>
    </row>
    <row r="1420" spans="1:1">
      <c r="A1420" s="6"/>
    </row>
    <row r="1421" spans="1:1">
      <c r="A1421" s="6"/>
    </row>
    <row r="1422" spans="1:1">
      <c r="A1422" s="6"/>
    </row>
    <row r="1423" spans="1:1">
      <c r="A1423" s="6"/>
    </row>
    <row r="1424" spans="1:1">
      <c r="A1424" s="6"/>
    </row>
    <row r="1425" spans="1:1">
      <c r="A1425" s="6"/>
    </row>
    <row r="1426" spans="1:1">
      <c r="A1426" s="6"/>
    </row>
    <row r="1427" spans="1:1">
      <c r="A1427" s="6"/>
    </row>
    <row r="1428" spans="1:1">
      <c r="A1428" s="6"/>
    </row>
    <row r="1429" spans="1:1">
      <c r="A1429" s="6"/>
    </row>
    <row r="1430" spans="1:1">
      <c r="A1430" s="6"/>
    </row>
    <row r="1431" spans="1:1">
      <c r="A1431" s="6"/>
    </row>
    <row r="1432" spans="1:1">
      <c r="A1432" s="6"/>
    </row>
    <row r="1433" spans="1:1">
      <c r="A1433" s="6"/>
    </row>
    <row r="1434" spans="1:1">
      <c r="A1434" s="6"/>
    </row>
    <row r="1435" spans="1:1">
      <c r="A1435" s="6"/>
    </row>
    <row r="1436" spans="1:1">
      <c r="A1436" s="6"/>
    </row>
    <row r="1437" spans="1:1">
      <c r="A1437" s="6"/>
    </row>
    <row r="1438" spans="1:1">
      <c r="A1438" s="6"/>
    </row>
    <row r="1439" spans="1:1">
      <c r="A1439" s="6"/>
    </row>
    <row r="1440" spans="1:1">
      <c r="A1440" s="6"/>
    </row>
    <row r="1441" spans="1:1">
      <c r="A1441" s="6"/>
    </row>
    <row r="1442" spans="1:1">
      <c r="A1442" s="6"/>
    </row>
    <row r="1443" spans="1:1">
      <c r="A1443" s="6"/>
    </row>
    <row r="1444" spans="1:1">
      <c r="A1444" s="6"/>
    </row>
    <row r="1445" spans="1:1">
      <c r="A1445" s="6"/>
    </row>
    <row r="1446" spans="1:1">
      <c r="A1446" s="6"/>
    </row>
    <row r="1447" spans="1:1">
      <c r="A1447" s="6"/>
    </row>
    <row r="1448" spans="1:1">
      <c r="A1448" s="6"/>
    </row>
    <row r="1449" spans="1:1">
      <c r="A1449" s="6"/>
    </row>
    <row r="1450" spans="1:1">
      <c r="A1450" s="6"/>
    </row>
    <row r="1451" spans="1:1">
      <c r="A1451" s="6"/>
    </row>
    <row r="1452" spans="1:1">
      <c r="A1452" s="6"/>
    </row>
    <row r="1453" spans="1:1">
      <c r="A1453" s="6"/>
    </row>
    <row r="1454" spans="1:1">
      <c r="A1454" s="6"/>
    </row>
    <row r="1455" spans="1:1">
      <c r="A1455" s="6"/>
    </row>
    <row r="1456" spans="1:1">
      <c r="A1456" s="6"/>
    </row>
    <row r="1457" spans="1:1">
      <c r="A1457" s="6"/>
    </row>
    <row r="1458" spans="1:1">
      <c r="A1458" s="6"/>
    </row>
    <row r="1459" spans="1:1">
      <c r="A1459" s="6"/>
    </row>
    <row r="1460" spans="1:1">
      <c r="A1460" s="6"/>
    </row>
    <row r="1461" spans="1:1">
      <c r="A1461" s="6"/>
    </row>
    <row r="1462" spans="1:1">
      <c r="A1462" s="6"/>
    </row>
    <row r="1463" spans="1:1">
      <c r="A1463" s="6"/>
    </row>
    <row r="1464" spans="1:1">
      <c r="A1464" s="6"/>
    </row>
    <row r="1465" spans="1:1">
      <c r="A1465" s="6"/>
    </row>
    <row r="1466" spans="1:1">
      <c r="A1466" s="6"/>
    </row>
    <row r="1467" spans="1:1">
      <c r="A1467" s="6"/>
    </row>
    <row r="1468" spans="1:1">
      <c r="A1468" s="6"/>
    </row>
    <row r="1469" spans="1:1">
      <c r="A1469" s="6"/>
    </row>
    <row r="1470" spans="1:1">
      <c r="A1470" s="6"/>
    </row>
    <row r="1471" spans="1:1">
      <c r="A1471" s="6"/>
    </row>
    <row r="1472" spans="1:1">
      <c r="A1472" s="6"/>
    </row>
    <row r="1473" spans="1:1">
      <c r="A1473" s="6"/>
    </row>
    <row r="1474" spans="1:1">
      <c r="A1474" s="6"/>
    </row>
    <row r="1475" spans="1:1">
      <c r="A1475" s="6"/>
    </row>
    <row r="1476" spans="1:1">
      <c r="A1476" s="6"/>
    </row>
    <row r="1477" spans="1:1">
      <c r="A1477" s="6"/>
    </row>
    <row r="1478" spans="1:1">
      <c r="A1478" s="6"/>
    </row>
    <row r="1479" spans="1:1">
      <c r="A1479" s="6"/>
    </row>
    <row r="1480" spans="1:1">
      <c r="A1480" s="6"/>
    </row>
    <row r="1481" spans="1:1">
      <c r="A1481" s="6"/>
    </row>
    <row r="1482" spans="1:1">
      <c r="A1482" s="6"/>
    </row>
    <row r="1483" spans="1:1">
      <c r="A1483" s="6"/>
    </row>
    <row r="1484" spans="1:1">
      <c r="A1484" s="6"/>
    </row>
    <row r="1485" spans="1:1">
      <c r="A1485" s="6"/>
    </row>
    <row r="1486" spans="1:1">
      <c r="A1486" s="6"/>
    </row>
    <row r="1487" spans="1:1">
      <c r="A1487" s="6"/>
    </row>
    <row r="1488" spans="1:1">
      <c r="A1488" s="6"/>
    </row>
    <row r="1489" spans="1:1">
      <c r="A1489" s="6"/>
    </row>
    <row r="1490" spans="1:1">
      <c r="A1490" s="6"/>
    </row>
    <row r="1491" spans="1:1">
      <c r="A1491" s="6"/>
    </row>
    <row r="1492" spans="1:1">
      <c r="A1492" s="6"/>
    </row>
    <row r="1493" spans="1:1">
      <c r="A1493" s="6"/>
    </row>
    <row r="1494" spans="1:1">
      <c r="A1494" s="6"/>
    </row>
    <row r="1495" spans="1:1">
      <c r="A1495" s="6"/>
    </row>
    <row r="1496" spans="1:1">
      <c r="A1496" s="6"/>
    </row>
    <row r="1497" spans="1:1">
      <c r="A1497" s="6"/>
    </row>
    <row r="1498" spans="1:1">
      <c r="A1498" s="6"/>
    </row>
    <row r="1499" spans="1:1">
      <c r="A1499" s="6"/>
    </row>
    <row r="1500" spans="1:1">
      <c r="A1500" s="6"/>
    </row>
    <row r="1501" spans="1:1">
      <c r="A1501" s="6"/>
    </row>
    <row r="1502" spans="1:1">
      <c r="A1502" s="6"/>
    </row>
    <row r="1503" spans="1:1">
      <c r="A1503" s="6"/>
    </row>
    <row r="1504" spans="1:1">
      <c r="A1504" s="6"/>
    </row>
    <row r="1505" spans="1:1">
      <c r="A1505" s="6"/>
    </row>
    <row r="1506" spans="1:1">
      <c r="A1506" s="6"/>
    </row>
    <row r="1507" spans="1:1">
      <c r="A1507" s="6"/>
    </row>
    <row r="1508" spans="1:1">
      <c r="A1508" s="6"/>
    </row>
    <row r="1509" spans="1:1">
      <c r="A1509" s="6"/>
    </row>
    <row r="1510" spans="1:1">
      <c r="A1510" s="6"/>
    </row>
    <row r="1511" spans="1:1">
      <c r="A1511" s="6"/>
    </row>
    <row r="1512" spans="1:1">
      <c r="A1512" s="6"/>
    </row>
    <row r="1513" spans="1:1">
      <c r="A1513" s="6"/>
    </row>
    <row r="1514" spans="1:1">
      <c r="A1514" s="6"/>
    </row>
    <row r="1515" spans="1:1">
      <c r="A1515" s="6"/>
    </row>
    <row r="1516" spans="1:1">
      <c r="A1516" s="6"/>
    </row>
    <row r="1517" spans="1:1">
      <c r="A1517" s="6"/>
    </row>
    <row r="1518" spans="1:1">
      <c r="A1518" s="6"/>
    </row>
    <row r="1519" spans="1:1">
      <c r="A1519" s="6"/>
    </row>
    <row r="1520" spans="1:1">
      <c r="A1520" s="6"/>
    </row>
    <row r="1521" spans="1:1">
      <c r="A1521" s="6"/>
    </row>
    <row r="1522" spans="1:1">
      <c r="A1522" s="6"/>
    </row>
    <row r="1523" spans="1:1">
      <c r="A1523" s="6"/>
    </row>
    <row r="1524" spans="1:1">
      <c r="A1524" s="6"/>
    </row>
    <row r="1525" spans="1:1">
      <c r="A1525" s="6"/>
    </row>
    <row r="1526" spans="1:1">
      <c r="A1526" s="6"/>
    </row>
    <row r="1527" spans="1:1">
      <c r="A1527" s="6"/>
    </row>
    <row r="1528" spans="1:1">
      <c r="A1528" s="6"/>
    </row>
    <row r="1529" spans="1:1">
      <c r="A1529" s="6"/>
    </row>
    <row r="1530" spans="1:1">
      <c r="A1530" s="6"/>
    </row>
    <row r="1531" spans="1:1">
      <c r="A1531" s="6"/>
    </row>
    <row r="1532" spans="1:1">
      <c r="A1532" s="6"/>
    </row>
    <row r="1533" spans="1:1">
      <c r="A1533" s="6"/>
    </row>
    <row r="1534" spans="1:1">
      <c r="A1534" s="6"/>
    </row>
    <row r="1535" spans="1:1">
      <c r="A1535" s="6"/>
    </row>
    <row r="1536" spans="1:1">
      <c r="A1536" s="6"/>
    </row>
    <row r="1537" spans="1:1">
      <c r="A1537" s="6"/>
    </row>
    <row r="1538" spans="1:1">
      <c r="A1538" s="6"/>
    </row>
    <row r="1539" spans="1:1">
      <c r="A1539" s="6"/>
    </row>
    <row r="1540" spans="1:1">
      <c r="A1540" s="6"/>
    </row>
    <row r="1541" spans="1:1">
      <c r="A1541" s="6"/>
    </row>
    <row r="1542" spans="1:1">
      <c r="A1542" s="6"/>
    </row>
    <row r="1543" spans="1:1">
      <c r="A1543" s="6"/>
    </row>
    <row r="1544" spans="1:1">
      <c r="A1544" s="6"/>
    </row>
    <row r="1545" spans="1:1">
      <c r="A1545" s="6"/>
    </row>
    <row r="1546" spans="1:1">
      <c r="A1546" s="6"/>
    </row>
    <row r="1547" spans="1:1">
      <c r="A1547" s="6"/>
    </row>
    <row r="1548" spans="1:1">
      <c r="A1548" s="6"/>
    </row>
    <row r="1549" spans="1:1">
      <c r="A1549" s="6"/>
    </row>
    <row r="1550" spans="1:1">
      <c r="A1550" s="6"/>
    </row>
    <row r="1551" spans="1:1">
      <c r="A1551" s="6"/>
    </row>
    <row r="1552" spans="1:1">
      <c r="A1552" s="6"/>
    </row>
    <row r="1553" spans="1:1">
      <c r="A1553" s="6"/>
    </row>
    <row r="1554" spans="1:1">
      <c r="A1554" s="6"/>
    </row>
    <row r="1555" spans="1:1">
      <c r="A1555" s="6"/>
    </row>
    <row r="1556" spans="1:1">
      <c r="A1556" s="6"/>
    </row>
    <row r="1557" spans="1:1">
      <c r="A1557" s="6"/>
    </row>
    <row r="1558" spans="1:1">
      <c r="A1558" s="6"/>
    </row>
    <row r="1559" spans="1:1">
      <c r="A1559" s="6"/>
    </row>
    <row r="1560" spans="1:1">
      <c r="A1560" s="6"/>
    </row>
    <row r="1561" spans="1:1">
      <c r="A1561" s="6"/>
    </row>
    <row r="1562" spans="1:1">
      <c r="A1562" s="6"/>
    </row>
    <row r="1563" spans="1:1">
      <c r="A1563" s="6"/>
    </row>
    <row r="1564" spans="1:1">
      <c r="A1564" s="6"/>
    </row>
    <row r="1565" spans="1:1">
      <c r="A1565" s="6"/>
    </row>
    <row r="1566" spans="1:1">
      <c r="A1566" s="6"/>
    </row>
    <row r="1567" spans="1:1">
      <c r="A1567" s="6"/>
    </row>
    <row r="1568" spans="1:1">
      <c r="A1568" s="6"/>
    </row>
    <row r="1569" spans="1:1">
      <c r="A1569" s="6"/>
    </row>
    <row r="1570" spans="1:1">
      <c r="A1570" s="6"/>
    </row>
    <row r="1571" spans="1:1">
      <c r="A1571" s="6"/>
    </row>
    <row r="1572" spans="1:1">
      <c r="A1572" s="6"/>
    </row>
    <row r="1573" spans="1:1">
      <c r="A1573" s="6"/>
    </row>
    <row r="1574" spans="1:1">
      <c r="A1574" s="6"/>
    </row>
    <row r="1575" spans="1:1">
      <c r="A1575" s="6"/>
    </row>
    <row r="1576" spans="1:1">
      <c r="A1576" s="6"/>
    </row>
    <row r="1577" spans="1:1">
      <c r="A1577" s="6"/>
    </row>
    <row r="1578" spans="1:1">
      <c r="A1578" s="6"/>
    </row>
    <row r="1579" spans="1:1">
      <c r="A1579" s="6"/>
    </row>
    <row r="1580" spans="1:1">
      <c r="A1580" s="6"/>
    </row>
    <row r="1581" spans="1:1">
      <c r="A1581" s="6"/>
    </row>
    <row r="1582" spans="1:1">
      <c r="A1582" s="6"/>
    </row>
    <row r="1583" spans="1:1">
      <c r="A1583" s="6"/>
    </row>
    <row r="1584" spans="1:1">
      <c r="A1584" s="6"/>
    </row>
    <row r="1585" spans="1:1">
      <c r="A1585" s="6"/>
    </row>
    <row r="1586" spans="1:1">
      <c r="A1586" s="6"/>
    </row>
    <row r="1587" spans="1:1">
      <c r="A1587" s="6"/>
    </row>
    <row r="1588" spans="1:1">
      <c r="A1588" s="6"/>
    </row>
    <row r="1589" spans="1:1">
      <c r="A1589" s="6"/>
    </row>
    <row r="1590" spans="1:1">
      <c r="A1590" s="6"/>
    </row>
    <row r="1591" spans="1:1">
      <c r="A1591" s="6"/>
    </row>
    <row r="1592" spans="1:1">
      <c r="A1592" s="6"/>
    </row>
    <row r="1593" spans="1:1">
      <c r="A1593" s="6"/>
    </row>
    <row r="1594" spans="1:1">
      <c r="A1594" s="6"/>
    </row>
    <row r="1595" spans="1:1">
      <c r="A1595" s="6"/>
    </row>
    <row r="1596" spans="1:1">
      <c r="A1596" s="6"/>
    </row>
    <row r="1597" spans="1:1">
      <c r="A1597" s="6"/>
    </row>
    <row r="1598" spans="1:1">
      <c r="A1598" s="6"/>
    </row>
    <row r="1599" spans="1:1">
      <c r="A1599" s="6"/>
    </row>
    <row r="1600" spans="1:1">
      <c r="A1600" s="6"/>
    </row>
    <row r="1601" spans="1:1">
      <c r="A1601" s="6"/>
    </row>
    <row r="1602" spans="1:1">
      <c r="A1602" s="6"/>
    </row>
    <row r="1603" spans="1:1">
      <c r="A1603" s="6"/>
    </row>
    <row r="1604" spans="1:1">
      <c r="A1604" s="6"/>
    </row>
    <row r="1605" spans="1:1">
      <c r="A1605" s="6"/>
    </row>
    <row r="1606" spans="1:1">
      <c r="A1606" s="6"/>
    </row>
    <row r="1607" spans="1:1">
      <c r="A1607" s="6"/>
    </row>
    <row r="1608" spans="1:1">
      <c r="A1608" s="6"/>
    </row>
    <row r="1609" spans="1:1">
      <c r="A1609" s="6"/>
    </row>
    <row r="1610" spans="1:1">
      <c r="A1610" s="6"/>
    </row>
    <row r="1611" spans="1:1">
      <c r="A1611" s="6"/>
    </row>
    <row r="1612" spans="1:1">
      <c r="A1612" s="6"/>
    </row>
    <row r="1613" spans="1:1">
      <c r="A1613" s="6"/>
    </row>
    <row r="1614" spans="1:1">
      <c r="A1614" s="6"/>
    </row>
    <row r="1615" spans="1:1">
      <c r="A1615" s="6"/>
    </row>
    <row r="1616" spans="1:1">
      <c r="A1616" s="6"/>
    </row>
    <row r="1617" spans="1:1">
      <c r="A1617" s="6"/>
    </row>
    <row r="1618" spans="1:1">
      <c r="A1618" s="6"/>
    </row>
    <row r="1619" spans="1:1">
      <c r="A1619" s="6"/>
    </row>
    <row r="1620" spans="1:1">
      <c r="A1620" s="6"/>
    </row>
    <row r="1621" spans="1:1">
      <c r="A1621" s="6"/>
    </row>
    <row r="1622" spans="1:1">
      <c r="A1622" s="6"/>
    </row>
    <row r="1623" spans="1:1">
      <c r="A1623" s="6"/>
    </row>
    <row r="1624" spans="1:1">
      <c r="A1624" s="6"/>
    </row>
    <row r="1625" spans="1:1">
      <c r="A1625" s="6"/>
    </row>
    <row r="1626" spans="1:1">
      <c r="A1626" s="6"/>
    </row>
    <row r="1627" spans="1:1">
      <c r="A1627" s="6"/>
    </row>
    <row r="1628" spans="1:1">
      <c r="A1628" s="6"/>
    </row>
    <row r="1629" spans="1:1">
      <c r="A1629" s="6"/>
    </row>
    <row r="1630" spans="1:1">
      <c r="A1630" s="6"/>
    </row>
    <row r="1631" spans="1:1">
      <c r="A1631" s="6"/>
    </row>
    <row r="1632" spans="1:1">
      <c r="A1632" s="6"/>
    </row>
    <row r="1633" spans="1:1">
      <c r="A1633" s="6"/>
    </row>
    <row r="1634" spans="1:1">
      <c r="A1634" s="6"/>
    </row>
    <row r="1635" spans="1:1">
      <c r="A1635" s="6"/>
    </row>
    <row r="1636" spans="1:1">
      <c r="A1636" s="6"/>
    </row>
    <row r="1637" spans="1:1">
      <c r="A1637" s="6"/>
    </row>
    <row r="1638" spans="1:1">
      <c r="A1638" s="6"/>
    </row>
    <row r="1639" spans="1:1">
      <c r="A1639" s="6"/>
    </row>
    <row r="1640" spans="1:1">
      <c r="A1640" s="6"/>
    </row>
    <row r="1641" spans="1:1">
      <c r="A1641" s="6"/>
    </row>
    <row r="1642" spans="1:1">
      <c r="A1642" s="6"/>
    </row>
    <row r="1643" spans="1:1">
      <c r="A1643" s="6"/>
    </row>
    <row r="1644" spans="1:1">
      <c r="A1644" s="6"/>
    </row>
    <row r="1645" spans="1:1">
      <c r="A1645" s="6"/>
    </row>
    <row r="1646" spans="1:1">
      <c r="A1646" s="6"/>
    </row>
    <row r="1647" spans="1:1">
      <c r="A1647" s="6"/>
    </row>
    <row r="1648" spans="1:1">
      <c r="A1648" s="6"/>
    </row>
    <row r="1649" spans="1:1">
      <c r="A1649" s="6"/>
    </row>
    <row r="1650" spans="1:1">
      <c r="A1650" s="6"/>
    </row>
    <row r="1651" spans="1:1">
      <c r="A1651" s="6"/>
    </row>
    <row r="1652" spans="1:1">
      <c r="A1652" s="6"/>
    </row>
    <row r="1653" spans="1:1">
      <c r="A1653" s="6"/>
    </row>
    <row r="1654" spans="1:1">
      <c r="A1654" s="6"/>
    </row>
    <row r="1655" spans="1:1">
      <c r="A1655" s="6"/>
    </row>
    <row r="1656" spans="1:1">
      <c r="A1656" s="6"/>
    </row>
    <row r="1657" spans="1:1">
      <c r="A1657" s="6"/>
    </row>
    <row r="1658" spans="1:1">
      <c r="A1658" s="6"/>
    </row>
    <row r="1659" spans="1:1">
      <c r="A1659" s="6"/>
    </row>
    <row r="1660" spans="1:1">
      <c r="A1660" s="6"/>
    </row>
    <row r="1661" spans="1:1">
      <c r="A1661" s="6"/>
    </row>
    <row r="1662" spans="1:1">
      <c r="A1662" s="6"/>
    </row>
    <row r="1663" spans="1:1">
      <c r="A1663" s="6"/>
    </row>
    <row r="1664" spans="1:1">
      <c r="A1664" s="6"/>
    </row>
    <row r="1665" spans="1:1">
      <c r="A1665" s="6"/>
    </row>
    <row r="1666" spans="1:1">
      <c r="A1666" s="6"/>
    </row>
    <row r="1667" spans="1:1">
      <c r="A1667" s="6"/>
    </row>
    <row r="1668" spans="1:1">
      <c r="A1668" s="6"/>
    </row>
    <row r="1669" spans="1:1">
      <c r="A1669" s="6"/>
    </row>
    <row r="1670" spans="1:1">
      <c r="A1670" s="6"/>
    </row>
    <row r="1671" spans="1:1">
      <c r="A1671" s="6"/>
    </row>
    <row r="1672" spans="1:1">
      <c r="A1672" s="6"/>
    </row>
    <row r="1673" spans="1:1">
      <c r="A1673" s="6"/>
    </row>
    <row r="1674" spans="1:1">
      <c r="A1674" s="6"/>
    </row>
    <row r="1675" spans="1:1">
      <c r="A1675" s="6"/>
    </row>
    <row r="1676" spans="1:1">
      <c r="A1676" s="6"/>
    </row>
    <row r="1677" spans="1:1">
      <c r="A1677" s="6"/>
    </row>
    <row r="1678" spans="1:1">
      <c r="A1678" s="6"/>
    </row>
    <row r="1679" spans="1:1">
      <c r="A1679" s="6"/>
    </row>
    <row r="1680" spans="1:1">
      <c r="A1680" s="6"/>
    </row>
    <row r="1681" spans="1:1">
      <c r="A1681" s="6"/>
    </row>
    <row r="1682" spans="1:1">
      <c r="A1682" s="6"/>
    </row>
    <row r="1683" spans="1:1">
      <c r="A1683" s="6"/>
    </row>
    <row r="1684" spans="1:1">
      <c r="A1684" s="6"/>
    </row>
    <row r="1685" spans="1:1">
      <c r="A1685" s="6"/>
    </row>
    <row r="1686" spans="1:1">
      <c r="A1686" s="6"/>
    </row>
    <row r="1687" spans="1:1">
      <c r="A1687" s="6"/>
    </row>
    <row r="1688" spans="1:1">
      <c r="A1688" s="6"/>
    </row>
    <row r="1689" spans="1:1">
      <c r="A1689" s="6"/>
    </row>
    <row r="1690" spans="1:1">
      <c r="A1690" s="6"/>
    </row>
    <row r="1691" spans="1:1">
      <c r="A1691" s="6"/>
    </row>
    <row r="1692" spans="1:1">
      <c r="A1692" s="6"/>
    </row>
    <row r="1693" spans="1:1">
      <c r="A1693" s="6"/>
    </row>
    <row r="1694" spans="1:1">
      <c r="A1694" s="6"/>
    </row>
    <row r="1695" spans="1:1">
      <c r="A1695" s="6"/>
    </row>
    <row r="1696" spans="1:1">
      <c r="A1696" s="6"/>
    </row>
    <row r="1697" spans="1:1">
      <c r="A1697" s="6"/>
    </row>
    <row r="1698" spans="1:1">
      <c r="A1698" s="6"/>
    </row>
    <row r="1699" spans="1:1">
      <c r="A1699" s="6"/>
    </row>
    <row r="1700" spans="1:1">
      <c r="A1700" s="6"/>
    </row>
    <row r="1701" spans="1:1">
      <c r="A1701" s="6"/>
    </row>
    <row r="1702" spans="1:1">
      <c r="A1702" s="6"/>
    </row>
    <row r="1703" spans="1:1">
      <c r="A1703" s="6"/>
    </row>
    <row r="1704" spans="1:1">
      <c r="A1704" s="6"/>
    </row>
    <row r="1705" spans="1:1">
      <c r="A1705" s="6"/>
    </row>
    <row r="1706" spans="1:1">
      <c r="A1706" s="6"/>
    </row>
    <row r="1707" spans="1:1">
      <c r="A1707" s="6"/>
    </row>
    <row r="1708" spans="1:1">
      <c r="A1708" s="6"/>
    </row>
    <row r="1709" spans="1:1">
      <c r="A1709" s="6"/>
    </row>
    <row r="1710" spans="1:1">
      <c r="A1710" s="6"/>
    </row>
    <row r="1711" spans="1:1">
      <c r="A1711" s="6"/>
    </row>
    <row r="1712" spans="1:1">
      <c r="A1712" s="6"/>
    </row>
    <row r="1713" spans="1:1">
      <c r="A1713" s="6"/>
    </row>
    <row r="1714" spans="1:1">
      <c r="A1714" s="6"/>
    </row>
    <row r="1715" spans="1:1">
      <c r="A1715" s="6"/>
    </row>
    <row r="1716" spans="1:1">
      <c r="A1716" s="6"/>
    </row>
    <row r="1717" spans="1:1">
      <c r="A1717" s="6"/>
    </row>
    <row r="1718" spans="1:1">
      <c r="A1718" s="6"/>
    </row>
    <row r="1719" spans="1:1">
      <c r="A1719" s="6"/>
    </row>
    <row r="1720" spans="1:1">
      <c r="A1720" s="6"/>
    </row>
    <row r="1721" spans="1:1">
      <c r="A1721" s="6"/>
    </row>
    <row r="1722" spans="1:1">
      <c r="A1722" s="6"/>
    </row>
    <row r="1723" spans="1:1">
      <c r="A1723" s="6"/>
    </row>
    <row r="1724" spans="1:1">
      <c r="A1724" s="6"/>
    </row>
    <row r="1725" spans="1:1">
      <c r="A1725" s="6"/>
    </row>
    <row r="1726" spans="1:1">
      <c r="A1726" s="6"/>
    </row>
    <row r="1727" spans="1:1">
      <c r="A1727" s="6"/>
    </row>
    <row r="1728" spans="1:1">
      <c r="A1728" s="6"/>
    </row>
    <row r="1729" spans="1:1">
      <c r="A1729" s="6"/>
    </row>
    <row r="1730" spans="1:1">
      <c r="A1730" s="6"/>
    </row>
    <row r="1731" spans="1:1">
      <c r="A1731" s="6"/>
    </row>
    <row r="1732" spans="1:1">
      <c r="A1732" s="6"/>
    </row>
    <row r="1733" spans="1:1">
      <c r="A1733" s="6"/>
    </row>
    <row r="1734" spans="1:1">
      <c r="A1734" s="6"/>
    </row>
    <row r="1735" spans="1:1">
      <c r="A1735" s="6"/>
    </row>
    <row r="1736" spans="1:1">
      <c r="A1736" s="6"/>
    </row>
    <row r="1737" spans="1:1">
      <c r="A1737" s="6"/>
    </row>
    <row r="1738" spans="1:1">
      <c r="A1738" s="6"/>
    </row>
    <row r="1739" spans="1:1">
      <c r="A1739" s="6"/>
    </row>
    <row r="1740" spans="1:1">
      <c r="A1740" s="6"/>
    </row>
    <row r="1741" spans="1:1">
      <c r="A1741" s="6"/>
    </row>
    <row r="1742" spans="1:1">
      <c r="A1742" s="6"/>
    </row>
    <row r="1743" spans="1:1">
      <c r="A1743" s="6"/>
    </row>
    <row r="1744" spans="1:1">
      <c r="A1744" s="6"/>
    </row>
    <row r="1745" spans="1:1">
      <c r="A1745" s="6"/>
    </row>
    <row r="1746" spans="1:1">
      <c r="A1746" s="6"/>
    </row>
    <row r="1747" spans="1:1">
      <c r="A1747" s="6"/>
    </row>
    <row r="1748" spans="1:1">
      <c r="A1748" s="6"/>
    </row>
    <row r="1749" spans="1:1">
      <c r="A1749" s="6"/>
    </row>
    <row r="1750" spans="1:1">
      <c r="A1750" s="6"/>
    </row>
    <row r="1751" spans="1:1">
      <c r="A1751" s="6"/>
    </row>
    <row r="1752" spans="1:1">
      <c r="A1752" s="6"/>
    </row>
    <row r="1753" spans="1:1">
      <c r="A1753" s="6"/>
    </row>
    <row r="1754" spans="1:1">
      <c r="A1754" s="6"/>
    </row>
    <row r="1755" spans="1:1">
      <c r="A1755" s="6"/>
    </row>
    <row r="1756" spans="1:1">
      <c r="A1756" s="6"/>
    </row>
    <row r="1757" spans="1:1">
      <c r="A1757" s="6"/>
    </row>
    <row r="1758" spans="1:1">
      <c r="A1758" s="6"/>
    </row>
    <row r="1759" spans="1:1">
      <c r="A1759" s="6"/>
    </row>
    <row r="1760" spans="1:1">
      <c r="A1760" s="6"/>
    </row>
    <row r="1761" spans="1:1">
      <c r="A1761" s="6"/>
    </row>
    <row r="1762" spans="1:1">
      <c r="A1762" s="6"/>
    </row>
    <row r="1763" spans="1:1">
      <c r="A1763" s="6"/>
    </row>
    <row r="1764" spans="1:1">
      <c r="A1764" s="6"/>
    </row>
    <row r="1765" spans="1:1">
      <c r="A1765" s="6"/>
    </row>
    <row r="1766" spans="1:1">
      <c r="A1766" s="6"/>
    </row>
    <row r="1767" spans="1:1">
      <c r="A1767" s="6"/>
    </row>
    <row r="1768" spans="1:1">
      <c r="A1768" s="6"/>
    </row>
    <row r="1769" spans="1:1">
      <c r="A1769" s="6"/>
    </row>
    <row r="1770" spans="1:1">
      <c r="A1770" s="6"/>
    </row>
    <row r="1771" spans="1:1">
      <c r="A1771" s="6"/>
    </row>
    <row r="1772" spans="1:1">
      <c r="A1772" s="6"/>
    </row>
    <row r="1773" spans="1:1">
      <c r="A1773" s="6"/>
    </row>
    <row r="1774" spans="1:1">
      <c r="A1774" s="6"/>
    </row>
    <row r="1775" spans="1:1">
      <c r="A1775" s="6"/>
    </row>
    <row r="1776" spans="1:1">
      <c r="A1776" s="6"/>
    </row>
    <row r="1777" spans="1:1">
      <c r="A1777" s="6"/>
    </row>
    <row r="1778" spans="1:1">
      <c r="A1778" s="6"/>
    </row>
    <row r="1779" spans="1:1">
      <c r="A1779" s="6"/>
    </row>
    <row r="1780" spans="1:1">
      <c r="A1780" s="6"/>
    </row>
    <row r="1781" spans="1:1">
      <c r="A1781" s="6"/>
    </row>
    <row r="1782" spans="1:1">
      <c r="A1782" s="6"/>
    </row>
    <row r="1783" spans="1:1">
      <c r="A1783" s="6"/>
    </row>
    <row r="1784" spans="1:1">
      <c r="A1784" s="6"/>
    </row>
    <row r="1785" spans="1:1">
      <c r="A1785" s="6"/>
    </row>
    <row r="1786" spans="1:1">
      <c r="A1786" s="6"/>
    </row>
    <row r="1787" spans="1:1">
      <c r="A1787" s="6"/>
    </row>
    <row r="1788" spans="1:1">
      <c r="A1788" s="6"/>
    </row>
    <row r="1789" spans="1:1">
      <c r="A1789" s="6"/>
    </row>
    <row r="1790" spans="1:1">
      <c r="A1790" s="6"/>
    </row>
    <row r="1791" spans="1:1">
      <c r="A1791" s="6"/>
    </row>
    <row r="1792" spans="1:1">
      <c r="A1792" s="6"/>
    </row>
    <row r="1793" spans="1:1">
      <c r="A1793" s="6"/>
    </row>
    <row r="1794" spans="1:1">
      <c r="A1794" s="6"/>
    </row>
    <row r="1795" spans="1:1">
      <c r="A1795" s="6"/>
    </row>
    <row r="1796" spans="1:1">
      <c r="A1796" s="6"/>
    </row>
    <row r="1797" spans="1:1">
      <c r="A1797" s="6"/>
    </row>
    <row r="1798" spans="1:1">
      <c r="A1798" s="6"/>
    </row>
    <row r="1799" spans="1:1">
      <c r="A1799" s="6"/>
    </row>
    <row r="1800" spans="1:1">
      <c r="A1800" s="6"/>
    </row>
    <row r="1801" spans="1:1">
      <c r="A1801" s="6"/>
    </row>
    <row r="1802" spans="1:1">
      <c r="A1802" s="6"/>
    </row>
    <row r="1803" spans="1:1">
      <c r="A1803" s="6"/>
    </row>
    <row r="1804" spans="1:1">
      <c r="A1804" s="6"/>
    </row>
    <row r="1805" spans="1:1">
      <c r="A1805" s="6"/>
    </row>
    <row r="1806" spans="1:1">
      <c r="A1806" s="6"/>
    </row>
    <row r="1807" spans="1:1">
      <c r="A1807" s="6"/>
    </row>
    <row r="1808" spans="1:1">
      <c r="A1808" s="6"/>
    </row>
    <row r="1809" spans="1:1">
      <c r="A1809" s="6"/>
    </row>
    <row r="1810" spans="1:1">
      <c r="A1810" s="6"/>
    </row>
    <row r="1811" spans="1:1">
      <c r="A1811" s="6"/>
    </row>
    <row r="1812" spans="1:1">
      <c r="A1812" s="6"/>
    </row>
    <row r="1813" spans="1:1">
      <c r="A1813" s="6"/>
    </row>
    <row r="1814" spans="1:1">
      <c r="A1814" s="6"/>
    </row>
    <row r="1815" spans="1:1">
      <c r="A1815" s="6"/>
    </row>
    <row r="1816" spans="1:1">
      <c r="A1816" s="6"/>
    </row>
    <row r="1817" spans="1:1">
      <c r="A1817" s="6"/>
    </row>
    <row r="1818" spans="1:1">
      <c r="A1818" s="6"/>
    </row>
    <row r="1819" spans="1:1">
      <c r="A1819" s="6"/>
    </row>
    <row r="1820" spans="1:1">
      <c r="A1820" s="6"/>
    </row>
    <row r="1821" spans="1:1">
      <c r="A1821" s="6"/>
    </row>
    <row r="1822" spans="1:1">
      <c r="A1822" s="6"/>
    </row>
    <row r="1823" spans="1:1">
      <c r="A1823" s="6"/>
    </row>
    <row r="1824" spans="1:1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8">
      <c r="A2929" s="6"/>
    </row>
    <row r="2930" spans="1:8">
      <c r="A2930" s="6"/>
    </row>
    <row r="2931" spans="1:8">
      <c r="A2931" s="6"/>
    </row>
    <row r="2932" spans="1:8">
      <c r="A2932" s="6"/>
    </row>
    <row r="2933" spans="1:8">
      <c r="A2933" s="6"/>
    </row>
    <row r="2934" spans="1:8">
      <c r="A2934" s="6"/>
    </row>
    <row r="2935" spans="1:8">
      <c r="A2935" s="6"/>
    </row>
    <row r="2936" spans="1:8">
      <c r="A2936" s="6"/>
    </row>
    <row r="2937" spans="1:8">
      <c r="A2937" s="6"/>
    </row>
    <row r="2938" spans="1:8">
      <c r="A2938" s="6"/>
    </row>
    <row r="2939" spans="1:8">
      <c r="A2939" s="6"/>
    </row>
    <row r="2940" spans="1:8">
      <c r="A2940" s="6"/>
      <c r="H2940" s="8"/>
    </row>
    <row r="2941" spans="1:8">
      <c r="A2941" s="6"/>
    </row>
    <row r="2942" spans="1:8">
      <c r="A2942" s="6"/>
      <c r="H2942" s="8"/>
    </row>
    <row r="2943" spans="1:8">
      <c r="A2943" s="6"/>
      <c r="H2943" s="8"/>
    </row>
    <row r="2944" spans="1:8">
      <c r="A2944" s="6"/>
      <c r="H2944" s="8"/>
    </row>
    <row r="2945" spans="1:8">
      <c r="A2945" s="6"/>
      <c r="H2945" s="8"/>
    </row>
    <row r="2946" spans="1:8">
      <c r="A2946" s="6"/>
      <c r="H2946" s="8"/>
    </row>
    <row r="2947" spans="1:8">
      <c r="A2947" s="6"/>
    </row>
    <row r="2948" spans="1:8">
      <c r="A2948" s="6"/>
    </row>
    <row r="2949" spans="1:8">
      <c r="A2949" s="6"/>
    </row>
    <row r="2950" spans="1:8">
      <c r="A2950" s="6"/>
    </row>
    <row r="2951" spans="1:8">
      <c r="A2951" s="6"/>
    </row>
    <row r="2952" spans="1:8">
      <c r="A2952" s="6"/>
      <c r="H2952" s="8"/>
    </row>
    <row r="2953" spans="1:8">
      <c r="A2953" s="6"/>
    </row>
    <row r="2954" spans="1:8">
      <c r="A2954" s="6"/>
    </row>
    <row r="2955" spans="1:8">
      <c r="A2955" s="6"/>
    </row>
    <row r="2956" spans="1:8">
      <c r="A2956" s="6"/>
    </row>
    <row r="2957" spans="1:8">
      <c r="A2957" s="6"/>
    </row>
    <row r="2958" spans="1:8">
      <c r="A2958" s="6"/>
    </row>
    <row r="2959" spans="1:8">
      <c r="A2959" s="6"/>
    </row>
    <row r="2960" spans="1:8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8">
      <c r="A2977" s="6"/>
    </row>
    <row r="2978" spans="1:8">
      <c r="A2978" s="6"/>
      <c r="H2978" s="8"/>
    </row>
    <row r="2979" spans="1:8">
      <c r="A2979" s="6"/>
    </row>
    <row r="2980" spans="1:8">
      <c r="A2980" s="6"/>
    </row>
    <row r="2981" spans="1:8">
      <c r="A2981" s="6"/>
    </row>
    <row r="2982" spans="1:8">
      <c r="A2982" s="6"/>
    </row>
    <row r="2983" spans="1:8">
      <c r="A2983" s="6"/>
    </row>
    <row r="2984" spans="1:8">
      <c r="A2984" s="6"/>
    </row>
    <row r="2985" spans="1:8">
      <c r="A2985" s="6"/>
    </row>
    <row r="2986" spans="1:8">
      <c r="A2986" s="6"/>
    </row>
    <row r="2987" spans="1:8">
      <c r="A2987" s="6"/>
    </row>
    <row r="2988" spans="1:8">
      <c r="A2988" s="6"/>
    </row>
    <row r="2989" spans="1:8">
      <c r="A2989" s="6"/>
    </row>
    <row r="2990" spans="1:8">
      <c r="A2990" s="6"/>
    </row>
    <row r="2991" spans="1:8">
      <c r="A2991" s="6"/>
    </row>
    <row r="2992" spans="1:8">
      <c r="A2992" s="6"/>
    </row>
    <row r="2993" spans="1:8">
      <c r="A2993" s="6"/>
    </row>
    <row r="2994" spans="1:8">
      <c r="A2994" s="6"/>
    </row>
    <row r="2995" spans="1:8">
      <c r="A2995" s="6"/>
    </row>
    <row r="2996" spans="1:8">
      <c r="A2996" s="6"/>
    </row>
    <row r="2997" spans="1:8">
      <c r="A2997" s="6"/>
    </row>
    <row r="2998" spans="1:8">
      <c r="A2998" s="6"/>
    </row>
    <row r="2999" spans="1:8">
      <c r="A2999" s="6"/>
    </row>
    <row r="3000" spans="1:8">
      <c r="A3000" s="6"/>
    </row>
    <row r="3001" spans="1:8">
      <c r="A3001" s="6"/>
      <c r="H3001" s="8"/>
    </row>
    <row r="3002" spans="1:8">
      <c r="A3002" s="6"/>
    </row>
    <row r="3003" spans="1:8">
      <c r="A3003" s="6"/>
    </row>
    <row r="3004" spans="1:8">
      <c r="A3004" s="6"/>
    </row>
    <row r="3005" spans="1:8">
      <c r="A3005" s="6"/>
    </row>
    <row r="3006" spans="1:8">
      <c r="A3006" s="6"/>
    </row>
    <row r="3007" spans="1:8">
      <c r="A3007" s="6"/>
    </row>
    <row r="3008" spans="1:8">
      <c r="A3008" s="6"/>
      <c r="H3008" s="8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8">
      <c r="A3025" s="6"/>
    </row>
    <row r="3026" spans="1:8">
      <c r="A3026" s="6"/>
    </row>
    <row r="3027" spans="1:8">
      <c r="A3027" s="6"/>
      <c r="H3027" s="8"/>
    </row>
    <row r="3028" spans="1:8">
      <c r="A3028" s="6"/>
    </row>
    <row r="3029" spans="1:8">
      <c r="A3029" s="6"/>
    </row>
    <row r="3030" spans="1:8">
      <c r="A3030" s="6"/>
    </row>
    <row r="3031" spans="1:8">
      <c r="A3031" s="6"/>
    </row>
    <row r="3032" spans="1:8">
      <c r="A3032" s="6"/>
    </row>
    <row r="3033" spans="1:8">
      <c r="A3033" s="6"/>
    </row>
    <row r="3034" spans="1:8">
      <c r="A3034" s="6"/>
    </row>
    <row r="3035" spans="1:8">
      <c r="A3035" s="6"/>
    </row>
    <row r="3036" spans="1:8">
      <c r="A3036" s="6"/>
    </row>
    <row r="3037" spans="1:8">
      <c r="A3037" s="6"/>
    </row>
    <row r="3038" spans="1:8">
      <c r="A3038" s="6"/>
    </row>
    <row r="3039" spans="1:8">
      <c r="A3039" s="6"/>
    </row>
    <row r="3040" spans="1:8">
      <c r="A3040" s="6"/>
    </row>
    <row r="3041" spans="1:8">
      <c r="A3041" s="6"/>
    </row>
    <row r="3042" spans="1:8">
      <c r="A3042" s="6"/>
      <c r="H3042" s="8"/>
    </row>
    <row r="3043" spans="1:8">
      <c r="A3043" s="6"/>
    </row>
    <row r="3044" spans="1:8">
      <c r="A3044" s="6"/>
    </row>
    <row r="3045" spans="1:8">
      <c r="A3045" s="6"/>
    </row>
    <row r="3046" spans="1:8">
      <c r="A3046" s="6"/>
    </row>
    <row r="3047" spans="1:8">
      <c r="A3047" s="6"/>
    </row>
    <row r="3048" spans="1:8">
      <c r="A3048" s="6"/>
    </row>
    <row r="3049" spans="1:8">
      <c r="A3049" s="6"/>
    </row>
    <row r="3050" spans="1:8">
      <c r="A3050" s="6"/>
    </row>
    <row r="3051" spans="1:8">
      <c r="A3051" s="6"/>
    </row>
    <row r="3052" spans="1:8">
      <c r="A3052" s="6"/>
    </row>
    <row r="3053" spans="1:8">
      <c r="A3053" s="6"/>
    </row>
    <row r="3054" spans="1:8">
      <c r="A3054" s="6"/>
    </row>
    <row r="3055" spans="1:8">
      <c r="A3055" s="6"/>
    </row>
    <row r="3056" spans="1:8">
      <c r="A3056" s="6"/>
    </row>
    <row r="3057" spans="1:8">
      <c r="A3057" s="6"/>
    </row>
    <row r="3058" spans="1:8">
      <c r="A3058" s="6"/>
    </row>
    <row r="3059" spans="1:8">
      <c r="A3059" s="6"/>
    </row>
    <row r="3060" spans="1:8">
      <c r="A3060" s="6"/>
    </row>
    <row r="3061" spans="1:8">
      <c r="A3061" s="6"/>
    </row>
    <row r="3062" spans="1:8">
      <c r="A3062" s="6"/>
      <c r="H3062" s="8"/>
    </row>
    <row r="3063" spans="1:8">
      <c r="A3063" s="6"/>
    </row>
    <row r="3064" spans="1:8">
      <c r="A3064" s="6"/>
    </row>
    <row r="3065" spans="1:8">
      <c r="A3065" s="6"/>
      <c r="H3065" s="8"/>
    </row>
    <row r="3066" spans="1:8">
      <c r="A3066" s="6"/>
    </row>
    <row r="3067" spans="1:8">
      <c r="A3067" s="6"/>
    </row>
    <row r="3068" spans="1:8">
      <c r="A3068" s="6"/>
    </row>
    <row r="3069" spans="1:8">
      <c r="A3069" s="6"/>
    </row>
    <row r="3070" spans="1:8">
      <c r="A3070" s="6"/>
    </row>
    <row r="3071" spans="1:8">
      <c r="A3071" s="6"/>
      <c r="H3071" s="8"/>
    </row>
    <row r="3072" spans="1:8">
      <c r="A3072" s="6"/>
    </row>
    <row r="3073" spans="1:8">
      <c r="A3073" s="6"/>
      <c r="H3073" s="8"/>
    </row>
    <row r="3074" spans="1:8">
      <c r="A3074" s="6"/>
    </row>
    <row r="3075" spans="1:8">
      <c r="A3075" s="6"/>
      <c r="H3075" s="8"/>
    </row>
    <row r="3076" spans="1:8">
      <c r="A3076" s="6"/>
    </row>
    <row r="3077" spans="1:8">
      <c r="A3077" s="6"/>
      <c r="H3077" s="8"/>
    </row>
    <row r="3078" spans="1:8">
      <c r="A3078" s="6"/>
    </row>
    <row r="3079" spans="1:8">
      <c r="A3079" s="6"/>
      <c r="H3079" s="8"/>
    </row>
    <row r="3080" spans="1:8">
      <c r="A3080" s="6"/>
    </row>
    <row r="3081" spans="1:8">
      <c r="A3081" s="6"/>
    </row>
    <row r="3082" spans="1:8">
      <c r="A3082" s="6"/>
    </row>
    <row r="3083" spans="1:8">
      <c r="A3083" s="6"/>
    </row>
    <row r="3084" spans="1:8">
      <c r="A3084" s="6"/>
    </row>
    <row r="3085" spans="1:8">
      <c r="A3085" s="6"/>
    </row>
    <row r="3086" spans="1:8">
      <c r="A3086" s="6"/>
      <c r="H3086" s="8"/>
    </row>
    <row r="3087" spans="1:8">
      <c r="A3087" s="6"/>
    </row>
    <row r="3088" spans="1:8">
      <c r="A3088" s="6"/>
    </row>
    <row r="3089" spans="1:8">
      <c r="A3089" s="6"/>
    </row>
    <row r="3090" spans="1:8">
      <c r="A3090" s="6"/>
    </row>
    <row r="3091" spans="1:8">
      <c r="A3091" s="6"/>
    </row>
    <row r="3092" spans="1:8">
      <c r="A3092" s="6"/>
      <c r="H3092" s="8"/>
    </row>
    <row r="3093" spans="1:8">
      <c r="A3093" s="6"/>
    </row>
    <row r="3094" spans="1:8">
      <c r="A3094" s="6"/>
    </row>
    <row r="3095" spans="1:8">
      <c r="A3095" s="6"/>
    </row>
    <row r="3096" spans="1:8">
      <c r="A3096" s="6"/>
    </row>
    <row r="3097" spans="1:8">
      <c r="A3097" s="6"/>
    </row>
    <row r="3098" spans="1:8">
      <c r="A3098" s="6"/>
    </row>
    <row r="3099" spans="1:8">
      <c r="A3099" s="6"/>
    </row>
    <row r="3100" spans="1:8">
      <c r="A3100" s="6"/>
    </row>
    <row r="3101" spans="1:8">
      <c r="A3101" s="6"/>
    </row>
    <row r="3102" spans="1:8">
      <c r="A3102" s="6"/>
    </row>
    <row r="3103" spans="1:8">
      <c r="A3103" s="6"/>
    </row>
    <row r="3104" spans="1:8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8">
      <c r="A3121" s="6"/>
    </row>
    <row r="3122" spans="1:8">
      <c r="A3122" s="6"/>
    </row>
    <row r="3123" spans="1:8">
      <c r="A3123" s="6"/>
    </row>
    <row r="3124" spans="1:8">
      <c r="A3124" s="6"/>
    </row>
    <row r="3125" spans="1:8">
      <c r="A3125" s="6"/>
      <c r="H3125" s="8"/>
    </row>
    <row r="3126" spans="1:8">
      <c r="A3126" s="6"/>
    </row>
    <row r="3127" spans="1:8">
      <c r="A3127" s="6"/>
    </row>
    <row r="3128" spans="1:8">
      <c r="A3128" s="6"/>
    </row>
    <row r="3129" spans="1:8">
      <c r="A3129" s="6"/>
    </row>
    <row r="3130" spans="1:8">
      <c r="A3130" s="6"/>
    </row>
    <row r="3131" spans="1:8">
      <c r="A3131" s="6"/>
    </row>
    <row r="3132" spans="1:8">
      <c r="A3132" s="6"/>
    </row>
    <row r="3133" spans="1:8">
      <c r="A3133" s="6"/>
    </row>
    <row r="3134" spans="1:8">
      <c r="A3134" s="6"/>
      <c r="H3134" s="8"/>
    </row>
    <row r="3135" spans="1:8">
      <c r="A3135" s="6"/>
    </row>
    <row r="3136" spans="1:8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8">
      <c r="A4177" s="6"/>
    </row>
    <row r="4178" spans="1:8">
      <c r="A4178" s="6"/>
    </row>
    <row r="4179" spans="1:8">
      <c r="A4179" s="6"/>
    </row>
    <row r="4180" spans="1:8">
      <c r="A4180" s="6"/>
    </row>
    <row r="4181" spans="1:8">
      <c r="A4181" s="6"/>
    </row>
    <row r="4182" spans="1:8">
      <c r="A4182" s="6"/>
    </row>
    <row r="4183" spans="1:8">
      <c r="A4183" s="6"/>
    </row>
    <row r="4184" spans="1:8">
      <c r="A4184" s="6"/>
      <c r="H4184" s="8"/>
    </row>
    <row r="4185" spans="1:8">
      <c r="A4185" s="6"/>
      <c r="H4185" s="8"/>
    </row>
    <row r="4186" spans="1:8">
      <c r="A4186" s="6"/>
    </row>
    <row r="4187" spans="1:8">
      <c r="A4187" s="6"/>
    </row>
    <row r="4188" spans="1:8">
      <c r="A4188" s="6"/>
    </row>
    <row r="4189" spans="1:8">
      <c r="A4189" s="6"/>
    </row>
    <row r="4190" spans="1:8">
      <c r="A4190" s="6"/>
    </row>
    <row r="4191" spans="1:8">
      <c r="A4191" s="6"/>
    </row>
    <row r="4192" spans="1:8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8">
      <c r="A4289" s="6"/>
    </row>
    <row r="4290" spans="1:8">
      <c r="A4290" s="6"/>
    </row>
    <row r="4291" spans="1:8">
      <c r="A4291" s="6"/>
    </row>
    <row r="4292" spans="1:8">
      <c r="A4292" s="6"/>
    </row>
    <row r="4293" spans="1:8">
      <c r="A4293" s="6"/>
    </row>
    <row r="4294" spans="1:8">
      <c r="A4294" s="6"/>
    </row>
    <row r="4295" spans="1:8">
      <c r="A4295" s="6"/>
    </row>
    <row r="4296" spans="1:8">
      <c r="A4296" s="6"/>
      <c r="H4296" s="8"/>
    </row>
    <row r="4297" spans="1:8">
      <c r="A4297" s="6"/>
    </row>
    <row r="4298" spans="1:8">
      <c r="A4298" s="6"/>
    </row>
    <row r="4299" spans="1:8">
      <c r="A4299" s="6"/>
      <c r="H4299" s="8"/>
    </row>
    <row r="4300" spans="1:8">
      <c r="A4300" s="6"/>
      <c r="H4300" s="8"/>
    </row>
    <row r="4301" spans="1:8">
      <c r="A4301" s="6"/>
    </row>
    <row r="4302" spans="1:8">
      <c r="A4302" s="6"/>
      <c r="H4302" s="8"/>
    </row>
    <row r="4303" spans="1:8">
      <c r="A4303" s="6"/>
    </row>
    <row r="4304" spans="1:8">
      <c r="A4304" s="6"/>
    </row>
    <row r="4305" spans="1:8">
      <c r="A4305" s="6"/>
    </row>
    <row r="4306" spans="1:8">
      <c r="A4306" s="6"/>
    </row>
    <row r="4307" spans="1:8">
      <c r="A4307" s="6"/>
      <c r="H4307" s="8"/>
    </row>
    <row r="4308" spans="1:8">
      <c r="A4308" s="6"/>
    </row>
    <row r="4309" spans="1:8">
      <c r="A4309" s="6"/>
    </row>
    <row r="4310" spans="1:8">
      <c r="A4310" s="6"/>
    </row>
    <row r="4311" spans="1:8">
      <c r="A4311" s="6"/>
    </row>
    <row r="4312" spans="1:8">
      <c r="A4312" s="6"/>
    </row>
    <row r="4313" spans="1:8">
      <c r="A4313" s="6"/>
    </row>
    <row r="4314" spans="1:8">
      <c r="A4314" s="6"/>
    </row>
    <row r="4315" spans="1:8">
      <c r="A4315" s="6"/>
    </row>
    <row r="4316" spans="1:8">
      <c r="A4316" s="6"/>
    </row>
    <row r="4317" spans="1:8">
      <c r="A4317" s="6"/>
    </row>
    <row r="4318" spans="1:8">
      <c r="A4318" s="6"/>
      <c r="H4318" s="8"/>
    </row>
    <row r="4319" spans="1:8">
      <c r="A4319" s="6"/>
      <c r="H4319" s="8"/>
    </row>
    <row r="4320" spans="1:8">
      <c r="A4320" s="6"/>
      <c r="H4320" s="8"/>
    </row>
    <row r="4321" spans="1:8">
      <c r="A4321" s="6"/>
      <c r="H4321" s="8"/>
    </row>
    <row r="4322" spans="1:8">
      <c r="A4322" s="6"/>
    </row>
    <row r="4323" spans="1:8">
      <c r="A4323" s="6"/>
    </row>
    <row r="4324" spans="1:8">
      <c r="A4324" s="6"/>
    </row>
    <row r="4325" spans="1:8">
      <c r="A4325" s="6"/>
    </row>
    <row r="4326" spans="1:8">
      <c r="A4326" s="6"/>
    </row>
    <row r="4327" spans="1:8">
      <c r="A4327" s="6"/>
    </row>
    <row r="4328" spans="1:8">
      <c r="A4328" s="6"/>
    </row>
    <row r="4329" spans="1:8">
      <c r="A4329" s="6"/>
    </row>
    <row r="4330" spans="1:8">
      <c r="A4330" s="6"/>
    </row>
    <row r="4331" spans="1:8">
      <c r="A4331" s="6"/>
    </row>
    <row r="4332" spans="1:8">
      <c r="A4332" s="6"/>
    </row>
    <row r="4333" spans="1:8">
      <c r="A4333" s="6"/>
    </row>
    <row r="4334" spans="1:8">
      <c r="A4334" s="6"/>
    </row>
    <row r="4335" spans="1:8">
      <c r="A4335" s="6"/>
    </row>
    <row r="4336" spans="1:8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8">
      <c r="A4369" s="6"/>
    </row>
    <row r="4370" spans="1:8">
      <c r="A4370" s="6"/>
    </row>
    <row r="4371" spans="1:8">
      <c r="A4371" s="6"/>
    </row>
    <row r="4372" spans="1:8">
      <c r="A4372" s="6"/>
    </row>
    <row r="4373" spans="1:8">
      <c r="A4373" s="6"/>
    </row>
    <row r="4374" spans="1:8">
      <c r="A4374" s="6"/>
    </row>
    <row r="4375" spans="1:8">
      <c r="A4375" s="6"/>
    </row>
    <row r="4376" spans="1:8">
      <c r="A4376" s="6"/>
      <c r="H4376" s="8"/>
    </row>
    <row r="4377" spans="1:8">
      <c r="A4377" s="6"/>
    </row>
    <row r="4378" spans="1:8">
      <c r="A4378" s="6"/>
    </row>
    <row r="4379" spans="1:8">
      <c r="A4379" s="6"/>
    </row>
    <row r="4380" spans="1:8">
      <c r="A4380" s="6"/>
    </row>
    <row r="4381" spans="1:8">
      <c r="A4381" s="6"/>
    </row>
    <row r="4382" spans="1:8">
      <c r="A4382" s="6"/>
      <c r="H4382" s="8"/>
    </row>
    <row r="4383" spans="1:8">
      <c r="A4383" s="6"/>
      <c r="H4383" s="8"/>
    </row>
    <row r="4384" spans="1:8">
      <c r="A4384" s="6"/>
      <c r="H4384" s="8"/>
    </row>
    <row r="4385" spans="1:8">
      <c r="A4385" s="6"/>
      <c r="H4385" s="8"/>
    </row>
    <row r="4386" spans="1:8">
      <c r="A4386" s="6"/>
    </row>
    <row r="4387" spans="1:8">
      <c r="A4387" s="6"/>
    </row>
    <row r="4388" spans="1:8">
      <c r="A4388" s="6"/>
    </row>
    <row r="4389" spans="1:8">
      <c r="A4389" s="6"/>
    </row>
    <row r="4390" spans="1:8">
      <c r="A4390" s="6"/>
    </row>
    <row r="4391" spans="1:8">
      <c r="A4391" s="6"/>
    </row>
    <row r="4392" spans="1:8">
      <c r="A4392" s="6"/>
    </row>
    <row r="4393" spans="1:8">
      <c r="A4393" s="6"/>
    </row>
    <row r="4394" spans="1:8">
      <c r="A4394" s="6"/>
    </row>
    <row r="4395" spans="1:8">
      <c r="A4395" s="6"/>
    </row>
    <row r="4396" spans="1:8">
      <c r="A4396" s="6"/>
    </row>
    <row r="4397" spans="1:8">
      <c r="A4397" s="6"/>
    </row>
    <row r="4398" spans="1:8">
      <c r="A4398" s="6"/>
    </row>
    <row r="4399" spans="1:8">
      <c r="A4399" s="6"/>
    </row>
    <row r="4400" spans="1:8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8">
      <c r="A4433" s="6"/>
    </row>
    <row r="4434" spans="1:8">
      <c r="A4434" s="6"/>
    </row>
    <row r="4435" spans="1:8">
      <c r="A4435" s="6"/>
    </row>
    <row r="4436" spans="1:8">
      <c r="A4436" s="6"/>
    </row>
    <row r="4437" spans="1:8">
      <c r="A4437" s="6"/>
      <c r="H4437" s="8"/>
    </row>
    <row r="4438" spans="1:8">
      <c r="A4438" s="6"/>
    </row>
    <row r="4439" spans="1:8">
      <c r="A4439" s="6"/>
    </row>
    <row r="4440" spans="1:8">
      <c r="A4440" s="6"/>
    </row>
    <row r="4441" spans="1:8">
      <c r="A4441" s="6"/>
    </row>
    <row r="4442" spans="1:8">
      <c r="A4442" s="6"/>
    </row>
    <row r="4443" spans="1:8">
      <c r="A4443" s="6"/>
    </row>
    <row r="4444" spans="1:8">
      <c r="A4444" s="6"/>
    </row>
    <row r="4445" spans="1:8">
      <c r="A4445" s="6"/>
    </row>
    <row r="4446" spans="1:8">
      <c r="A4446" s="6"/>
    </row>
    <row r="4447" spans="1:8">
      <c r="A4447" s="6"/>
    </row>
    <row r="4448" spans="1:8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8">
      <c r="A4465" s="6"/>
    </row>
    <row r="4466" spans="1:8">
      <c r="A4466" s="6"/>
    </row>
    <row r="4467" spans="1:8">
      <c r="A4467" s="6"/>
    </row>
    <row r="4468" spans="1:8">
      <c r="A4468" s="6"/>
      <c r="H4468" s="8"/>
    </row>
    <row r="4469" spans="1:8">
      <c r="A4469" s="6"/>
    </row>
    <row r="4470" spans="1:8">
      <c r="A4470" s="6"/>
    </row>
    <row r="4471" spans="1:8">
      <c r="A4471" s="6"/>
      <c r="H4471" s="8"/>
    </row>
    <row r="4472" spans="1:8">
      <c r="A4472" s="6"/>
    </row>
    <row r="4473" spans="1:8">
      <c r="A4473" s="6"/>
    </row>
    <row r="4474" spans="1:8">
      <c r="A4474" s="6"/>
    </row>
    <row r="4475" spans="1:8">
      <c r="A4475" s="6"/>
    </row>
    <row r="4476" spans="1:8">
      <c r="A4476" s="6"/>
    </row>
    <row r="4477" spans="1:8">
      <c r="A4477" s="6"/>
    </row>
    <row r="4478" spans="1:8">
      <c r="A4478" s="6"/>
    </row>
    <row r="4479" spans="1:8">
      <c r="A4479" s="6"/>
    </row>
    <row r="4480" spans="1:8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8">
      <c r="A4513" s="6"/>
    </row>
    <row r="4514" spans="1:8">
      <c r="A4514" s="6"/>
    </row>
    <row r="4515" spans="1:8">
      <c r="A4515" s="6"/>
    </row>
    <row r="4516" spans="1:8">
      <c r="A4516" s="6"/>
    </row>
    <row r="4517" spans="1:8">
      <c r="A4517" s="6"/>
    </row>
    <row r="4518" spans="1:8">
      <c r="A4518" s="6"/>
    </row>
    <row r="4519" spans="1:8">
      <c r="A4519" s="6"/>
    </row>
    <row r="4520" spans="1:8">
      <c r="A4520" s="6"/>
      <c r="H4520" s="8"/>
    </row>
    <row r="4521" spans="1:8">
      <c r="A4521" s="6"/>
    </row>
    <row r="4522" spans="1:8">
      <c r="A4522" s="6"/>
    </row>
    <row r="4523" spans="1:8">
      <c r="A4523" s="6"/>
    </row>
    <row r="4524" spans="1:8">
      <c r="A4524" s="6"/>
    </row>
    <row r="4525" spans="1:8">
      <c r="A4525" s="6"/>
    </row>
    <row r="4526" spans="1:8">
      <c r="A4526" s="6"/>
    </row>
    <row r="4527" spans="1:8">
      <c r="A4527" s="6"/>
    </row>
    <row r="4528" spans="1:8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8">
      <c r="A4913" s="6"/>
    </row>
    <row r="4914" spans="1:8">
      <c r="A4914" s="6"/>
    </row>
    <row r="4915" spans="1:8">
      <c r="A4915" s="6"/>
    </row>
    <row r="4916" spans="1:8">
      <c r="A4916" s="6"/>
    </row>
    <row r="4917" spans="1:8">
      <c r="A4917" s="6"/>
      <c r="H4917" s="8"/>
    </row>
    <row r="4918" spans="1:8">
      <c r="A4918" s="6"/>
    </row>
    <row r="4919" spans="1:8">
      <c r="A4919" s="6"/>
    </row>
    <row r="4920" spans="1:8">
      <c r="A4920" s="6"/>
    </row>
    <row r="4921" spans="1:8">
      <c r="A4921" s="6"/>
    </row>
    <row r="4922" spans="1:8">
      <c r="A4922" s="6"/>
    </row>
    <row r="4923" spans="1:8">
      <c r="A4923" s="6"/>
    </row>
    <row r="4924" spans="1:8">
      <c r="A4924" s="6"/>
    </row>
    <row r="4925" spans="1:8">
      <c r="A4925" s="6"/>
    </row>
    <row r="4926" spans="1:8">
      <c r="A4926" s="6"/>
    </row>
    <row r="4927" spans="1:8">
      <c r="A4927" s="6"/>
    </row>
    <row r="4928" spans="1:8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8">
      <c r="A5137" s="6"/>
    </row>
    <row r="5138" spans="1:8">
      <c r="A5138" s="6"/>
    </row>
    <row r="5139" spans="1:8">
      <c r="A5139" s="6"/>
    </row>
    <row r="5140" spans="1:8">
      <c r="A5140" s="6"/>
      <c r="H5140" s="8"/>
    </row>
    <row r="5141" spans="1:8">
      <c r="A5141" s="6"/>
      <c r="H5141" s="8"/>
    </row>
    <row r="5142" spans="1:8">
      <c r="A5142" s="6"/>
      <c r="H5142" s="8"/>
    </row>
    <row r="5143" spans="1:8">
      <c r="A5143" s="6"/>
      <c r="H5143" s="8"/>
    </row>
    <row r="5144" spans="1:8">
      <c r="A5144" s="6"/>
    </row>
    <row r="5145" spans="1:8">
      <c r="A5145" s="6"/>
    </row>
    <row r="5146" spans="1:8">
      <c r="A5146" s="6"/>
    </row>
    <row r="5147" spans="1:8">
      <c r="A5147" s="6"/>
    </row>
    <row r="5148" spans="1:8">
      <c r="A5148" s="6"/>
    </row>
    <row r="5149" spans="1:8">
      <c r="A5149" s="6"/>
    </row>
    <row r="5150" spans="1:8">
      <c r="A5150" s="6"/>
    </row>
    <row r="5151" spans="1:8">
      <c r="A5151" s="6"/>
    </row>
    <row r="5152" spans="1:8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8">
      <c r="A5201" s="6"/>
    </row>
    <row r="5202" spans="1:8">
      <c r="A5202" s="6"/>
    </row>
    <row r="5203" spans="1:8">
      <c r="A5203" s="6"/>
    </row>
    <row r="5204" spans="1:8">
      <c r="A5204" s="6"/>
    </row>
    <row r="5205" spans="1:8">
      <c r="A5205" s="6"/>
    </row>
    <row r="5206" spans="1:8">
      <c r="A5206" s="6"/>
    </row>
    <row r="5207" spans="1:8">
      <c r="A5207" s="6"/>
    </row>
    <row r="5208" spans="1:8">
      <c r="A5208" s="6"/>
    </row>
    <row r="5209" spans="1:8">
      <c r="A5209" s="6"/>
    </row>
    <row r="5210" spans="1:8">
      <c r="A5210" s="6"/>
    </row>
    <row r="5211" spans="1:8">
      <c r="A5211" s="6"/>
    </row>
    <row r="5212" spans="1:8">
      <c r="A5212" s="6"/>
    </row>
    <row r="5213" spans="1:8">
      <c r="A5213" s="6"/>
    </row>
    <row r="5214" spans="1:8">
      <c r="A5214" s="6"/>
    </row>
    <row r="5215" spans="1:8">
      <c r="A5215" s="6"/>
    </row>
    <row r="5216" spans="1:8">
      <c r="A5216" s="6"/>
      <c r="H5216" s="8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1">
      <c r="A5265" s="6"/>
    </row>
    <row r="5266" spans="1:1">
      <c r="A5266" s="6"/>
    </row>
    <row r="5267" spans="1:1">
      <c r="A5267" s="6"/>
    </row>
    <row r="5268" spans="1:1">
      <c r="A5268" s="6"/>
    </row>
    <row r="5269" spans="1:1">
      <c r="A5269" s="6"/>
    </row>
    <row r="5270" spans="1:1">
      <c r="A5270" s="6"/>
    </row>
    <row r="5271" spans="1:1">
      <c r="A5271" s="6"/>
    </row>
    <row r="5272" spans="1:1">
      <c r="A5272" s="6"/>
    </row>
    <row r="5273" spans="1:1">
      <c r="A5273" s="6"/>
    </row>
    <row r="5274" spans="1:1">
      <c r="A5274" s="6"/>
    </row>
    <row r="5275" spans="1:1">
      <c r="A5275" s="6"/>
    </row>
    <row r="5276" spans="1:1">
      <c r="A5276" s="6"/>
    </row>
    <row r="5277" spans="1:1">
      <c r="A5277" s="6"/>
    </row>
    <row r="5278" spans="1:1">
      <c r="A5278" s="6"/>
    </row>
    <row r="5279" spans="1:1">
      <c r="A5279" s="6"/>
    </row>
    <row r="5280" spans="1:1">
      <c r="A5280" s="6"/>
    </row>
    <row r="5281" spans="1:8">
      <c r="A5281" s="6"/>
      <c r="H5281" s="8"/>
    </row>
    <row r="5282" spans="1:8">
      <c r="A5282" s="6"/>
      <c r="H5282" s="8"/>
    </row>
    <row r="5283" spans="1:8">
      <c r="A5283" s="6"/>
      <c r="H5283" s="8"/>
    </row>
    <row r="5284" spans="1:8">
      <c r="A5284" s="6"/>
      <c r="H5284" s="8"/>
    </row>
    <row r="5285" spans="1:8">
      <c r="A5285" s="6"/>
    </row>
    <row r="5286" spans="1:8">
      <c r="A5286" s="6"/>
    </row>
    <row r="5287" spans="1:8">
      <c r="A5287" s="6"/>
    </row>
    <row r="5288" spans="1:8">
      <c r="A5288" s="6"/>
    </row>
    <row r="5289" spans="1:8">
      <c r="A5289" s="6"/>
    </row>
    <row r="5290" spans="1:8">
      <c r="A5290" s="6"/>
    </row>
    <row r="5291" spans="1:8">
      <c r="A5291" s="6"/>
    </row>
    <row r="5292" spans="1:8">
      <c r="A5292" s="6"/>
    </row>
    <row r="5293" spans="1:8">
      <c r="A5293" s="6"/>
    </row>
    <row r="5294" spans="1:8">
      <c r="A5294" s="6"/>
    </row>
    <row r="5295" spans="1:8">
      <c r="A5295" s="6"/>
    </row>
    <row r="5296" spans="1:8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8">
      <c r="A5441" s="6"/>
    </row>
    <row r="5442" spans="1:8">
      <c r="A5442" s="6"/>
    </row>
    <row r="5443" spans="1:8">
      <c r="A5443" s="6"/>
    </row>
    <row r="5444" spans="1:8">
      <c r="A5444" s="6"/>
    </row>
    <row r="5445" spans="1:8">
      <c r="A5445" s="6"/>
    </row>
    <row r="5446" spans="1:8">
      <c r="A5446" s="6"/>
    </row>
    <row r="5447" spans="1:8">
      <c r="A5447" s="6"/>
    </row>
    <row r="5448" spans="1:8">
      <c r="A5448" s="6"/>
      <c r="F5448" s="7"/>
      <c r="G5448" s="6"/>
      <c r="H5448" s="8"/>
    </row>
    <row r="5449" spans="1:8">
      <c r="A5449" s="6"/>
      <c r="F5449" s="7"/>
      <c r="G5449" s="6"/>
      <c r="H5449" s="8"/>
    </row>
    <row r="5450" spans="1:8">
      <c r="A5450" s="6"/>
      <c r="F5450" s="7"/>
      <c r="G5450" s="6"/>
      <c r="H5450" s="8"/>
    </row>
    <row r="5451" spans="1:8">
      <c r="A5451" s="6"/>
    </row>
    <row r="5452" spans="1:8">
      <c r="A5452" s="6"/>
    </row>
    <row r="5453" spans="1:8">
      <c r="A5453" s="6"/>
    </row>
    <row r="5454" spans="1:8">
      <c r="A5454" s="6"/>
    </row>
    <row r="5455" spans="1:8">
      <c r="A5455" s="6"/>
    </row>
    <row r="5456" spans="1:8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8">
      <c r="A5489" s="6"/>
    </row>
    <row r="5490" spans="1:8">
      <c r="A5490" s="6"/>
    </row>
    <row r="5491" spans="1:8">
      <c r="A5491" s="6"/>
    </row>
    <row r="5492" spans="1:8">
      <c r="A5492" s="6"/>
    </row>
    <row r="5493" spans="1:8">
      <c r="A5493" s="6"/>
    </row>
    <row r="5494" spans="1:8">
      <c r="A5494" s="6"/>
      <c r="G5494" s="6"/>
      <c r="H5494" s="8"/>
    </row>
    <row r="5495" spans="1:8">
      <c r="A5495" s="6"/>
    </row>
    <row r="5496" spans="1:8">
      <c r="A5496" s="6"/>
    </row>
    <row r="5497" spans="1:8">
      <c r="A5497" s="6"/>
    </row>
    <row r="5498" spans="1:8">
      <c r="A5498" s="6"/>
    </row>
    <row r="5499" spans="1:8">
      <c r="A5499" s="6"/>
    </row>
    <row r="5500" spans="1:8">
      <c r="A5500" s="6"/>
    </row>
    <row r="5501" spans="1:8">
      <c r="A5501" s="6"/>
    </row>
    <row r="5502" spans="1:8">
      <c r="A5502" s="6"/>
    </row>
    <row r="5503" spans="1:8">
      <c r="A5503" s="6"/>
    </row>
    <row r="5504" spans="1:8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8">
      <c r="A5521" s="6"/>
    </row>
    <row r="5522" spans="1:8">
      <c r="A5522" s="6"/>
    </row>
    <row r="5523" spans="1:8">
      <c r="A5523" s="6"/>
    </row>
    <row r="5524" spans="1:8">
      <c r="A5524" s="6"/>
    </row>
    <row r="5525" spans="1:8">
      <c r="A5525" s="6"/>
    </row>
    <row r="5526" spans="1:8">
      <c r="A5526" s="6"/>
    </row>
    <row r="5527" spans="1:8">
      <c r="A5527" s="6"/>
    </row>
    <row r="5528" spans="1:8">
      <c r="A5528" s="6"/>
      <c r="H5528" s="8"/>
    </row>
    <row r="5529" spans="1:8">
      <c r="A5529" s="6"/>
    </row>
    <row r="5530" spans="1:8">
      <c r="A5530" s="6"/>
    </row>
    <row r="5531" spans="1:8">
      <c r="A5531" s="6"/>
    </row>
    <row r="5532" spans="1:8">
      <c r="A5532" s="6"/>
    </row>
    <row r="5533" spans="1:8">
      <c r="A5533" s="6"/>
    </row>
    <row r="5534" spans="1:8">
      <c r="A5534" s="6"/>
    </row>
    <row r="5535" spans="1:8">
      <c r="A5535" s="6"/>
    </row>
    <row r="5536" spans="1:8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8">
      <c r="A5553" s="6"/>
    </row>
    <row r="5554" spans="1:8">
      <c r="A5554" s="6"/>
    </row>
    <row r="5555" spans="1:8">
      <c r="A5555" s="6"/>
    </row>
    <row r="5556" spans="1:8">
      <c r="A5556" s="6"/>
      <c r="H5556" s="8"/>
    </row>
    <row r="5557" spans="1:8">
      <c r="A5557" s="6"/>
      <c r="H5557" s="8"/>
    </row>
    <row r="5558" spans="1:8">
      <c r="A5558" s="6"/>
      <c r="H5558" s="8"/>
    </row>
    <row r="5559" spans="1:8">
      <c r="A5559" s="6"/>
      <c r="H5559" s="8"/>
    </row>
    <row r="5560" spans="1:8">
      <c r="A5560" s="6"/>
      <c r="H5560" s="8"/>
    </row>
    <row r="5561" spans="1:8">
      <c r="A5561" s="6"/>
      <c r="H5561" s="8"/>
    </row>
    <row r="5562" spans="1:8">
      <c r="A5562" s="6"/>
      <c r="H5562" s="8"/>
    </row>
    <row r="5563" spans="1:8">
      <c r="A5563" s="6"/>
      <c r="H5563" s="8"/>
    </row>
    <row r="5564" spans="1:8">
      <c r="A5564" s="6"/>
    </row>
    <row r="5565" spans="1:8">
      <c r="A5565" s="6"/>
    </row>
    <row r="5566" spans="1:8">
      <c r="A5566" s="6"/>
    </row>
    <row r="5567" spans="1:8">
      <c r="A5567" s="6"/>
    </row>
    <row r="5568" spans="1:8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  <row r="5606" spans="1:1">
      <c r="A5606" s="6"/>
    </row>
  </sheetData>
  <pageMargins left="0.75000000000000011" right="0.75000000000000011" top="0.984251969" bottom="0.984251969" header="0.49" footer="0.49"/>
  <pageSetup paperSize="9" scale="80" orientation="landscape" horizontalDpi="4294967294" verticalDpi="4294967294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3" name="Button 91">
              <controlPr defaultSize="0" print="0" autoFill="0" autoPict="0" macro="[0]!Aller_en_Bas">
                <anchor moveWithCells="1" sizeWithCells="1">
                  <from>
                    <xdr:col>1</xdr:col>
                    <xdr:colOff>259080</xdr:colOff>
                    <xdr:row>0</xdr:row>
                    <xdr:rowOff>60960</xdr:rowOff>
                  </from>
                  <to>
                    <xdr:col>3</xdr:col>
                    <xdr:colOff>388620</xdr:colOff>
                    <xdr:row>0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25"/>
  <sheetViews>
    <sheetView zoomScale="125" zoomScaleNormal="12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C5" sqref="C5"/>
    </sheetView>
  </sheetViews>
  <sheetFormatPr baseColWidth="10" defaultColWidth="10.77734375" defaultRowHeight="15"/>
  <cols>
    <col min="1" max="1" width="11.77734375" style="19" customWidth="1"/>
    <col min="2" max="2" width="14" style="19" customWidth="1"/>
    <col min="3" max="3" width="21.77734375" style="19" customWidth="1"/>
    <col min="4" max="4" width="13.109375" style="19" customWidth="1"/>
    <col min="5" max="5" width="10.109375" style="19" customWidth="1"/>
    <col min="6" max="6" width="13.109375" style="19" customWidth="1"/>
    <col min="7" max="7" width="24.33203125" style="19" customWidth="1"/>
    <col min="8" max="16384" width="10.77734375" style="19"/>
  </cols>
  <sheetData>
    <row r="1" spans="1:10" ht="28.05" customHeight="1">
      <c r="A1" s="24" t="s">
        <v>168</v>
      </c>
      <c r="B1" s="24">
        <v>9</v>
      </c>
      <c r="C1" s="24">
        <v>6</v>
      </c>
    </row>
    <row r="2" spans="1:10" ht="28.05" customHeight="1"/>
    <row r="3" spans="1:10" ht="31.2">
      <c r="B3" s="96" t="s">
        <v>4</v>
      </c>
      <c r="C3" s="97" t="s">
        <v>1</v>
      </c>
      <c r="D3" s="97" t="s">
        <v>2</v>
      </c>
      <c r="E3" s="97" t="s">
        <v>97</v>
      </c>
      <c r="F3" s="97" t="s">
        <v>137</v>
      </c>
      <c r="G3" s="98" t="s">
        <v>167</v>
      </c>
    </row>
    <row r="4" spans="1:10" ht="19.95" customHeight="1">
      <c r="B4" s="99">
        <v>1</v>
      </c>
      <c r="C4" s="100" t="s">
        <v>111</v>
      </c>
      <c r="D4" s="100" t="s">
        <v>127</v>
      </c>
      <c r="E4" s="100">
        <f t="shared" ref="E4:E22" si="0">IF(F4=1,$B$1,IF(F4&gt;1,F4*$C$1,""))</f>
        <v>9</v>
      </c>
      <c r="F4" s="100">
        <v>1</v>
      </c>
      <c r="G4" s="101" t="s">
        <v>187</v>
      </c>
      <c r="H4" s="23"/>
      <c r="I4" s="23"/>
      <c r="J4" s="23"/>
    </row>
    <row r="5" spans="1:10" ht="19.95" customHeight="1">
      <c r="B5" s="99">
        <v>2</v>
      </c>
      <c r="C5" s="100" t="s">
        <v>112</v>
      </c>
      <c r="D5" s="100" t="s">
        <v>128</v>
      </c>
      <c r="E5" s="100">
        <f t="shared" si="0"/>
        <v>18</v>
      </c>
      <c r="F5" s="100">
        <v>3</v>
      </c>
      <c r="G5" s="101" t="s">
        <v>189</v>
      </c>
      <c r="H5" s="23"/>
      <c r="I5" s="23"/>
      <c r="J5" s="23"/>
    </row>
    <row r="6" spans="1:10" ht="19.95" customHeight="1">
      <c r="B6" s="99">
        <v>3</v>
      </c>
      <c r="C6" s="100" t="s">
        <v>113</v>
      </c>
      <c r="D6" s="100" t="s">
        <v>129</v>
      </c>
      <c r="E6" s="100">
        <f t="shared" si="0"/>
        <v>30</v>
      </c>
      <c r="F6" s="100">
        <v>5</v>
      </c>
      <c r="G6" s="101" t="s">
        <v>188</v>
      </c>
      <c r="H6" s="23"/>
      <c r="I6" s="23"/>
      <c r="J6" s="23"/>
    </row>
    <row r="7" spans="1:10" ht="19.95" customHeight="1">
      <c r="B7" s="99">
        <v>4</v>
      </c>
      <c r="C7" s="100" t="s">
        <v>114</v>
      </c>
      <c r="D7" s="100" t="s">
        <v>130</v>
      </c>
      <c r="E7" s="100">
        <f t="shared" si="0"/>
        <v>36</v>
      </c>
      <c r="F7" s="100">
        <v>6</v>
      </c>
      <c r="G7" s="101" t="s">
        <v>189</v>
      </c>
      <c r="H7" s="23"/>
      <c r="I7" s="23"/>
      <c r="J7" s="23"/>
    </row>
    <row r="8" spans="1:10" ht="19.95" customHeight="1">
      <c r="B8" s="99">
        <v>5</v>
      </c>
      <c r="C8" s="100" t="s">
        <v>184</v>
      </c>
      <c r="D8" s="100" t="s">
        <v>185</v>
      </c>
      <c r="E8" s="100">
        <f t="shared" si="0"/>
        <v>48</v>
      </c>
      <c r="F8" s="100">
        <v>8</v>
      </c>
      <c r="G8" s="101" t="s">
        <v>187</v>
      </c>
      <c r="H8" s="23"/>
      <c r="I8" s="23"/>
      <c r="J8" s="23"/>
    </row>
    <row r="9" spans="1:10" ht="19.95" customHeight="1">
      <c r="B9" s="99">
        <v>6</v>
      </c>
      <c r="C9" s="100" t="s">
        <v>115</v>
      </c>
      <c r="D9" s="100" t="s">
        <v>131</v>
      </c>
      <c r="E9" s="100">
        <f t="shared" si="0"/>
        <v>30</v>
      </c>
      <c r="F9" s="100">
        <v>5</v>
      </c>
      <c r="G9" s="101" t="s">
        <v>189</v>
      </c>
      <c r="H9" s="23"/>
      <c r="I9" s="23"/>
      <c r="J9" s="23"/>
    </row>
    <row r="10" spans="1:10" ht="19.95" customHeight="1">
      <c r="B10" s="99">
        <v>7</v>
      </c>
      <c r="C10" s="100" t="s">
        <v>116</v>
      </c>
      <c r="D10" s="100" t="s">
        <v>132</v>
      </c>
      <c r="E10" s="100">
        <f t="shared" si="0"/>
        <v>9</v>
      </c>
      <c r="F10" s="100">
        <v>1</v>
      </c>
      <c r="G10" s="101" t="s">
        <v>187</v>
      </c>
      <c r="H10" s="23"/>
      <c r="I10" s="23"/>
      <c r="J10" s="23"/>
    </row>
    <row r="11" spans="1:10" ht="19.95" customHeight="1">
      <c r="B11" s="99">
        <v>8</v>
      </c>
      <c r="C11" s="100" t="s">
        <v>117</v>
      </c>
      <c r="D11" s="100" t="s">
        <v>133</v>
      </c>
      <c r="E11" s="100">
        <f t="shared" si="0"/>
        <v>24</v>
      </c>
      <c r="F11" s="100">
        <v>4</v>
      </c>
      <c r="G11" s="101" t="s">
        <v>188</v>
      </c>
      <c r="H11" s="23"/>
      <c r="I11" s="23"/>
      <c r="J11" s="23"/>
    </row>
    <row r="12" spans="1:10" ht="19.95" customHeight="1">
      <c r="B12" s="99">
        <v>9</v>
      </c>
      <c r="C12" s="100" t="s">
        <v>118</v>
      </c>
      <c r="D12" s="100" t="s">
        <v>134</v>
      </c>
      <c r="E12" s="100">
        <f t="shared" si="0"/>
        <v>42</v>
      </c>
      <c r="F12" s="100">
        <v>7</v>
      </c>
      <c r="G12" s="101" t="s">
        <v>189</v>
      </c>
      <c r="H12" s="23"/>
      <c r="I12" s="23"/>
      <c r="J12" s="23"/>
    </row>
    <row r="13" spans="1:10" ht="19.95" customHeight="1">
      <c r="B13" s="99">
        <v>10</v>
      </c>
      <c r="C13" s="100" t="s">
        <v>119</v>
      </c>
      <c r="D13" s="100" t="s">
        <v>135</v>
      </c>
      <c r="E13" s="100">
        <f t="shared" si="0"/>
        <v>36</v>
      </c>
      <c r="F13" s="100">
        <v>6</v>
      </c>
      <c r="G13" s="101" t="s">
        <v>187</v>
      </c>
      <c r="H13" s="23"/>
      <c r="I13" s="23"/>
      <c r="J13" s="23"/>
    </row>
    <row r="14" spans="1:10" ht="19.95" customHeight="1">
      <c r="B14" s="99">
        <v>11</v>
      </c>
      <c r="C14" s="100" t="s">
        <v>120</v>
      </c>
      <c r="D14" s="100" t="s">
        <v>136</v>
      </c>
      <c r="E14" s="100">
        <f t="shared" si="0"/>
        <v>30</v>
      </c>
      <c r="F14" s="100">
        <v>5</v>
      </c>
      <c r="G14" s="101" t="s">
        <v>188</v>
      </c>
      <c r="H14" s="23"/>
      <c r="I14" s="23"/>
      <c r="J14" s="23"/>
    </row>
    <row r="15" spans="1:10" ht="19.95" customHeight="1">
      <c r="B15" s="99">
        <v>12</v>
      </c>
      <c r="C15" s="100" t="s">
        <v>121</v>
      </c>
      <c r="D15" s="100" t="s">
        <v>138</v>
      </c>
      <c r="E15" s="100">
        <f t="shared" si="0"/>
        <v>24</v>
      </c>
      <c r="F15" s="100">
        <v>4</v>
      </c>
      <c r="G15" s="101" t="s">
        <v>187</v>
      </c>
      <c r="H15" s="23"/>
      <c r="I15" s="23"/>
      <c r="J15" s="23"/>
    </row>
    <row r="16" spans="1:10" ht="19.95" customHeight="1">
      <c r="B16" s="99">
        <v>13</v>
      </c>
      <c r="C16" s="100" t="s">
        <v>122</v>
      </c>
      <c r="D16" s="100" t="s">
        <v>139</v>
      </c>
      <c r="E16" s="100">
        <f t="shared" si="0"/>
        <v>24</v>
      </c>
      <c r="F16" s="100">
        <v>4</v>
      </c>
      <c r="G16" s="101" t="s">
        <v>189</v>
      </c>
      <c r="H16" s="23"/>
      <c r="I16" s="23"/>
      <c r="J16" s="23"/>
    </row>
    <row r="17" spans="2:10" ht="19.95" customHeight="1">
      <c r="B17" s="99">
        <v>14</v>
      </c>
      <c r="C17" s="100" t="s">
        <v>123</v>
      </c>
      <c r="D17" s="100" t="s">
        <v>140</v>
      </c>
      <c r="E17" s="100">
        <f t="shared" si="0"/>
        <v>30</v>
      </c>
      <c r="F17" s="100">
        <v>5</v>
      </c>
      <c r="G17" s="101" t="s">
        <v>188</v>
      </c>
      <c r="H17" s="23"/>
      <c r="I17" s="23"/>
      <c r="J17" s="23"/>
    </row>
    <row r="18" spans="2:10" ht="19.95" customHeight="1">
      <c r="B18" s="99">
        <v>15</v>
      </c>
      <c r="C18" s="100" t="s">
        <v>25</v>
      </c>
      <c r="D18" s="100" t="s">
        <v>26</v>
      </c>
      <c r="E18" s="100">
        <f t="shared" si="0"/>
        <v>12</v>
      </c>
      <c r="F18" s="100">
        <v>2</v>
      </c>
      <c r="G18" s="101" t="s">
        <v>187</v>
      </c>
      <c r="H18" s="23"/>
      <c r="I18" s="23"/>
      <c r="J18" s="23"/>
    </row>
    <row r="19" spans="2:10" ht="19.95" customHeight="1">
      <c r="B19" s="99">
        <v>16</v>
      </c>
      <c r="C19" s="100" t="s">
        <v>124</v>
      </c>
      <c r="D19" s="100" t="s">
        <v>141</v>
      </c>
      <c r="E19" s="100">
        <f t="shared" si="0"/>
        <v>12</v>
      </c>
      <c r="F19" s="100">
        <v>2</v>
      </c>
      <c r="G19" s="101" t="s">
        <v>187</v>
      </c>
      <c r="H19" s="23"/>
      <c r="I19" s="23"/>
      <c r="J19" s="23"/>
    </row>
    <row r="20" spans="2:10" ht="19.95" customHeight="1">
      <c r="B20" s="99">
        <v>17</v>
      </c>
      <c r="C20" s="100" t="s">
        <v>125</v>
      </c>
      <c r="D20" s="100" t="s">
        <v>142</v>
      </c>
      <c r="E20" s="100">
        <f t="shared" si="0"/>
        <v>12</v>
      </c>
      <c r="F20" s="100">
        <v>2</v>
      </c>
      <c r="G20" s="101" t="s">
        <v>189</v>
      </c>
      <c r="H20" s="23"/>
      <c r="I20" s="23"/>
      <c r="J20" s="23"/>
    </row>
    <row r="21" spans="2:10" ht="19.95" customHeight="1">
      <c r="B21" s="99">
        <v>18</v>
      </c>
      <c r="C21" s="100" t="s">
        <v>126</v>
      </c>
      <c r="D21" s="100" t="s">
        <v>143</v>
      </c>
      <c r="E21" s="100">
        <f t="shared" si="0"/>
        <v>18</v>
      </c>
      <c r="F21" s="100">
        <v>3</v>
      </c>
      <c r="G21" s="101" t="s">
        <v>188</v>
      </c>
      <c r="H21" s="23"/>
      <c r="I21" s="23"/>
      <c r="J21" s="23"/>
    </row>
    <row r="22" spans="2:10" ht="19.95" customHeight="1">
      <c r="B22" s="99">
        <v>19</v>
      </c>
      <c r="C22" s="100" t="s">
        <v>13</v>
      </c>
      <c r="D22" s="100" t="s">
        <v>174</v>
      </c>
      <c r="E22" s="100">
        <f t="shared" si="0"/>
        <v>30</v>
      </c>
      <c r="F22" s="100">
        <v>5</v>
      </c>
      <c r="G22" s="101" t="s">
        <v>187</v>
      </c>
      <c r="H22" s="23"/>
      <c r="I22" s="23"/>
      <c r="J22" s="23"/>
    </row>
    <row r="23" spans="2:10" ht="19.95" customHeight="1">
      <c r="B23" s="99">
        <v>20</v>
      </c>
      <c r="C23" s="100" t="s">
        <v>173</v>
      </c>
      <c r="D23" s="100" t="s">
        <v>175</v>
      </c>
      <c r="E23" s="100">
        <f>IF(F23=1,$B$1,IF(F23&gt;1,F23*$C$1,""))</f>
        <v>60</v>
      </c>
      <c r="F23" s="100">
        <v>10</v>
      </c>
      <c r="G23" s="101" t="s">
        <v>188</v>
      </c>
      <c r="H23" s="23"/>
      <c r="I23" s="23"/>
      <c r="J23" s="23"/>
    </row>
    <row r="24" spans="2:10" ht="19.95" customHeight="1">
      <c r="B24" s="102"/>
      <c r="C24" s="103" t="s">
        <v>282</v>
      </c>
      <c r="D24" s="103"/>
      <c r="E24" s="103"/>
      <c r="F24" s="103"/>
      <c r="G24" s="104"/>
      <c r="H24" s="23"/>
      <c r="I24" s="23"/>
      <c r="J24" s="23"/>
    </row>
    <row r="25" spans="2:10" ht="19.95" customHeight="1">
      <c r="B25" s="102"/>
      <c r="C25" s="103" t="s">
        <v>282</v>
      </c>
      <c r="D25" s="103"/>
      <c r="E25" s="103"/>
      <c r="F25" s="103"/>
      <c r="G25" s="104"/>
      <c r="H25" s="23"/>
      <c r="I25" s="23"/>
      <c r="J25" s="23"/>
    </row>
    <row r="26" spans="2:10" ht="19.95" customHeight="1">
      <c r="H26" s="23"/>
      <c r="I26" s="23"/>
      <c r="J26" s="23"/>
    </row>
    <row r="27" spans="2:10" ht="19.95" customHeight="1">
      <c r="H27" s="23"/>
      <c r="I27" s="23"/>
      <c r="J27" s="23"/>
    </row>
    <row r="28" spans="2:10" ht="19.95" customHeight="1">
      <c r="H28" s="23"/>
      <c r="I28" s="23"/>
      <c r="J28" s="23"/>
    </row>
    <row r="29" spans="2:10" ht="19.95" customHeight="1">
      <c r="H29" s="23"/>
      <c r="I29" s="23"/>
      <c r="J29" s="23"/>
    </row>
    <row r="30" spans="2:10" ht="19.95" customHeight="1">
      <c r="H30" s="23"/>
      <c r="I30" s="23"/>
      <c r="J30" s="23"/>
    </row>
    <row r="31" spans="2:10" ht="19.95" customHeight="1">
      <c r="H31" s="23"/>
      <c r="I31" s="23"/>
      <c r="J31" s="23"/>
    </row>
    <row r="32" spans="2:10" ht="19.95" customHeight="1">
      <c r="H32" s="23"/>
      <c r="I32" s="23"/>
      <c r="J32" s="23"/>
    </row>
    <row r="33" spans="8:10" ht="19.95" customHeight="1">
      <c r="H33" s="23"/>
      <c r="I33" s="23"/>
      <c r="J33" s="23"/>
    </row>
    <row r="34" spans="8:10" ht="19.95" customHeight="1">
      <c r="H34" s="23"/>
      <c r="I34" s="23"/>
      <c r="J34" s="23"/>
    </row>
    <row r="35" spans="8:10" ht="19.95" customHeight="1">
      <c r="H35" s="23"/>
      <c r="I35" s="23"/>
      <c r="J35" s="23"/>
    </row>
    <row r="36" spans="8:10" ht="19.95" customHeight="1">
      <c r="H36" s="23"/>
      <c r="I36" s="23"/>
      <c r="J36" s="23"/>
    </row>
    <row r="37" spans="8:10" ht="19.95" customHeight="1">
      <c r="H37" s="23"/>
      <c r="I37" s="23"/>
      <c r="J37" s="23"/>
    </row>
    <row r="38" spans="8:10" ht="19.95" customHeight="1">
      <c r="H38" s="23"/>
      <c r="I38" s="23"/>
      <c r="J38" s="23"/>
    </row>
    <row r="39" spans="8:10" ht="19.95" customHeight="1">
      <c r="H39" s="23"/>
      <c r="I39" s="23"/>
      <c r="J39" s="23"/>
    </row>
    <row r="40" spans="8:10" ht="19.95" customHeight="1">
      <c r="H40" s="23"/>
      <c r="I40" s="23"/>
      <c r="J40" s="23"/>
    </row>
    <row r="41" spans="8:10" ht="19.95" customHeight="1">
      <c r="H41" s="23"/>
      <c r="I41" s="23"/>
      <c r="J41" s="23"/>
    </row>
    <row r="42" spans="8:10" ht="19.95" customHeight="1">
      <c r="H42" s="23"/>
      <c r="I42" s="23"/>
      <c r="J42" s="23"/>
    </row>
    <row r="43" spans="8:10" ht="19.95" customHeight="1">
      <c r="H43" s="23"/>
      <c r="I43" s="23"/>
      <c r="J43" s="23"/>
    </row>
    <row r="44" spans="8:10" ht="19.95" customHeight="1">
      <c r="H44" s="23"/>
      <c r="I44" s="23"/>
      <c r="J44" s="23"/>
    </row>
    <row r="45" spans="8:10" ht="19.95" customHeight="1">
      <c r="H45" s="23"/>
      <c r="I45" s="23"/>
      <c r="J45" s="23"/>
    </row>
    <row r="46" spans="8:10" ht="19.95" customHeight="1">
      <c r="H46" s="23"/>
      <c r="I46" s="23"/>
      <c r="J46" s="23"/>
    </row>
    <row r="47" spans="8:10" ht="19.95" customHeight="1">
      <c r="H47" s="23"/>
      <c r="I47" s="23"/>
      <c r="J47" s="23"/>
    </row>
    <row r="48" spans="8:10" ht="19.95" customHeight="1">
      <c r="H48" s="23"/>
      <c r="I48" s="23"/>
      <c r="J48" s="23"/>
    </row>
    <row r="49" spans="8:10" ht="19.95" customHeight="1">
      <c r="H49" s="23"/>
      <c r="I49" s="23"/>
      <c r="J49" s="23"/>
    </row>
    <row r="50" spans="8:10" ht="19.95" customHeight="1">
      <c r="H50" s="23"/>
      <c r="I50" s="23"/>
      <c r="J50" s="23"/>
    </row>
    <row r="51" spans="8:10" ht="19.95" customHeight="1">
      <c r="H51" s="23"/>
      <c r="I51" s="23"/>
      <c r="J51" s="23"/>
    </row>
    <row r="52" spans="8:10" ht="19.95" customHeight="1">
      <c r="H52" s="23"/>
      <c r="I52" s="23"/>
      <c r="J52" s="23"/>
    </row>
    <row r="53" spans="8:10" ht="19.95" customHeight="1">
      <c r="H53" s="23"/>
      <c r="I53" s="23"/>
      <c r="J53" s="23"/>
    </row>
    <row r="54" spans="8:10" ht="19.95" customHeight="1">
      <c r="H54" s="23"/>
      <c r="I54" s="23"/>
      <c r="J54" s="23"/>
    </row>
    <row r="55" spans="8:10" ht="19.95" customHeight="1">
      <c r="H55" s="23"/>
      <c r="I55" s="23"/>
      <c r="J55" s="23"/>
    </row>
    <row r="56" spans="8:10" ht="19.95" customHeight="1">
      <c r="H56" s="23"/>
      <c r="I56" s="23"/>
      <c r="J56" s="23"/>
    </row>
    <row r="57" spans="8:10" ht="19.95" customHeight="1">
      <c r="H57" s="23"/>
      <c r="I57" s="23"/>
      <c r="J57" s="23"/>
    </row>
    <row r="58" spans="8:10" ht="19.95" customHeight="1">
      <c r="H58" s="23"/>
      <c r="I58" s="23"/>
      <c r="J58" s="23"/>
    </row>
    <row r="59" spans="8:10" ht="19.95" customHeight="1">
      <c r="H59" s="23"/>
      <c r="I59" s="23"/>
      <c r="J59" s="23"/>
    </row>
    <row r="60" spans="8:10" ht="19.95" customHeight="1">
      <c r="H60" s="23"/>
      <c r="I60" s="23"/>
      <c r="J60" s="23"/>
    </row>
    <row r="61" spans="8:10" ht="19.95" customHeight="1">
      <c r="H61" s="23"/>
      <c r="I61" s="23"/>
      <c r="J61" s="23"/>
    </row>
    <row r="62" spans="8:10" ht="19.95" customHeight="1">
      <c r="H62" s="23"/>
      <c r="I62" s="23"/>
      <c r="J62" s="23"/>
    </row>
    <row r="63" spans="8:10" ht="19.95" customHeight="1">
      <c r="H63" s="23"/>
      <c r="I63" s="23"/>
      <c r="J63" s="23"/>
    </row>
    <row r="64" spans="8:10" ht="19.95" customHeight="1">
      <c r="H64" s="23"/>
      <c r="I64" s="23"/>
      <c r="J64" s="23"/>
    </row>
    <row r="65" spans="8:10" ht="19.95" customHeight="1">
      <c r="H65" s="23"/>
      <c r="I65" s="23"/>
      <c r="J65" s="23"/>
    </row>
    <row r="66" spans="8:10" ht="19.95" customHeight="1">
      <c r="H66" s="23"/>
      <c r="I66" s="23"/>
      <c r="J66" s="23"/>
    </row>
    <row r="67" spans="8:10" ht="19.95" customHeight="1">
      <c r="H67" s="23"/>
      <c r="I67" s="23"/>
      <c r="J67" s="23"/>
    </row>
    <row r="68" spans="8:10" ht="19.95" customHeight="1">
      <c r="H68" s="23"/>
      <c r="I68" s="23"/>
      <c r="J68" s="23"/>
    </row>
    <row r="69" spans="8:10" ht="19.95" customHeight="1">
      <c r="H69" s="23"/>
      <c r="I69" s="23"/>
      <c r="J69" s="23"/>
    </row>
    <row r="70" spans="8:10" ht="19.95" customHeight="1">
      <c r="H70" s="23"/>
      <c r="I70" s="23"/>
      <c r="J70" s="23"/>
    </row>
    <row r="71" spans="8:10" ht="19.95" customHeight="1">
      <c r="H71" s="23"/>
      <c r="I71" s="23"/>
      <c r="J71" s="23"/>
    </row>
    <row r="72" spans="8:10" ht="19.95" customHeight="1">
      <c r="H72" s="23"/>
      <c r="I72" s="23"/>
      <c r="J72" s="23"/>
    </row>
    <row r="73" spans="8:10" ht="19.95" customHeight="1">
      <c r="H73" s="23"/>
      <c r="I73" s="23"/>
      <c r="J73" s="23"/>
    </row>
    <row r="74" spans="8:10" ht="19.95" customHeight="1">
      <c r="H74" s="23"/>
      <c r="I74" s="23"/>
      <c r="J74" s="23"/>
    </row>
    <row r="75" spans="8:10" ht="19.95" customHeight="1">
      <c r="H75" s="23"/>
      <c r="I75" s="23"/>
      <c r="J75" s="23"/>
    </row>
    <row r="76" spans="8:10" ht="19.95" customHeight="1">
      <c r="H76" s="23"/>
      <c r="I76" s="23"/>
      <c r="J76" s="23"/>
    </row>
    <row r="77" spans="8:10" ht="19.95" customHeight="1">
      <c r="H77" s="23"/>
      <c r="I77" s="23"/>
      <c r="J77" s="23"/>
    </row>
    <row r="78" spans="8:10" ht="19.95" customHeight="1">
      <c r="H78" s="23"/>
      <c r="I78" s="23"/>
      <c r="J78" s="23"/>
    </row>
    <row r="79" spans="8:10" ht="19.95" customHeight="1">
      <c r="H79" s="23"/>
      <c r="I79" s="23"/>
      <c r="J79" s="23"/>
    </row>
    <row r="80" spans="8:10" ht="19.95" customHeight="1">
      <c r="H80" s="23"/>
      <c r="I80" s="23"/>
      <c r="J80" s="23"/>
    </row>
    <row r="81" spans="8:10" ht="19.95" customHeight="1">
      <c r="H81" s="23"/>
      <c r="I81" s="23"/>
      <c r="J81" s="23"/>
    </row>
    <row r="82" spans="8:10" ht="19.95" customHeight="1">
      <c r="H82" s="23"/>
      <c r="I82" s="23"/>
      <c r="J82" s="23"/>
    </row>
    <row r="83" spans="8:10" ht="19.95" customHeight="1">
      <c r="H83" s="23"/>
      <c r="I83" s="23"/>
      <c r="J83" s="23"/>
    </row>
    <row r="84" spans="8:10" ht="19.95" customHeight="1">
      <c r="H84" s="23"/>
      <c r="I84" s="23"/>
      <c r="J84" s="23"/>
    </row>
    <row r="85" spans="8:10" ht="19.95" customHeight="1">
      <c r="H85" s="23"/>
      <c r="I85" s="23"/>
      <c r="J85" s="23"/>
    </row>
    <row r="86" spans="8:10" ht="19.95" customHeight="1">
      <c r="H86" s="23"/>
      <c r="I86" s="23"/>
      <c r="J86" s="23"/>
    </row>
    <row r="87" spans="8:10" ht="19.95" customHeight="1">
      <c r="H87" s="23"/>
      <c r="I87" s="23"/>
      <c r="J87" s="23"/>
    </row>
    <row r="88" spans="8:10" ht="19.95" customHeight="1">
      <c r="H88" s="23"/>
      <c r="I88" s="23"/>
      <c r="J88" s="23"/>
    </row>
    <row r="89" spans="8:10" ht="19.95" customHeight="1">
      <c r="H89" s="23"/>
      <c r="I89" s="23"/>
      <c r="J89" s="23"/>
    </row>
    <row r="90" spans="8:10" ht="19.95" customHeight="1">
      <c r="H90" s="23"/>
      <c r="I90" s="23"/>
      <c r="J90" s="23"/>
    </row>
    <row r="91" spans="8:10" ht="19.95" customHeight="1">
      <c r="H91" s="23"/>
      <c r="I91" s="23"/>
      <c r="J91" s="23"/>
    </row>
    <row r="92" spans="8:10" ht="19.95" customHeight="1">
      <c r="H92" s="23"/>
      <c r="I92" s="23"/>
      <c r="J92" s="23"/>
    </row>
    <row r="93" spans="8:10" ht="19.95" customHeight="1">
      <c r="H93" s="23"/>
      <c r="I93" s="23"/>
      <c r="J93" s="23"/>
    </row>
    <row r="94" spans="8:10" ht="19.95" customHeight="1">
      <c r="H94" s="23"/>
      <c r="I94" s="23"/>
      <c r="J94" s="23"/>
    </row>
    <row r="95" spans="8:10" ht="19.95" customHeight="1">
      <c r="H95" s="23"/>
      <c r="I95" s="23"/>
      <c r="J95" s="23"/>
    </row>
    <row r="96" spans="8:10" ht="19.95" customHeight="1">
      <c r="H96" s="23"/>
      <c r="I96" s="23"/>
      <c r="J96" s="23"/>
    </row>
    <row r="97" spans="8:10" ht="19.95" customHeight="1">
      <c r="H97" s="23"/>
      <c r="I97" s="23"/>
      <c r="J97" s="23"/>
    </row>
    <row r="98" spans="8:10" ht="19.95" customHeight="1">
      <c r="H98" s="23"/>
      <c r="I98" s="23"/>
      <c r="J98" s="23"/>
    </row>
    <row r="99" spans="8:10" ht="19.95" customHeight="1">
      <c r="H99" s="23"/>
      <c r="I99" s="23"/>
      <c r="J99" s="23"/>
    </row>
    <row r="100" spans="8:10" ht="19.95" customHeight="1">
      <c r="H100" s="23"/>
      <c r="I100" s="23"/>
      <c r="J100" s="23"/>
    </row>
    <row r="101" spans="8:10" ht="19.95" customHeight="1">
      <c r="H101" s="23"/>
      <c r="I101" s="23"/>
      <c r="J101" s="23"/>
    </row>
    <row r="102" spans="8:10" ht="19.95" customHeight="1">
      <c r="H102" s="23"/>
      <c r="I102" s="23"/>
      <c r="J102" s="23"/>
    </row>
    <row r="103" spans="8:10" ht="19.95" customHeight="1">
      <c r="H103" s="23"/>
      <c r="I103" s="23"/>
      <c r="J103" s="23"/>
    </row>
    <row r="104" spans="8:10" ht="19.95" customHeight="1">
      <c r="H104" s="23"/>
      <c r="I104" s="23"/>
      <c r="J104" s="23"/>
    </row>
    <row r="105" spans="8:10" ht="19.95" customHeight="1">
      <c r="H105" s="23"/>
      <c r="I105" s="23"/>
      <c r="J105" s="23"/>
    </row>
    <row r="106" spans="8:10" ht="19.95" customHeight="1">
      <c r="H106" s="23"/>
      <c r="I106" s="23"/>
      <c r="J106" s="23"/>
    </row>
    <row r="107" spans="8:10" ht="19.95" customHeight="1">
      <c r="H107" s="23"/>
      <c r="I107" s="23"/>
      <c r="J107" s="23"/>
    </row>
    <row r="108" spans="8:10" ht="19.95" customHeight="1">
      <c r="H108" s="23"/>
      <c r="I108" s="23"/>
      <c r="J108" s="23"/>
    </row>
    <row r="109" spans="8:10" ht="19.95" customHeight="1">
      <c r="H109" s="23"/>
      <c r="I109" s="23"/>
      <c r="J109" s="23"/>
    </row>
    <row r="110" spans="8:10" ht="19.95" customHeight="1">
      <c r="H110" s="23"/>
      <c r="I110" s="23"/>
      <c r="J110" s="23"/>
    </row>
    <row r="111" spans="8:10" ht="19.95" customHeight="1">
      <c r="H111" s="23"/>
      <c r="I111" s="23"/>
      <c r="J111" s="23"/>
    </row>
    <row r="112" spans="8:10" ht="19.95" customHeight="1">
      <c r="H112" s="23"/>
      <c r="I112" s="23"/>
      <c r="J112" s="23"/>
    </row>
    <row r="113" spans="8:10" ht="19.95" customHeight="1">
      <c r="H113" s="23"/>
      <c r="I113" s="23"/>
      <c r="J113" s="23"/>
    </row>
    <row r="114" spans="8:10" ht="19.95" customHeight="1">
      <c r="H114" s="23"/>
      <c r="I114" s="23"/>
      <c r="J114" s="23"/>
    </row>
    <row r="115" spans="8:10" ht="19.95" customHeight="1">
      <c r="H115" s="23"/>
      <c r="I115" s="23"/>
      <c r="J115" s="23"/>
    </row>
    <row r="116" spans="8:10" ht="19.95" customHeight="1">
      <c r="H116" s="23"/>
      <c r="I116" s="23"/>
      <c r="J116" s="23"/>
    </row>
    <row r="117" spans="8:10" ht="19.95" customHeight="1">
      <c r="H117" s="23"/>
      <c r="I117" s="23"/>
      <c r="J117" s="23"/>
    </row>
    <row r="118" spans="8:10" ht="19.95" customHeight="1">
      <c r="H118" s="23"/>
      <c r="I118" s="23"/>
      <c r="J118" s="23"/>
    </row>
    <row r="119" spans="8:10" ht="19.95" customHeight="1">
      <c r="H119" s="23"/>
      <c r="I119" s="23"/>
      <c r="J119" s="23"/>
    </row>
    <row r="120" spans="8:10" ht="19.95" customHeight="1">
      <c r="H120" s="23"/>
      <c r="I120" s="23"/>
      <c r="J120" s="23"/>
    </row>
    <row r="121" spans="8:10" ht="19.95" customHeight="1">
      <c r="H121" s="23"/>
      <c r="I121" s="23"/>
      <c r="J121" s="23"/>
    </row>
    <row r="122" spans="8:10" ht="19.95" customHeight="1">
      <c r="H122" s="23"/>
      <c r="I122" s="23"/>
      <c r="J122" s="23"/>
    </row>
    <row r="123" spans="8:10" ht="19.95" customHeight="1">
      <c r="H123" s="23"/>
      <c r="I123" s="23"/>
      <c r="J123" s="23"/>
    </row>
    <row r="124" spans="8:10" ht="19.95" customHeight="1">
      <c r="H124" s="23"/>
      <c r="I124" s="23"/>
      <c r="J124" s="23"/>
    </row>
    <row r="125" spans="8:10" ht="19.95" customHeight="1">
      <c r="H125" s="23"/>
      <c r="I125" s="23"/>
      <c r="J125" s="23"/>
    </row>
    <row r="126" spans="8:10" ht="19.95" customHeight="1">
      <c r="H126" s="23"/>
      <c r="I126" s="23"/>
      <c r="J126" s="23"/>
    </row>
    <row r="127" spans="8:10" ht="19.95" customHeight="1">
      <c r="H127" s="23"/>
      <c r="I127" s="23"/>
      <c r="J127" s="23"/>
    </row>
    <row r="128" spans="8:10" ht="19.95" customHeight="1">
      <c r="H128" s="23"/>
      <c r="I128" s="23"/>
      <c r="J128" s="23"/>
    </row>
    <row r="129" spans="8:10" ht="19.95" customHeight="1">
      <c r="H129" s="23"/>
      <c r="I129" s="23"/>
      <c r="J129" s="23"/>
    </row>
    <row r="130" spans="8:10" ht="19.95" customHeight="1">
      <c r="H130" s="23"/>
      <c r="I130" s="23"/>
      <c r="J130" s="23"/>
    </row>
    <row r="131" spans="8:10" ht="19.95" customHeight="1">
      <c r="H131" s="23"/>
      <c r="I131" s="23"/>
      <c r="J131" s="23"/>
    </row>
    <row r="132" spans="8:10" ht="19.95" customHeight="1">
      <c r="H132" s="23"/>
      <c r="I132" s="23"/>
      <c r="J132" s="23"/>
    </row>
    <row r="133" spans="8:10" ht="19.95" customHeight="1">
      <c r="H133" s="23"/>
      <c r="I133" s="23"/>
      <c r="J133" s="23"/>
    </row>
    <row r="134" spans="8:10" ht="19.95" customHeight="1">
      <c r="H134" s="23"/>
      <c r="I134" s="23"/>
      <c r="J134" s="23"/>
    </row>
    <row r="135" spans="8:10" ht="19.95" customHeight="1">
      <c r="H135" s="23"/>
      <c r="I135" s="23"/>
      <c r="J135" s="23"/>
    </row>
    <row r="136" spans="8:10" ht="19.95" customHeight="1">
      <c r="H136" s="23"/>
      <c r="I136" s="23"/>
      <c r="J136" s="23"/>
    </row>
    <row r="137" spans="8:10" ht="19.95" customHeight="1">
      <c r="H137" s="23"/>
      <c r="I137" s="23"/>
      <c r="J137" s="23"/>
    </row>
    <row r="138" spans="8:10" ht="19.95" customHeight="1">
      <c r="H138" s="23"/>
      <c r="I138" s="23"/>
      <c r="J138" s="23"/>
    </row>
    <row r="139" spans="8:10" ht="19.95" customHeight="1">
      <c r="H139" s="23"/>
      <c r="I139" s="23"/>
      <c r="J139" s="23"/>
    </row>
    <row r="140" spans="8:10" ht="19.95" customHeight="1">
      <c r="H140" s="23"/>
      <c r="I140" s="23"/>
      <c r="J140" s="23"/>
    </row>
    <row r="141" spans="8:10" ht="19.95" customHeight="1">
      <c r="H141" s="23"/>
      <c r="I141" s="23"/>
      <c r="J141" s="23"/>
    </row>
    <row r="142" spans="8:10" ht="19.95" customHeight="1">
      <c r="H142" s="23"/>
      <c r="I142" s="23"/>
      <c r="J142" s="23"/>
    </row>
    <row r="143" spans="8:10" ht="19.95" customHeight="1">
      <c r="H143" s="23"/>
      <c r="I143" s="23"/>
      <c r="J143" s="23"/>
    </row>
    <row r="144" spans="8:10" ht="19.95" customHeight="1">
      <c r="H144" s="23"/>
      <c r="I144" s="23"/>
      <c r="J144" s="23"/>
    </row>
    <row r="145" spans="8:10" ht="19.95" customHeight="1">
      <c r="H145" s="23"/>
      <c r="I145" s="23"/>
      <c r="J145" s="23"/>
    </row>
    <row r="146" spans="8:10" ht="19.95" customHeight="1">
      <c r="H146" s="23"/>
      <c r="I146" s="23"/>
      <c r="J146" s="23"/>
    </row>
    <row r="147" spans="8:10" ht="19.95" customHeight="1">
      <c r="H147" s="23"/>
      <c r="I147" s="23"/>
      <c r="J147" s="23"/>
    </row>
    <row r="148" spans="8:10" ht="19.95" customHeight="1">
      <c r="H148" s="23"/>
      <c r="I148" s="23"/>
      <c r="J148" s="23"/>
    </row>
    <row r="149" spans="8:10" ht="19.95" customHeight="1">
      <c r="H149" s="23"/>
      <c r="I149" s="23"/>
      <c r="J149" s="23"/>
    </row>
    <row r="150" spans="8:10" ht="19.95" customHeight="1">
      <c r="H150" s="23"/>
      <c r="I150" s="23"/>
      <c r="J150" s="23"/>
    </row>
    <row r="151" spans="8:10" ht="19.95" customHeight="1">
      <c r="H151" s="23"/>
      <c r="I151" s="23"/>
      <c r="J151" s="23"/>
    </row>
    <row r="152" spans="8:10" ht="19.95" customHeight="1">
      <c r="H152" s="23"/>
      <c r="I152" s="23"/>
      <c r="J152" s="23"/>
    </row>
    <row r="153" spans="8:10" ht="19.95" customHeight="1">
      <c r="H153" s="23"/>
      <c r="I153" s="23"/>
      <c r="J153" s="23"/>
    </row>
    <row r="154" spans="8:10" ht="19.95" customHeight="1">
      <c r="H154" s="23"/>
      <c r="I154" s="23"/>
      <c r="J154" s="23"/>
    </row>
    <row r="155" spans="8:10" ht="19.95" customHeight="1">
      <c r="H155" s="23"/>
      <c r="I155" s="23"/>
      <c r="J155" s="23"/>
    </row>
    <row r="156" spans="8:10" ht="19.95" customHeight="1">
      <c r="H156" s="23"/>
      <c r="I156" s="23"/>
      <c r="J156" s="23"/>
    </row>
    <row r="157" spans="8:10" ht="19.95" customHeight="1">
      <c r="H157" s="23"/>
      <c r="I157" s="23"/>
      <c r="J157" s="23"/>
    </row>
    <row r="158" spans="8:10" ht="19.95" customHeight="1">
      <c r="H158" s="23"/>
      <c r="I158" s="23"/>
      <c r="J158" s="23"/>
    </row>
    <row r="159" spans="8:10" ht="19.95" customHeight="1">
      <c r="H159" s="23"/>
      <c r="I159" s="23"/>
      <c r="J159" s="23"/>
    </row>
    <row r="160" spans="8:10" ht="19.95" customHeight="1">
      <c r="H160" s="23"/>
      <c r="I160" s="23"/>
      <c r="J160" s="23"/>
    </row>
    <row r="161" spans="8:10" ht="19.95" customHeight="1">
      <c r="H161" s="23"/>
      <c r="I161" s="23"/>
      <c r="J161" s="23"/>
    </row>
    <row r="162" spans="8:10" ht="19.95" customHeight="1">
      <c r="H162" s="23"/>
      <c r="I162" s="23"/>
      <c r="J162" s="23"/>
    </row>
    <row r="163" spans="8:10" ht="19.95" customHeight="1">
      <c r="H163" s="23"/>
      <c r="I163" s="23"/>
      <c r="J163" s="23"/>
    </row>
    <row r="164" spans="8:10" ht="19.95" customHeight="1">
      <c r="H164" s="23"/>
      <c r="I164" s="23"/>
      <c r="J164" s="23"/>
    </row>
    <row r="165" spans="8:10" ht="19.95" customHeight="1">
      <c r="H165" s="23"/>
      <c r="I165" s="23"/>
      <c r="J165" s="23"/>
    </row>
    <row r="166" spans="8:10" ht="19.95" customHeight="1">
      <c r="H166" s="23"/>
      <c r="I166" s="23"/>
      <c r="J166" s="23"/>
    </row>
    <row r="167" spans="8:10" ht="19.95" customHeight="1">
      <c r="H167" s="23"/>
      <c r="I167" s="23"/>
      <c r="J167" s="23"/>
    </row>
    <row r="168" spans="8:10" ht="19.95" customHeight="1">
      <c r="H168" s="23"/>
      <c r="I168" s="23"/>
      <c r="J168" s="23"/>
    </row>
    <row r="169" spans="8:10" ht="19.95" customHeight="1">
      <c r="H169" s="23"/>
      <c r="I169" s="23"/>
      <c r="J169" s="23"/>
    </row>
    <row r="170" spans="8:10" ht="19.95" customHeight="1">
      <c r="H170" s="23"/>
      <c r="I170" s="23"/>
      <c r="J170" s="23"/>
    </row>
    <row r="171" spans="8:10" ht="19.95" customHeight="1">
      <c r="H171" s="23"/>
      <c r="I171" s="23"/>
      <c r="J171" s="23"/>
    </row>
    <row r="172" spans="8:10" ht="19.95" customHeight="1">
      <c r="H172" s="23"/>
      <c r="I172" s="23"/>
      <c r="J172" s="23"/>
    </row>
    <row r="173" spans="8:10" ht="19.95" customHeight="1">
      <c r="H173" s="23"/>
      <c r="I173" s="23"/>
      <c r="J173" s="23"/>
    </row>
    <row r="174" spans="8:10" ht="19.95" customHeight="1">
      <c r="H174" s="23"/>
      <c r="I174" s="23"/>
      <c r="J174" s="23"/>
    </row>
    <row r="175" spans="8:10" ht="19.95" customHeight="1">
      <c r="H175" s="23"/>
      <c r="I175" s="23"/>
      <c r="J175" s="23"/>
    </row>
    <row r="176" spans="8:10" ht="19.95" customHeight="1">
      <c r="H176" s="23"/>
      <c r="I176" s="23"/>
      <c r="J176" s="23"/>
    </row>
    <row r="177" spans="8:10" ht="19.95" customHeight="1">
      <c r="H177" s="23"/>
      <c r="I177" s="23"/>
      <c r="J177" s="23"/>
    </row>
    <row r="178" spans="8:10" ht="19.95" customHeight="1">
      <c r="H178" s="23"/>
      <c r="I178" s="23"/>
      <c r="J178" s="23"/>
    </row>
    <row r="179" spans="8:10" ht="19.95" customHeight="1">
      <c r="H179" s="23"/>
      <c r="I179" s="23"/>
      <c r="J179" s="23"/>
    </row>
    <row r="180" spans="8:10" ht="19.95" customHeight="1">
      <c r="H180" s="23"/>
      <c r="I180" s="23"/>
      <c r="J180" s="23"/>
    </row>
    <row r="181" spans="8:10" ht="19.95" customHeight="1">
      <c r="H181" s="23"/>
      <c r="I181" s="23"/>
      <c r="J181" s="23"/>
    </row>
    <row r="182" spans="8:10" ht="19.95" customHeight="1">
      <c r="H182" s="23"/>
      <c r="I182" s="23"/>
      <c r="J182" s="23"/>
    </row>
    <row r="183" spans="8:10" ht="19.95" customHeight="1">
      <c r="H183" s="23"/>
      <c r="I183" s="23"/>
      <c r="J183" s="23"/>
    </row>
    <row r="184" spans="8:10" ht="19.95" customHeight="1">
      <c r="H184" s="23"/>
      <c r="I184" s="23"/>
      <c r="J184" s="23"/>
    </row>
    <row r="185" spans="8:10" ht="19.95" customHeight="1">
      <c r="H185" s="23"/>
      <c r="I185" s="23"/>
      <c r="J185" s="23"/>
    </row>
    <row r="186" spans="8:10" ht="19.95" customHeight="1">
      <c r="H186" s="23"/>
      <c r="I186" s="23"/>
      <c r="J186" s="23"/>
    </row>
    <row r="187" spans="8:10" ht="19.95" customHeight="1">
      <c r="H187" s="23"/>
      <c r="I187" s="23"/>
      <c r="J187" s="23"/>
    </row>
    <row r="188" spans="8:10" ht="19.95" customHeight="1">
      <c r="H188" s="23"/>
      <c r="I188" s="23"/>
      <c r="J188" s="23"/>
    </row>
    <row r="189" spans="8:10" ht="19.95" customHeight="1">
      <c r="H189" s="23"/>
      <c r="I189" s="23"/>
      <c r="J189" s="23"/>
    </row>
    <row r="190" spans="8:10" ht="19.95" customHeight="1">
      <c r="H190" s="23"/>
      <c r="I190" s="23"/>
      <c r="J190" s="23"/>
    </row>
    <row r="191" spans="8:10" ht="19.95" customHeight="1">
      <c r="H191" s="23"/>
      <c r="I191" s="23"/>
      <c r="J191" s="23"/>
    </row>
    <row r="192" spans="8:10" ht="19.95" customHeight="1">
      <c r="H192" s="23"/>
      <c r="I192" s="23"/>
      <c r="J192" s="23"/>
    </row>
    <row r="193" spans="8:10" ht="19.95" customHeight="1">
      <c r="H193" s="23"/>
      <c r="I193" s="23"/>
      <c r="J193" s="23"/>
    </row>
    <row r="194" spans="8:10" ht="19.95" customHeight="1">
      <c r="H194" s="23"/>
      <c r="I194" s="23"/>
      <c r="J194" s="23"/>
    </row>
    <row r="195" spans="8:10" ht="19.95" customHeight="1">
      <c r="H195" s="23"/>
      <c r="I195" s="23"/>
      <c r="J195" s="23"/>
    </row>
    <row r="196" spans="8:10" ht="19.95" customHeight="1">
      <c r="H196" s="23"/>
      <c r="I196" s="23"/>
      <c r="J196" s="23"/>
    </row>
    <row r="197" spans="8:10" ht="19.95" customHeight="1">
      <c r="H197" s="23"/>
      <c r="I197" s="23"/>
      <c r="J197" s="23"/>
    </row>
    <row r="198" spans="8:10" ht="19.95" customHeight="1">
      <c r="H198" s="23"/>
      <c r="I198" s="23"/>
      <c r="J198" s="23"/>
    </row>
    <row r="199" spans="8:10" ht="19.95" customHeight="1">
      <c r="H199" s="23"/>
      <c r="I199" s="23"/>
      <c r="J199" s="23"/>
    </row>
    <row r="200" spans="8:10" ht="19.95" customHeight="1">
      <c r="H200" s="23"/>
      <c r="I200" s="23"/>
      <c r="J200" s="23"/>
    </row>
    <row r="201" spans="8:10" ht="19.95" customHeight="1">
      <c r="H201" s="23"/>
      <c r="I201" s="23"/>
      <c r="J201" s="23"/>
    </row>
    <row r="202" spans="8:10" ht="19.95" customHeight="1">
      <c r="H202" s="23"/>
      <c r="I202" s="23"/>
      <c r="J202" s="23"/>
    </row>
    <row r="203" spans="8:10" ht="19.95" customHeight="1">
      <c r="H203" s="23"/>
      <c r="I203" s="23"/>
      <c r="J203" s="23"/>
    </row>
    <row r="204" spans="8:10" ht="19.95" customHeight="1">
      <c r="H204" s="23"/>
      <c r="I204" s="23"/>
      <c r="J204" s="23"/>
    </row>
    <row r="205" spans="8:10" ht="19.95" customHeight="1">
      <c r="H205" s="23"/>
      <c r="I205" s="23"/>
      <c r="J205" s="23"/>
    </row>
    <row r="206" spans="8:10" ht="19.95" customHeight="1">
      <c r="H206" s="23"/>
      <c r="I206" s="23"/>
      <c r="J206" s="23"/>
    </row>
    <row r="207" spans="8:10" ht="19.95" customHeight="1">
      <c r="H207" s="23"/>
      <c r="I207" s="23"/>
      <c r="J207" s="23"/>
    </row>
    <row r="208" spans="8:10" ht="19.95" customHeight="1">
      <c r="H208" s="23"/>
      <c r="I208" s="23"/>
      <c r="J208" s="23"/>
    </row>
    <row r="209" spans="8:10" ht="19.95" customHeight="1">
      <c r="H209" s="23"/>
      <c r="I209" s="23"/>
      <c r="J209" s="23"/>
    </row>
    <row r="210" spans="8:10" ht="19.95" customHeight="1">
      <c r="H210" s="23"/>
      <c r="I210" s="23"/>
      <c r="J210" s="23"/>
    </row>
    <row r="211" spans="8:10" ht="19.95" customHeight="1">
      <c r="H211" s="23"/>
      <c r="I211" s="23"/>
      <c r="J211" s="23"/>
    </row>
    <row r="212" spans="8:10" ht="19.95" customHeight="1">
      <c r="H212" s="23"/>
      <c r="I212" s="23"/>
      <c r="J212" s="23"/>
    </row>
    <row r="213" spans="8:10" ht="19.95" customHeight="1">
      <c r="H213" s="23"/>
      <c r="I213" s="23"/>
      <c r="J213" s="23"/>
    </row>
    <row r="214" spans="8:10" ht="19.95" customHeight="1">
      <c r="H214" s="23"/>
      <c r="I214" s="23"/>
      <c r="J214" s="23"/>
    </row>
    <row r="215" spans="8:10" ht="19.95" customHeight="1">
      <c r="H215" s="23"/>
      <c r="I215" s="23"/>
      <c r="J215" s="23"/>
    </row>
    <row r="216" spans="8:10" ht="19.95" customHeight="1">
      <c r="H216" s="23"/>
      <c r="I216" s="23"/>
      <c r="J216" s="23"/>
    </row>
    <row r="217" spans="8:10" ht="19.95" customHeight="1">
      <c r="H217" s="23"/>
      <c r="I217" s="23"/>
      <c r="J217" s="23"/>
    </row>
    <row r="218" spans="8:10" ht="19.95" customHeight="1">
      <c r="H218" s="23"/>
      <c r="I218" s="23"/>
      <c r="J218" s="23"/>
    </row>
    <row r="219" spans="8:10" ht="19.95" customHeight="1">
      <c r="H219" s="23"/>
      <c r="I219" s="23"/>
      <c r="J219" s="23"/>
    </row>
    <row r="220" spans="8:10" ht="19.95" customHeight="1">
      <c r="H220" s="23"/>
      <c r="I220" s="23"/>
      <c r="J220" s="23"/>
    </row>
    <row r="221" spans="8:10" ht="19.95" customHeight="1">
      <c r="H221" s="23"/>
      <c r="I221" s="23"/>
      <c r="J221" s="23"/>
    </row>
    <row r="222" spans="8:10" ht="19.95" customHeight="1">
      <c r="H222" s="23"/>
      <c r="I222" s="23"/>
      <c r="J222" s="23"/>
    </row>
    <row r="223" spans="8:10" ht="19.95" customHeight="1">
      <c r="H223" s="23"/>
      <c r="I223" s="23"/>
      <c r="J223" s="23"/>
    </row>
    <row r="224" spans="8:10" ht="19.95" customHeight="1">
      <c r="H224" s="23"/>
      <c r="I224" s="23"/>
      <c r="J224" s="23"/>
    </row>
    <row r="225" spans="8:10" ht="19.95" customHeight="1">
      <c r="H225" s="23"/>
      <c r="I225" s="23"/>
      <c r="J225" s="23"/>
    </row>
    <row r="226" spans="8:10" ht="19.95" customHeight="1">
      <c r="H226" s="23"/>
      <c r="I226" s="23"/>
      <c r="J226" s="23"/>
    </row>
    <row r="227" spans="8:10" ht="19.95" customHeight="1">
      <c r="H227" s="23"/>
      <c r="I227" s="23"/>
      <c r="J227" s="23"/>
    </row>
    <row r="228" spans="8:10" ht="19.95" customHeight="1">
      <c r="H228" s="23"/>
      <c r="I228" s="23"/>
      <c r="J228" s="23"/>
    </row>
    <row r="229" spans="8:10" ht="19.95" customHeight="1">
      <c r="H229" s="23"/>
      <c r="I229" s="23"/>
      <c r="J229" s="23"/>
    </row>
    <row r="230" spans="8:10" ht="19.95" customHeight="1">
      <c r="H230" s="23"/>
      <c r="I230" s="23"/>
      <c r="J230" s="23"/>
    </row>
    <row r="231" spans="8:10" ht="19.95" customHeight="1">
      <c r="H231" s="23"/>
      <c r="I231" s="23"/>
      <c r="J231" s="23"/>
    </row>
    <row r="232" spans="8:10" ht="19.95" customHeight="1">
      <c r="H232" s="23"/>
      <c r="I232" s="23"/>
      <c r="J232" s="23"/>
    </row>
    <row r="233" spans="8:10" ht="19.95" customHeight="1">
      <c r="H233" s="23"/>
      <c r="I233" s="23"/>
      <c r="J233" s="23"/>
    </row>
    <row r="234" spans="8:10" ht="19.95" customHeight="1">
      <c r="H234" s="23"/>
      <c r="I234" s="23"/>
      <c r="J234" s="23"/>
    </row>
    <row r="235" spans="8:10" ht="19.95" customHeight="1">
      <c r="H235" s="23"/>
      <c r="I235" s="23"/>
      <c r="J235" s="23"/>
    </row>
    <row r="236" spans="8:10" ht="19.95" customHeight="1">
      <c r="H236" s="23"/>
      <c r="I236" s="23"/>
      <c r="J236" s="23"/>
    </row>
    <row r="237" spans="8:10" ht="19.95" customHeight="1">
      <c r="H237" s="23"/>
      <c r="I237" s="23"/>
      <c r="J237" s="23"/>
    </row>
    <row r="238" spans="8:10" ht="19.95" customHeight="1">
      <c r="H238" s="23"/>
      <c r="I238" s="23"/>
      <c r="J238" s="23"/>
    </row>
    <row r="239" spans="8:10" ht="19.95" customHeight="1">
      <c r="H239" s="23"/>
      <c r="I239" s="23"/>
      <c r="J239" s="23"/>
    </row>
    <row r="240" spans="8:10" ht="19.95" customHeight="1">
      <c r="H240" s="23"/>
      <c r="I240" s="23"/>
      <c r="J240" s="23"/>
    </row>
    <row r="241" spans="8:10" ht="19.95" customHeight="1">
      <c r="H241" s="23"/>
      <c r="I241" s="23"/>
      <c r="J241" s="23"/>
    </row>
    <row r="242" spans="8:10" ht="19.95" customHeight="1">
      <c r="H242" s="23"/>
      <c r="I242" s="23"/>
      <c r="J242" s="23"/>
    </row>
    <row r="243" spans="8:10" ht="19.95" customHeight="1">
      <c r="H243" s="23"/>
      <c r="I243" s="23"/>
      <c r="J243" s="23"/>
    </row>
    <row r="244" spans="8:10" ht="19.95" customHeight="1">
      <c r="H244" s="23"/>
      <c r="I244" s="23"/>
      <c r="J244" s="23"/>
    </row>
    <row r="245" spans="8:10" ht="19.95" customHeight="1">
      <c r="H245" s="23"/>
      <c r="I245" s="23"/>
      <c r="J245" s="23"/>
    </row>
    <row r="246" spans="8:10" ht="19.95" customHeight="1">
      <c r="H246" s="23"/>
      <c r="I246" s="23"/>
      <c r="J246" s="23"/>
    </row>
    <row r="247" spans="8:10" ht="19.95" customHeight="1">
      <c r="H247" s="23"/>
      <c r="I247" s="23"/>
      <c r="J247" s="23"/>
    </row>
    <row r="248" spans="8:10" ht="19.95" customHeight="1">
      <c r="H248" s="23"/>
      <c r="I248" s="23"/>
      <c r="J248" s="23"/>
    </row>
    <row r="249" spans="8:10" ht="19.95" customHeight="1">
      <c r="H249" s="23"/>
      <c r="I249" s="23"/>
      <c r="J249" s="23"/>
    </row>
    <row r="250" spans="8:10" ht="19.95" customHeight="1">
      <c r="H250" s="23"/>
      <c r="I250" s="23"/>
      <c r="J250" s="23"/>
    </row>
    <row r="251" spans="8:10" ht="19.95" customHeight="1">
      <c r="H251" s="23"/>
      <c r="I251" s="23"/>
      <c r="J251" s="23"/>
    </row>
    <row r="252" spans="8:10" ht="19.95" customHeight="1">
      <c r="H252" s="23"/>
      <c r="I252" s="23"/>
      <c r="J252" s="23"/>
    </row>
    <row r="253" spans="8:10" ht="19.95" customHeight="1">
      <c r="H253" s="23"/>
      <c r="I253" s="23"/>
      <c r="J253" s="23"/>
    </row>
    <row r="254" spans="8:10" ht="19.95" customHeight="1">
      <c r="H254" s="23"/>
      <c r="I254" s="23"/>
      <c r="J254" s="23"/>
    </row>
    <row r="255" spans="8:10" ht="19.95" customHeight="1">
      <c r="H255" s="23"/>
      <c r="I255" s="23"/>
      <c r="J255" s="23"/>
    </row>
    <row r="256" spans="8:10" ht="19.95" customHeight="1">
      <c r="H256" s="23"/>
      <c r="I256" s="23"/>
      <c r="J256" s="23"/>
    </row>
    <row r="257" spans="8:10" ht="19.95" customHeight="1">
      <c r="H257" s="23"/>
      <c r="I257" s="23"/>
      <c r="J257" s="23"/>
    </row>
    <row r="258" spans="8:10" ht="19.95" customHeight="1">
      <c r="H258" s="23"/>
      <c r="I258" s="23"/>
      <c r="J258" s="23"/>
    </row>
    <row r="259" spans="8:10" ht="19.95" customHeight="1">
      <c r="H259" s="23"/>
      <c r="I259" s="23"/>
      <c r="J259" s="23"/>
    </row>
    <row r="260" spans="8:10" ht="19.95" customHeight="1">
      <c r="H260" s="23"/>
      <c r="I260" s="23"/>
      <c r="J260" s="23"/>
    </row>
    <row r="261" spans="8:10" ht="19.95" customHeight="1">
      <c r="H261" s="23"/>
      <c r="I261" s="23"/>
      <c r="J261" s="23"/>
    </row>
    <row r="262" spans="8:10" ht="19.95" customHeight="1">
      <c r="H262" s="23"/>
      <c r="I262" s="23"/>
      <c r="J262" s="23"/>
    </row>
    <row r="263" spans="8:10" ht="19.95" customHeight="1">
      <c r="H263" s="23"/>
      <c r="I263" s="23"/>
      <c r="J263" s="23"/>
    </row>
    <row r="264" spans="8:10" ht="19.95" customHeight="1">
      <c r="H264" s="23"/>
      <c r="I264" s="23"/>
      <c r="J264" s="23"/>
    </row>
    <row r="265" spans="8:10" ht="19.95" customHeight="1">
      <c r="H265" s="23"/>
      <c r="I265" s="23"/>
      <c r="J265" s="23"/>
    </row>
    <row r="266" spans="8:10" ht="19.95" customHeight="1">
      <c r="H266" s="23"/>
      <c r="I266" s="23"/>
      <c r="J266" s="23"/>
    </row>
    <row r="267" spans="8:10" ht="19.95" customHeight="1">
      <c r="H267" s="23"/>
      <c r="I267" s="23"/>
      <c r="J267" s="23"/>
    </row>
    <row r="268" spans="8:10" ht="19.95" customHeight="1">
      <c r="H268" s="23"/>
      <c r="I268" s="23"/>
      <c r="J268" s="23"/>
    </row>
    <row r="269" spans="8:10" ht="19.95" customHeight="1">
      <c r="H269" s="23"/>
      <c r="I269" s="23"/>
      <c r="J269" s="23"/>
    </row>
    <row r="270" spans="8:10" ht="19.95" customHeight="1">
      <c r="H270" s="23"/>
      <c r="I270" s="23"/>
      <c r="J270" s="23"/>
    </row>
    <row r="271" spans="8:10" ht="19.95" customHeight="1">
      <c r="H271" s="23"/>
      <c r="I271" s="23"/>
      <c r="J271" s="23"/>
    </row>
    <row r="272" spans="8:10" ht="19.95" customHeight="1">
      <c r="H272" s="23"/>
      <c r="I272" s="23"/>
      <c r="J272" s="23"/>
    </row>
    <row r="273" spans="8:10" ht="19.95" customHeight="1">
      <c r="H273" s="23"/>
      <c r="I273" s="23"/>
      <c r="J273" s="23"/>
    </row>
    <row r="274" spans="8:10" ht="19.95" customHeight="1">
      <c r="H274" s="23"/>
      <c r="I274" s="23"/>
      <c r="J274" s="23"/>
    </row>
    <row r="275" spans="8:10" ht="19.95" customHeight="1">
      <c r="H275" s="23"/>
      <c r="I275" s="23"/>
      <c r="J275" s="23"/>
    </row>
    <row r="276" spans="8:10" ht="19.95" customHeight="1">
      <c r="H276" s="23"/>
      <c r="I276" s="23"/>
      <c r="J276" s="23"/>
    </row>
    <row r="277" spans="8:10" ht="19.95" customHeight="1">
      <c r="H277" s="23"/>
      <c r="I277" s="23"/>
      <c r="J277" s="23"/>
    </row>
    <row r="278" spans="8:10" ht="19.95" customHeight="1">
      <c r="H278" s="23"/>
      <c r="I278" s="23"/>
      <c r="J278" s="23"/>
    </row>
    <row r="279" spans="8:10" ht="19.95" customHeight="1">
      <c r="H279" s="23"/>
      <c r="I279" s="23"/>
      <c r="J279" s="23"/>
    </row>
    <row r="280" spans="8:10" ht="19.95" customHeight="1">
      <c r="H280" s="23"/>
      <c r="I280" s="23"/>
      <c r="J280" s="23"/>
    </row>
    <row r="281" spans="8:10" ht="19.95" customHeight="1">
      <c r="H281" s="23"/>
      <c r="I281" s="23"/>
      <c r="J281" s="23"/>
    </row>
    <row r="282" spans="8:10" ht="19.95" customHeight="1">
      <c r="H282" s="23"/>
      <c r="I282" s="23"/>
      <c r="J282" s="23"/>
    </row>
    <row r="283" spans="8:10" ht="19.95" customHeight="1">
      <c r="H283" s="23"/>
      <c r="I283" s="23"/>
      <c r="J283" s="23"/>
    </row>
    <row r="284" spans="8:10" ht="19.95" customHeight="1">
      <c r="H284" s="23"/>
      <c r="I284" s="23"/>
      <c r="J284" s="23"/>
    </row>
    <row r="285" spans="8:10" ht="19.95" customHeight="1">
      <c r="H285" s="23"/>
      <c r="I285" s="23"/>
      <c r="J285" s="23"/>
    </row>
    <row r="286" spans="8:10" ht="19.95" customHeight="1">
      <c r="H286" s="23"/>
      <c r="I286" s="23"/>
      <c r="J286" s="23"/>
    </row>
    <row r="287" spans="8:10" ht="19.95" customHeight="1">
      <c r="H287" s="23"/>
      <c r="I287" s="23"/>
      <c r="J287" s="23"/>
    </row>
    <row r="288" spans="8:10" ht="19.95" customHeight="1">
      <c r="H288" s="23"/>
      <c r="I288" s="23"/>
      <c r="J288" s="23"/>
    </row>
    <row r="289" spans="8:10" ht="19.95" customHeight="1">
      <c r="H289" s="23"/>
      <c r="I289" s="23"/>
      <c r="J289" s="23"/>
    </row>
    <row r="290" spans="8:10" ht="19.95" customHeight="1">
      <c r="H290" s="23"/>
      <c r="I290" s="23"/>
      <c r="J290" s="23"/>
    </row>
    <row r="291" spans="8:10" ht="19.95" customHeight="1">
      <c r="H291" s="23"/>
      <c r="I291" s="23"/>
      <c r="J291" s="23"/>
    </row>
    <row r="292" spans="8:10" ht="19.95" customHeight="1">
      <c r="H292" s="23"/>
      <c r="I292" s="23"/>
      <c r="J292" s="23"/>
    </row>
    <row r="293" spans="8:10" ht="19.95" customHeight="1">
      <c r="H293" s="23"/>
      <c r="I293" s="23"/>
      <c r="J293" s="23"/>
    </row>
    <row r="294" spans="8:10" ht="19.95" customHeight="1">
      <c r="H294" s="23"/>
      <c r="I294" s="23"/>
      <c r="J294" s="23"/>
    </row>
    <row r="295" spans="8:10" ht="19.95" customHeight="1">
      <c r="H295" s="23"/>
      <c r="I295" s="23"/>
      <c r="J295" s="23"/>
    </row>
    <row r="296" spans="8:10" ht="19.95" customHeight="1">
      <c r="H296" s="23"/>
      <c r="I296" s="23"/>
      <c r="J296" s="23"/>
    </row>
    <row r="297" spans="8:10" ht="19.95" customHeight="1">
      <c r="H297" s="23"/>
      <c r="I297" s="23"/>
      <c r="J297" s="23"/>
    </row>
    <row r="298" spans="8:10" ht="19.95" customHeight="1">
      <c r="H298" s="23"/>
      <c r="I298" s="23"/>
      <c r="J298" s="23"/>
    </row>
    <row r="299" spans="8:10" ht="19.95" customHeight="1">
      <c r="H299" s="23"/>
      <c r="I299" s="23"/>
      <c r="J299" s="23"/>
    </row>
    <row r="300" spans="8:10" ht="19.95" customHeight="1">
      <c r="H300" s="23"/>
      <c r="I300" s="23"/>
      <c r="J300" s="23"/>
    </row>
    <row r="301" spans="8:10" ht="19.95" customHeight="1">
      <c r="H301" s="23"/>
      <c r="I301" s="23"/>
      <c r="J301" s="23"/>
    </row>
    <row r="302" spans="8:10" ht="19.95" customHeight="1">
      <c r="H302" s="23"/>
      <c r="I302" s="23"/>
      <c r="J302" s="23"/>
    </row>
    <row r="303" spans="8:10" ht="19.95" customHeight="1">
      <c r="H303" s="23"/>
      <c r="I303" s="23"/>
      <c r="J303" s="23"/>
    </row>
    <row r="304" spans="8:10" ht="19.95" customHeight="1">
      <c r="H304" s="23"/>
      <c r="I304" s="23"/>
      <c r="J304" s="23"/>
    </row>
    <row r="305" spans="8:10" ht="19.95" customHeight="1">
      <c r="H305" s="23"/>
      <c r="I305" s="23"/>
      <c r="J305" s="23"/>
    </row>
    <row r="306" spans="8:10" ht="19.95" customHeight="1">
      <c r="H306" s="23"/>
      <c r="I306" s="23"/>
      <c r="J306" s="23"/>
    </row>
    <row r="307" spans="8:10" ht="19.95" customHeight="1">
      <c r="H307" s="23"/>
      <c r="I307" s="23"/>
      <c r="J307" s="23"/>
    </row>
    <row r="308" spans="8:10" ht="19.95" customHeight="1">
      <c r="H308" s="23"/>
      <c r="I308" s="23"/>
      <c r="J308" s="23"/>
    </row>
    <row r="309" spans="8:10" ht="19.95" customHeight="1">
      <c r="H309" s="23"/>
      <c r="I309" s="23"/>
      <c r="J309" s="23"/>
    </row>
    <row r="310" spans="8:10" ht="19.95" customHeight="1">
      <c r="H310" s="23"/>
      <c r="I310" s="23"/>
      <c r="J310" s="23"/>
    </row>
    <row r="311" spans="8:10" ht="19.95" customHeight="1">
      <c r="H311" s="23"/>
      <c r="I311" s="23"/>
      <c r="J311" s="23"/>
    </row>
    <row r="312" spans="8:10" ht="19.95" customHeight="1">
      <c r="H312" s="23"/>
      <c r="I312" s="23"/>
      <c r="J312" s="23"/>
    </row>
    <row r="313" spans="8:10" ht="19.95" customHeight="1">
      <c r="H313" s="23"/>
      <c r="I313" s="23"/>
      <c r="J313" s="23"/>
    </row>
    <row r="314" spans="8:10" ht="19.95" customHeight="1">
      <c r="H314" s="23"/>
      <c r="I314" s="23"/>
      <c r="J314" s="23"/>
    </row>
    <row r="315" spans="8:10" ht="19.95" customHeight="1">
      <c r="H315" s="23"/>
      <c r="I315" s="23"/>
      <c r="J315" s="23"/>
    </row>
    <row r="316" spans="8:10" ht="19.95" customHeight="1">
      <c r="H316" s="23"/>
      <c r="I316" s="23"/>
      <c r="J316" s="23"/>
    </row>
    <row r="317" spans="8:10" ht="19.95" customHeight="1">
      <c r="H317" s="23"/>
      <c r="I317" s="23"/>
      <c r="J317" s="23"/>
    </row>
    <row r="318" spans="8:10" ht="19.95" customHeight="1">
      <c r="H318" s="23"/>
      <c r="I318" s="23"/>
      <c r="J318" s="23"/>
    </row>
    <row r="319" spans="8:10" ht="19.95" customHeight="1">
      <c r="H319" s="23"/>
      <c r="I319" s="23"/>
      <c r="J319" s="23"/>
    </row>
    <row r="320" spans="8:10" ht="19.95" customHeight="1">
      <c r="H320" s="23"/>
      <c r="I320" s="23"/>
      <c r="J320" s="23"/>
    </row>
    <row r="321" spans="8:10" ht="19.95" customHeight="1">
      <c r="H321" s="23"/>
      <c r="I321" s="23"/>
      <c r="J321" s="23"/>
    </row>
    <row r="322" spans="8:10" ht="19.95" customHeight="1">
      <c r="H322" s="23"/>
      <c r="I322" s="23"/>
      <c r="J322" s="23"/>
    </row>
    <row r="323" spans="8:10" ht="19.95" customHeight="1">
      <c r="H323" s="23"/>
      <c r="I323" s="23"/>
      <c r="J323" s="23"/>
    </row>
    <row r="324" spans="8:10" ht="19.95" customHeight="1">
      <c r="H324" s="23"/>
      <c r="I324" s="23"/>
      <c r="J324" s="23"/>
    </row>
    <row r="325" spans="8:10" ht="19.95" customHeight="1">
      <c r="H325" s="23"/>
      <c r="I325" s="23"/>
      <c r="J325" s="23"/>
    </row>
    <row r="326" spans="8:10" ht="19.95" customHeight="1">
      <c r="H326" s="23"/>
      <c r="I326" s="23"/>
      <c r="J326" s="23"/>
    </row>
    <row r="327" spans="8:10" ht="19.95" customHeight="1">
      <c r="H327" s="23"/>
      <c r="I327" s="23"/>
      <c r="J327" s="23"/>
    </row>
    <row r="328" spans="8:10" ht="19.95" customHeight="1">
      <c r="H328" s="23"/>
      <c r="I328" s="23"/>
      <c r="J328" s="23"/>
    </row>
    <row r="329" spans="8:10" ht="19.95" customHeight="1">
      <c r="H329" s="23"/>
      <c r="I329" s="23"/>
      <c r="J329" s="23"/>
    </row>
    <row r="330" spans="8:10" ht="19.95" customHeight="1">
      <c r="H330" s="23"/>
      <c r="I330" s="23"/>
      <c r="J330" s="23"/>
    </row>
    <row r="331" spans="8:10" ht="19.95" customHeight="1">
      <c r="H331" s="23"/>
      <c r="I331" s="23"/>
      <c r="J331" s="23"/>
    </row>
    <row r="332" spans="8:10" ht="19.95" customHeight="1">
      <c r="H332" s="23"/>
      <c r="I332" s="23"/>
      <c r="J332" s="23"/>
    </row>
    <row r="333" spans="8:10" ht="19.95" customHeight="1">
      <c r="H333" s="23"/>
      <c r="I333" s="23"/>
      <c r="J333" s="23"/>
    </row>
    <row r="334" spans="8:10" ht="19.95" customHeight="1">
      <c r="H334" s="23"/>
      <c r="I334" s="23"/>
      <c r="J334" s="23"/>
    </row>
    <row r="335" spans="8:10" ht="19.95" customHeight="1">
      <c r="H335" s="23"/>
      <c r="I335" s="23"/>
      <c r="J335" s="23"/>
    </row>
    <row r="336" spans="8:10" ht="19.95" customHeight="1">
      <c r="H336" s="23"/>
      <c r="I336" s="23"/>
      <c r="J336" s="23"/>
    </row>
    <row r="337" spans="8:10" ht="19.95" customHeight="1">
      <c r="H337" s="23"/>
      <c r="I337" s="23"/>
      <c r="J337" s="23"/>
    </row>
    <row r="338" spans="8:10" ht="19.95" customHeight="1">
      <c r="H338" s="23"/>
      <c r="I338" s="23"/>
      <c r="J338" s="23"/>
    </row>
    <row r="339" spans="8:10" ht="19.95" customHeight="1">
      <c r="H339" s="23"/>
      <c r="I339" s="23"/>
      <c r="J339" s="23"/>
    </row>
    <row r="340" spans="8:10" ht="19.95" customHeight="1">
      <c r="H340" s="23"/>
      <c r="I340" s="23"/>
      <c r="J340" s="23"/>
    </row>
    <row r="341" spans="8:10" ht="19.95" customHeight="1">
      <c r="H341" s="23"/>
      <c r="I341" s="23"/>
      <c r="J341" s="23"/>
    </row>
    <row r="342" spans="8:10" ht="19.95" customHeight="1">
      <c r="H342" s="23"/>
      <c r="I342" s="23"/>
      <c r="J342" s="23"/>
    </row>
    <row r="343" spans="8:10" ht="19.95" customHeight="1">
      <c r="H343" s="23"/>
      <c r="I343" s="23"/>
      <c r="J343" s="23"/>
    </row>
    <row r="344" spans="8:10" ht="19.95" customHeight="1">
      <c r="H344" s="23"/>
      <c r="I344" s="23"/>
      <c r="J344" s="23"/>
    </row>
    <row r="345" spans="8:10" ht="19.95" customHeight="1">
      <c r="H345" s="23"/>
      <c r="I345" s="23"/>
      <c r="J345" s="23"/>
    </row>
    <row r="346" spans="8:10" ht="19.95" customHeight="1">
      <c r="H346" s="23"/>
      <c r="I346" s="23"/>
      <c r="J346" s="23"/>
    </row>
    <row r="347" spans="8:10" ht="19.95" customHeight="1">
      <c r="H347" s="23"/>
      <c r="I347" s="23"/>
      <c r="J347" s="23"/>
    </row>
    <row r="348" spans="8:10" ht="19.95" customHeight="1">
      <c r="H348" s="23"/>
      <c r="I348" s="23"/>
      <c r="J348" s="23"/>
    </row>
    <row r="349" spans="8:10" ht="19.95" customHeight="1">
      <c r="H349" s="23"/>
      <c r="I349" s="23"/>
      <c r="J349" s="23"/>
    </row>
    <row r="350" spans="8:10" ht="19.95" customHeight="1">
      <c r="H350" s="23"/>
      <c r="I350" s="23"/>
      <c r="J350" s="23"/>
    </row>
    <row r="351" spans="8:10" ht="19.95" customHeight="1">
      <c r="H351" s="23"/>
      <c r="I351" s="23"/>
      <c r="J351" s="23"/>
    </row>
    <row r="352" spans="8:10" ht="19.95" customHeight="1">
      <c r="H352" s="23"/>
      <c r="I352" s="23"/>
      <c r="J352" s="23"/>
    </row>
    <row r="353" spans="8:10" ht="19.95" customHeight="1">
      <c r="H353" s="23"/>
      <c r="I353" s="23"/>
      <c r="J353" s="23"/>
    </row>
    <row r="354" spans="8:10" ht="19.95" customHeight="1">
      <c r="H354" s="23"/>
      <c r="I354" s="23"/>
      <c r="J354" s="23"/>
    </row>
    <row r="355" spans="8:10" ht="19.95" customHeight="1">
      <c r="H355" s="23"/>
      <c r="I355" s="23"/>
      <c r="J355" s="23"/>
    </row>
    <row r="356" spans="8:10" ht="19.95" customHeight="1">
      <c r="H356" s="23"/>
      <c r="I356" s="23"/>
      <c r="J356" s="23"/>
    </row>
    <row r="357" spans="8:10" ht="19.95" customHeight="1">
      <c r="H357" s="23"/>
      <c r="I357" s="23"/>
      <c r="J357" s="23"/>
    </row>
    <row r="358" spans="8:10" ht="19.95" customHeight="1">
      <c r="H358" s="23"/>
      <c r="I358" s="23"/>
      <c r="J358" s="23"/>
    </row>
    <row r="359" spans="8:10" ht="19.95" customHeight="1">
      <c r="H359" s="23"/>
      <c r="I359" s="23"/>
      <c r="J359" s="23"/>
    </row>
    <row r="360" spans="8:10" ht="19.95" customHeight="1">
      <c r="H360" s="23"/>
      <c r="I360" s="23"/>
      <c r="J360" s="23"/>
    </row>
    <row r="361" spans="8:10" ht="19.95" customHeight="1">
      <c r="H361" s="23"/>
      <c r="I361" s="23"/>
      <c r="J361" s="23"/>
    </row>
    <row r="362" spans="8:10" ht="19.95" customHeight="1">
      <c r="H362" s="23"/>
      <c r="I362" s="23"/>
      <c r="J362" s="23"/>
    </row>
    <row r="363" spans="8:10" ht="19.95" customHeight="1">
      <c r="H363" s="23"/>
      <c r="I363" s="23"/>
      <c r="J363" s="23"/>
    </row>
    <row r="364" spans="8:10" ht="19.95" customHeight="1">
      <c r="H364" s="23"/>
      <c r="I364" s="23"/>
      <c r="J364" s="23"/>
    </row>
    <row r="365" spans="8:10" ht="19.95" customHeight="1">
      <c r="H365" s="23"/>
      <c r="I365" s="23"/>
      <c r="J365" s="23"/>
    </row>
    <row r="366" spans="8:10" ht="19.95" customHeight="1">
      <c r="H366" s="23"/>
      <c r="I366" s="23"/>
      <c r="J366" s="23"/>
    </row>
    <row r="367" spans="8:10" ht="19.95" customHeight="1">
      <c r="H367" s="23"/>
      <c r="I367" s="23"/>
      <c r="J367" s="23"/>
    </row>
    <row r="368" spans="8:10" ht="19.95" customHeight="1">
      <c r="H368" s="23"/>
      <c r="I368" s="23"/>
      <c r="J368" s="23"/>
    </row>
    <row r="369" spans="8:10" ht="19.95" customHeight="1">
      <c r="H369" s="23"/>
      <c r="I369" s="23"/>
      <c r="J369" s="23"/>
    </row>
    <row r="370" spans="8:10" ht="19.95" customHeight="1">
      <c r="H370" s="23"/>
      <c r="I370" s="23"/>
      <c r="J370" s="23"/>
    </row>
    <row r="371" spans="8:10" ht="19.95" customHeight="1">
      <c r="H371" s="23"/>
      <c r="I371" s="23"/>
      <c r="J371" s="23"/>
    </row>
    <row r="372" spans="8:10" ht="19.95" customHeight="1">
      <c r="H372" s="23"/>
      <c r="I372" s="23"/>
      <c r="J372" s="23"/>
    </row>
    <row r="373" spans="8:10" ht="19.95" customHeight="1">
      <c r="H373" s="23"/>
      <c r="I373" s="23"/>
      <c r="J373" s="23"/>
    </row>
    <row r="374" spans="8:10" ht="19.95" customHeight="1">
      <c r="H374" s="23"/>
      <c r="I374" s="23"/>
      <c r="J374" s="23"/>
    </row>
    <row r="375" spans="8:10" ht="19.95" customHeight="1">
      <c r="H375" s="23"/>
      <c r="I375" s="23"/>
      <c r="J375" s="23"/>
    </row>
    <row r="376" spans="8:10" ht="19.95" customHeight="1">
      <c r="H376" s="23"/>
      <c r="I376" s="23"/>
      <c r="J376" s="23"/>
    </row>
    <row r="377" spans="8:10" ht="19.95" customHeight="1">
      <c r="H377" s="23"/>
      <c r="I377" s="23"/>
      <c r="J377" s="23"/>
    </row>
    <row r="378" spans="8:10" ht="19.95" customHeight="1">
      <c r="H378" s="23"/>
      <c r="I378" s="23"/>
      <c r="J378" s="23"/>
    </row>
    <row r="379" spans="8:10" ht="19.95" customHeight="1">
      <c r="H379" s="23"/>
      <c r="I379" s="23"/>
      <c r="J379" s="23"/>
    </row>
    <row r="380" spans="8:10" ht="19.95" customHeight="1">
      <c r="H380" s="23"/>
      <c r="I380" s="23"/>
      <c r="J380" s="23"/>
    </row>
    <row r="381" spans="8:10" ht="19.95" customHeight="1">
      <c r="H381" s="23"/>
      <c r="I381" s="23"/>
      <c r="J381" s="23"/>
    </row>
    <row r="382" spans="8:10" ht="19.95" customHeight="1">
      <c r="H382" s="23"/>
      <c r="I382" s="23"/>
      <c r="J382" s="23"/>
    </row>
    <row r="383" spans="8:10" ht="19.95" customHeight="1">
      <c r="H383" s="23"/>
      <c r="I383" s="23"/>
      <c r="J383" s="23"/>
    </row>
    <row r="384" spans="8:10" ht="19.95" customHeight="1">
      <c r="H384" s="23"/>
      <c r="I384" s="23"/>
      <c r="J384" s="23"/>
    </row>
    <row r="385" spans="8:10" ht="19.95" customHeight="1">
      <c r="H385" s="23"/>
      <c r="I385" s="23"/>
      <c r="J385" s="23"/>
    </row>
    <row r="386" spans="8:10" ht="19.95" customHeight="1">
      <c r="H386" s="23"/>
      <c r="I386" s="23"/>
      <c r="J386" s="23"/>
    </row>
    <row r="387" spans="8:10" ht="19.95" customHeight="1">
      <c r="H387" s="23"/>
      <c r="I387" s="23"/>
      <c r="J387" s="23"/>
    </row>
    <row r="388" spans="8:10" ht="19.95" customHeight="1">
      <c r="H388" s="23"/>
      <c r="I388" s="23"/>
      <c r="J388" s="23"/>
    </row>
    <row r="389" spans="8:10" ht="19.95" customHeight="1">
      <c r="H389" s="23"/>
      <c r="I389" s="23"/>
      <c r="J389" s="23"/>
    </row>
    <row r="390" spans="8:10" ht="19.95" customHeight="1">
      <c r="H390" s="23"/>
      <c r="I390" s="23"/>
      <c r="J390" s="23"/>
    </row>
    <row r="391" spans="8:10" ht="19.95" customHeight="1">
      <c r="H391" s="23"/>
      <c r="I391" s="23"/>
      <c r="J391" s="23"/>
    </row>
    <row r="392" spans="8:10" ht="19.95" customHeight="1">
      <c r="H392" s="23"/>
      <c r="I392" s="23"/>
      <c r="J392" s="23"/>
    </row>
    <row r="393" spans="8:10" ht="19.95" customHeight="1">
      <c r="H393" s="23"/>
      <c r="I393" s="23"/>
      <c r="J393" s="23"/>
    </row>
    <row r="394" spans="8:10" ht="19.95" customHeight="1">
      <c r="H394" s="23"/>
      <c r="I394" s="23"/>
      <c r="J394" s="23"/>
    </row>
    <row r="395" spans="8:10" ht="19.95" customHeight="1">
      <c r="H395" s="23"/>
      <c r="I395" s="23"/>
      <c r="J395" s="23"/>
    </row>
    <row r="396" spans="8:10" ht="19.95" customHeight="1">
      <c r="H396" s="23"/>
      <c r="I396" s="23"/>
      <c r="J396" s="23"/>
    </row>
    <row r="397" spans="8:10" ht="19.95" customHeight="1">
      <c r="H397" s="23"/>
      <c r="I397" s="23"/>
      <c r="J397" s="23"/>
    </row>
    <row r="398" spans="8:10" ht="19.95" customHeight="1">
      <c r="H398" s="23"/>
      <c r="I398" s="23"/>
      <c r="J398" s="23"/>
    </row>
    <row r="399" spans="8:10" ht="19.95" customHeight="1">
      <c r="H399" s="23"/>
      <c r="I399" s="23"/>
      <c r="J399" s="23"/>
    </row>
    <row r="400" spans="8:10" ht="19.95" customHeight="1">
      <c r="H400" s="23"/>
      <c r="I400" s="23"/>
      <c r="J400" s="23"/>
    </row>
    <row r="401" spans="8:10" ht="19.95" customHeight="1">
      <c r="H401" s="23"/>
      <c r="I401" s="23"/>
      <c r="J401" s="23"/>
    </row>
    <row r="402" spans="8:10" ht="19.95" customHeight="1">
      <c r="H402" s="23"/>
      <c r="I402" s="23"/>
      <c r="J402" s="23"/>
    </row>
    <row r="403" spans="8:10" ht="19.95" customHeight="1">
      <c r="H403" s="23"/>
      <c r="I403" s="23"/>
      <c r="J403" s="23"/>
    </row>
    <row r="404" spans="8:10" ht="19.95" customHeight="1">
      <c r="H404" s="23"/>
      <c r="I404" s="23"/>
      <c r="J404" s="23"/>
    </row>
    <row r="405" spans="8:10" ht="19.95" customHeight="1">
      <c r="H405" s="23"/>
      <c r="I405" s="23"/>
      <c r="J405" s="23"/>
    </row>
    <row r="406" spans="8:10" ht="19.95" customHeight="1">
      <c r="H406" s="23"/>
      <c r="I406" s="23"/>
      <c r="J406" s="23"/>
    </row>
    <row r="407" spans="8:10" ht="19.95" customHeight="1">
      <c r="H407" s="23"/>
      <c r="I407" s="23"/>
      <c r="J407" s="23"/>
    </row>
    <row r="408" spans="8:10" ht="19.95" customHeight="1">
      <c r="H408" s="23"/>
      <c r="I408" s="23"/>
      <c r="J408" s="23"/>
    </row>
    <row r="409" spans="8:10" ht="19.95" customHeight="1">
      <c r="H409" s="23"/>
      <c r="I409" s="23"/>
      <c r="J409" s="23"/>
    </row>
    <row r="410" spans="8:10" ht="19.95" customHeight="1">
      <c r="H410" s="23"/>
      <c r="I410" s="23"/>
      <c r="J410" s="23"/>
    </row>
    <row r="411" spans="8:10" ht="19.95" customHeight="1">
      <c r="H411" s="23"/>
      <c r="I411" s="23"/>
      <c r="J411" s="23"/>
    </row>
    <row r="412" spans="8:10" ht="19.95" customHeight="1">
      <c r="H412" s="23"/>
      <c r="I412" s="23"/>
      <c r="J412" s="23"/>
    </row>
    <row r="413" spans="8:10" ht="19.95" customHeight="1">
      <c r="H413" s="23"/>
      <c r="I413" s="23"/>
      <c r="J413" s="23"/>
    </row>
    <row r="414" spans="8:10" ht="19.95" customHeight="1">
      <c r="H414" s="23"/>
      <c r="I414" s="23"/>
      <c r="J414" s="23"/>
    </row>
    <row r="415" spans="8:10" ht="19.95" customHeight="1">
      <c r="H415" s="23"/>
      <c r="I415" s="23"/>
      <c r="J415" s="23"/>
    </row>
    <row r="416" spans="8:10" ht="19.95" customHeight="1">
      <c r="H416" s="23"/>
      <c r="I416" s="23"/>
      <c r="J416" s="23"/>
    </row>
    <row r="417" spans="8:10" ht="19.95" customHeight="1">
      <c r="H417" s="23"/>
      <c r="I417" s="23"/>
      <c r="J417" s="23"/>
    </row>
    <row r="418" spans="8:10" ht="19.95" customHeight="1">
      <c r="H418" s="23"/>
      <c r="I418" s="23"/>
      <c r="J418" s="23"/>
    </row>
    <row r="419" spans="8:10" ht="19.95" customHeight="1">
      <c r="H419" s="23"/>
      <c r="I419" s="23"/>
      <c r="J419" s="23"/>
    </row>
    <row r="420" spans="8:10" ht="19.95" customHeight="1">
      <c r="H420" s="23"/>
      <c r="I420" s="23"/>
      <c r="J420" s="23"/>
    </row>
    <row r="421" spans="8:10" ht="19.95" customHeight="1">
      <c r="H421" s="23"/>
      <c r="I421" s="23"/>
      <c r="J421" s="23"/>
    </row>
    <row r="422" spans="8:10" ht="19.95" customHeight="1">
      <c r="H422" s="23"/>
      <c r="I422" s="23"/>
      <c r="J422" s="23"/>
    </row>
    <row r="423" spans="8:10" ht="19.95" customHeight="1">
      <c r="H423" s="23"/>
      <c r="I423" s="23"/>
      <c r="J423" s="23"/>
    </row>
    <row r="424" spans="8:10" ht="19.95" customHeight="1">
      <c r="H424" s="23"/>
      <c r="I424" s="23"/>
      <c r="J424" s="23"/>
    </row>
    <row r="425" spans="8:10" ht="19.95" customHeight="1">
      <c r="H425" s="23"/>
      <c r="I425" s="23"/>
      <c r="J425" s="23"/>
    </row>
    <row r="426" spans="8:10" ht="19.95" customHeight="1">
      <c r="H426" s="23"/>
      <c r="I426" s="23"/>
      <c r="J426" s="23"/>
    </row>
    <row r="427" spans="8:10" ht="19.95" customHeight="1">
      <c r="H427" s="23"/>
      <c r="I427" s="23"/>
      <c r="J427" s="23"/>
    </row>
    <row r="428" spans="8:10" ht="19.95" customHeight="1">
      <c r="H428" s="23"/>
      <c r="I428" s="23"/>
      <c r="J428" s="23"/>
    </row>
    <row r="429" spans="8:10" ht="19.95" customHeight="1">
      <c r="H429" s="23"/>
      <c r="I429" s="23"/>
      <c r="J429" s="23"/>
    </row>
    <row r="430" spans="8:10" ht="19.95" customHeight="1">
      <c r="H430" s="23"/>
      <c r="I430" s="23"/>
      <c r="J430" s="23"/>
    </row>
    <row r="431" spans="8:10" ht="19.95" customHeight="1">
      <c r="H431" s="23"/>
      <c r="I431" s="23"/>
      <c r="J431" s="23"/>
    </row>
    <row r="432" spans="8:10" ht="19.95" customHeight="1">
      <c r="H432" s="23"/>
      <c r="I432" s="23"/>
      <c r="J432" s="23"/>
    </row>
    <row r="433" spans="8:10" ht="19.95" customHeight="1">
      <c r="H433" s="23"/>
      <c r="I433" s="23"/>
      <c r="J433" s="23"/>
    </row>
    <row r="434" spans="8:10" ht="19.95" customHeight="1">
      <c r="H434" s="23"/>
      <c r="I434" s="23"/>
      <c r="J434" s="23"/>
    </row>
    <row r="435" spans="8:10" ht="19.95" customHeight="1">
      <c r="H435" s="23"/>
      <c r="I435" s="23"/>
      <c r="J435" s="23"/>
    </row>
    <row r="436" spans="8:10" ht="19.95" customHeight="1">
      <c r="H436" s="23"/>
      <c r="I436" s="23"/>
      <c r="J436" s="23"/>
    </row>
    <row r="437" spans="8:10" ht="19.95" customHeight="1">
      <c r="H437" s="23"/>
      <c r="I437" s="23"/>
      <c r="J437" s="23"/>
    </row>
    <row r="438" spans="8:10" ht="19.95" customHeight="1">
      <c r="H438" s="23"/>
      <c r="I438" s="23"/>
      <c r="J438" s="23"/>
    </row>
    <row r="439" spans="8:10" ht="19.95" customHeight="1">
      <c r="H439" s="23"/>
      <c r="I439" s="23"/>
      <c r="J439" s="23"/>
    </row>
    <row r="440" spans="8:10" ht="19.95" customHeight="1">
      <c r="H440" s="23"/>
      <c r="I440" s="23"/>
      <c r="J440" s="23"/>
    </row>
    <row r="441" spans="8:10" ht="19.95" customHeight="1">
      <c r="H441" s="23"/>
      <c r="I441" s="23"/>
      <c r="J441" s="23"/>
    </row>
    <row r="442" spans="8:10" ht="19.95" customHeight="1">
      <c r="H442" s="23"/>
      <c r="I442" s="23"/>
      <c r="J442" s="23"/>
    </row>
    <row r="443" spans="8:10" ht="19.95" customHeight="1">
      <c r="H443" s="23"/>
      <c r="I443" s="23"/>
      <c r="J443" s="23"/>
    </row>
    <row r="444" spans="8:10" ht="19.95" customHeight="1">
      <c r="H444" s="23"/>
      <c r="I444" s="23"/>
      <c r="J444" s="23"/>
    </row>
    <row r="445" spans="8:10" ht="19.95" customHeight="1">
      <c r="H445" s="23"/>
      <c r="I445" s="23"/>
      <c r="J445" s="23"/>
    </row>
    <row r="446" spans="8:10" ht="19.95" customHeight="1">
      <c r="H446" s="23"/>
      <c r="I446" s="23"/>
      <c r="J446" s="23"/>
    </row>
    <row r="447" spans="8:10" ht="19.95" customHeight="1">
      <c r="H447" s="23"/>
      <c r="I447" s="23"/>
      <c r="J447" s="23"/>
    </row>
    <row r="448" spans="8:10" ht="19.95" customHeight="1">
      <c r="H448" s="23"/>
      <c r="I448" s="23"/>
      <c r="J448" s="23"/>
    </row>
    <row r="449" spans="8:10" ht="19.95" customHeight="1">
      <c r="H449" s="23"/>
      <c r="I449" s="23"/>
      <c r="J449" s="23"/>
    </row>
    <row r="450" spans="8:10" ht="19.95" customHeight="1">
      <c r="H450" s="23"/>
      <c r="I450" s="23"/>
      <c r="J450" s="23"/>
    </row>
    <row r="451" spans="8:10" ht="19.95" customHeight="1">
      <c r="H451" s="23"/>
      <c r="I451" s="23"/>
      <c r="J451" s="23"/>
    </row>
    <row r="452" spans="8:10" ht="19.95" customHeight="1">
      <c r="H452" s="23"/>
      <c r="I452" s="23"/>
      <c r="J452" s="23"/>
    </row>
    <row r="453" spans="8:10" ht="19.95" customHeight="1">
      <c r="H453" s="23"/>
      <c r="I453" s="23"/>
      <c r="J453" s="23"/>
    </row>
    <row r="454" spans="8:10" ht="19.95" customHeight="1">
      <c r="H454" s="23"/>
      <c r="I454" s="23"/>
      <c r="J454" s="23"/>
    </row>
    <row r="455" spans="8:10" ht="19.95" customHeight="1">
      <c r="H455" s="23"/>
      <c r="I455" s="23"/>
      <c r="J455" s="23"/>
    </row>
    <row r="456" spans="8:10" ht="19.95" customHeight="1">
      <c r="H456" s="23"/>
      <c r="I456" s="23"/>
      <c r="J456" s="23"/>
    </row>
    <row r="457" spans="8:10" ht="19.95" customHeight="1">
      <c r="H457" s="23"/>
      <c r="I457" s="23"/>
      <c r="J457" s="23"/>
    </row>
    <row r="458" spans="8:10" ht="19.95" customHeight="1">
      <c r="H458" s="23"/>
      <c r="I458" s="23"/>
      <c r="J458" s="23"/>
    </row>
    <row r="459" spans="8:10" ht="19.95" customHeight="1">
      <c r="H459" s="23"/>
      <c r="I459" s="23"/>
      <c r="J459" s="23"/>
    </row>
    <row r="460" spans="8:10" ht="19.95" customHeight="1">
      <c r="H460" s="23"/>
      <c r="I460" s="23"/>
      <c r="J460" s="23"/>
    </row>
    <row r="461" spans="8:10" ht="19.95" customHeight="1">
      <c r="H461" s="23"/>
      <c r="I461" s="23"/>
      <c r="J461" s="23"/>
    </row>
    <row r="462" spans="8:10" ht="19.95" customHeight="1">
      <c r="H462" s="23"/>
      <c r="I462" s="23"/>
      <c r="J462" s="23"/>
    </row>
    <row r="463" spans="8:10" ht="19.95" customHeight="1">
      <c r="H463" s="23"/>
      <c r="I463" s="23"/>
      <c r="J463" s="23"/>
    </row>
    <row r="464" spans="8:10" ht="19.95" customHeight="1">
      <c r="H464" s="23"/>
      <c r="I464" s="23"/>
      <c r="J464" s="23"/>
    </row>
    <row r="465" spans="8:10" ht="19.95" customHeight="1">
      <c r="H465" s="23"/>
      <c r="I465" s="23"/>
      <c r="J465" s="23"/>
    </row>
    <row r="466" spans="8:10" ht="19.95" customHeight="1">
      <c r="H466" s="23"/>
      <c r="I466" s="23"/>
      <c r="J466" s="23"/>
    </row>
    <row r="467" spans="8:10" ht="19.95" customHeight="1">
      <c r="H467" s="23"/>
      <c r="I467" s="23"/>
      <c r="J467" s="23"/>
    </row>
    <row r="468" spans="8:10" ht="19.95" customHeight="1">
      <c r="H468" s="23"/>
      <c r="I468" s="23"/>
      <c r="J468" s="23"/>
    </row>
    <row r="469" spans="8:10" ht="19.95" customHeight="1">
      <c r="H469" s="23"/>
      <c r="I469" s="23"/>
      <c r="J469" s="23"/>
    </row>
    <row r="470" spans="8:10" ht="19.95" customHeight="1">
      <c r="H470" s="23"/>
      <c r="I470" s="23"/>
      <c r="J470" s="23"/>
    </row>
    <row r="471" spans="8:10" ht="19.95" customHeight="1">
      <c r="H471" s="23"/>
      <c r="I471" s="23"/>
      <c r="J471" s="23"/>
    </row>
    <row r="472" spans="8:10" ht="19.95" customHeight="1">
      <c r="H472" s="23"/>
      <c r="I472" s="23"/>
      <c r="J472" s="23"/>
    </row>
    <row r="473" spans="8:10" ht="19.95" customHeight="1">
      <c r="H473" s="23"/>
      <c r="I473" s="23"/>
      <c r="J473" s="23"/>
    </row>
    <row r="474" spans="8:10" ht="19.95" customHeight="1">
      <c r="H474" s="23"/>
      <c r="I474" s="23"/>
      <c r="J474" s="23"/>
    </row>
    <row r="475" spans="8:10" ht="19.95" customHeight="1">
      <c r="H475" s="23"/>
      <c r="I475" s="23"/>
      <c r="J475" s="23"/>
    </row>
    <row r="476" spans="8:10" ht="19.95" customHeight="1">
      <c r="H476" s="23"/>
      <c r="I476" s="23"/>
      <c r="J476" s="23"/>
    </row>
    <row r="477" spans="8:10" ht="19.95" customHeight="1">
      <c r="H477" s="23"/>
      <c r="I477" s="23"/>
      <c r="J477" s="23"/>
    </row>
    <row r="478" spans="8:10" ht="19.95" customHeight="1">
      <c r="H478" s="23"/>
      <c r="I478" s="23"/>
      <c r="J478" s="23"/>
    </row>
    <row r="479" spans="8:10" ht="19.95" customHeight="1">
      <c r="H479" s="23"/>
      <c r="I479" s="23"/>
      <c r="J479" s="23"/>
    </row>
    <row r="480" spans="8:10" ht="19.95" customHeight="1">
      <c r="H480" s="23"/>
      <c r="I480" s="23"/>
      <c r="J480" s="23"/>
    </row>
    <row r="481" spans="8:10" ht="19.95" customHeight="1">
      <c r="H481" s="23"/>
      <c r="I481" s="23"/>
      <c r="J481" s="23"/>
    </row>
    <row r="482" spans="8:10" ht="19.95" customHeight="1">
      <c r="H482" s="23"/>
      <c r="I482" s="23"/>
      <c r="J482" s="23"/>
    </row>
    <row r="483" spans="8:10" ht="19.95" customHeight="1">
      <c r="H483" s="23"/>
      <c r="I483" s="23"/>
      <c r="J483" s="23"/>
    </row>
    <row r="484" spans="8:10" ht="19.95" customHeight="1">
      <c r="H484" s="23"/>
      <c r="I484" s="23"/>
      <c r="J484" s="23"/>
    </row>
    <row r="485" spans="8:10" ht="19.95" customHeight="1">
      <c r="H485" s="23"/>
      <c r="I485" s="23"/>
      <c r="J485" s="23"/>
    </row>
    <row r="486" spans="8:10" ht="19.95" customHeight="1">
      <c r="H486" s="23"/>
      <c r="I486" s="23"/>
      <c r="J486" s="23"/>
    </row>
    <row r="487" spans="8:10" ht="19.95" customHeight="1">
      <c r="H487" s="23"/>
      <c r="I487" s="23"/>
      <c r="J487" s="23"/>
    </row>
    <row r="488" spans="8:10" ht="19.95" customHeight="1">
      <c r="H488" s="23"/>
      <c r="I488" s="23"/>
      <c r="J488" s="23"/>
    </row>
    <row r="489" spans="8:10" ht="19.95" customHeight="1">
      <c r="H489" s="23"/>
      <c r="I489" s="23"/>
      <c r="J489" s="23"/>
    </row>
    <row r="490" spans="8:10" ht="19.95" customHeight="1">
      <c r="H490" s="23"/>
      <c r="I490" s="23"/>
      <c r="J490" s="23"/>
    </row>
    <row r="491" spans="8:10" ht="19.95" customHeight="1">
      <c r="H491" s="23"/>
      <c r="I491" s="23"/>
      <c r="J491" s="23"/>
    </row>
    <row r="492" spans="8:10" ht="19.95" customHeight="1">
      <c r="H492" s="23"/>
      <c r="I492" s="23"/>
      <c r="J492" s="23"/>
    </row>
    <row r="493" spans="8:10" ht="19.95" customHeight="1">
      <c r="H493" s="23"/>
      <c r="I493" s="23"/>
      <c r="J493" s="23"/>
    </row>
    <row r="494" spans="8:10" ht="19.95" customHeight="1">
      <c r="H494" s="23"/>
      <c r="I494" s="23"/>
      <c r="J494" s="23"/>
    </row>
    <row r="495" spans="8:10" ht="19.95" customHeight="1">
      <c r="H495" s="23"/>
      <c r="I495" s="23"/>
      <c r="J495" s="23"/>
    </row>
    <row r="496" spans="8:10" ht="19.95" customHeight="1">
      <c r="H496" s="23"/>
      <c r="I496" s="23"/>
      <c r="J496" s="23"/>
    </row>
    <row r="497" spans="8:10" ht="19.95" customHeight="1">
      <c r="H497" s="23"/>
      <c r="I497" s="23"/>
      <c r="J497" s="23"/>
    </row>
    <row r="498" spans="8:10" ht="19.95" customHeight="1">
      <c r="H498" s="23"/>
      <c r="I498" s="23"/>
      <c r="J498" s="23"/>
    </row>
    <row r="499" spans="8:10" ht="19.95" customHeight="1">
      <c r="H499" s="23"/>
      <c r="I499" s="23"/>
      <c r="J499" s="23"/>
    </row>
    <row r="500" spans="8:10" ht="19.95" customHeight="1">
      <c r="H500" s="23"/>
      <c r="I500" s="23"/>
      <c r="J500" s="23"/>
    </row>
    <row r="501" spans="8:10" ht="19.95" customHeight="1">
      <c r="H501" s="23"/>
      <c r="I501" s="23"/>
      <c r="J501" s="23"/>
    </row>
    <row r="502" spans="8:10" ht="19.95" customHeight="1">
      <c r="H502" s="23"/>
      <c r="I502" s="23"/>
      <c r="J502" s="23"/>
    </row>
    <row r="503" spans="8:10" ht="19.95" customHeight="1">
      <c r="H503" s="23"/>
      <c r="I503" s="23"/>
      <c r="J503" s="23"/>
    </row>
    <row r="504" spans="8:10" ht="19.95" customHeight="1">
      <c r="H504" s="23"/>
      <c r="I504" s="23"/>
      <c r="J504" s="23"/>
    </row>
    <row r="505" spans="8:10" ht="19.95" customHeight="1">
      <c r="H505" s="23"/>
      <c r="I505" s="23"/>
      <c r="J505" s="23"/>
    </row>
    <row r="506" spans="8:10" ht="19.95" customHeight="1">
      <c r="H506" s="23"/>
      <c r="I506" s="23"/>
      <c r="J506" s="23"/>
    </row>
    <row r="507" spans="8:10" ht="19.95" customHeight="1">
      <c r="H507" s="23"/>
      <c r="I507" s="23"/>
      <c r="J507" s="23"/>
    </row>
    <row r="508" spans="8:10" ht="19.95" customHeight="1">
      <c r="H508" s="23"/>
      <c r="I508" s="23"/>
      <c r="J508" s="23"/>
    </row>
    <row r="509" spans="8:10" ht="19.95" customHeight="1">
      <c r="H509" s="23"/>
      <c r="I509" s="23"/>
      <c r="J509" s="23"/>
    </row>
    <row r="510" spans="8:10" ht="19.95" customHeight="1">
      <c r="H510" s="23"/>
      <c r="I510" s="23"/>
      <c r="J510" s="23"/>
    </row>
    <row r="511" spans="8:10" ht="19.95" customHeight="1">
      <c r="H511" s="23"/>
      <c r="I511" s="23"/>
      <c r="J511" s="23"/>
    </row>
    <row r="512" spans="8:10" ht="19.95" customHeight="1">
      <c r="H512" s="23"/>
      <c r="I512" s="23"/>
      <c r="J512" s="23"/>
    </row>
    <row r="513" spans="8:10" ht="19.95" customHeight="1">
      <c r="H513" s="23"/>
      <c r="I513" s="23"/>
      <c r="J513" s="23"/>
    </row>
    <row r="514" spans="8:10" ht="19.95" customHeight="1">
      <c r="H514" s="23"/>
      <c r="I514" s="23"/>
      <c r="J514" s="23"/>
    </row>
    <row r="515" spans="8:10" ht="19.95" customHeight="1">
      <c r="H515" s="23"/>
      <c r="I515" s="23"/>
      <c r="J515" s="23"/>
    </row>
    <row r="516" spans="8:10" ht="19.95" customHeight="1">
      <c r="H516" s="23"/>
      <c r="I516" s="23"/>
      <c r="J516" s="23"/>
    </row>
    <row r="517" spans="8:10" ht="19.95" customHeight="1">
      <c r="H517" s="23"/>
      <c r="I517" s="23"/>
      <c r="J517" s="23"/>
    </row>
    <row r="518" spans="8:10" ht="19.95" customHeight="1">
      <c r="H518" s="23"/>
      <c r="I518" s="23"/>
      <c r="J518" s="23"/>
    </row>
    <row r="519" spans="8:10" ht="19.95" customHeight="1">
      <c r="H519" s="23"/>
      <c r="I519" s="23"/>
      <c r="J519" s="23"/>
    </row>
    <row r="520" spans="8:10" ht="19.95" customHeight="1">
      <c r="H520" s="23"/>
      <c r="I520" s="23"/>
      <c r="J520" s="23"/>
    </row>
    <row r="521" spans="8:10" ht="19.95" customHeight="1">
      <c r="H521" s="23"/>
      <c r="I521" s="23"/>
      <c r="J521" s="23"/>
    </row>
    <row r="522" spans="8:10" ht="19.95" customHeight="1">
      <c r="H522" s="23"/>
      <c r="I522" s="23"/>
      <c r="J522" s="23"/>
    </row>
    <row r="523" spans="8:10" ht="19.95" customHeight="1">
      <c r="H523" s="23"/>
      <c r="I523" s="23"/>
      <c r="J523" s="23"/>
    </row>
    <row r="524" spans="8:10" ht="19.95" customHeight="1">
      <c r="H524" s="23"/>
      <c r="I524" s="23"/>
      <c r="J524" s="23"/>
    </row>
    <row r="525" spans="8:10" ht="19.95" customHeight="1">
      <c r="H525" s="23"/>
      <c r="I525" s="23"/>
      <c r="J525" s="23"/>
    </row>
    <row r="526" spans="8:10" ht="19.95" customHeight="1">
      <c r="H526" s="23"/>
      <c r="I526" s="23"/>
      <c r="J526" s="23"/>
    </row>
    <row r="527" spans="8:10" ht="19.95" customHeight="1">
      <c r="H527" s="23"/>
      <c r="I527" s="23"/>
      <c r="J527" s="23"/>
    </row>
    <row r="528" spans="8:10" ht="19.95" customHeight="1">
      <c r="H528" s="23"/>
      <c r="I528" s="23"/>
      <c r="J528" s="23"/>
    </row>
    <row r="529" spans="8:10" ht="19.95" customHeight="1">
      <c r="H529" s="23"/>
      <c r="I529" s="23"/>
      <c r="J529" s="23"/>
    </row>
    <row r="530" spans="8:10" ht="19.95" customHeight="1">
      <c r="H530" s="23"/>
      <c r="I530" s="23"/>
      <c r="J530" s="23"/>
    </row>
    <row r="531" spans="8:10" ht="19.95" customHeight="1">
      <c r="H531" s="23"/>
      <c r="I531" s="23"/>
      <c r="J531" s="23"/>
    </row>
    <row r="532" spans="8:10" ht="19.95" customHeight="1">
      <c r="H532" s="23"/>
      <c r="I532" s="23"/>
      <c r="J532" s="23"/>
    </row>
    <row r="533" spans="8:10" ht="19.95" customHeight="1">
      <c r="H533" s="23"/>
      <c r="I533" s="23"/>
      <c r="J533" s="23"/>
    </row>
    <row r="534" spans="8:10" ht="19.95" customHeight="1">
      <c r="H534" s="23"/>
      <c r="I534" s="23"/>
      <c r="J534" s="23"/>
    </row>
    <row r="535" spans="8:10" ht="19.95" customHeight="1">
      <c r="H535" s="23"/>
      <c r="I535" s="23"/>
      <c r="J535" s="23"/>
    </row>
    <row r="536" spans="8:10" ht="19.95" customHeight="1">
      <c r="H536" s="23"/>
      <c r="I536" s="23"/>
      <c r="J536" s="23"/>
    </row>
    <row r="537" spans="8:10" ht="19.95" customHeight="1">
      <c r="H537" s="23"/>
      <c r="I537" s="23"/>
      <c r="J537" s="23"/>
    </row>
    <row r="538" spans="8:10" ht="19.95" customHeight="1">
      <c r="H538" s="23"/>
      <c r="I538" s="23"/>
      <c r="J538" s="23"/>
    </row>
    <row r="539" spans="8:10" ht="19.95" customHeight="1">
      <c r="H539" s="23"/>
      <c r="I539" s="23"/>
      <c r="J539" s="23"/>
    </row>
    <row r="540" spans="8:10" ht="19.95" customHeight="1">
      <c r="H540" s="23"/>
      <c r="I540" s="23"/>
      <c r="J540" s="23"/>
    </row>
    <row r="541" spans="8:10" ht="19.95" customHeight="1">
      <c r="H541" s="23"/>
      <c r="I541" s="23"/>
      <c r="J541" s="23"/>
    </row>
    <row r="542" spans="8:10" ht="19.95" customHeight="1">
      <c r="H542" s="23"/>
      <c r="I542" s="23"/>
      <c r="J542" s="23"/>
    </row>
    <row r="543" spans="8:10" ht="19.95" customHeight="1">
      <c r="H543" s="23"/>
      <c r="I543" s="23"/>
      <c r="J543" s="23"/>
    </row>
    <row r="544" spans="8:10" ht="19.95" customHeight="1">
      <c r="H544" s="23"/>
      <c r="I544" s="23"/>
      <c r="J544" s="23"/>
    </row>
    <row r="545" spans="8:10" ht="19.95" customHeight="1">
      <c r="H545" s="23"/>
      <c r="I545" s="23"/>
      <c r="J545" s="23"/>
    </row>
    <row r="546" spans="8:10" ht="19.95" customHeight="1">
      <c r="H546" s="23"/>
      <c r="I546" s="23"/>
      <c r="J546" s="23"/>
    </row>
    <row r="547" spans="8:10" ht="19.95" customHeight="1">
      <c r="H547" s="23"/>
      <c r="I547" s="23"/>
      <c r="J547" s="23"/>
    </row>
    <row r="548" spans="8:10" ht="19.95" customHeight="1">
      <c r="H548" s="23"/>
      <c r="I548" s="23"/>
      <c r="J548" s="23"/>
    </row>
    <row r="549" spans="8:10" ht="19.95" customHeight="1">
      <c r="H549" s="23"/>
      <c r="I549" s="23"/>
      <c r="J549" s="23"/>
    </row>
    <row r="550" spans="8:10" ht="19.95" customHeight="1">
      <c r="H550" s="23"/>
      <c r="I550" s="23"/>
      <c r="J550" s="23"/>
    </row>
    <row r="551" spans="8:10" ht="19.95" customHeight="1">
      <c r="H551" s="23"/>
      <c r="I551" s="23"/>
      <c r="J551" s="23"/>
    </row>
    <row r="552" spans="8:10" ht="19.95" customHeight="1">
      <c r="H552" s="23"/>
      <c r="I552" s="23"/>
      <c r="J552" s="23"/>
    </row>
    <row r="553" spans="8:10" ht="19.95" customHeight="1">
      <c r="H553" s="23"/>
      <c r="I553" s="23"/>
      <c r="J553" s="23"/>
    </row>
    <row r="554" spans="8:10" ht="19.95" customHeight="1">
      <c r="H554" s="23"/>
      <c r="I554" s="23"/>
      <c r="J554" s="23"/>
    </row>
    <row r="555" spans="8:10" ht="19.95" customHeight="1">
      <c r="H555" s="23"/>
      <c r="I555" s="23"/>
      <c r="J555" s="23"/>
    </row>
    <row r="556" spans="8:10" ht="19.95" customHeight="1">
      <c r="H556" s="23"/>
      <c r="I556" s="23"/>
      <c r="J556" s="23"/>
    </row>
    <row r="557" spans="8:10" ht="19.95" customHeight="1">
      <c r="H557" s="23"/>
      <c r="I557" s="23"/>
      <c r="J557" s="23"/>
    </row>
    <row r="558" spans="8:10" ht="19.95" customHeight="1">
      <c r="H558" s="23"/>
      <c r="I558" s="23"/>
      <c r="J558" s="23"/>
    </row>
    <row r="559" spans="8:10" ht="19.95" customHeight="1">
      <c r="H559" s="23"/>
      <c r="I559" s="23"/>
      <c r="J559" s="23"/>
    </row>
    <row r="560" spans="8:10" ht="19.95" customHeight="1">
      <c r="H560" s="23"/>
      <c r="I560" s="23"/>
      <c r="J560" s="23"/>
    </row>
    <row r="561" spans="8:10" ht="19.95" customHeight="1">
      <c r="H561" s="23"/>
      <c r="I561" s="23"/>
      <c r="J561" s="23"/>
    </row>
    <row r="562" spans="8:10" ht="19.95" customHeight="1">
      <c r="H562" s="23"/>
      <c r="I562" s="23"/>
      <c r="J562" s="23"/>
    </row>
    <row r="563" spans="8:10" ht="19.95" customHeight="1">
      <c r="H563" s="23"/>
      <c r="I563" s="23"/>
      <c r="J563" s="23"/>
    </row>
    <row r="564" spans="8:10" ht="19.95" customHeight="1">
      <c r="H564" s="23"/>
      <c r="I564" s="23"/>
      <c r="J564" s="23"/>
    </row>
    <row r="565" spans="8:10" ht="19.95" customHeight="1">
      <c r="H565" s="23"/>
      <c r="I565" s="23"/>
      <c r="J565" s="23"/>
    </row>
    <row r="566" spans="8:10" ht="19.95" customHeight="1">
      <c r="H566" s="23"/>
      <c r="I566" s="23"/>
      <c r="J566" s="23"/>
    </row>
    <row r="567" spans="8:10" ht="19.95" customHeight="1">
      <c r="H567" s="23"/>
      <c r="I567" s="23"/>
      <c r="J567" s="23"/>
    </row>
    <row r="568" spans="8:10" ht="19.95" customHeight="1">
      <c r="H568" s="23"/>
      <c r="I568" s="23"/>
      <c r="J568" s="23"/>
    </row>
    <row r="569" spans="8:10" ht="19.95" customHeight="1">
      <c r="H569" s="23"/>
      <c r="I569" s="23"/>
      <c r="J569" s="23"/>
    </row>
    <row r="570" spans="8:10" ht="19.95" customHeight="1">
      <c r="H570" s="23"/>
      <c r="I570" s="23"/>
      <c r="J570" s="23"/>
    </row>
    <row r="571" spans="8:10" ht="19.95" customHeight="1">
      <c r="H571" s="23"/>
      <c r="I571" s="23"/>
      <c r="J571" s="23"/>
    </row>
    <row r="572" spans="8:10" ht="19.95" customHeight="1">
      <c r="H572" s="23"/>
      <c r="I572" s="23"/>
      <c r="J572" s="23"/>
    </row>
    <row r="573" spans="8:10" ht="19.95" customHeight="1">
      <c r="H573" s="23"/>
      <c r="I573" s="23"/>
      <c r="J573" s="23"/>
    </row>
    <row r="574" spans="8:10" ht="19.95" customHeight="1">
      <c r="H574" s="23"/>
      <c r="I574" s="23"/>
      <c r="J574" s="23"/>
    </row>
    <row r="575" spans="8:10" ht="19.95" customHeight="1">
      <c r="H575" s="23"/>
      <c r="I575" s="23"/>
      <c r="J575" s="23"/>
    </row>
    <row r="576" spans="8:10" ht="19.95" customHeight="1">
      <c r="H576" s="23"/>
      <c r="I576" s="23"/>
      <c r="J576" s="23"/>
    </row>
    <row r="577" spans="8:10" ht="19.95" customHeight="1">
      <c r="H577" s="23"/>
      <c r="I577" s="23"/>
      <c r="J577" s="23"/>
    </row>
    <row r="578" spans="8:10" ht="19.95" customHeight="1">
      <c r="H578" s="23"/>
      <c r="I578" s="23"/>
      <c r="J578" s="23"/>
    </row>
    <row r="579" spans="8:10" ht="19.95" customHeight="1">
      <c r="H579" s="23"/>
      <c r="I579" s="23"/>
      <c r="J579" s="23"/>
    </row>
    <row r="580" spans="8:10" ht="19.95" customHeight="1">
      <c r="H580" s="23"/>
      <c r="I580" s="23"/>
      <c r="J580" s="23"/>
    </row>
    <row r="581" spans="8:10" ht="19.95" customHeight="1">
      <c r="H581" s="23"/>
      <c r="I581" s="23"/>
      <c r="J581" s="23"/>
    </row>
    <row r="582" spans="8:10" ht="19.95" customHeight="1">
      <c r="H582" s="23"/>
      <c r="I582" s="23"/>
      <c r="J582" s="23"/>
    </row>
    <row r="583" spans="8:10" ht="19.95" customHeight="1">
      <c r="H583" s="23"/>
      <c r="I583" s="23"/>
      <c r="J583" s="23"/>
    </row>
    <row r="584" spans="8:10" ht="19.95" customHeight="1">
      <c r="H584" s="23"/>
      <c r="I584" s="23"/>
      <c r="J584" s="23"/>
    </row>
    <row r="585" spans="8:10" ht="19.95" customHeight="1">
      <c r="H585" s="23"/>
      <c r="I585" s="23"/>
      <c r="J585" s="23"/>
    </row>
    <row r="586" spans="8:10" ht="19.95" customHeight="1">
      <c r="H586" s="23"/>
      <c r="I586" s="23"/>
      <c r="J586" s="23"/>
    </row>
    <row r="587" spans="8:10" ht="19.95" customHeight="1">
      <c r="H587" s="23"/>
      <c r="I587" s="23"/>
      <c r="J587" s="23"/>
    </row>
    <row r="588" spans="8:10" ht="19.95" customHeight="1">
      <c r="H588" s="23"/>
      <c r="I588" s="23"/>
      <c r="J588" s="23"/>
    </row>
    <row r="589" spans="8:10" ht="19.95" customHeight="1">
      <c r="H589" s="23"/>
      <c r="I589" s="23"/>
      <c r="J589" s="23"/>
    </row>
    <row r="590" spans="8:10" ht="19.95" customHeight="1">
      <c r="H590" s="23"/>
      <c r="I590" s="23"/>
      <c r="J590" s="23"/>
    </row>
    <row r="591" spans="8:10" ht="19.95" customHeight="1">
      <c r="H591" s="23"/>
      <c r="I591" s="23"/>
      <c r="J591" s="23"/>
    </row>
    <row r="592" spans="8:10" ht="19.95" customHeight="1">
      <c r="H592" s="23"/>
      <c r="I592" s="23"/>
      <c r="J592" s="23"/>
    </row>
    <row r="593" spans="8:10" ht="19.95" customHeight="1">
      <c r="H593" s="23"/>
      <c r="I593" s="23"/>
      <c r="J593" s="23"/>
    </row>
    <row r="594" spans="8:10" ht="19.95" customHeight="1">
      <c r="H594" s="23"/>
      <c r="I594" s="23"/>
      <c r="J594" s="23"/>
    </row>
    <row r="595" spans="8:10" ht="19.95" customHeight="1">
      <c r="H595" s="23"/>
      <c r="I595" s="23"/>
      <c r="J595" s="23"/>
    </row>
    <row r="596" spans="8:10" ht="19.95" customHeight="1">
      <c r="H596" s="23"/>
      <c r="I596" s="23"/>
      <c r="J596" s="23"/>
    </row>
    <row r="597" spans="8:10" ht="19.95" customHeight="1">
      <c r="H597" s="23"/>
      <c r="I597" s="23"/>
      <c r="J597" s="23"/>
    </row>
    <row r="598" spans="8:10" ht="19.95" customHeight="1">
      <c r="H598" s="23"/>
      <c r="I598" s="23"/>
      <c r="J598" s="23"/>
    </row>
    <row r="599" spans="8:10" ht="19.95" customHeight="1">
      <c r="H599" s="23"/>
      <c r="I599" s="23"/>
      <c r="J599" s="23"/>
    </row>
    <row r="600" spans="8:10" ht="19.95" customHeight="1">
      <c r="H600" s="23"/>
      <c r="I600" s="23"/>
      <c r="J600" s="23"/>
    </row>
    <row r="601" spans="8:10" ht="19.95" customHeight="1">
      <c r="H601" s="23"/>
      <c r="I601" s="23"/>
      <c r="J601" s="23"/>
    </row>
    <row r="602" spans="8:10" ht="19.95" customHeight="1">
      <c r="H602" s="23"/>
      <c r="I602" s="23"/>
      <c r="J602" s="23"/>
    </row>
    <row r="603" spans="8:10" ht="19.95" customHeight="1">
      <c r="H603" s="23"/>
      <c r="I603" s="23"/>
      <c r="J603" s="23"/>
    </row>
    <row r="604" spans="8:10" ht="19.95" customHeight="1">
      <c r="H604" s="23"/>
      <c r="I604" s="23"/>
      <c r="J604" s="23"/>
    </row>
    <row r="605" spans="8:10" ht="19.95" customHeight="1">
      <c r="H605" s="23"/>
      <c r="I605" s="23"/>
      <c r="J605" s="23"/>
    </row>
    <row r="606" spans="8:10" ht="19.95" customHeight="1">
      <c r="H606" s="23"/>
      <c r="I606" s="23"/>
      <c r="J606" s="23"/>
    </row>
    <row r="607" spans="8:10" ht="19.95" customHeight="1">
      <c r="H607" s="23"/>
      <c r="I607" s="23"/>
      <c r="J607" s="23"/>
    </row>
    <row r="608" spans="8:10" ht="19.95" customHeight="1">
      <c r="H608" s="23"/>
      <c r="I608" s="23"/>
      <c r="J608" s="23"/>
    </row>
    <row r="609" spans="8:10" ht="19.95" customHeight="1">
      <c r="H609" s="23"/>
      <c r="I609" s="23"/>
      <c r="J609" s="23"/>
    </row>
    <row r="610" spans="8:10" ht="19.95" customHeight="1">
      <c r="H610" s="23"/>
      <c r="I610" s="23"/>
      <c r="J610" s="23"/>
    </row>
    <row r="611" spans="8:10" ht="19.95" customHeight="1">
      <c r="H611" s="23"/>
      <c r="I611" s="23"/>
      <c r="J611" s="23"/>
    </row>
    <row r="612" spans="8:10" ht="19.95" customHeight="1">
      <c r="H612" s="23"/>
      <c r="I612" s="23"/>
      <c r="J612" s="23"/>
    </row>
    <row r="613" spans="8:10" ht="19.95" customHeight="1">
      <c r="H613" s="23"/>
      <c r="I613" s="23"/>
      <c r="J613" s="23"/>
    </row>
    <row r="614" spans="8:10" ht="19.95" customHeight="1">
      <c r="H614" s="23"/>
      <c r="I614" s="23"/>
      <c r="J614" s="23"/>
    </row>
    <row r="615" spans="8:10" ht="19.95" customHeight="1"/>
    <row r="616" spans="8:10" ht="19.95" customHeight="1"/>
    <row r="617" spans="8:10" ht="19.95" customHeight="1"/>
    <row r="618" spans="8:10" ht="19.95" customHeight="1"/>
    <row r="619" spans="8:10" ht="19.95" customHeight="1"/>
    <row r="620" spans="8:10" ht="19.95" customHeight="1"/>
    <row r="621" spans="8:10" ht="19.95" customHeight="1"/>
    <row r="622" spans="8:10" ht="19.95" customHeight="1"/>
    <row r="623" spans="8:10" ht="19.95" customHeight="1"/>
    <row r="624" spans="8:10" ht="19.95" customHeight="1"/>
    <row r="625" ht="19.95" customHeight="1"/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B2:E55"/>
  <sheetViews>
    <sheetView zoomScale="125" zoomScaleNormal="125" workbookViewId="0">
      <pane xSplit="3" ySplit="2" topLeftCell="D43" activePane="bottomRight" state="frozen"/>
      <selection pane="topRight" activeCell="D1" sqref="D1"/>
      <selection pane="bottomLeft" activeCell="A3" sqref="A3"/>
      <selection pane="bottomRight" activeCell="E60" sqref="E60"/>
    </sheetView>
  </sheetViews>
  <sheetFormatPr baseColWidth="10" defaultColWidth="10.77734375" defaultRowHeight="15"/>
  <cols>
    <col min="1" max="2" width="10.77734375" style="19"/>
    <col min="3" max="3" width="3.6640625" style="19" customWidth="1"/>
    <col min="4" max="6" width="10.77734375" style="19"/>
    <col min="7" max="7" width="14.109375" style="19" customWidth="1"/>
    <col min="8" max="16384" width="10.77734375" style="19"/>
  </cols>
  <sheetData>
    <row r="2" spans="2:5" ht="15.6">
      <c r="B2" s="65" t="s">
        <v>39</v>
      </c>
      <c r="C2" s="65"/>
      <c r="D2" s="65"/>
      <c r="E2" s="65"/>
    </row>
    <row r="3" spans="2:5" ht="19.95" customHeight="1">
      <c r="B3" s="22">
        <v>7</v>
      </c>
      <c r="C3" s="19" t="s">
        <v>41</v>
      </c>
      <c r="D3" s="22" t="s">
        <v>40</v>
      </c>
      <c r="E3" s="22" t="str">
        <f>CONCATENATE(CONCATENATE(B3,C3,D3))</f>
        <v>7 / S1</v>
      </c>
    </row>
    <row r="4" spans="2:5" ht="19.95" customHeight="1">
      <c r="B4" s="22">
        <v>8</v>
      </c>
      <c r="C4" s="19" t="s">
        <v>41</v>
      </c>
      <c r="D4" s="22" t="s">
        <v>42</v>
      </c>
      <c r="E4" s="22" t="str">
        <f t="shared" ref="E4:E55" si="0">CONCATENATE(CONCATENATE(B4,C4,D4))</f>
        <v>8 / S2</v>
      </c>
    </row>
    <row r="5" spans="2:5" ht="19.95" customHeight="1">
      <c r="B5" s="22">
        <v>9</v>
      </c>
      <c r="C5" s="19" t="s">
        <v>41</v>
      </c>
      <c r="D5" s="22" t="s">
        <v>43</v>
      </c>
      <c r="E5" s="22" t="str">
        <f t="shared" si="0"/>
        <v>9 / S3</v>
      </c>
    </row>
    <row r="6" spans="2:5" ht="19.95" customHeight="1">
      <c r="B6" s="22">
        <v>10</v>
      </c>
      <c r="C6" s="19" t="s">
        <v>41</v>
      </c>
      <c r="D6" s="22" t="s">
        <v>44</v>
      </c>
      <c r="E6" s="22" t="str">
        <f t="shared" si="0"/>
        <v>10 / S4</v>
      </c>
    </row>
    <row r="7" spans="2:5" ht="19.95" customHeight="1">
      <c r="B7" s="22">
        <v>11</v>
      </c>
      <c r="C7" s="19" t="s">
        <v>41</v>
      </c>
      <c r="D7" s="22" t="s">
        <v>45</v>
      </c>
      <c r="E7" s="22" t="str">
        <f t="shared" si="0"/>
        <v>11 / S5</v>
      </c>
    </row>
    <row r="8" spans="2:5" ht="19.95" customHeight="1">
      <c r="B8" s="22">
        <v>12</v>
      </c>
      <c r="C8" s="19" t="s">
        <v>41</v>
      </c>
      <c r="D8" s="22" t="s">
        <v>46</v>
      </c>
      <c r="E8" s="22" t="str">
        <f t="shared" si="0"/>
        <v>12 / S6</v>
      </c>
    </row>
    <row r="9" spans="2:5" ht="19.95" customHeight="1">
      <c r="B9" s="22">
        <v>13</v>
      </c>
      <c r="C9" s="19" t="s">
        <v>41</v>
      </c>
      <c r="D9" s="22" t="s">
        <v>47</v>
      </c>
      <c r="E9" s="22" t="str">
        <f t="shared" si="0"/>
        <v>13 / S7</v>
      </c>
    </row>
    <row r="10" spans="2:5" ht="19.95" customHeight="1">
      <c r="B10" s="22">
        <v>14</v>
      </c>
      <c r="C10" s="19" t="s">
        <v>41</v>
      </c>
      <c r="D10" s="22" t="s">
        <v>48</v>
      </c>
      <c r="E10" s="22" t="str">
        <f t="shared" si="0"/>
        <v>14 / S8</v>
      </c>
    </row>
    <row r="11" spans="2:5" ht="19.95" customHeight="1">
      <c r="B11" s="22">
        <v>15</v>
      </c>
      <c r="C11" s="19" t="s">
        <v>41</v>
      </c>
      <c r="D11" s="22" t="s">
        <v>49</v>
      </c>
      <c r="E11" s="22" t="str">
        <f t="shared" si="0"/>
        <v>15 / S9</v>
      </c>
    </row>
    <row r="12" spans="2:5" ht="19.95" customHeight="1">
      <c r="B12" s="22">
        <v>16</v>
      </c>
      <c r="C12" s="19" t="s">
        <v>41</v>
      </c>
      <c r="D12" s="22" t="s">
        <v>50</v>
      </c>
      <c r="E12" s="22" t="str">
        <f t="shared" si="0"/>
        <v>16 / S10</v>
      </c>
    </row>
    <row r="13" spans="2:5" ht="19.95" customHeight="1">
      <c r="B13" s="20">
        <v>1</v>
      </c>
      <c r="C13" s="19" t="s">
        <v>41</v>
      </c>
      <c r="D13" s="20" t="s">
        <v>51</v>
      </c>
      <c r="E13" s="20" t="str">
        <f t="shared" si="0"/>
        <v>1 / S11</v>
      </c>
    </row>
    <row r="14" spans="2:5" ht="19.95" customHeight="1">
      <c r="B14" s="20">
        <v>2</v>
      </c>
      <c r="C14" s="19" t="s">
        <v>41</v>
      </c>
      <c r="D14" s="20" t="s">
        <v>52</v>
      </c>
      <c r="E14" s="20" t="str">
        <f t="shared" si="0"/>
        <v>2 / S12</v>
      </c>
    </row>
    <row r="15" spans="2:5" ht="19.95" customHeight="1">
      <c r="B15" s="20">
        <v>3</v>
      </c>
      <c r="C15" s="19" t="s">
        <v>41</v>
      </c>
      <c r="D15" s="20" t="s">
        <v>53</v>
      </c>
      <c r="E15" s="20" t="str">
        <f t="shared" si="0"/>
        <v>3 / S13</v>
      </c>
    </row>
    <row r="16" spans="2:5" ht="19.95" customHeight="1">
      <c r="B16" s="20">
        <v>4</v>
      </c>
      <c r="C16" s="19" t="s">
        <v>41</v>
      </c>
      <c r="D16" s="20" t="s">
        <v>54</v>
      </c>
      <c r="E16" s="20" t="str">
        <f t="shared" si="0"/>
        <v>4 / S14</v>
      </c>
    </row>
    <row r="17" spans="2:5" ht="19.95" customHeight="1">
      <c r="B17" s="20">
        <v>5</v>
      </c>
      <c r="C17" s="19" t="s">
        <v>41</v>
      </c>
      <c r="D17" s="20" t="s">
        <v>55</v>
      </c>
      <c r="E17" s="20" t="str">
        <f t="shared" si="0"/>
        <v>5 / S15</v>
      </c>
    </row>
    <row r="18" spans="2:5" ht="19.95" customHeight="1">
      <c r="B18" s="20">
        <v>6</v>
      </c>
      <c r="C18" s="19" t="s">
        <v>41</v>
      </c>
      <c r="D18" s="20" t="s">
        <v>56</v>
      </c>
      <c r="E18" s="20" t="str">
        <f t="shared" si="0"/>
        <v>6 / S16</v>
      </c>
    </row>
    <row r="19" spans="2:5" ht="19.95" customHeight="1">
      <c r="B19" s="20">
        <v>7</v>
      </c>
      <c r="C19" s="19" t="s">
        <v>41</v>
      </c>
      <c r="D19" s="20" t="s">
        <v>57</v>
      </c>
      <c r="E19" s="20" t="str">
        <f t="shared" si="0"/>
        <v>7 / S17</v>
      </c>
    </row>
    <row r="20" spans="2:5" ht="19.95" customHeight="1">
      <c r="B20" s="20">
        <v>8</v>
      </c>
      <c r="C20" s="19" t="s">
        <v>41</v>
      </c>
      <c r="D20" s="20" t="s">
        <v>58</v>
      </c>
      <c r="E20" s="20" t="str">
        <f t="shared" si="0"/>
        <v>8 / S18</v>
      </c>
    </row>
    <row r="21" spans="2:5" ht="19.95" customHeight="1">
      <c r="B21" s="20">
        <v>9</v>
      </c>
      <c r="C21" s="19" t="s">
        <v>41</v>
      </c>
      <c r="D21" s="20" t="s">
        <v>59</v>
      </c>
      <c r="E21" s="20" t="str">
        <f t="shared" si="0"/>
        <v>9 / S19</v>
      </c>
    </row>
    <row r="22" spans="2:5" ht="19.95" customHeight="1">
      <c r="B22" s="20">
        <v>10</v>
      </c>
      <c r="C22" s="19" t="s">
        <v>41</v>
      </c>
      <c r="D22" s="20" t="s">
        <v>60</v>
      </c>
      <c r="E22" s="20" t="str">
        <f t="shared" si="0"/>
        <v>10 / S20</v>
      </c>
    </row>
    <row r="23" spans="2:5" ht="19.95" customHeight="1">
      <c r="B23" s="20">
        <v>11</v>
      </c>
      <c r="C23" s="19" t="s">
        <v>41</v>
      </c>
      <c r="D23" s="20" t="s">
        <v>61</v>
      </c>
      <c r="E23" s="20" t="str">
        <f t="shared" si="0"/>
        <v>11 / S21</v>
      </c>
    </row>
    <row r="24" spans="2:5" ht="19.95" customHeight="1">
      <c r="B24" s="20">
        <v>12</v>
      </c>
      <c r="C24" s="19" t="s">
        <v>41</v>
      </c>
      <c r="D24" s="20" t="s">
        <v>62</v>
      </c>
      <c r="E24" s="20" t="str">
        <f t="shared" si="0"/>
        <v>12 / S22</v>
      </c>
    </row>
    <row r="25" spans="2:5" ht="19.95" customHeight="1">
      <c r="B25" s="20">
        <v>13</v>
      </c>
      <c r="C25" s="19" t="s">
        <v>41</v>
      </c>
      <c r="D25" s="20" t="s">
        <v>63</v>
      </c>
      <c r="E25" s="20" t="str">
        <f t="shared" si="0"/>
        <v>13 / S23</v>
      </c>
    </row>
    <row r="26" spans="2:5" ht="19.95" customHeight="1">
      <c r="B26" s="20">
        <v>14</v>
      </c>
      <c r="C26" s="19" t="s">
        <v>41</v>
      </c>
      <c r="D26" s="20" t="s">
        <v>64</v>
      </c>
      <c r="E26" s="20" t="str">
        <f t="shared" si="0"/>
        <v>14 / S24</v>
      </c>
    </row>
    <row r="27" spans="2:5" ht="19.95" customHeight="1">
      <c r="B27" s="20">
        <v>15</v>
      </c>
      <c r="C27" s="19" t="s">
        <v>41</v>
      </c>
      <c r="D27" s="20" t="s">
        <v>65</v>
      </c>
      <c r="E27" s="20" t="str">
        <f t="shared" si="0"/>
        <v>15 / S25</v>
      </c>
    </row>
    <row r="28" spans="2:5" ht="19.95" customHeight="1">
      <c r="B28" s="20">
        <v>16</v>
      </c>
      <c r="C28" s="19" t="s">
        <v>41</v>
      </c>
      <c r="D28" s="20" t="s">
        <v>66</v>
      </c>
      <c r="E28" s="20" t="str">
        <f t="shared" si="0"/>
        <v>16 / S26</v>
      </c>
    </row>
    <row r="29" spans="2:5" ht="19.95" customHeight="1">
      <c r="B29" s="20">
        <v>17</v>
      </c>
      <c r="C29" s="19" t="s">
        <v>41</v>
      </c>
      <c r="D29" s="20" t="s">
        <v>67</v>
      </c>
      <c r="E29" s="20" t="str">
        <f t="shared" si="0"/>
        <v>17 / S27</v>
      </c>
    </row>
    <row r="30" spans="2:5" ht="19.95" customHeight="1">
      <c r="B30" s="20">
        <v>18</v>
      </c>
      <c r="C30" s="19" t="s">
        <v>41</v>
      </c>
      <c r="D30" s="20" t="s">
        <v>68</v>
      </c>
      <c r="E30" s="20" t="str">
        <f t="shared" si="0"/>
        <v>18 / S28</v>
      </c>
    </row>
    <row r="31" spans="2:5" ht="19.95" customHeight="1">
      <c r="B31" s="20">
        <v>19</v>
      </c>
      <c r="C31" s="19" t="s">
        <v>41</v>
      </c>
      <c r="D31" s="20" t="s">
        <v>69</v>
      </c>
      <c r="E31" s="20" t="str">
        <f t="shared" si="0"/>
        <v>19 / S29</v>
      </c>
    </row>
    <row r="32" spans="2:5" ht="19.95" customHeight="1">
      <c r="B32" s="20">
        <v>20</v>
      </c>
      <c r="C32" s="19" t="s">
        <v>41</v>
      </c>
      <c r="D32" s="20" t="s">
        <v>70</v>
      </c>
      <c r="E32" s="20" t="str">
        <f t="shared" si="0"/>
        <v>20 / S30</v>
      </c>
    </row>
    <row r="33" spans="2:5" ht="19.95" customHeight="1">
      <c r="B33" s="20">
        <v>21</v>
      </c>
      <c r="C33" s="19" t="s">
        <v>41</v>
      </c>
      <c r="D33" s="20" t="s">
        <v>71</v>
      </c>
      <c r="E33" s="20" t="str">
        <f t="shared" si="0"/>
        <v>21 / S31</v>
      </c>
    </row>
    <row r="34" spans="2:5" ht="19.95" customHeight="1">
      <c r="B34" s="20">
        <v>22</v>
      </c>
      <c r="C34" s="19" t="s">
        <v>41</v>
      </c>
      <c r="D34" s="20" t="s">
        <v>72</v>
      </c>
      <c r="E34" s="20" t="str">
        <f t="shared" si="0"/>
        <v>22 / S32</v>
      </c>
    </row>
    <row r="35" spans="2:5">
      <c r="B35" s="20">
        <v>23</v>
      </c>
      <c r="C35" s="19" t="s">
        <v>41</v>
      </c>
      <c r="D35" s="20" t="s">
        <v>73</v>
      </c>
      <c r="E35" s="20" t="str">
        <f t="shared" si="0"/>
        <v>23 / S33</v>
      </c>
    </row>
    <row r="36" spans="2:5">
      <c r="B36" s="20">
        <v>24</v>
      </c>
      <c r="C36" s="19" t="s">
        <v>41</v>
      </c>
      <c r="D36" s="20" t="s">
        <v>74</v>
      </c>
      <c r="E36" s="20" t="str">
        <f t="shared" si="0"/>
        <v>24 / S34</v>
      </c>
    </row>
    <row r="37" spans="2:5">
      <c r="B37" s="20">
        <v>25</v>
      </c>
      <c r="C37" s="19" t="s">
        <v>41</v>
      </c>
      <c r="D37" s="20" t="s">
        <v>75</v>
      </c>
      <c r="E37" s="20" t="str">
        <f t="shared" si="0"/>
        <v>25 / S35</v>
      </c>
    </row>
    <row r="38" spans="2:5">
      <c r="B38" s="20">
        <v>26</v>
      </c>
      <c r="C38" s="19" t="s">
        <v>41</v>
      </c>
      <c r="D38" s="20" t="s">
        <v>76</v>
      </c>
      <c r="E38" s="20" t="str">
        <f t="shared" si="0"/>
        <v>26 / S36</v>
      </c>
    </row>
    <row r="39" spans="2:5">
      <c r="B39" s="20">
        <v>27</v>
      </c>
      <c r="C39" s="19" t="s">
        <v>41</v>
      </c>
      <c r="D39" s="20" t="s">
        <v>77</v>
      </c>
      <c r="E39" s="20" t="str">
        <f t="shared" si="0"/>
        <v>27 / S37</v>
      </c>
    </row>
    <row r="40" spans="2:5">
      <c r="B40" s="20">
        <v>28</v>
      </c>
      <c r="C40" s="19" t="s">
        <v>41</v>
      </c>
      <c r="D40" s="20" t="s">
        <v>78</v>
      </c>
      <c r="E40" s="20" t="str">
        <f t="shared" si="0"/>
        <v>28 / S38</v>
      </c>
    </row>
    <row r="41" spans="2:5">
      <c r="B41" s="20">
        <v>29</v>
      </c>
      <c r="C41" s="19" t="s">
        <v>41</v>
      </c>
      <c r="D41" s="20" t="s">
        <v>79</v>
      </c>
      <c r="E41" s="20" t="str">
        <f t="shared" si="0"/>
        <v>29 / S39</v>
      </c>
    </row>
    <row r="42" spans="2:5">
      <c r="B42" s="20">
        <v>30</v>
      </c>
      <c r="C42" s="19" t="s">
        <v>41</v>
      </c>
      <c r="D42" s="20" t="s">
        <v>80</v>
      </c>
      <c r="E42" s="20" t="str">
        <f t="shared" si="0"/>
        <v>30 / S40</v>
      </c>
    </row>
    <row r="43" spans="2:5">
      <c r="B43" s="20">
        <v>31</v>
      </c>
      <c r="C43" s="19" t="s">
        <v>41</v>
      </c>
      <c r="D43" s="20" t="s">
        <v>81</v>
      </c>
      <c r="E43" s="20" t="str">
        <f t="shared" si="0"/>
        <v>31 / S41</v>
      </c>
    </row>
    <row r="44" spans="2:5">
      <c r="B44" s="20">
        <v>32</v>
      </c>
      <c r="C44" s="19" t="s">
        <v>41</v>
      </c>
      <c r="D44" s="20" t="s">
        <v>82</v>
      </c>
      <c r="E44" s="20" t="str">
        <f t="shared" si="0"/>
        <v>32 / S42</v>
      </c>
    </row>
    <row r="45" spans="2:5">
      <c r="B45" s="20">
        <v>33</v>
      </c>
      <c r="C45" s="19" t="s">
        <v>41</v>
      </c>
      <c r="D45" s="20" t="s">
        <v>83</v>
      </c>
      <c r="E45" s="20" t="str">
        <f t="shared" si="0"/>
        <v>33 / S43</v>
      </c>
    </row>
    <row r="46" spans="2:5">
      <c r="B46" s="20">
        <v>34</v>
      </c>
      <c r="C46" s="19" t="s">
        <v>41</v>
      </c>
      <c r="D46" s="20" t="s">
        <v>84</v>
      </c>
      <c r="E46" s="20" t="str">
        <f t="shared" si="0"/>
        <v>34 / S44</v>
      </c>
    </row>
    <row r="47" spans="2:5">
      <c r="B47" s="20">
        <v>35</v>
      </c>
      <c r="C47" s="19" t="s">
        <v>41</v>
      </c>
      <c r="D47" s="20" t="s">
        <v>85</v>
      </c>
      <c r="E47" s="20" t="str">
        <f t="shared" si="0"/>
        <v>35 / S45</v>
      </c>
    </row>
    <row r="48" spans="2:5">
      <c r="B48" s="20">
        <v>36</v>
      </c>
      <c r="C48" s="19" t="s">
        <v>41</v>
      </c>
      <c r="D48" s="20" t="s">
        <v>86</v>
      </c>
      <c r="E48" s="20" t="str">
        <f t="shared" si="0"/>
        <v>36 / S46</v>
      </c>
    </row>
    <row r="49" spans="2:5">
      <c r="B49" s="21">
        <v>1</v>
      </c>
      <c r="C49" s="19" t="s">
        <v>41</v>
      </c>
      <c r="D49" s="21" t="s">
        <v>87</v>
      </c>
      <c r="E49" s="21" t="str">
        <f t="shared" si="0"/>
        <v>1 / S47</v>
      </c>
    </row>
    <row r="50" spans="2:5">
      <c r="B50" s="21">
        <v>2</v>
      </c>
      <c r="C50" s="19" t="s">
        <v>41</v>
      </c>
      <c r="D50" s="21" t="s">
        <v>88</v>
      </c>
      <c r="E50" s="21" t="str">
        <f t="shared" si="0"/>
        <v>2 / S48</v>
      </c>
    </row>
    <row r="51" spans="2:5">
      <c r="B51" s="21">
        <v>3</v>
      </c>
      <c r="C51" s="19" t="s">
        <v>41</v>
      </c>
      <c r="D51" s="21" t="s">
        <v>89</v>
      </c>
      <c r="E51" s="21" t="str">
        <f t="shared" si="0"/>
        <v>3 / S49</v>
      </c>
    </row>
    <row r="52" spans="2:5">
      <c r="B52" s="21">
        <v>4</v>
      </c>
      <c r="C52" s="19" t="s">
        <v>41</v>
      </c>
      <c r="D52" s="21" t="s">
        <v>90</v>
      </c>
      <c r="E52" s="21" t="str">
        <f t="shared" si="0"/>
        <v>4 / S50</v>
      </c>
    </row>
    <row r="53" spans="2:5">
      <c r="B53" s="21">
        <v>5</v>
      </c>
      <c r="C53" s="19" t="s">
        <v>41</v>
      </c>
      <c r="D53" s="21" t="s">
        <v>91</v>
      </c>
      <c r="E53" s="21" t="str">
        <f t="shared" si="0"/>
        <v>5 / S51</v>
      </c>
    </row>
    <row r="54" spans="2:5">
      <c r="B54" s="21">
        <v>6</v>
      </c>
      <c r="C54" s="19" t="s">
        <v>41</v>
      </c>
      <c r="D54" s="21" t="s">
        <v>92</v>
      </c>
      <c r="E54" s="21" t="str">
        <f t="shared" si="0"/>
        <v>6 / S52</v>
      </c>
    </row>
    <row r="55" spans="2:5">
      <c r="B55" s="21">
        <v>7</v>
      </c>
      <c r="C55" s="19" t="s">
        <v>41</v>
      </c>
      <c r="D55" s="21" t="s">
        <v>93</v>
      </c>
      <c r="E55" s="21" t="str">
        <f t="shared" si="0"/>
        <v>7 / S53</v>
      </c>
    </row>
  </sheetData>
  <mergeCells count="1">
    <mergeCell ref="B2:E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M150"/>
  <sheetViews>
    <sheetView zoomScale="125" zoomScaleNormal="125" workbookViewId="0">
      <pane xSplit="1" ySplit="6" topLeftCell="E7" activePane="bottomRight" state="frozen"/>
      <selection pane="topRight" activeCell="B1" sqref="B1"/>
      <selection pane="bottomLeft" activeCell="A7" sqref="A7"/>
      <selection pane="bottomRight" activeCell="H16" sqref="H16"/>
    </sheetView>
  </sheetViews>
  <sheetFormatPr baseColWidth="10" defaultRowHeight="13.2"/>
  <cols>
    <col min="1" max="1" width="11.77734375" style="11" customWidth="1"/>
    <col min="2" max="2" width="17.109375" style="11" customWidth="1"/>
    <col min="3" max="3" width="12.109375" style="11" customWidth="1"/>
    <col min="4" max="4" width="13.109375" style="11" customWidth="1"/>
    <col min="5" max="5" width="24.6640625" style="11" customWidth="1"/>
    <col min="6" max="6" width="15.77734375" style="11" customWidth="1"/>
    <col min="7" max="7" width="14.77734375" style="11" customWidth="1"/>
    <col min="8" max="8" width="48.33203125" style="11" customWidth="1"/>
    <col min="9" max="9" width="14.88671875" style="11" customWidth="1"/>
    <col min="10" max="10" width="33.109375" style="11" customWidth="1"/>
    <col min="13" max="13" width="22.44140625" customWidth="1"/>
  </cols>
  <sheetData>
    <row r="1" spans="1:13" ht="13.05" customHeight="1">
      <c r="A1" s="33"/>
      <c r="B1" s="18" t="s">
        <v>39</v>
      </c>
      <c r="C1" s="14"/>
      <c r="D1" s="14"/>
      <c r="F1" s="13" t="s">
        <v>4</v>
      </c>
      <c r="H1" s="35" t="s">
        <v>181</v>
      </c>
      <c r="I1" s="36" t="s">
        <v>193</v>
      </c>
    </row>
    <row r="2" spans="1:13" ht="12" customHeight="1">
      <c r="A2" s="33"/>
      <c r="B2" s="67"/>
      <c r="C2" s="15"/>
      <c r="D2" s="15"/>
      <c r="F2" s="66">
        <v>19</v>
      </c>
      <c r="H2" s="68" t="s">
        <v>8</v>
      </c>
      <c r="I2" s="69">
        <f>IF(H2="","",SUM(I7:I50000))</f>
        <v>4</v>
      </c>
    </row>
    <row r="3" spans="1:13" ht="12" customHeight="1">
      <c r="A3" s="15"/>
      <c r="B3" s="67"/>
      <c r="C3" s="15"/>
      <c r="D3" s="15"/>
      <c r="F3" s="66"/>
      <c r="H3" s="68"/>
      <c r="I3" s="69"/>
    </row>
    <row r="4" spans="1:13" ht="13.05" customHeight="1">
      <c r="A4" s="15"/>
      <c r="B4" s="67"/>
      <c r="C4" s="15"/>
      <c r="D4" s="15"/>
      <c r="F4" s="66"/>
      <c r="H4" s="68"/>
      <c r="I4" s="69"/>
    </row>
    <row r="6" spans="1:13" s="12" customFormat="1">
      <c r="A6" s="118" t="s">
        <v>9</v>
      </c>
      <c r="B6" s="119" t="s">
        <v>0</v>
      </c>
      <c r="C6" s="119" t="s">
        <v>4</v>
      </c>
      <c r="D6" s="119" t="s">
        <v>5</v>
      </c>
      <c r="E6" s="119" t="s">
        <v>1</v>
      </c>
      <c r="F6" s="119" t="s">
        <v>2</v>
      </c>
      <c r="G6" s="119" t="s">
        <v>6</v>
      </c>
      <c r="H6" s="119" t="s">
        <v>181</v>
      </c>
      <c r="I6" s="119" t="s">
        <v>3</v>
      </c>
      <c r="J6" s="120" t="s">
        <v>7</v>
      </c>
      <c r="L6" s="52" t="s">
        <v>4</v>
      </c>
      <c r="M6" s="52" t="s">
        <v>181</v>
      </c>
    </row>
    <row r="7" spans="1:13">
      <c r="A7" s="121">
        <v>5</v>
      </c>
      <c r="B7" s="122">
        <v>45056</v>
      </c>
      <c r="C7" s="123">
        <v>19</v>
      </c>
      <c r="D7" s="123">
        <v>60</v>
      </c>
      <c r="E7" s="123" t="s">
        <v>13</v>
      </c>
      <c r="F7" s="123" t="s">
        <v>174</v>
      </c>
      <c r="G7" s="123" t="s">
        <v>94</v>
      </c>
      <c r="H7" s="123" t="s">
        <v>8</v>
      </c>
      <c r="I7" s="123">
        <v>1</v>
      </c>
      <c r="J7" s="124"/>
      <c r="L7" s="11">
        <f>F2</f>
        <v>19</v>
      </c>
      <c r="M7" s="11" t="str">
        <f>H2</f>
        <v>Huile</v>
      </c>
    </row>
    <row r="8" spans="1:13">
      <c r="A8" s="125">
        <v>20</v>
      </c>
      <c r="B8" s="126" t="s">
        <v>17</v>
      </c>
      <c r="C8" s="127">
        <v>19</v>
      </c>
      <c r="D8" s="127">
        <v>60</v>
      </c>
      <c r="E8" s="127" t="s">
        <v>13</v>
      </c>
      <c r="F8" s="127" t="s">
        <v>174</v>
      </c>
      <c r="G8" s="127" t="s">
        <v>94</v>
      </c>
      <c r="H8" s="127" t="s">
        <v>8</v>
      </c>
      <c r="I8" s="127">
        <v>2</v>
      </c>
      <c r="J8" s="128"/>
    </row>
    <row r="9" spans="1:13">
      <c r="A9" s="121">
        <v>34</v>
      </c>
      <c r="B9" s="122" t="s">
        <v>108</v>
      </c>
      <c r="C9" s="123">
        <v>19</v>
      </c>
      <c r="D9" s="123">
        <v>60</v>
      </c>
      <c r="E9" s="123" t="s">
        <v>13</v>
      </c>
      <c r="F9" s="123" t="s">
        <v>174</v>
      </c>
      <c r="G9" s="123" t="s">
        <v>109</v>
      </c>
      <c r="H9" s="123" t="s">
        <v>8</v>
      </c>
      <c r="I9" s="123">
        <v>1</v>
      </c>
      <c r="J9" s="124" t="s">
        <v>110</v>
      </c>
    </row>
    <row r="10" spans="1:13">
      <c r="A10" s="44"/>
      <c r="B10" s="45"/>
      <c r="C10" s="43"/>
      <c r="D10" s="43"/>
      <c r="E10" s="43"/>
      <c r="F10" s="43"/>
      <c r="G10" s="43"/>
      <c r="H10" s="43"/>
      <c r="I10" s="43"/>
      <c r="J10" s="43"/>
    </row>
    <row r="11" spans="1:13">
      <c r="A11" s="44"/>
      <c r="B11" s="45"/>
      <c r="C11" s="43"/>
      <c r="D11" s="43"/>
      <c r="E11" s="43"/>
      <c r="F11" s="43"/>
      <c r="G11" s="43"/>
      <c r="H11" s="43"/>
      <c r="I11" s="43"/>
      <c r="J11" s="43"/>
    </row>
    <row r="12" spans="1:13">
      <c r="A12" s="44"/>
      <c r="B12" s="45"/>
      <c r="C12" s="43"/>
      <c r="D12" s="43"/>
      <c r="E12" s="43"/>
      <c r="F12" s="43"/>
      <c r="G12" s="43"/>
      <c r="H12" s="43"/>
      <c r="I12" s="43"/>
      <c r="J12" s="43"/>
    </row>
    <row r="13" spans="1:13">
      <c r="A13" s="44"/>
      <c r="B13" s="45"/>
      <c r="C13" s="43"/>
      <c r="D13" s="43"/>
      <c r="E13" s="43"/>
      <c r="F13" s="43"/>
      <c r="G13" s="43"/>
      <c r="H13" s="43"/>
      <c r="I13" s="43"/>
      <c r="J13" s="43"/>
    </row>
    <row r="14" spans="1:13">
      <c r="A14" s="44"/>
      <c r="B14" s="45"/>
      <c r="C14" s="43"/>
      <c r="D14" s="43"/>
      <c r="E14" s="43"/>
      <c r="F14" s="43"/>
      <c r="G14" s="43"/>
      <c r="H14" s="43"/>
      <c r="I14" s="43"/>
      <c r="J14" s="43"/>
    </row>
    <row r="15" spans="1:13">
      <c r="A15" s="44"/>
      <c r="B15" s="45"/>
      <c r="C15" s="43"/>
      <c r="D15" s="43"/>
      <c r="E15" s="43"/>
      <c r="F15" s="43"/>
      <c r="G15" s="43"/>
      <c r="H15" s="43"/>
      <c r="I15" s="43"/>
      <c r="J15" s="43"/>
    </row>
    <row r="16" spans="1:13">
      <c r="A16" s="44"/>
      <c r="B16" s="45"/>
      <c r="C16" s="43"/>
      <c r="D16" s="43"/>
      <c r="E16" s="43"/>
      <c r="F16" s="43"/>
      <c r="G16" s="43"/>
      <c r="H16" s="43"/>
      <c r="I16" s="43"/>
      <c r="J16" s="43"/>
    </row>
    <row r="17" spans="1:10">
      <c r="A17" s="44"/>
      <c r="B17" s="45"/>
      <c r="C17" s="43"/>
      <c r="D17" s="43"/>
      <c r="E17" s="43"/>
      <c r="F17" s="43"/>
      <c r="G17" s="43"/>
      <c r="H17" s="43"/>
      <c r="I17" s="43"/>
      <c r="J17" s="43"/>
    </row>
    <row r="18" spans="1:10">
      <c r="A18" s="44"/>
      <c r="B18" s="45"/>
      <c r="C18" s="43"/>
      <c r="D18" s="43"/>
      <c r="E18" s="43"/>
      <c r="F18" s="43"/>
      <c r="G18" s="43"/>
      <c r="H18" s="43"/>
      <c r="I18" s="43"/>
      <c r="J18" s="43"/>
    </row>
    <row r="19" spans="1:10">
      <c r="A19" s="44"/>
      <c r="B19" s="45"/>
      <c r="C19" s="43"/>
      <c r="D19" s="43"/>
      <c r="E19" s="43"/>
      <c r="F19" s="43"/>
      <c r="G19" s="43"/>
      <c r="H19" s="43"/>
      <c r="I19" s="43"/>
      <c r="J19" s="43"/>
    </row>
    <row r="20" spans="1:10">
      <c r="A20" s="44"/>
      <c r="B20" s="45"/>
      <c r="C20" s="43"/>
      <c r="D20" s="43"/>
      <c r="E20" s="43"/>
      <c r="F20" s="43"/>
      <c r="G20" s="43"/>
      <c r="H20" s="43"/>
      <c r="I20" s="43"/>
      <c r="J20" s="43"/>
    </row>
    <row r="21" spans="1:10">
      <c r="A21" s="44"/>
      <c r="B21" s="45"/>
      <c r="C21" s="43"/>
      <c r="D21" s="43"/>
      <c r="E21" s="43"/>
      <c r="F21" s="43"/>
      <c r="G21" s="43"/>
      <c r="H21" s="43"/>
      <c r="I21" s="43"/>
      <c r="J21" s="43"/>
    </row>
    <row r="22" spans="1:10">
      <c r="A22" s="44"/>
      <c r="B22" s="45"/>
      <c r="C22" s="43"/>
      <c r="D22" s="43"/>
      <c r="E22" s="43"/>
      <c r="F22" s="43"/>
      <c r="G22" s="43"/>
      <c r="H22" s="43"/>
      <c r="I22" s="43"/>
      <c r="J22" s="43"/>
    </row>
    <row r="23" spans="1:10">
      <c r="A23" s="44"/>
      <c r="B23" s="45"/>
      <c r="C23" s="43"/>
      <c r="D23" s="43"/>
      <c r="E23" s="43"/>
      <c r="F23" s="43"/>
      <c r="G23" s="43"/>
      <c r="H23" s="43"/>
      <c r="I23" s="43"/>
      <c r="J23" s="43"/>
    </row>
    <row r="24" spans="1:10">
      <c r="A24" s="44"/>
      <c r="B24" s="45"/>
      <c r="C24" s="43"/>
      <c r="D24" s="43"/>
      <c r="E24" s="43"/>
      <c r="F24" s="43"/>
      <c r="G24" s="43"/>
      <c r="H24" s="43"/>
      <c r="I24" s="43"/>
      <c r="J24" s="43"/>
    </row>
    <row r="25" spans="1:10">
      <c r="A25" s="44"/>
      <c r="B25" s="45"/>
      <c r="C25" s="43"/>
      <c r="D25" s="43"/>
      <c r="E25" s="43"/>
      <c r="F25" s="43"/>
      <c r="G25" s="43"/>
      <c r="H25" s="43"/>
      <c r="I25" s="43"/>
      <c r="J25" s="43"/>
    </row>
    <row r="26" spans="1:10">
      <c r="A26" s="44"/>
      <c r="B26" s="45"/>
      <c r="C26" s="43"/>
      <c r="D26" s="43"/>
      <c r="E26" s="43"/>
      <c r="F26" s="43"/>
      <c r="G26" s="43"/>
      <c r="H26" s="43"/>
      <c r="I26" s="43"/>
      <c r="J26" s="43"/>
    </row>
    <row r="27" spans="1:10">
      <c r="A27" s="44"/>
      <c r="B27" s="45"/>
      <c r="C27" s="43"/>
      <c r="D27" s="43"/>
      <c r="E27" s="43"/>
      <c r="F27" s="43"/>
      <c r="G27" s="43"/>
      <c r="H27" s="43"/>
      <c r="I27" s="43"/>
      <c r="J27" s="43"/>
    </row>
    <row r="28" spans="1:10">
      <c r="A28" s="44"/>
      <c r="B28" s="45"/>
      <c r="C28" s="43"/>
      <c r="D28" s="43"/>
      <c r="E28" s="43"/>
      <c r="F28" s="43"/>
      <c r="G28" s="43"/>
      <c r="H28" s="43"/>
      <c r="I28" s="43"/>
      <c r="J28" s="43"/>
    </row>
    <row r="29" spans="1:10">
      <c r="A29" s="44"/>
      <c r="B29" s="45"/>
      <c r="C29" s="43"/>
      <c r="D29" s="43"/>
      <c r="E29" s="43"/>
      <c r="F29" s="43"/>
      <c r="G29" s="43"/>
      <c r="H29" s="43"/>
      <c r="I29" s="43"/>
      <c r="J29" s="43"/>
    </row>
    <row r="30" spans="1:10">
      <c r="A30" s="44"/>
      <c r="B30" s="45"/>
      <c r="C30" s="43"/>
      <c r="D30" s="43"/>
      <c r="E30" s="43"/>
      <c r="F30" s="43"/>
      <c r="G30" s="43"/>
      <c r="H30" s="43"/>
      <c r="I30" s="43"/>
      <c r="J30" s="43"/>
    </row>
    <row r="31" spans="1:10">
      <c r="A31" s="44"/>
      <c r="B31" s="45"/>
      <c r="C31" s="43"/>
      <c r="D31" s="43"/>
      <c r="E31" s="43"/>
      <c r="F31" s="43"/>
      <c r="G31" s="43"/>
      <c r="H31" s="43"/>
      <c r="I31" s="43"/>
      <c r="J31" s="43"/>
    </row>
    <row r="32" spans="1:10">
      <c r="A32" s="44"/>
      <c r="B32" s="45"/>
      <c r="C32" s="43"/>
      <c r="D32" s="43"/>
      <c r="E32" s="43"/>
      <c r="F32" s="43"/>
      <c r="G32" s="43"/>
      <c r="H32" s="43"/>
      <c r="I32" s="43"/>
      <c r="J32" s="43"/>
    </row>
    <row r="33" spans="1:10">
      <c r="A33" s="44"/>
      <c r="B33" s="45"/>
      <c r="C33" s="43"/>
      <c r="D33" s="43"/>
      <c r="E33" s="43"/>
      <c r="F33" s="43"/>
      <c r="G33" s="43"/>
      <c r="H33" s="43"/>
      <c r="I33" s="43"/>
      <c r="J33" s="43"/>
    </row>
    <row r="34" spans="1:10">
      <c r="A34" s="44"/>
      <c r="B34" s="45"/>
      <c r="C34" s="43"/>
      <c r="D34" s="43"/>
      <c r="E34" s="43"/>
      <c r="F34" s="43"/>
      <c r="G34" s="43"/>
      <c r="H34" s="43"/>
      <c r="I34" s="43"/>
      <c r="J34" s="43"/>
    </row>
    <row r="35" spans="1:10">
      <c r="A35" s="44"/>
      <c r="B35" s="45"/>
      <c r="C35" s="43"/>
      <c r="D35" s="43"/>
      <c r="E35" s="43"/>
      <c r="F35" s="43"/>
      <c r="G35" s="43"/>
      <c r="H35" s="43"/>
      <c r="I35" s="43"/>
      <c r="J35" s="43"/>
    </row>
    <row r="36" spans="1:10">
      <c r="A36" s="44"/>
      <c r="B36" s="45"/>
      <c r="C36" s="43"/>
      <c r="D36" s="43"/>
      <c r="E36" s="43"/>
      <c r="F36" s="43"/>
      <c r="G36" s="43"/>
      <c r="H36" s="43"/>
      <c r="I36" s="43"/>
      <c r="J36" s="43"/>
    </row>
    <row r="37" spans="1:10">
      <c r="A37" s="44"/>
      <c r="B37" s="45"/>
      <c r="C37" s="43"/>
      <c r="D37" s="43"/>
      <c r="E37" s="43"/>
      <c r="F37" s="43"/>
      <c r="G37" s="43"/>
      <c r="H37" s="43"/>
      <c r="I37" s="43"/>
      <c r="J37" s="43"/>
    </row>
    <row r="38" spans="1:10">
      <c r="A38" s="44"/>
      <c r="B38" s="45"/>
      <c r="C38" s="43"/>
      <c r="D38" s="43"/>
      <c r="E38" s="43"/>
      <c r="F38" s="43"/>
      <c r="G38" s="43"/>
      <c r="H38" s="43"/>
      <c r="I38" s="43"/>
      <c r="J38" s="43"/>
    </row>
    <row r="39" spans="1:10">
      <c r="A39" s="44"/>
      <c r="B39" s="45"/>
      <c r="C39" s="43"/>
      <c r="D39" s="43"/>
      <c r="E39" s="43"/>
      <c r="F39" s="43"/>
      <c r="G39" s="43"/>
      <c r="H39" s="43"/>
      <c r="I39" s="43"/>
      <c r="J39" s="43"/>
    </row>
    <row r="40" spans="1:10">
      <c r="A40" s="44"/>
      <c r="B40" s="45"/>
      <c r="C40" s="43"/>
      <c r="D40" s="43"/>
      <c r="E40" s="43"/>
      <c r="F40" s="43"/>
      <c r="G40" s="43"/>
      <c r="H40" s="43"/>
      <c r="I40" s="43"/>
      <c r="J40" s="43"/>
    </row>
    <row r="41" spans="1:10">
      <c r="A41" s="44"/>
      <c r="B41" s="45"/>
      <c r="C41" s="43"/>
      <c r="D41" s="43"/>
      <c r="E41" s="43"/>
      <c r="F41" s="43"/>
      <c r="G41" s="43"/>
      <c r="H41" s="43"/>
      <c r="I41" s="43"/>
      <c r="J41" s="43"/>
    </row>
    <row r="42" spans="1:10">
      <c r="A42" s="44"/>
      <c r="B42" s="45"/>
      <c r="C42" s="43"/>
      <c r="D42" s="43"/>
      <c r="E42" s="43"/>
      <c r="F42" s="43"/>
      <c r="G42" s="43"/>
      <c r="H42" s="43"/>
      <c r="I42" s="43"/>
      <c r="J42" s="43"/>
    </row>
    <row r="43" spans="1:10">
      <c r="A43" s="44"/>
      <c r="B43" s="45"/>
      <c r="C43" s="43"/>
      <c r="D43" s="43"/>
      <c r="E43" s="43"/>
      <c r="F43" s="43"/>
      <c r="G43" s="43"/>
      <c r="H43" s="43"/>
      <c r="I43" s="43"/>
      <c r="J43" s="43"/>
    </row>
    <row r="44" spans="1:10">
      <c r="A44" s="44"/>
      <c r="B44" s="45"/>
      <c r="C44" s="43"/>
      <c r="D44" s="43"/>
      <c r="E44" s="43"/>
      <c r="F44" s="43"/>
      <c r="G44" s="43"/>
      <c r="H44" s="43"/>
      <c r="I44" s="43"/>
      <c r="J44" s="43"/>
    </row>
    <row r="45" spans="1:10">
      <c r="A45" s="44"/>
      <c r="B45" s="45"/>
      <c r="C45" s="43"/>
      <c r="D45" s="43"/>
      <c r="E45" s="43"/>
      <c r="F45" s="43"/>
      <c r="G45" s="43"/>
      <c r="H45" s="43"/>
      <c r="I45" s="43"/>
      <c r="J45" s="43"/>
    </row>
    <row r="46" spans="1:10">
      <c r="A46" s="44"/>
      <c r="B46" s="45"/>
      <c r="C46" s="43"/>
      <c r="D46" s="43"/>
      <c r="E46" s="43"/>
      <c r="F46" s="43"/>
      <c r="G46" s="43"/>
      <c r="H46" s="43"/>
      <c r="I46" s="43"/>
      <c r="J46" s="43"/>
    </row>
    <row r="47" spans="1:10">
      <c r="A47" s="44"/>
      <c r="B47" s="45"/>
      <c r="C47" s="43"/>
      <c r="D47" s="43"/>
      <c r="E47" s="43"/>
      <c r="F47" s="43"/>
      <c r="G47" s="43"/>
      <c r="H47" s="43"/>
      <c r="I47" s="43"/>
      <c r="J47" s="43"/>
    </row>
    <row r="48" spans="1:10">
      <c r="A48" s="44"/>
      <c r="B48" s="45"/>
      <c r="C48" s="43"/>
      <c r="D48" s="43"/>
      <c r="E48" s="43"/>
      <c r="F48" s="43"/>
      <c r="G48" s="43"/>
      <c r="H48" s="43"/>
      <c r="I48" s="43"/>
      <c r="J48" s="43"/>
    </row>
    <row r="49" spans="1:10">
      <c r="A49" s="44"/>
      <c r="B49" s="45"/>
      <c r="C49" s="46"/>
      <c r="D49" s="46"/>
      <c r="E49" s="46"/>
      <c r="F49" s="46"/>
      <c r="G49" s="46"/>
      <c r="H49" s="46"/>
      <c r="I49" s="46"/>
      <c r="J49" s="46"/>
    </row>
    <row r="50" spans="1:10">
      <c r="A50" s="44"/>
      <c r="B50" s="45"/>
      <c r="C50" s="46"/>
      <c r="D50" s="46"/>
      <c r="E50" s="46"/>
      <c r="F50" s="46"/>
      <c r="G50" s="46"/>
      <c r="H50" s="46"/>
      <c r="I50" s="46"/>
      <c r="J50" s="46"/>
    </row>
    <row r="51" spans="1:10">
      <c r="A51" s="44"/>
      <c r="B51" s="45"/>
      <c r="C51" s="46"/>
      <c r="D51" s="46"/>
      <c r="E51" s="46"/>
      <c r="F51" s="46"/>
      <c r="G51" s="46"/>
      <c r="H51" s="46"/>
      <c r="I51" s="46"/>
      <c r="J51" s="46"/>
    </row>
    <row r="52" spans="1:10">
      <c r="A52" s="44"/>
      <c r="B52" s="45"/>
      <c r="C52" s="46"/>
      <c r="D52" s="46"/>
      <c r="E52" s="46"/>
      <c r="F52" s="46"/>
      <c r="G52" s="46"/>
      <c r="H52" s="46"/>
      <c r="I52" s="46"/>
      <c r="J52" s="46"/>
    </row>
    <row r="53" spans="1:10">
      <c r="A53" s="44"/>
      <c r="B53" s="45"/>
      <c r="C53" s="43"/>
      <c r="D53" s="43"/>
      <c r="E53" s="43"/>
      <c r="F53" s="43"/>
      <c r="G53" s="43"/>
      <c r="H53" s="43"/>
      <c r="I53" s="43"/>
      <c r="J53" s="43"/>
    </row>
    <row r="54" spans="1:10">
      <c r="A54" s="44"/>
      <c r="B54" s="45"/>
      <c r="C54" s="43"/>
      <c r="D54" s="43"/>
      <c r="E54" s="43"/>
      <c r="F54" s="43"/>
      <c r="G54" s="43"/>
      <c r="H54" s="43"/>
      <c r="I54" s="43"/>
      <c r="J54" s="43"/>
    </row>
    <row r="55" spans="1:10">
      <c r="A55" s="44"/>
      <c r="B55" s="45"/>
      <c r="C55" s="43"/>
      <c r="D55" s="43"/>
      <c r="E55" s="43"/>
      <c r="F55" s="43"/>
      <c r="G55" s="43"/>
      <c r="H55" s="43"/>
      <c r="I55" s="43"/>
      <c r="J55" s="43"/>
    </row>
    <row r="56" spans="1:10">
      <c r="A56" s="44"/>
      <c r="B56" s="45"/>
      <c r="C56" s="43"/>
      <c r="D56" s="43"/>
      <c r="E56" s="43"/>
      <c r="F56" s="43"/>
      <c r="G56" s="43"/>
      <c r="H56" s="43"/>
      <c r="I56" s="43"/>
      <c r="J56" s="43"/>
    </row>
    <row r="57" spans="1:10">
      <c r="A57" s="44"/>
      <c r="B57" s="45"/>
      <c r="C57" s="43"/>
      <c r="D57" s="43"/>
      <c r="E57" s="43"/>
      <c r="F57" s="43"/>
      <c r="G57" s="43"/>
      <c r="H57" s="43"/>
      <c r="I57" s="43"/>
      <c r="J57" s="43"/>
    </row>
    <row r="58" spans="1:10">
      <c r="A58" s="44"/>
      <c r="B58" s="45"/>
      <c r="C58" s="43"/>
      <c r="D58" s="43"/>
      <c r="E58" s="43"/>
      <c r="F58" s="43"/>
      <c r="G58" s="43"/>
      <c r="H58" s="43"/>
      <c r="I58" s="43"/>
      <c r="J58" s="43"/>
    </row>
    <row r="59" spans="1:10">
      <c r="A59" s="44"/>
      <c r="B59" s="45"/>
      <c r="C59" s="43"/>
      <c r="D59" s="43"/>
      <c r="E59" s="43"/>
      <c r="F59" s="43"/>
      <c r="G59" s="43"/>
      <c r="H59" s="43"/>
      <c r="I59" s="43"/>
      <c r="J59" s="43"/>
    </row>
    <row r="60" spans="1:10">
      <c r="A60" s="44"/>
      <c r="B60" s="45"/>
      <c r="C60" s="43"/>
      <c r="D60" s="43"/>
      <c r="E60" s="43"/>
      <c r="F60" s="43"/>
      <c r="G60" s="43"/>
      <c r="H60" s="43"/>
      <c r="I60" s="43"/>
      <c r="J60" s="43"/>
    </row>
    <row r="61" spans="1:10">
      <c r="A61" s="44"/>
      <c r="B61" s="45"/>
      <c r="C61" s="43"/>
      <c r="D61" s="43"/>
      <c r="E61" s="43"/>
      <c r="F61" s="43"/>
      <c r="G61" s="43"/>
      <c r="H61" s="43"/>
      <c r="I61" s="43"/>
      <c r="J61" s="43"/>
    </row>
    <row r="62" spans="1:10">
      <c r="A62" s="44"/>
      <c r="B62" s="45"/>
      <c r="C62" s="43"/>
      <c r="D62" s="43"/>
      <c r="E62" s="43"/>
      <c r="F62" s="43"/>
      <c r="G62" s="43"/>
      <c r="H62" s="43"/>
      <c r="I62" s="43"/>
      <c r="J62" s="43"/>
    </row>
    <row r="63" spans="1:10">
      <c r="A63" s="44"/>
      <c r="B63" s="45"/>
      <c r="C63" s="43"/>
      <c r="D63" s="43"/>
      <c r="E63" s="43"/>
      <c r="F63" s="43"/>
      <c r="G63" s="43"/>
      <c r="H63" s="43"/>
      <c r="I63" s="43"/>
      <c r="J63" s="43"/>
    </row>
    <row r="64" spans="1:10">
      <c r="A64" s="44"/>
      <c r="B64" s="45"/>
      <c r="C64" s="43"/>
      <c r="D64" s="43"/>
      <c r="E64" s="43"/>
      <c r="F64" s="43"/>
      <c r="G64" s="43"/>
      <c r="H64" s="43"/>
      <c r="I64" s="43"/>
      <c r="J64" s="43"/>
    </row>
    <row r="65" spans="1:10">
      <c r="A65" s="44"/>
      <c r="B65" s="45"/>
      <c r="C65" s="43"/>
      <c r="D65" s="43"/>
      <c r="E65" s="43"/>
      <c r="F65" s="43"/>
      <c r="G65" s="43"/>
      <c r="H65" s="43"/>
      <c r="I65" s="43"/>
      <c r="J65" s="43"/>
    </row>
    <row r="66" spans="1:10">
      <c r="A66" s="44"/>
      <c r="B66" s="45"/>
      <c r="C66" s="43"/>
      <c r="D66" s="43"/>
      <c r="E66" s="43"/>
      <c r="F66" s="43"/>
      <c r="G66" s="43"/>
      <c r="H66" s="43"/>
      <c r="I66" s="43"/>
      <c r="J66" s="43"/>
    </row>
    <row r="67" spans="1:10">
      <c r="A67" s="44"/>
      <c r="B67" s="45"/>
      <c r="C67" s="43"/>
      <c r="D67" s="43"/>
      <c r="E67" s="43"/>
      <c r="F67" s="43"/>
      <c r="G67" s="43"/>
      <c r="H67" s="43"/>
      <c r="I67" s="43"/>
      <c r="J67" s="43"/>
    </row>
    <row r="68" spans="1:10">
      <c r="A68" s="44"/>
      <c r="B68" s="45"/>
      <c r="C68" s="43"/>
      <c r="D68" s="43"/>
      <c r="E68" s="43"/>
      <c r="F68" s="43"/>
      <c r="G68" s="43"/>
      <c r="H68" s="43"/>
      <c r="I68" s="43"/>
      <c r="J68" s="43"/>
    </row>
    <row r="69" spans="1:10">
      <c r="A69" s="44"/>
      <c r="B69" s="45"/>
      <c r="C69" s="43"/>
      <c r="D69" s="43"/>
      <c r="E69" s="43"/>
      <c r="F69" s="43"/>
      <c r="G69" s="43"/>
      <c r="H69" s="43"/>
      <c r="I69" s="43"/>
      <c r="J69" s="43"/>
    </row>
    <row r="70" spans="1:10">
      <c r="A70" s="44"/>
      <c r="B70" s="45"/>
      <c r="C70" s="43"/>
      <c r="D70" s="43"/>
      <c r="E70" s="43"/>
      <c r="F70" s="43"/>
      <c r="G70" s="43"/>
      <c r="H70" s="43"/>
      <c r="I70" s="43"/>
      <c r="J70" s="43"/>
    </row>
    <row r="71" spans="1:10">
      <c r="A71" s="44"/>
      <c r="B71" s="45"/>
      <c r="C71" s="43"/>
      <c r="D71" s="43"/>
      <c r="E71" s="43"/>
      <c r="F71" s="43"/>
      <c r="G71" s="43"/>
      <c r="H71" s="43"/>
      <c r="I71" s="43"/>
      <c r="J71" s="43"/>
    </row>
    <row r="72" spans="1:10">
      <c r="A72" s="44"/>
      <c r="B72" s="45"/>
      <c r="C72" s="43"/>
      <c r="D72" s="43"/>
      <c r="E72" s="43"/>
      <c r="F72" s="43"/>
      <c r="G72" s="43"/>
      <c r="H72" s="43"/>
      <c r="I72" s="43"/>
      <c r="J72" s="43"/>
    </row>
    <row r="73" spans="1:10">
      <c r="A73" s="44"/>
      <c r="B73" s="45"/>
      <c r="C73" s="43"/>
      <c r="D73" s="43"/>
      <c r="E73" s="43"/>
      <c r="F73" s="43"/>
      <c r="G73" s="43"/>
      <c r="H73" s="43"/>
      <c r="I73" s="43"/>
      <c r="J73" s="43"/>
    </row>
    <row r="74" spans="1:10">
      <c r="A74" s="44"/>
      <c r="B74" s="45"/>
      <c r="C74" s="43"/>
      <c r="D74" s="43"/>
      <c r="E74" s="43"/>
      <c r="F74" s="43"/>
      <c r="G74" s="43"/>
      <c r="H74" s="43"/>
      <c r="I74" s="43"/>
      <c r="J74" s="43"/>
    </row>
    <row r="75" spans="1:10">
      <c r="A75" s="44"/>
      <c r="B75" s="45"/>
      <c r="C75" s="43"/>
      <c r="D75" s="43"/>
      <c r="E75" s="43"/>
      <c r="F75" s="43"/>
      <c r="G75" s="43"/>
      <c r="H75" s="43"/>
      <c r="I75" s="43"/>
      <c r="J75" s="43"/>
    </row>
    <row r="76" spans="1:10">
      <c r="A76" s="44"/>
      <c r="B76" s="45"/>
      <c r="C76" s="43"/>
      <c r="D76" s="43"/>
      <c r="E76" s="43"/>
      <c r="F76" s="43"/>
      <c r="G76" s="43"/>
      <c r="H76" s="43"/>
      <c r="I76" s="43"/>
      <c r="J76" s="43"/>
    </row>
    <row r="77" spans="1:10">
      <c r="A77" s="44"/>
      <c r="B77" s="45"/>
      <c r="C77" s="43"/>
      <c r="D77" s="43"/>
      <c r="E77" s="43"/>
      <c r="F77" s="43"/>
      <c r="G77" s="43"/>
      <c r="H77" s="43"/>
      <c r="I77" s="43"/>
      <c r="J77" s="43"/>
    </row>
    <row r="78" spans="1:10">
      <c r="A78" s="44"/>
      <c r="B78" s="45"/>
      <c r="C78" s="43"/>
      <c r="D78" s="43"/>
      <c r="E78" s="43"/>
      <c r="F78" s="43"/>
      <c r="G78" s="43"/>
      <c r="H78" s="43"/>
      <c r="I78" s="43"/>
      <c r="J78" s="43"/>
    </row>
    <row r="79" spans="1:10">
      <c r="A79" s="44"/>
      <c r="B79" s="45"/>
      <c r="C79" s="43"/>
      <c r="D79" s="43"/>
      <c r="E79" s="43"/>
      <c r="F79" s="43"/>
      <c r="G79" s="43"/>
      <c r="H79" s="43"/>
      <c r="I79" s="43"/>
      <c r="J79" s="43"/>
    </row>
    <row r="80" spans="1:10">
      <c r="A80" s="44"/>
      <c r="B80" s="45"/>
      <c r="C80" s="43"/>
      <c r="D80" s="43"/>
      <c r="E80" s="43"/>
      <c r="F80" s="43"/>
      <c r="G80" s="43"/>
      <c r="H80" s="43"/>
      <c r="I80" s="43"/>
      <c r="J80" s="43"/>
    </row>
    <row r="81" spans="1:10">
      <c r="A81" s="44"/>
      <c r="B81" s="45"/>
      <c r="C81" s="43"/>
      <c r="D81" s="43"/>
      <c r="E81" s="43"/>
      <c r="F81" s="43"/>
      <c r="G81" s="43"/>
      <c r="H81" s="43"/>
      <c r="I81" s="43"/>
      <c r="J81" s="43"/>
    </row>
    <row r="82" spans="1:10">
      <c r="A82" s="44"/>
      <c r="B82" s="45"/>
      <c r="C82" s="43"/>
      <c r="D82" s="43"/>
      <c r="E82" s="43"/>
      <c r="F82" s="43"/>
      <c r="G82" s="43"/>
      <c r="H82" s="43"/>
      <c r="I82" s="43"/>
      <c r="J82" s="43"/>
    </row>
    <row r="83" spans="1:10">
      <c r="A83" s="44"/>
      <c r="B83" s="45"/>
      <c r="C83" s="43"/>
      <c r="D83" s="43"/>
      <c r="E83" s="43"/>
      <c r="F83" s="43"/>
      <c r="G83" s="43"/>
      <c r="H83" s="43"/>
      <c r="I83" s="43"/>
      <c r="J83" s="43"/>
    </row>
    <row r="84" spans="1:10">
      <c r="A84" s="44"/>
      <c r="B84" s="45"/>
      <c r="C84" s="43"/>
      <c r="D84" s="43"/>
      <c r="E84" s="43"/>
      <c r="F84" s="43"/>
      <c r="G84" s="43"/>
      <c r="H84" s="43"/>
      <c r="I84" s="43"/>
      <c r="J84" s="43"/>
    </row>
    <row r="85" spans="1:10">
      <c r="A85" s="44"/>
      <c r="B85" s="45"/>
      <c r="C85" s="43"/>
      <c r="D85" s="43"/>
      <c r="E85" s="43"/>
      <c r="F85" s="43"/>
      <c r="G85" s="43"/>
      <c r="H85" s="43"/>
      <c r="I85" s="43"/>
      <c r="J85" s="43"/>
    </row>
    <row r="86" spans="1:10">
      <c r="A86" s="43"/>
      <c r="B86" s="45"/>
      <c r="C86" s="43"/>
      <c r="D86" s="43"/>
      <c r="E86" s="43"/>
      <c r="F86" s="43"/>
      <c r="G86" s="43"/>
      <c r="H86" s="43"/>
      <c r="I86" s="43"/>
      <c r="J86" s="43"/>
    </row>
    <row r="87" spans="1:10">
      <c r="A87" s="43"/>
      <c r="B87" s="45"/>
      <c r="C87" s="43"/>
      <c r="D87" s="43"/>
      <c r="E87" s="43"/>
      <c r="F87" s="43"/>
      <c r="G87" s="43"/>
      <c r="H87" s="43"/>
      <c r="I87" s="43"/>
      <c r="J87" s="43"/>
    </row>
    <row r="88" spans="1:10">
      <c r="A88" s="43"/>
      <c r="B88" s="45"/>
      <c r="C88" s="43"/>
      <c r="D88" s="43"/>
      <c r="E88" s="43"/>
      <c r="F88" s="43"/>
      <c r="G88" s="43"/>
      <c r="H88" s="43"/>
      <c r="I88" s="43"/>
      <c r="J88" s="43"/>
    </row>
    <row r="89" spans="1:10">
      <c r="A89" s="43"/>
      <c r="B89" s="45"/>
      <c r="C89" s="43"/>
      <c r="D89" s="43"/>
      <c r="E89" s="43"/>
      <c r="F89" s="43"/>
      <c r="G89" s="43"/>
      <c r="H89" s="43"/>
      <c r="I89" s="43"/>
      <c r="J89" s="43"/>
    </row>
    <row r="90" spans="1:10">
      <c r="A90" s="43"/>
      <c r="B90" s="45"/>
      <c r="C90" s="43"/>
      <c r="D90" s="43"/>
      <c r="E90" s="43"/>
      <c r="F90" s="43"/>
      <c r="G90" s="43"/>
      <c r="H90" s="43"/>
      <c r="I90" s="43"/>
      <c r="J90" s="43"/>
    </row>
    <row r="91" spans="1:10">
      <c r="A91" s="43"/>
      <c r="B91" s="45"/>
      <c r="C91" s="43"/>
      <c r="D91" s="43"/>
      <c r="E91" s="43"/>
      <c r="F91" s="43"/>
      <c r="G91" s="43"/>
      <c r="H91" s="43"/>
      <c r="I91" s="43"/>
      <c r="J91" s="43"/>
    </row>
    <row r="92" spans="1:10">
      <c r="A92" s="43"/>
      <c r="B92" s="45"/>
      <c r="C92" s="43"/>
      <c r="D92" s="43"/>
      <c r="E92" s="43"/>
      <c r="F92" s="43"/>
      <c r="G92" s="43"/>
      <c r="H92" s="43"/>
      <c r="I92" s="43"/>
      <c r="J92" s="43"/>
    </row>
    <row r="93" spans="1:10">
      <c r="A93" s="43"/>
      <c r="B93" s="45"/>
      <c r="C93" s="43"/>
      <c r="D93" s="43"/>
      <c r="E93" s="43"/>
      <c r="F93" s="43"/>
      <c r="G93" s="43"/>
      <c r="H93" s="43"/>
      <c r="I93" s="43"/>
      <c r="J93" s="43"/>
    </row>
    <row r="94" spans="1:10">
      <c r="A94" s="43"/>
      <c r="B94" s="45"/>
      <c r="C94" s="43"/>
      <c r="D94" s="43"/>
      <c r="E94" s="43"/>
      <c r="F94" s="43"/>
      <c r="G94" s="43"/>
      <c r="H94" s="43"/>
      <c r="I94" s="43"/>
      <c r="J94" s="43"/>
    </row>
    <row r="95" spans="1:10">
      <c r="A95" s="43"/>
      <c r="B95" s="45"/>
      <c r="C95" s="43"/>
      <c r="D95" s="43"/>
      <c r="E95" s="43"/>
      <c r="F95" s="43"/>
      <c r="G95" s="43"/>
      <c r="H95" s="43"/>
      <c r="I95" s="43"/>
      <c r="J95" s="43"/>
    </row>
    <row r="96" spans="1:10">
      <c r="A96" s="43"/>
      <c r="B96" s="45"/>
      <c r="C96" s="43"/>
      <c r="D96" s="43"/>
      <c r="E96" s="43"/>
      <c r="F96" s="43"/>
      <c r="G96" s="43"/>
      <c r="H96" s="43"/>
      <c r="I96" s="43"/>
      <c r="J96" s="43"/>
    </row>
    <row r="97" spans="1:10">
      <c r="A97" s="43"/>
      <c r="B97" s="45"/>
      <c r="C97" s="43"/>
      <c r="D97" s="43"/>
      <c r="E97" s="43"/>
      <c r="F97" s="43"/>
      <c r="G97" s="43"/>
      <c r="H97" s="43"/>
      <c r="I97" s="43"/>
      <c r="J97" s="43"/>
    </row>
    <row r="98" spans="1:10">
      <c r="A98" s="43"/>
      <c r="B98" s="45"/>
      <c r="C98" s="43"/>
      <c r="D98" s="43"/>
      <c r="E98" s="43"/>
      <c r="F98" s="43"/>
      <c r="G98" s="43"/>
      <c r="H98" s="43"/>
      <c r="I98" s="43"/>
      <c r="J98" s="43"/>
    </row>
    <row r="99" spans="1:10">
      <c r="A99" s="43"/>
      <c r="B99" s="45"/>
      <c r="C99" s="43"/>
      <c r="D99" s="43"/>
      <c r="E99" s="43"/>
      <c r="F99" s="43"/>
      <c r="G99" s="43"/>
      <c r="H99" s="43"/>
      <c r="I99" s="43"/>
      <c r="J99" s="43"/>
    </row>
    <row r="100" spans="1:10">
      <c r="A100" s="43"/>
      <c r="B100" s="45"/>
      <c r="C100" s="43"/>
      <c r="D100" s="43"/>
      <c r="E100" s="43"/>
      <c r="F100" s="43"/>
      <c r="G100" s="43"/>
      <c r="H100" s="43"/>
      <c r="I100" s="43"/>
      <c r="J100" s="43"/>
    </row>
    <row r="101" spans="1:10">
      <c r="A101" s="43"/>
      <c r="B101" s="45"/>
      <c r="C101" s="43"/>
      <c r="D101" s="43"/>
      <c r="E101" s="43"/>
      <c r="F101" s="43"/>
      <c r="G101" s="43"/>
      <c r="H101" s="43"/>
      <c r="I101" s="43"/>
      <c r="J101" s="43"/>
    </row>
    <row r="102" spans="1:10">
      <c r="A102" s="43"/>
      <c r="B102" s="45"/>
      <c r="C102" s="43"/>
      <c r="D102" s="43"/>
      <c r="E102" s="43"/>
      <c r="F102" s="43"/>
      <c r="G102" s="43"/>
      <c r="H102" s="43"/>
      <c r="I102" s="43"/>
      <c r="J102" s="43"/>
    </row>
    <row r="103" spans="1:10">
      <c r="A103" s="43"/>
      <c r="B103" s="45"/>
      <c r="C103" s="43"/>
      <c r="D103" s="43"/>
      <c r="E103" s="43"/>
      <c r="F103" s="43"/>
      <c r="G103" s="43"/>
      <c r="H103" s="43"/>
      <c r="I103" s="43"/>
      <c r="J103" s="43"/>
    </row>
    <row r="104" spans="1:10">
      <c r="A104" s="43"/>
      <c r="B104" s="45"/>
      <c r="C104" s="43"/>
      <c r="D104" s="43"/>
      <c r="E104" s="43"/>
      <c r="F104" s="43"/>
      <c r="G104" s="43"/>
      <c r="H104" s="43"/>
      <c r="I104" s="43"/>
      <c r="J104" s="43"/>
    </row>
    <row r="105" spans="1:10">
      <c r="A105" s="43"/>
      <c r="B105" s="45"/>
      <c r="C105" s="43"/>
      <c r="D105" s="43"/>
      <c r="E105" s="43"/>
      <c r="F105" s="43"/>
      <c r="G105" s="43"/>
      <c r="H105" s="43"/>
      <c r="I105" s="43"/>
      <c r="J105" s="43"/>
    </row>
    <row r="106" spans="1:10">
      <c r="A106" s="43"/>
      <c r="B106" s="45"/>
      <c r="C106" s="43"/>
      <c r="D106" s="43"/>
      <c r="E106" s="43"/>
      <c r="F106" s="43"/>
      <c r="G106" s="43"/>
      <c r="H106" s="43"/>
      <c r="I106" s="43"/>
      <c r="J106" s="43"/>
    </row>
    <row r="107" spans="1:10">
      <c r="A107" s="43"/>
      <c r="B107" s="45"/>
      <c r="C107" s="43"/>
      <c r="D107" s="43"/>
      <c r="E107" s="43"/>
      <c r="F107" s="43"/>
      <c r="G107" s="43"/>
      <c r="H107" s="43"/>
      <c r="I107" s="43"/>
      <c r="J107" s="43"/>
    </row>
    <row r="108" spans="1:10">
      <c r="A108" s="43"/>
      <c r="B108" s="45"/>
      <c r="C108" s="43"/>
      <c r="D108" s="43"/>
      <c r="E108" s="43"/>
      <c r="F108" s="43"/>
      <c r="G108" s="43"/>
      <c r="H108" s="43"/>
      <c r="I108" s="43"/>
      <c r="J108" s="43"/>
    </row>
    <row r="109" spans="1:10">
      <c r="A109" s="43"/>
      <c r="B109" s="45"/>
      <c r="C109" s="43"/>
      <c r="D109" s="43"/>
      <c r="E109" s="43"/>
      <c r="F109" s="43"/>
      <c r="G109" s="43"/>
      <c r="H109" s="43"/>
      <c r="I109" s="43"/>
      <c r="J109" s="43"/>
    </row>
    <row r="110" spans="1:10">
      <c r="A110" s="43"/>
      <c r="B110" s="45"/>
      <c r="C110" s="43"/>
      <c r="D110" s="43"/>
      <c r="E110" s="43"/>
      <c r="F110" s="43"/>
      <c r="G110" s="43"/>
      <c r="H110" s="43"/>
      <c r="I110" s="43"/>
      <c r="J110" s="43"/>
    </row>
    <row r="111" spans="1:10">
      <c r="A111" s="43"/>
      <c r="B111" s="45"/>
      <c r="C111" s="43"/>
      <c r="D111" s="43"/>
      <c r="E111" s="43"/>
      <c r="F111" s="43"/>
      <c r="G111" s="43"/>
      <c r="H111" s="43"/>
      <c r="I111" s="43"/>
      <c r="J111" s="43"/>
    </row>
    <row r="112" spans="1:10">
      <c r="A112" s="43"/>
      <c r="B112" s="45"/>
      <c r="C112" s="43"/>
      <c r="D112" s="43"/>
      <c r="E112" s="43"/>
      <c r="F112" s="43"/>
      <c r="G112" s="43"/>
      <c r="H112" s="43"/>
      <c r="I112" s="43"/>
      <c r="J112" s="43"/>
    </row>
    <row r="113" spans="1:10">
      <c r="A113" s="43"/>
      <c r="B113" s="45"/>
      <c r="C113" s="43"/>
      <c r="D113" s="43"/>
      <c r="E113" s="43"/>
      <c r="F113" s="43"/>
      <c r="G113" s="43"/>
      <c r="H113" s="43"/>
      <c r="I113" s="43"/>
      <c r="J113" s="43"/>
    </row>
    <row r="114" spans="1:10">
      <c r="A114" s="43"/>
      <c r="B114" s="45"/>
      <c r="C114" s="43"/>
      <c r="D114" s="43"/>
      <c r="E114" s="43"/>
      <c r="F114" s="43"/>
      <c r="G114" s="43"/>
      <c r="H114" s="43"/>
      <c r="I114" s="43"/>
      <c r="J114" s="43"/>
    </row>
    <row r="115" spans="1:10">
      <c r="A115" s="43"/>
      <c r="B115" s="45"/>
      <c r="C115" s="43"/>
      <c r="D115" s="43"/>
      <c r="E115" s="43"/>
      <c r="F115" s="43"/>
      <c r="G115" s="43"/>
      <c r="H115" s="43"/>
      <c r="I115" s="43"/>
      <c r="J115" s="43"/>
    </row>
    <row r="116" spans="1:10">
      <c r="A116" s="43"/>
      <c r="B116" s="45"/>
      <c r="C116" s="43"/>
      <c r="D116" s="43"/>
      <c r="E116" s="43"/>
      <c r="F116" s="43"/>
      <c r="G116" s="43"/>
      <c r="H116" s="43"/>
      <c r="I116" s="43"/>
      <c r="J116" s="43"/>
    </row>
    <row r="117" spans="1:10">
      <c r="A117" s="43"/>
      <c r="B117" s="45"/>
      <c r="C117" s="43"/>
      <c r="D117" s="43"/>
      <c r="E117" s="43"/>
      <c r="F117" s="43"/>
      <c r="G117" s="43"/>
      <c r="H117" s="43"/>
      <c r="I117" s="43"/>
      <c r="J117" s="43"/>
    </row>
    <row r="118" spans="1:10">
      <c r="A118" s="43"/>
      <c r="B118" s="45"/>
      <c r="C118" s="43"/>
      <c r="D118" s="43"/>
      <c r="E118" s="43"/>
      <c r="F118" s="43"/>
      <c r="G118" s="43"/>
      <c r="H118" s="43"/>
      <c r="I118" s="43"/>
      <c r="J118" s="43"/>
    </row>
    <row r="119" spans="1:10">
      <c r="A119" s="43"/>
      <c r="B119" s="45"/>
      <c r="C119" s="43"/>
      <c r="D119" s="43"/>
      <c r="E119" s="43"/>
      <c r="F119" s="43"/>
      <c r="G119" s="43"/>
      <c r="H119" s="43"/>
      <c r="I119" s="43"/>
      <c r="J119" s="43"/>
    </row>
    <row r="120" spans="1:10">
      <c r="A120" s="43"/>
      <c r="B120" s="45"/>
      <c r="C120" s="43"/>
      <c r="D120" s="43"/>
      <c r="E120" s="43"/>
      <c r="F120" s="43"/>
      <c r="G120" s="43"/>
      <c r="H120" s="43"/>
      <c r="I120" s="43"/>
      <c r="J120" s="43"/>
    </row>
    <row r="121" spans="1:10">
      <c r="A121" s="43"/>
      <c r="B121" s="45"/>
      <c r="C121" s="43"/>
      <c r="D121" s="43"/>
      <c r="E121" s="43"/>
      <c r="F121" s="43"/>
      <c r="G121" s="43"/>
      <c r="H121" s="43"/>
      <c r="I121" s="43"/>
      <c r="J121" s="43"/>
    </row>
    <row r="122" spans="1:10">
      <c r="A122" s="43"/>
      <c r="B122" s="45"/>
      <c r="C122" s="43"/>
      <c r="D122" s="43"/>
      <c r="E122" s="43"/>
      <c r="F122" s="43"/>
      <c r="G122" s="43"/>
      <c r="H122" s="43"/>
      <c r="I122" s="43"/>
      <c r="J122" s="43"/>
    </row>
    <row r="123" spans="1:10">
      <c r="A123" s="43"/>
      <c r="B123" s="45"/>
      <c r="C123" s="43"/>
      <c r="D123" s="43"/>
      <c r="E123" s="43"/>
      <c r="F123" s="43"/>
      <c r="G123" s="43"/>
      <c r="H123" s="43"/>
      <c r="I123" s="43"/>
      <c r="J123" s="43"/>
    </row>
    <row r="124" spans="1:10">
      <c r="A124" s="43"/>
      <c r="B124" s="45"/>
      <c r="C124" s="43"/>
      <c r="D124" s="43"/>
      <c r="E124" s="43"/>
      <c r="F124" s="43"/>
      <c r="G124" s="43"/>
      <c r="H124" s="43"/>
      <c r="I124" s="43"/>
      <c r="J124" s="43"/>
    </row>
    <row r="125" spans="1:10">
      <c r="A125" s="43"/>
      <c r="B125" s="45"/>
      <c r="C125" s="43"/>
      <c r="D125" s="43"/>
      <c r="E125" s="43"/>
      <c r="F125" s="43"/>
      <c r="G125" s="43"/>
      <c r="H125" s="43"/>
      <c r="I125" s="43"/>
      <c r="J125" s="43"/>
    </row>
    <row r="126" spans="1:10">
      <c r="A126" s="43"/>
      <c r="B126" s="45"/>
      <c r="C126" s="43"/>
      <c r="D126" s="43"/>
      <c r="E126" s="43"/>
      <c r="F126" s="43"/>
      <c r="G126" s="43"/>
      <c r="H126" s="43"/>
      <c r="I126" s="43"/>
      <c r="J126" s="43"/>
    </row>
    <row r="127" spans="1:10">
      <c r="A127" s="43"/>
      <c r="B127" s="45"/>
      <c r="C127" s="43"/>
      <c r="D127" s="43"/>
      <c r="E127" s="43"/>
      <c r="F127" s="43"/>
      <c r="G127" s="43"/>
      <c r="H127" s="43"/>
      <c r="I127" s="43"/>
      <c r="J127" s="43"/>
    </row>
    <row r="128" spans="1:10">
      <c r="A128" s="43"/>
      <c r="B128" s="45"/>
      <c r="C128" s="43"/>
      <c r="D128" s="43"/>
      <c r="E128" s="43"/>
      <c r="F128" s="43"/>
      <c r="G128" s="43"/>
      <c r="H128" s="43"/>
      <c r="I128" s="43"/>
      <c r="J128" s="43"/>
    </row>
    <row r="129" spans="1:10">
      <c r="A129" s="43"/>
      <c r="B129" s="45"/>
      <c r="C129" s="43"/>
      <c r="D129" s="43"/>
      <c r="E129" s="43"/>
      <c r="F129" s="43"/>
      <c r="G129" s="43"/>
      <c r="H129" s="43"/>
      <c r="I129" s="43"/>
      <c r="J129" s="43"/>
    </row>
    <row r="130" spans="1:10">
      <c r="A130" s="43"/>
      <c r="B130" s="45"/>
      <c r="C130" s="43"/>
      <c r="D130" s="43"/>
      <c r="E130" s="43"/>
      <c r="F130" s="43"/>
      <c r="G130" s="43"/>
      <c r="H130" s="43"/>
      <c r="I130" s="43"/>
      <c r="J130" s="43"/>
    </row>
    <row r="131" spans="1:10">
      <c r="A131" s="43"/>
      <c r="B131" s="45"/>
      <c r="C131" s="43"/>
      <c r="D131" s="43"/>
      <c r="E131" s="43"/>
      <c r="F131" s="43"/>
      <c r="G131" s="43"/>
      <c r="H131" s="43"/>
      <c r="I131" s="43"/>
      <c r="J131" s="43"/>
    </row>
    <row r="132" spans="1:10">
      <c r="B132" s="34"/>
    </row>
    <row r="133" spans="1:10">
      <c r="B133" s="34"/>
    </row>
    <row r="134" spans="1:10">
      <c r="B134" s="34"/>
    </row>
    <row r="135" spans="1:10">
      <c r="B135" s="34"/>
    </row>
    <row r="136" spans="1:10">
      <c r="B136" s="34"/>
    </row>
    <row r="137" spans="1:10">
      <c r="B137" s="34"/>
    </row>
    <row r="138" spans="1:10">
      <c r="B138" s="34"/>
    </row>
    <row r="139" spans="1:10">
      <c r="B139" s="34"/>
    </row>
    <row r="140" spans="1:10">
      <c r="B140" s="34"/>
    </row>
    <row r="141" spans="1:10">
      <c r="B141" s="34"/>
    </row>
    <row r="142" spans="1:10">
      <c r="B142" s="34"/>
    </row>
    <row r="143" spans="1:10">
      <c r="B143" s="34"/>
    </row>
    <row r="144" spans="1:10">
      <c r="B144" s="34"/>
    </row>
    <row r="145" spans="2:2">
      <c r="B145" s="34"/>
    </row>
    <row r="146" spans="2:2">
      <c r="B146" s="34"/>
    </row>
    <row r="147" spans="2:2">
      <c r="B147" s="34"/>
    </row>
    <row r="148" spans="2:2">
      <c r="B148" s="34"/>
    </row>
    <row r="149" spans="2:2">
      <c r="B149" s="34"/>
    </row>
    <row r="150" spans="2:2">
      <c r="B150" s="34"/>
    </row>
  </sheetData>
  <mergeCells count="4">
    <mergeCell ref="F2:F4"/>
    <mergeCell ref="B2:B4"/>
    <mergeCell ref="H2:H4"/>
    <mergeCell ref="I2:I4"/>
  </mergeCells>
  <dataValidations count="2">
    <dataValidation type="list" allowBlank="1" showInputMessage="1" showErrorMessage="1" sqref="F2:F4">
      <formula1>Carte</formula1>
    </dataValidation>
    <dataValidation type="list" allowBlank="1" showInputMessage="1" showErrorMessage="1" sqref="H2">
      <formula1>Articles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Module1.extraction">
                <anchor moveWithCells="1" sizeWithCells="1">
                  <from>
                    <xdr:col>9</xdr:col>
                    <xdr:colOff>320040</xdr:colOff>
                    <xdr:row>0</xdr:row>
                    <xdr:rowOff>60960</xdr:rowOff>
                  </from>
                  <to>
                    <xdr:col>9</xdr:col>
                    <xdr:colOff>1737360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Base!$E$3:$E$5000</xm:f>
          </x14:formula1>
          <xm:sqref>D2:D4</xm:sqref>
        </x14:dataValidation>
        <x14:dataValidation type="list" allowBlank="1" showInputMessage="1" showErrorMessage="1">
          <x14:formula1>
            <xm:f>Semaine!$E$3:$E$55</xm:f>
          </x14:formula1>
          <xm:sqref>B2:B4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A1:O32"/>
  <sheetViews>
    <sheetView zoomScale="125" zoomScaleNormal="125" workbookViewId="0">
      <pane xSplit="2" ySplit="3" topLeftCell="J4" activePane="bottomRight" state="frozen"/>
      <selection activeCell="D27" sqref="D27"/>
      <selection pane="topRight" activeCell="D27" sqref="D27"/>
      <selection pane="bottomLeft" activeCell="D27" sqref="D27"/>
      <selection pane="bottomRight" activeCell="B5" sqref="B5"/>
    </sheetView>
  </sheetViews>
  <sheetFormatPr baseColWidth="10" defaultColWidth="10.77734375" defaultRowHeight="15"/>
  <cols>
    <col min="1" max="1" width="11.88671875" style="25" customWidth="1"/>
    <col min="2" max="2" width="30" style="25" customWidth="1"/>
    <col min="3" max="9" width="11.88671875" style="32" customWidth="1"/>
    <col min="10" max="12" width="13.109375" style="32" customWidth="1"/>
    <col min="13" max="14" width="13.109375" style="25" customWidth="1"/>
    <col min="15" max="15" width="13.5546875" style="25" customWidth="1"/>
    <col min="16" max="16384" width="10.77734375" style="25"/>
  </cols>
  <sheetData>
    <row r="1" spans="1:15" ht="22.8">
      <c r="A1" s="64" t="s">
        <v>264</v>
      </c>
      <c r="B1" s="64"/>
      <c r="C1" s="71" t="s">
        <v>197</v>
      </c>
      <c r="D1" s="71"/>
      <c r="E1" s="71"/>
      <c r="F1" s="71"/>
      <c r="G1" s="71"/>
      <c r="H1" s="71"/>
      <c r="I1" s="71"/>
      <c r="J1" s="71"/>
      <c r="K1" s="71"/>
      <c r="L1" s="63"/>
      <c r="M1" s="53" t="s">
        <v>202</v>
      </c>
      <c r="N1" s="49" t="s">
        <v>203</v>
      </c>
    </row>
    <row r="2" spans="1:15" ht="23.4" thickBot="1">
      <c r="A2" s="64" t="s">
        <v>265</v>
      </c>
      <c r="B2" s="64"/>
      <c r="J2" s="50" t="s">
        <v>204</v>
      </c>
      <c r="K2" s="51"/>
      <c r="M2" s="60">
        <v>6</v>
      </c>
      <c r="N2" s="70">
        <f>VLOOKUP(Articles!M2,Donnée!B4:J23,5)</f>
        <v>5</v>
      </c>
    </row>
    <row r="3" spans="1:15" ht="16.2" thickBot="1">
      <c r="A3" s="25" t="s">
        <v>281</v>
      </c>
      <c r="B3" s="30" t="s">
        <v>186</v>
      </c>
      <c r="C3" s="30">
        <v>1</v>
      </c>
      <c r="D3" s="30">
        <v>2</v>
      </c>
      <c r="E3" s="30">
        <v>3</v>
      </c>
      <c r="F3" s="30">
        <v>4</v>
      </c>
      <c r="G3" s="30">
        <v>5</v>
      </c>
      <c r="H3" s="30">
        <v>6</v>
      </c>
      <c r="I3" s="30">
        <v>7</v>
      </c>
      <c r="J3" s="30">
        <v>8</v>
      </c>
      <c r="K3" s="30">
        <v>9</v>
      </c>
      <c r="L3" s="47">
        <v>10</v>
      </c>
      <c r="M3" s="54" t="s">
        <v>201</v>
      </c>
      <c r="N3" s="70"/>
      <c r="O3" s="59" t="s">
        <v>206</v>
      </c>
    </row>
    <row r="4" spans="1:15" ht="15.6" hidden="1" thickBot="1">
      <c r="A4"/>
      <c r="B4"/>
      <c r="C4"/>
      <c r="D4"/>
      <c r="E4"/>
      <c r="F4"/>
      <c r="G4"/>
      <c r="H4"/>
      <c r="I4"/>
      <c r="J4"/>
      <c r="K4"/>
      <c r="L4"/>
      <c r="M4"/>
      <c r="N4"/>
      <c r="O4"/>
    </row>
    <row r="5" spans="1:15" ht="15.6">
      <c r="A5" s="25">
        <v>2</v>
      </c>
      <c r="B5" s="29" t="s">
        <v>144</v>
      </c>
      <c r="C5" s="31"/>
      <c r="D5" s="31"/>
      <c r="E5" s="31"/>
      <c r="F5" s="31"/>
      <c r="G5" s="31">
        <v>4</v>
      </c>
      <c r="H5" s="31"/>
      <c r="I5" s="31"/>
      <c r="J5" s="31"/>
      <c r="K5" s="31">
        <v>7</v>
      </c>
      <c r="L5" s="48"/>
      <c r="M5" s="55">
        <f>SUMIFS(Base!$I$3:$I$50000,Base!$C$3:$C$50000,$M$2,Base!$H$3:$H$50000,B5)</f>
        <v>0</v>
      </c>
      <c r="N5" s="57">
        <f>IF(B5="","",HLOOKUP($N$2,$C$3:$L$32,A5,1))</f>
        <v>0</v>
      </c>
      <c r="O5" s="105">
        <f>IF(B5="","",N5-M5)</f>
        <v>0</v>
      </c>
    </row>
    <row r="6" spans="1:15" ht="15.6">
      <c r="A6" s="25">
        <v>3</v>
      </c>
      <c r="B6" s="26" t="s">
        <v>145</v>
      </c>
      <c r="C6" s="31"/>
      <c r="D6" s="31"/>
      <c r="E6" s="31"/>
      <c r="F6" s="31"/>
      <c r="G6" s="31">
        <v>2</v>
      </c>
      <c r="H6" s="31"/>
      <c r="I6" s="31"/>
      <c r="J6" s="31"/>
      <c r="K6" s="31">
        <v>3</v>
      </c>
      <c r="L6" s="48"/>
      <c r="M6" s="56">
        <f>SUMIFS(Base!$I$3:$I$50000,Base!$C$3:$C$50000,$M$2,Base!$H$3:$H$50000,B6)</f>
        <v>4</v>
      </c>
      <c r="N6" s="58">
        <f>IF(B6="","",HLOOKUP($N$2,$C$3:$L$32,A6,1))</f>
        <v>4</v>
      </c>
      <c r="O6" s="106">
        <f t="shared" ref="O6:O32" si="0">IF(B6="","",N6-M6)</f>
        <v>0</v>
      </c>
    </row>
    <row r="7" spans="1:15" ht="15.6">
      <c r="A7" s="25">
        <v>4</v>
      </c>
      <c r="B7" s="26" t="s">
        <v>146</v>
      </c>
      <c r="C7" s="31"/>
      <c r="D7" s="31"/>
      <c r="E7" s="31"/>
      <c r="F7" s="31"/>
      <c r="G7" s="31">
        <v>2</v>
      </c>
      <c r="H7" s="31"/>
      <c r="I7" s="31"/>
      <c r="J7" s="31"/>
      <c r="K7" s="31">
        <v>4</v>
      </c>
      <c r="L7" s="48"/>
      <c r="M7" s="56">
        <f>SUMIFS(Base!$I$3:$I$50000,Base!$C$3:$C$50000,$M$2,Base!$H$3:$H$50000,B7)</f>
        <v>0</v>
      </c>
      <c r="N7" s="58">
        <f>IF(B7="","",HLOOKUP($N$2,$C$3:$L$32,A7,1))</f>
        <v>2</v>
      </c>
      <c r="O7" s="106">
        <f t="shared" si="0"/>
        <v>2</v>
      </c>
    </row>
    <row r="8" spans="1:15" ht="15.6">
      <c r="A8" s="25">
        <v>5</v>
      </c>
      <c r="B8" s="26" t="s">
        <v>147</v>
      </c>
      <c r="C8" s="31"/>
      <c r="D8" s="31"/>
      <c r="E8" s="31"/>
      <c r="F8" s="31"/>
      <c r="G8" s="31">
        <v>2</v>
      </c>
      <c r="H8" s="31"/>
      <c r="I8" s="31"/>
      <c r="J8" s="31"/>
      <c r="K8" s="31">
        <v>2</v>
      </c>
      <c r="L8" s="48"/>
      <c r="M8" s="56">
        <f>SUMIFS(Base!$I$3:$I$50000,Base!$C$3:$C$50000,$M$2,Base!$H$3:$H$50000,B8)</f>
        <v>1</v>
      </c>
      <c r="N8" s="58">
        <f>IF(B8="","",HLOOKUP($N$2,$C$3:$L$32,A8,1))</f>
        <v>2</v>
      </c>
      <c r="O8" s="106">
        <f t="shared" si="0"/>
        <v>1</v>
      </c>
    </row>
    <row r="9" spans="1:15" ht="15.6">
      <c r="A9" s="25">
        <v>6</v>
      </c>
      <c r="B9" s="26" t="s">
        <v>8</v>
      </c>
      <c r="C9" s="31"/>
      <c r="D9" s="31"/>
      <c r="E9" s="31"/>
      <c r="F9" s="31"/>
      <c r="G9" s="31">
        <v>1</v>
      </c>
      <c r="H9" s="31"/>
      <c r="I9" s="31"/>
      <c r="J9" s="31"/>
      <c r="K9" s="31">
        <v>3</v>
      </c>
      <c r="L9" s="48"/>
      <c r="M9" s="56">
        <f>SUMIFS(Base!$I$3:$I$50000,Base!$C$3:$C$50000,$M$2,Base!$H$3:$H$50000,B9)</f>
        <v>0</v>
      </c>
      <c r="N9" s="58">
        <f>IF(B9="","",HLOOKUP($N$2,$C$3:$L$32,A9,1))</f>
        <v>2</v>
      </c>
      <c r="O9" s="106">
        <f t="shared" si="0"/>
        <v>2</v>
      </c>
    </row>
    <row r="10" spans="1:15" ht="15.6">
      <c r="A10" s="25">
        <v>7</v>
      </c>
      <c r="B10" s="26" t="s">
        <v>148</v>
      </c>
      <c r="C10" s="31"/>
      <c r="D10" s="31"/>
      <c r="E10" s="31"/>
      <c r="F10" s="31"/>
      <c r="G10" s="31">
        <v>1</v>
      </c>
      <c r="H10" s="31"/>
      <c r="I10" s="31"/>
      <c r="J10" s="31"/>
      <c r="K10" s="31">
        <v>2</v>
      </c>
      <c r="L10" s="48"/>
      <c r="M10" s="56">
        <f>SUMIFS(Base!$I$3:$I$50000,Base!$C$3:$C$50000,$M$2,Base!$H$3:$H$50000,B10)</f>
        <v>1</v>
      </c>
      <c r="N10" s="58">
        <f>IF(B10="","",HLOOKUP($N$2,$C$3:$L$32,A10,1))</f>
        <v>1</v>
      </c>
      <c r="O10" s="106">
        <f t="shared" si="0"/>
        <v>0</v>
      </c>
    </row>
    <row r="11" spans="1:15" ht="15.6">
      <c r="A11" s="25">
        <v>8</v>
      </c>
      <c r="B11" s="26" t="s">
        <v>169</v>
      </c>
      <c r="C11" s="31"/>
      <c r="D11" s="31"/>
      <c r="E11" s="31"/>
      <c r="F11" s="31"/>
      <c r="G11" s="31">
        <v>3</v>
      </c>
      <c r="H11" s="31"/>
      <c r="I11" s="31"/>
      <c r="J11" s="31"/>
      <c r="K11" s="31">
        <v>5</v>
      </c>
      <c r="L11" s="48"/>
      <c r="M11" s="56">
        <f>SUMIFS(Base!$I$3:$I$50000,Base!$C$3:$C$50000,$M$2,Base!$H$3:$H$50000,B11)</f>
        <v>0</v>
      </c>
      <c r="N11" s="58">
        <f>IF(B11="","",HLOOKUP($N$2,$C$3:$L$32,A11,1))</f>
        <v>1</v>
      </c>
      <c r="O11" s="106">
        <f t="shared" si="0"/>
        <v>1</v>
      </c>
    </row>
    <row r="12" spans="1:15" ht="15.6">
      <c r="A12" s="25">
        <v>9</v>
      </c>
      <c r="B12" s="26" t="s">
        <v>200</v>
      </c>
      <c r="C12" s="31"/>
      <c r="D12" s="31"/>
      <c r="E12" s="31"/>
      <c r="F12" s="31"/>
      <c r="G12" s="31">
        <v>2</v>
      </c>
      <c r="H12" s="31"/>
      <c r="I12" s="31"/>
      <c r="J12" s="31"/>
      <c r="K12" s="31">
        <v>3</v>
      </c>
      <c r="L12" s="48"/>
      <c r="M12" s="56">
        <f>SUMIFS(Base!$I$3:$I$50000,Base!$C$3:$C$50000,$M$2,Base!$H$3:$H$50000,B12)</f>
        <v>0</v>
      </c>
      <c r="N12" s="58">
        <f>IF(B12="","",HLOOKUP($N$2,$C$3:$L$32,A12,1))</f>
        <v>3</v>
      </c>
      <c r="O12" s="106">
        <f t="shared" si="0"/>
        <v>3</v>
      </c>
    </row>
    <row r="13" spans="1:15" ht="15.6">
      <c r="A13" s="25">
        <v>10</v>
      </c>
      <c r="B13" s="26" t="s">
        <v>170</v>
      </c>
      <c r="C13" s="31"/>
      <c r="D13" s="31"/>
      <c r="E13" s="31"/>
      <c r="F13" s="31"/>
      <c r="G13" s="31">
        <v>2</v>
      </c>
      <c r="H13" s="31"/>
      <c r="I13" s="31"/>
      <c r="J13" s="31"/>
      <c r="K13" s="31">
        <v>4</v>
      </c>
      <c r="L13" s="48"/>
      <c r="M13" s="56">
        <f>SUMIFS(Base!$I$3:$I$50000,Base!$C$3:$C$50000,$M$2,Base!$H$3:$H$50000,B13)</f>
        <v>0</v>
      </c>
      <c r="N13" s="58">
        <f>IF(B13="","",HLOOKUP($N$2,$C$3:$L$32,A13,1))</f>
        <v>2</v>
      </c>
      <c r="O13" s="106">
        <f t="shared" si="0"/>
        <v>2</v>
      </c>
    </row>
    <row r="14" spans="1:15" ht="15.6">
      <c r="A14" s="25">
        <v>11</v>
      </c>
      <c r="B14" s="26" t="s">
        <v>150</v>
      </c>
      <c r="C14" s="31"/>
      <c r="D14" s="31"/>
      <c r="E14" s="31"/>
      <c r="F14" s="31"/>
      <c r="G14" s="31">
        <v>1</v>
      </c>
      <c r="H14" s="31"/>
      <c r="I14" s="31"/>
      <c r="J14" s="31"/>
      <c r="K14" s="31">
        <v>2</v>
      </c>
      <c r="L14" s="48"/>
      <c r="M14" s="56">
        <f>SUMIFS(Base!$I$3:$I$50000,Base!$C$3:$C$50000,$M$2,Base!$H$3:$H$50000,B14)</f>
        <v>0</v>
      </c>
      <c r="N14" s="58">
        <f>IF(B14="","",HLOOKUP($N$2,$C$3:$L$32,A14,1))</f>
        <v>2</v>
      </c>
      <c r="O14" s="106">
        <f t="shared" si="0"/>
        <v>2</v>
      </c>
    </row>
    <row r="15" spans="1:15" ht="15.6">
      <c r="A15" s="25">
        <v>12</v>
      </c>
      <c r="B15" s="26" t="s">
        <v>151</v>
      </c>
      <c r="C15" s="31"/>
      <c r="D15" s="31"/>
      <c r="E15" s="31"/>
      <c r="F15" s="31"/>
      <c r="G15" s="31">
        <v>1</v>
      </c>
      <c r="H15" s="31"/>
      <c r="I15" s="31"/>
      <c r="J15" s="31"/>
      <c r="K15" s="31">
        <v>1</v>
      </c>
      <c r="L15" s="48"/>
      <c r="M15" s="56">
        <f>SUMIFS(Base!$I$3:$I$50000,Base!$C$3:$C$50000,$M$2,Base!$H$3:$H$50000,B15)</f>
        <v>0</v>
      </c>
      <c r="N15" s="58">
        <f>IF(B15="","",HLOOKUP($N$2,$C$3:$L$32,A15,1))</f>
        <v>1</v>
      </c>
      <c r="O15" s="106">
        <f t="shared" si="0"/>
        <v>1</v>
      </c>
    </row>
    <row r="16" spans="1:15" ht="15.6">
      <c r="A16" s="25">
        <v>13</v>
      </c>
      <c r="B16" s="27" t="s">
        <v>152</v>
      </c>
      <c r="C16" s="31"/>
      <c r="D16" s="31"/>
      <c r="E16" s="31"/>
      <c r="F16" s="31"/>
      <c r="G16" s="31">
        <v>1</v>
      </c>
      <c r="H16" s="31"/>
      <c r="I16" s="31"/>
      <c r="J16" s="31"/>
      <c r="K16" s="31">
        <v>1</v>
      </c>
      <c r="L16" s="48"/>
      <c r="M16" s="56">
        <f>SUMIFS(Base!$I$3:$I$50000,Base!$C$3:$C$50000,$M$2,Base!$H$3:$H$50000,B16)</f>
        <v>0</v>
      </c>
      <c r="N16" s="58">
        <f>IF(B16="","",HLOOKUP($N$2,$C$3:$L$32,A16,1))</f>
        <v>1</v>
      </c>
      <c r="O16" s="106">
        <f t="shared" si="0"/>
        <v>1</v>
      </c>
    </row>
    <row r="17" spans="1:15" ht="15.6">
      <c r="A17" s="25">
        <v>14</v>
      </c>
      <c r="B17" s="27" t="s">
        <v>153</v>
      </c>
      <c r="C17" s="31"/>
      <c r="D17" s="31"/>
      <c r="E17" s="31"/>
      <c r="F17" s="31"/>
      <c r="G17" s="31">
        <v>1</v>
      </c>
      <c r="H17" s="31"/>
      <c r="I17" s="31"/>
      <c r="J17" s="31"/>
      <c r="K17" s="31">
        <v>1</v>
      </c>
      <c r="L17" s="48"/>
      <c r="M17" s="56">
        <f>SUMIFS(Base!$I$3:$I$50000,Base!$C$3:$C$50000,$M$2,Base!$H$3:$H$50000,B17)</f>
        <v>0</v>
      </c>
      <c r="N17" s="58">
        <f>IF(B17="","",HLOOKUP($N$2,$C$3:$L$32,A17,1))</f>
        <v>1</v>
      </c>
      <c r="O17" s="106">
        <f t="shared" si="0"/>
        <v>1</v>
      </c>
    </row>
    <row r="18" spans="1:15" ht="15.6">
      <c r="A18" s="25">
        <v>15</v>
      </c>
      <c r="B18" s="27" t="s">
        <v>154</v>
      </c>
      <c r="C18" s="31"/>
      <c r="D18" s="31"/>
      <c r="E18" s="31"/>
      <c r="F18" s="31"/>
      <c r="G18" s="31">
        <v>1</v>
      </c>
      <c r="H18" s="31"/>
      <c r="I18" s="31"/>
      <c r="J18" s="31"/>
      <c r="K18" s="31">
        <v>1</v>
      </c>
      <c r="L18" s="48"/>
      <c r="M18" s="56">
        <f>SUMIFS(Base!$I$3:$I$50000,Base!$C$3:$C$50000,$M$2,Base!$H$3:$H$50000,B18)</f>
        <v>0</v>
      </c>
      <c r="N18" s="58">
        <f>IF(B18="","",HLOOKUP($N$2,$C$3:$L$32,A18,1))</f>
        <v>1</v>
      </c>
      <c r="O18" s="106">
        <f t="shared" si="0"/>
        <v>1</v>
      </c>
    </row>
    <row r="19" spans="1:15" ht="15.6">
      <c r="A19" s="25">
        <v>16</v>
      </c>
      <c r="B19" s="27" t="s">
        <v>155</v>
      </c>
      <c r="C19" s="31"/>
      <c r="D19" s="31"/>
      <c r="E19" s="31"/>
      <c r="F19" s="31"/>
      <c r="G19" s="31">
        <v>1</v>
      </c>
      <c r="H19" s="31"/>
      <c r="I19" s="31"/>
      <c r="J19" s="31"/>
      <c r="K19" s="31">
        <v>1</v>
      </c>
      <c r="L19" s="48"/>
      <c r="M19" s="56">
        <f>SUMIFS(Base!$I$3:$I$50000,Base!$C$3:$C$50000,$M$2,Base!$H$3:$H$50000,B19)</f>
        <v>0</v>
      </c>
      <c r="N19" s="58">
        <f>IF(B19="","",HLOOKUP($N$2,$C$3:$L$32,A19,1))</f>
        <v>1</v>
      </c>
      <c r="O19" s="106">
        <f t="shared" si="0"/>
        <v>1</v>
      </c>
    </row>
    <row r="20" spans="1:15" ht="15.6">
      <c r="A20" s="25">
        <v>18</v>
      </c>
      <c r="B20" s="28" t="s">
        <v>156</v>
      </c>
      <c r="C20" s="31"/>
      <c r="D20" s="31"/>
      <c r="E20" s="31"/>
      <c r="F20" s="31"/>
      <c r="G20" s="31">
        <v>2</v>
      </c>
      <c r="H20" s="31"/>
      <c r="I20" s="31"/>
      <c r="J20" s="31"/>
      <c r="K20" s="31">
        <v>3</v>
      </c>
      <c r="L20" s="48"/>
      <c r="M20" s="56">
        <f>SUMIFS(Base!$I$3:$I$50000,Base!$C$3:$C$50000,$M$2,Base!$H$3:$H$50000,B20)</f>
        <v>0</v>
      </c>
      <c r="N20" s="58">
        <f>IF(B20="","",HLOOKUP($N$2,$C$3:$L$32,A20,1))</f>
        <v>2</v>
      </c>
      <c r="O20" s="106">
        <f t="shared" si="0"/>
        <v>2</v>
      </c>
    </row>
    <row r="21" spans="1:15" ht="15.6">
      <c r="A21" s="25">
        <v>19</v>
      </c>
      <c r="B21" s="28" t="s">
        <v>157</v>
      </c>
      <c r="C21" s="31"/>
      <c r="D21" s="31"/>
      <c r="E21" s="31"/>
      <c r="F21" s="31"/>
      <c r="G21" s="31">
        <v>2</v>
      </c>
      <c r="H21" s="31"/>
      <c r="I21" s="31"/>
      <c r="J21" s="31"/>
      <c r="K21" s="31">
        <v>3</v>
      </c>
      <c r="L21" s="48"/>
      <c r="M21" s="56">
        <f>SUMIFS(Base!$I$3:$I$50000,Base!$C$3:$C$50000,$M$2,Base!$H$3:$H$50000,B21)</f>
        <v>0</v>
      </c>
      <c r="N21" s="58">
        <f>IF(B21="","",HLOOKUP($N$2,$C$3:$L$32,A21,1))</f>
        <v>2</v>
      </c>
      <c r="O21" s="106">
        <f t="shared" si="0"/>
        <v>2</v>
      </c>
    </row>
    <row r="22" spans="1:15" ht="15.6">
      <c r="A22" s="25">
        <v>20</v>
      </c>
      <c r="B22" s="28" t="s">
        <v>171</v>
      </c>
      <c r="C22" s="31"/>
      <c r="D22" s="31"/>
      <c r="E22" s="31"/>
      <c r="F22" s="31"/>
      <c r="G22" s="31">
        <v>1</v>
      </c>
      <c r="H22" s="31"/>
      <c r="I22" s="31"/>
      <c r="J22" s="31"/>
      <c r="K22" s="31">
        <v>2</v>
      </c>
      <c r="L22" s="48"/>
      <c r="M22" s="56">
        <f>SUMIFS(Base!$I$3:$I$50000,Base!$C$3:$C$50000,$M$2,Base!$H$3:$H$50000,B22)</f>
        <v>0</v>
      </c>
      <c r="N22" s="58">
        <f>IF(B22="","",HLOOKUP($N$2,$C$3:$L$32,A22,1))</f>
        <v>1</v>
      </c>
      <c r="O22" s="106">
        <f t="shared" si="0"/>
        <v>1</v>
      </c>
    </row>
    <row r="23" spans="1:15" ht="15.6">
      <c r="A23" s="25">
        <v>21</v>
      </c>
      <c r="B23" s="28" t="s">
        <v>172</v>
      </c>
      <c r="C23" s="31"/>
      <c r="D23" s="31"/>
      <c r="E23" s="31"/>
      <c r="F23" s="31"/>
      <c r="G23" s="31">
        <v>1</v>
      </c>
      <c r="H23" s="31"/>
      <c r="I23" s="31"/>
      <c r="J23" s="31"/>
      <c r="K23" s="31">
        <v>2</v>
      </c>
      <c r="L23" s="48"/>
      <c r="M23" s="56">
        <f>SUMIFS(Base!$I$3:$I$50000,Base!$C$3:$C$50000,$M$2,Base!$H$3:$H$50000,B23)</f>
        <v>0</v>
      </c>
      <c r="N23" s="58">
        <f>IF(B23="","",HLOOKUP($N$2,$C$3:$L$32,A23,1))</f>
        <v>1</v>
      </c>
      <c r="O23" s="106">
        <f t="shared" si="0"/>
        <v>1</v>
      </c>
    </row>
    <row r="24" spans="1:15" ht="15.6">
      <c r="A24" s="25">
        <v>22</v>
      </c>
      <c r="B24" s="28" t="s">
        <v>158</v>
      </c>
      <c r="C24" s="31"/>
      <c r="D24" s="31"/>
      <c r="E24" s="31"/>
      <c r="F24" s="31"/>
      <c r="G24" s="31">
        <v>1</v>
      </c>
      <c r="H24" s="31"/>
      <c r="I24" s="31"/>
      <c r="J24" s="31"/>
      <c r="K24" s="31">
        <v>1</v>
      </c>
      <c r="L24" s="48"/>
      <c r="M24" s="56">
        <f>SUMIFS(Base!$I$3:$I$50000,Base!$C$3:$C$50000,$M$2,Base!$H$3:$H$50000,B24)</f>
        <v>0</v>
      </c>
      <c r="N24" s="58">
        <f>IF(B24="","",HLOOKUP($N$2,$C$3:$L$32,A24,1))</f>
        <v>1</v>
      </c>
      <c r="O24" s="106">
        <f t="shared" si="0"/>
        <v>1</v>
      </c>
    </row>
    <row r="25" spans="1:15" ht="15.6">
      <c r="A25" s="25">
        <v>23</v>
      </c>
      <c r="B25" s="28" t="s">
        <v>159</v>
      </c>
      <c r="C25" s="31"/>
      <c r="D25" s="31"/>
      <c r="E25" s="31"/>
      <c r="F25" s="31"/>
      <c r="G25" s="31">
        <v>1</v>
      </c>
      <c r="H25" s="31"/>
      <c r="I25" s="31"/>
      <c r="J25" s="31"/>
      <c r="K25" s="31">
        <v>1</v>
      </c>
      <c r="L25" s="48"/>
      <c r="M25" s="56">
        <f>SUMIFS(Base!$I$3:$I$50000,Base!$C$3:$C$50000,$M$2,Base!$H$3:$H$50000,B25)</f>
        <v>0</v>
      </c>
      <c r="N25" s="58">
        <f>IF(B25="","",HLOOKUP($N$2,$C$3:$L$32,A25,1))</f>
        <v>1</v>
      </c>
      <c r="O25" s="106">
        <f t="shared" si="0"/>
        <v>1</v>
      </c>
    </row>
    <row r="26" spans="1:15" ht="15.6">
      <c r="A26" s="25">
        <v>24</v>
      </c>
      <c r="B26" s="28" t="s">
        <v>160</v>
      </c>
      <c r="C26" s="31"/>
      <c r="D26" s="31"/>
      <c r="E26" s="31"/>
      <c r="F26" s="31"/>
      <c r="G26" s="31">
        <v>1</v>
      </c>
      <c r="H26" s="31"/>
      <c r="I26" s="31"/>
      <c r="J26" s="31"/>
      <c r="K26" s="31">
        <v>1</v>
      </c>
      <c r="L26" s="48"/>
      <c r="M26" s="56">
        <f>SUMIFS(Base!$I$3:$I$50000,Base!$C$3:$C$50000,$M$2,Base!$H$3:$H$50000,B26)</f>
        <v>0</v>
      </c>
      <c r="N26" s="58">
        <f>IF(B26="","",HLOOKUP($N$2,$C$3:$L$32,A26,1))</f>
        <v>1</v>
      </c>
      <c r="O26" s="106">
        <f t="shared" si="0"/>
        <v>1</v>
      </c>
    </row>
    <row r="27" spans="1:15" ht="15.6">
      <c r="A27" s="25">
        <v>25</v>
      </c>
      <c r="B27" s="28" t="s">
        <v>161</v>
      </c>
      <c r="C27" s="31"/>
      <c r="D27" s="31"/>
      <c r="E27" s="31"/>
      <c r="F27" s="31"/>
      <c r="G27" s="31">
        <v>1</v>
      </c>
      <c r="H27" s="31"/>
      <c r="I27" s="31"/>
      <c r="J27" s="31"/>
      <c r="K27" s="31">
        <v>1</v>
      </c>
      <c r="L27" s="48"/>
      <c r="M27" s="56">
        <f>SUMIFS(Base!$I$3:$I$50000,Base!$C$3:$C$50000,$M$2,Base!$H$3:$H$50000,B27)</f>
        <v>0</v>
      </c>
      <c r="N27" s="58">
        <f>IF(B27="","",HLOOKUP($N$2,$C$3:$L$32,A27,1))</f>
        <v>1</v>
      </c>
      <c r="O27" s="106">
        <f t="shared" si="0"/>
        <v>1</v>
      </c>
    </row>
    <row r="28" spans="1:15" ht="15.6">
      <c r="A28" s="25">
        <v>26</v>
      </c>
      <c r="B28" s="28" t="s">
        <v>162</v>
      </c>
      <c r="C28" s="31"/>
      <c r="D28" s="31"/>
      <c r="E28" s="31"/>
      <c r="F28" s="31"/>
      <c r="G28" s="31">
        <v>1</v>
      </c>
      <c r="H28" s="31"/>
      <c r="I28" s="31"/>
      <c r="J28" s="31"/>
      <c r="K28" s="31">
        <v>1</v>
      </c>
      <c r="L28" s="48"/>
      <c r="M28" s="56">
        <f>SUMIFS(Base!$I$3:$I$50000,Base!$C$3:$C$50000,$M$2,Base!$H$3:$H$50000,B28)</f>
        <v>0</v>
      </c>
      <c r="N28" s="58">
        <f>IF(B28="","",HLOOKUP($N$2,$C$3:$L$32,A28,1))</f>
        <v>1</v>
      </c>
      <c r="O28" s="106">
        <f t="shared" si="0"/>
        <v>1</v>
      </c>
    </row>
    <row r="29" spans="1:15" ht="15.6">
      <c r="A29" s="25">
        <v>27</v>
      </c>
      <c r="B29" s="28" t="s">
        <v>163</v>
      </c>
      <c r="C29" s="31"/>
      <c r="D29" s="31"/>
      <c r="E29" s="31"/>
      <c r="F29" s="31"/>
      <c r="G29" s="31">
        <v>1</v>
      </c>
      <c r="H29" s="31"/>
      <c r="I29" s="31"/>
      <c r="J29" s="31"/>
      <c r="K29" s="31">
        <v>1</v>
      </c>
      <c r="L29" s="48"/>
      <c r="M29" s="56">
        <f>SUMIFS(Base!$I$3:$I$50000,Base!$C$3:$C$50000,$M$2,Base!$H$3:$H$50000,B29)</f>
        <v>0</v>
      </c>
      <c r="N29" s="58">
        <f>IF(B29="","",HLOOKUP($N$2,$C$3:$L$32,A29,1))</f>
        <v>1</v>
      </c>
      <c r="O29" s="106">
        <f t="shared" si="0"/>
        <v>1</v>
      </c>
    </row>
    <row r="30" spans="1:15" ht="15.6">
      <c r="A30" s="25">
        <v>28</v>
      </c>
      <c r="B30" s="28" t="s">
        <v>164</v>
      </c>
      <c r="C30" s="31"/>
      <c r="D30" s="31"/>
      <c r="E30" s="31"/>
      <c r="F30" s="31"/>
      <c r="G30" s="31">
        <v>1</v>
      </c>
      <c r="H30" s="31"/>
      <c r="I30" s="31"/>
      <c r="J30" s="31"/>
      <c r="K30" s="31">
        <v>1</v>
      </c>
      <c r="L30" s="48"/>
      <c r="M30" s="56">
        <f>SUMIFS(Base!$I$3:$I$50000,Base!$C$3:$C$50000,$M$2,Base!$H$3:$H$50000,B30)</f>
        <v>0</v>
      </c>
      <c r="N30" s="58">
        <f>IF(B30="","",HLOOKUP($N$2,$C$3:$L$32,A30,1))</f>
        <v>1</v>
      </c>
      <c r="O30" s="106">
        <f t="shared" si="0"/>
        <v>1</v>
      </c>
    </row>
    <row r="31" spans="1:15" ht="15.6">
      <c r="A31" s="25">
        <v>29</v>
      </c>
      <c r="B31" s="28" t="s">
        <v>165</v>
      </c>
      <c r="C31" s="31"/>
      <c r="D31" s="31"/>
      <c r="E31" s="31"/>
      <c r="F31" s="31"/>
      <c r="G31" s="31">
        <v>1</v>
      </c>
      <c r="H31" s="31"/>
      <c r="I31" s="31"/>
      <c r="J31" s="31"/>
      <c r="K31" s="31">
        <v>1</v>
      </c>
      <c r="L31" s="48"/>
      <c r="M31" s="56">
        <f>SUMIFS(Base!$I$3:$I$50000,Base!$C$3:$C$50000,$M$2,Base!$H$3:$H$50000,B31)</f>
        <v>0</v>
      </c>
      <c r="N31" s="58">
        <f>IF(B31="","",HLOOKUP($N$2,$C$3:$L$32,A31,1))</f>
        <v>1</v>
      </c>
      <c r="O31" s="106">
        <f t="shared" si="0"/>
        <v>1</v>
      </c>
    </row>
    <row r="32" spans="1:15" ht="15.6">
      <c r="A32" s="25">
        <v>31</v>
      </c>
      <c r="B32" s="28" t="s">
        <v>166</v>
      </c>
      <c r="C32" s="31"/>
      <c r="D32" s="31"/>
      <c r="E32" s="31"/>
      <c r="F32" s="31"/>
      <c r="G32" s="31">
        <v>1</v>
      </c>
      <c r="H32" s="31"/>
      <c r="I32" s="31"/>
      <c r="J32" s="31"/>
      <c r="K32" s="31">
        <v>1</v>
      </c>
      <c r="L32" s="48"/>
      <c r="M32" s="56">
        <f>SUMIFS(Base!$I$3:$I$50000,Base!$C$3:$C$50000,$M$2,Base!$H$3:$H$50000,B32)</f>
        <v>0</v>
      </c>
      <c r="N32" s="58" t="e">
        <f>IF(B32="","",HLOOKUP($N$2,$C$3:$L$32,A32,1))</f>
        <v>#REF!</v>
      </c>
      <c r="O32" s="106" t="e">
        <f t="shared" si="0"/>
        <v>#REF!</v>
      </c>
    </row>
  </sheetData>
  <mergeCells count="2">
    <mergeCell ref="N2:N3"/>
    <mergeCell ref="C1:K1"/>
  </mergeCells>
  <conditionalFormatting sqref="O5:O32">
    <cfRule type="cellIs" dxfId="1" priority="2" operator="lessThan">
      <formula>0</formula>
    </cfRule>
  </conditionalFormatting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39997558519241921"/>
  </sheetPr>
  <dimension ref="A1:BC55"/>
  <sheetViews>
    <sheetView zoomScale="125" zoomScaleNormal="125" workbookViewId="0">
      <pane xSplit="2" ySplit="6" topLeftCell="C46" activePane="bottomRight" state="frozen"/>
      <selection pane="topRight" activeCell="C1" sqref="C1"/>
      <selection pane="bottomLeft" activeCell="A7" sqref="A7"/>
      <selection pane="bottomRight" activeCell="D3" sqref="D3"/>
    </sheetView>
  </sheetViews>
  <sheetFormatPr baseColWidth="10" defaultColWidth="10.77734375" defaultRowHeight="13.2"/>
  <cols>
    <col min="1" max="1" width="37.6640625" style="12" customWidth="1"/>
    <col min="2" max="2" width="10" style="52" customWidth="1"/>
    <col min="3" max="3" width="12.77734375" style="52" customWidth="1"/>
    <col min="4" max="55" width="10.77734375" style="52"/>
    <col min="56" max="16384" width="10.77734375" style="12"/>
  </cols>
  <sheetData>
    <row r="1" spans="1:55" ht="13.8" thickBot="1"/>
    <row r="2" spans="1:55" ht="18" customHeight="1" thickBot="1">
      <c r="C2" s="61" t="s">
        <v>257</v>
      </c>
      <c r="D2" s="62">
        <v>6</v>
      </c>
      <c r="F2" s="72" t="s">
        <v>256</v>
      </c>
      <c r="G2" s="73"/>
      <c r="H2" s="74" t="str">
        <f>VLOOKUP($D$2,Donnée!$B$4:$J$28,2)</f>
        <v>JAURES</v>
      </c>
      <c r="I2" s="75"/>
      <c r="J2" s="74" t="str">
        <f>VLOOKUP($D$2,Donnée!$B$4:$J$28,3)</f>
        <v>Thierry</v>
      </c>
      <c r="K2" s="76"/>
    </row>
    <row r="6" spans="1:55" ht="15">
      <c r="A6" s="108" t="s">
        <v>262</v>
      </c>
      <c r="B6" s="109" t="s">
        <v>263</v>
      </c>
      <c r="C6" s="110" t="s">
        <v>212</v>
      </c>
      <c r="D6" s="110" t="s">
        <v>213</v>
      </c>
      <c r="E6" s="110" t="s">
        <v>102</v>
      </c>
      <c r="F6" s="110" t="s">
        <v>105</v>
      </c>
      <c r="G6" s="110" t="s">
        <v>99</v>
      </c>
      <c r="H6" s="110" t="s">
        <v>109</v>
      </c>
      <c r="I6" s="110" t="s">
        <v>214</v>
      </c>
      <c r="J6" s="110" t="s">
        <v>179</v>
      </c>
      <c r="K6" s="110" t="s">
        <v>215</v>
      </c>
      <c r="L6" s="110" t="s">
        <v>216</v>
      </c>
      <c r="M6" s="110" t="s">
        <v>217</v>
      </c>
      <c r="N6" s="110" t="s">
        <v>218</v>
      </c>
      <c r="O6" s="110" t="s">
        <v>219</v>
      </c>
      <c r="P6" s="110" t="s">
        <v>220</v>
      </c>
      <c r="Q6" s="110" t="s">
        <v>221</v>
      </c>
      <c r="R6" s="110" t="s">
        <v>222</v>
      </c>
      <c r="S6" s="110" t="s">
        <v>223</v>
      </c>
      <c r="T6" s="110" t="s">
        <v>95</v>
      </c>
      <c r="U6" s="110" t="s">
        <v>94</v>
      </c>
      <c r="V6" s="110" t="s">
        <v>177</v>
      </c>
      <c r="W6" s="110" t="s">
        <v>183</v>
      </c>
      <c r="X6" s="110" t="s">
        <v>224</v>
      </c>
      <c r="Y6" s="110" t="s">
        <v>225</v>
      </c>
      <c r="Z6" s="110" t="s">
        <v>226</v>
      </c>
      <c r="AA6" s="110" t="s">
        <v>227</v>
      </c>
      <c r="AB6" s="110" t="s">
        <v>228</v>
      </c>
      <c r="AC6" s="110" t="s">
        <v>229</v>
      </c>
      <c r="AD6" s="110" t="s">
        <v>230</v>
      </c>
      <c r="AE6" s="110" t="s">
        <v>231</v>
      </c>
      <c r="AF6" s="110" t="s">
        <v>232</v>
      </c>
      <c r="AG6" s="110" t="s">
        <v>233</v>
      </c>
      <c r="AH6" s="110" t="s">
        <v>234</v>
      </c>
      <c r="AI6" s="110" t="s">
        <v>235</v>
      </c>
      <c r="AJ6" s="110" t="s">
        <v>236</v>
      </c>
      <c r="AK6" s="110" t="s">
        <v>237</v>
      </c>
      <c r="AL6" s="110" t="s">
        <v>238</v>
      </c>
      <c r="AM6" s="110" t="s">
        <v>239</v>
      </c>
      <c r="AN6" s="110" t="s">
        <v>240</v>
      </c>
      <c r="AO6" s="110" t="s">
        <v>241</v>
      </c>
      <c r="AP6" s="110" t="s">
        <v>242</v>
      </c>
      <c r="AQ6" s="110" t="s">
        <v>243</v>
      </c>
      <c r="AR6" s="110" t="s">
        <v>244</v>
      </c>
      <c r="AS6" s="110" t="s">
        <v>245</v>
      </c>
      <c r="AT6" s="110" t="s">
        <v>246</v>
      </c>
      <c r="AU6" s="110" t="s">
        <v>247</v>
      </c>
      <c r="AV6" s="110" t="s">
        <v>248</v>
      </c>
      <c r="AW6" s="110" t="s">
        <v>249</v>
      </c>
      <c r="AX6" s="110" t="s">
        <v>250</v>
      </c>
      <c r="AY6" s="110" t="s">
        <v>251</v>
      </c>
      <c r="AZ6" s="110" t="s">
        <v>252</v>
      </c>
      <c r="BA6" s="110" t="s">
        <v>253</v>
      </c>
      <c r="BB6" s="110" t="s">
        <v>254</v>
      </c>
      <c r="BC6" s="111" t="s">
        <v>255</v>
      </c>
    </row>
    <row r="7" spans="1:55" ht="15">
      <c r="A7" s="107" t="str">
        <f>Articles!B5</f>
        <v>Café 250 g</v>
      </c>
      <c r="B7" s="112">
        <f>SUM(C7:BC7)</f>
        <v>0</v>
      </c>
      <c r="C7" s="113">
        <f t="shared" ref="C7:C38" si="0">SUMIFS(Somme_Base,Carte_Base,$D$2,Semaine_Base,$C$6,Articles_Base,$A7)</f>
        <v>0</v>
      </c>
      <c r="D7" s="113">
        <f t="shared" ref="D7:M9" si="1">SUMIFS(Somme_Base,Carte_Base,$D$2,Semaine_Base,D$6,Articles_Base,$A7)</f>
        <v>0</v>
      </c>
      <c r="E7" s="113">
        <f t="shared" si="1"/>
        <v>0</v>
      </c>
      <c r="F7" s="113">
        <f t="shared" si="1"/>
        <v>0</v>
      </c>
      <c r="G7" s="113">
        <f t="shared" si="1"/>
        <v>0</v>
      </c>
      <c r="H7" s="113">
        <f t="shared" si="1"/>
        <v>0</v>
      </c>
      <c r="I7" s="113">
        <f t="shared" si="1"/>
        <v>0</v>
      </c>
      <c r="J7" s="113">
        <f t="shared" si="1"/>
        <v>0</v>
      </c>
      <c r="K7" s="113">
        <f t="shared" si="1"/>
        <v>0</v>
      </c>
      <c r="L7" s="113">
        <f t="shared" si="1"/>
        <v>0</v>
      </c>
      <c r="M7" s="113">
        <f t="shared" si="1"/>
        <v>0</v>
      </c>
      <c r="N7" s="113">
        <f t="shared" ref="N7:W9" si="2">SUMIFS(Somme_Base,Carte_Base,$D$2,Semaine_Base,N$6,Articles_Base,$A7)</f>
        <v>0</v>
      </c>
      <c r="O7" s="113">
        <f t="shared" si="2"/>
        <v>0</v>
      </c>
      <c r="P7" s="113">
        <f t="shared" si="2"/>
        <v>0</v>
      </c>
      <c r="Q7" s="113">
        <f t="shared" si="2"/>
        <v>0</v>
      </c>
      <c r="R7" s="113">
        <f t="shared" si="2"/>
        <v>0</v>
      </c>
      <c r="S7" s="113">
        <f t="shared" si="2"/>
        <v>0</v>
      </c>
      <c r="T7" s="113">
        <f t="shared" si="2"/>
        <v>0</v>
      </c>
      <c r="U7" s="113">
        <f t="shared" si="2"/>
        <v>0</v>
      </c>
      <c r="V7" s="113">
        <f t="shared" si="2"/>
        <v>0</v>
      </c>
      <c r="W7" s="113">
        <f t="shared" si="2"/>
        <v>0</v>
      </c>
      <c r="X7" s="113">
        <f t="shared" ref="X7:AG9" si="3">SUMIFS(Somme_Base,Carte_Base,$D$2,Semaine_Base,X$6,Articles_Base,$A7)</f>
        <v>0</v>
      </c>
      <c r="Y7" s="113">
        <f t="shared" si="3"/>
        <v>0</v>
      </c>
      <c r="Z7" s="113">
        <f t="shared" si="3"/>
        <v>0</v>
      </c>
      <c r="AA7" s="113">
        <f t="shared" si="3"/>
        <v>0</v>
      </c>
      <c r="AB7" s="113">
        <f t="shared" si="3"/>
        <v>0</v>
      </c>
      <c r="AC7" s="113">
        <f t="shared" si="3"/>
        <v>0</v>
      </c>
      <c r="AD7" s="113">
        <f t="shared" si="3"/>
        <v>0</v>
      </c>
      <c r="AE7" s="113">
        <f t="shared" si="3"/>
        <v>0</v>
      </c>
      <c r="AF7" s="113">
        <f t="shared" si="3"/>
        <v>0</v>
      </c>
      <c r="AG7" s="113">
        <f t="shared" si="3"/>
        <v>0</v>
      </c>
      <c r="AH7" s="113">
        <f t="shared" ref="AH7:AQ9" si="4">SUMIFS(Somme_Base,Carte_Base,$D$2,Semaine_Base,AH$6,Articles_Base,$A7)</f>
        <v>0</v>
      </c>
      <c r="AI7" s="113">
        <f t="shared" si="4"/>
        <v>0</v>
      </c>
      <c r="AJ7" s="113">
        <f t="shared" si="4"/>
        <v>0</v>
      </c>
      <c r="AK7" s="113">
        <f t="shared" si="4"/>
        <v>0</v>
      </c>
      <c r="AL7" s="113">
        <f t="shared" si="4"/>
        <v>0</v>
      </c>
      <c r="AM7" s="113">
        <f t="shared" si="4"/>
        <v>0</v>
      </c>
      <c r="AN7" s="113">
        <f t="shared" si="4"/>
        <v>0</v>
      </c>
      <c r="AO7" s="113">
        <f t="shared" si="4"/>
        <v>0</v>
      </c>
      <c r="AP7" s="113">
        <f t="shared" si="4"/>
        <v>0</v>
      </c>
      <c r="AQ7" s="113">
        <f t="shared" si="4"/>
        <v>0</v>
      </c>
      <c r="AR7" s="113">
        <f t="shared" ref="AR7:BC9" si="5">SUMIFS(Somme_Base,Carte_Base,$D$2,Semaine_Base,AR$6,Articles_Base,$A7)</f>
        <v>0</v>
      </c>
      <c r="AS7" s="113">
        <f t="shared" si="5"/>
        <v>0</v>
      </c>
      <c r="AT7" s="113">
        <f t="shared" si="5"/>
        <v>0</v>
      </c>
      <c r="AU7" s="113">
        <f t="shared" si="5"/>
        <v>0</v>
      </c>
      <c r="AV7" s="113">
        <f t="shared" si="5"/>
        <v>0</v>
      </c>
      <c r="AW7" s="113">
        <f t="shared" si="5"/>
        <v>0</v>
      </c>
      <c r="AX7" s="113">
        <f t="shared" si="5"/>
        <v>0</v>
      </c>
      <c r="AY7" s="113">
        <f t="shared" si="5"/>
        <v>0</v>
      </c>
      <c r="AZ7" s="113">
        <f t="shared" si="5"/>
        <v>0</v>
      </c>
      <c r="BA7" s="113">
        <f t="shared" si="5"/>
        <v>0</v>
      </c>
      <c r="BB7" s="113">
        <f t="shared" si="5"/>
        <v>0</v>
      </c>
      <c r="BC7" s="114">
        <f t="shared" si="5"/>
        <v>0</v>
      </c>
    </row>
    <row r="8" spans="1:55" ht="15">
      <c r="A8" s="107" t="str">
        <f>Articles!B6</f>
        <v>Confiture 400 g</v>
      </c>
      <c r="B8" s="112">
        <f>SUM(C8:BC8)</f>
        <v>4</v>
      </c>
      <c r="C8" s="113">
        <f t="shared" si="0"/>
        <v>0</v>
      </c>
      <c r="D8" s="113">
        <f t="shared" si="1"/>
        <v>0</v>
      </c>
      <c r="E8" s="113">
        <f t="shared" si="1"/>
        <v>0</v>
      </c>
      <c r="F8" s="113">
        <f t="shared" si="1"/>
        <v>0</v>
      </c>
      <c r="G8" s="113">
        <f t="shared" si="1"/>
        <v>0</v>
      </c>
      <c r="H8" s="113">
        <f t="shared" si="1"/>
        <v>0</v>
      </c>
      <c r="I8" s="113">
        <f t="shared" si="1"/>
        <v>1</v>
      </c>
      <c r="J8" s="113">
        <f t="shared" si="1"/>
        <v>0</v>
      </c>
      <c r="K8" s="113">
        <f t="shared" si="1"/>
        <v>0</v>
      </c>
      <c r="L8" s="113">
        <f t="shared" si="1"/>
        <v>0</v>
      </c>
      <c r="M8" s="113">
        <f t="shared" si="1"/>
        <v>0</v>
      </c>
      <c r="N8" s="113">
        <f t="shared" si="2"/>
        <v>0</v>
      </c>
      <c r="O8" s="113">
        <f t="shared" si="2"/>
        <v>0</v>
      </c>
      <c r="P8" s="113">
        <f t="shared" si="2"/>
        <v>0</v>
      </c>
      <c r="Q8" s="113">
        <f t="shared" si="2"/>
        <v>0</v>
      </c>
      <c r="R8" s="113">
        <f t="shared" si="2"/>
        <v>0</v>
      </c>
      <c r="S8" s="113">
        <f t="shared" si="2"/>
        <v>0</v>
      </c>
      <c r="T8" s="113">
        <f t="shared" si="2"/>
        <v>0</v>
      </c>
      <c r="U8" s="113">
        <f t="shared" si="2"/>
        <v>0</v>
      </c>
      <c r="V8" s="113">
        <f t="shared" si="2"/>
        <v>3</v>
      </c>
      <c r="W8" s="113">
        <f t="shared" si="2"/>
        <v>0</v>
      </c>
      <c r="X8" s="113">
        <f t="shared" si="3"/>
        <v>0</v>
      </c>
      <c r="Y8" s="113">
        <f t="shared" si="3"/>
        <v>0</v>
      </c>
      <c r="Z8" s="113">
        <f t="shared" si="3"/>
        <v>0</v>
      </c>
      <c r="AA8" s="113">
        <f t="shared" si="3"/>
        <v>0</v>
      </c>
      <c r="AB8" s="113">
        <f t="shared" si="3"/>
        <v>0</v>
      </c>
      <c r="AC8" s="113">
        <f t="shared" si="3"/>
        <v>0</v>
      </c>
      <c r="AD8" s="113">
        <f t="shared" si="3"/>
        <v>0</v>
      </c>
      <c r="AE8" s="113">
        <f t="shared" si="3"/>
        <v>0</v>
      </c>
      <c r="AF8" s="113">
        <f t="shared" si="3"/>
        <v>0</v>
      </c>
      <c r="AG8" s="113">
        <f t="shared" si="3"/>
        <v>0</v>
      </c>
      <c r="AH8" s="113">
        <f t="shared" si="4"/>
        <v>0</v>
      </c>
      <c r="AI8" s="113">
        <f t="shared" si="4"/>
        <v>0</v>
      </c>
      <c r="AJ8" s="113">
        <f t="shared" si="4"/>
        <v>0</v>
      </c>
      <c r="AK8" s="113">
        <f t="shared" si="4"/>
        <v>0</v>
      </c>
      <c r="AL8" s="113">
        <f t="shared" si="4"/>
        <v>0</v>
      </c>
      <c r="AM8" s="113">
        <f t="shared" si="4"/>
        <v>0</v>
      </c>
      <c r="AN8" s="113">
        <f t="shared" si="4"/>
        <v>0</v>
      </c>
      <c r="AO8" s="113">
        <f t="shared" si="4"/>
        <v>0</v>
      </c>
      <c r="AP8" s="113">
        <f t="shared" si="4"/>
        <v>0</v>
      </c>
      <c r="AQ8" s="113">
        <f t="shared" si="4"/>
        <v>0</v>
      </c>
      <c r="AR8" s="113">
        <f t="shared" si="5"/>
        <v>0</v>
      </c>
      <c r="AS8" s="113">
        <f t="shared" si="5"/>
        <v>0</v>
      </c>
      <c r="AT8" s="113">
        <f t="shared" si="5"/>
        <v>0</v>
      </c>
      <c r="AU8" s="113">
        <f t="shared" si="5"/>
        <v>0</v>
      </c>
      <c r="AV8" s="113">
        <f t="shared" si="5"/>
        <v>0</v>
      </c>
      <c r="AW8" s="113">
        <f t="shared" si="5"/>
        <v>0</v>
      </c>
      <c r="AX8" s="113">
        <f t="shared" si="5"/>
        <v>0</v>
      </c>
      <c r="AY8" s="113">
        <f t="shared" si="5"/>
        <v>0</v>
      </c>
      <c r="AZ8" s="113">
        <f t="shared" si="5"/>
        <v>0</v>
      </c>
      <c r="BA8" s="113">
        <f t="shared" si="5"/>
        <v>0</v>
      </c>
      <c r="BB8" s="113">
        <f t="shared" si="5"/>
        <v>0</v>
      </c>
      <c r="BC8" s="114">
        <f t="shared" si="5"/>
        <v>0</v>
      </c>
    </row>
    <row r="9" spans="1:55" ht="15">
      <c r="A9" s="107" t="str">
        <f>Articles!B7</f>
        <v>Biscottes ou Céréales</v>
      </c>
      <c r="B9" s="112">
        <f t="shared" ref="B9:B39" si="6">SUM(C9:BC9)</f>
        <v>0</v>
      </c>
      <c r="C9" s="113">
        <f t="shared" si="0"/>
        <v>0</v>
      </c>
      <c r="D9" s="113">
        <f t="shared" si="1"/>
        <v>0</v>
      </c>
      <c r="E9" s="113">
        <f t="shared" si="1"/>
        <v>0</v>
      </c>
      <c r="F9" s="113">
        <f t="shared" si="1"/>
        <v>0</v>
      </c>
      <c r="G9" s="113">
        <f t="shared" si="1"/>
        <v>0</v>
      </c>
      <c r="H9" s="113">
        <f t="shared" si="1"/>
        <v>0</v>
      </c>
      <c r="I9" s="113">
        <f t="shared" si="1"/>
        <v>0</v>
      </c>
      <c r="J9" s="113">
        <f t="shared" si="1"/>
        <v>0</v>
      </c>
      <c r="K9" s="113">
        <f t="shared" si="1"/>
        <v>0</v>
      </c>
      <c r="L9" s="113">
        <f t="shared" si="1"/>
        <v>0</v>
      </c>
      <c r="M9" s="113">
        <f t="shared" si="1"/>
        <v>0</v>
      </c>
      <c r="N9" s="113">
        <f t="shared" si="2"/>
        <v>0</v>
      </c>
      <c r="O9" s="113">
        <f t="shared" si="2"/>
        <v>0</v>
      </c>
      <c r="P9" s="113">
        <f t="shared" si="2"/>
        <v>0</v>
      </c>
      <c r="Q9" s="113">
        <f t="shared" si="2"/>
        <v>0</v>
      </c>
      <c r="R9" s="113">
        <f t="shared" si="2"/>
        <v>0</v>
      </c>
      <c r="S9" s="113">
        <f t="shared" si="2"/>
        <v>0</v>
      </c>
      <c r="T9" s="113">
        <f t="shared" si="2"/>
        <v>0</v>
      </c>
      <c r="U9" s="113">
        <f t="shared" si="2"/>
        <v>0</v>
      </c>
      <c r="V9" s="113">
        <f t="shared" si="2"/>
        <v>0</v>
      </c>
      <c r="W9" s="113">
        <f t="shared" si="2"/>
        <v>0</v>
      </c>
      <c r="X9" s="113">
        <f t="shared" si="3"/>
        <v>0</v>
      </c>
      <c r="Y9" s="113">
        <f t="shared" si="3"/>
        <v>0</v>
      </c>
      <c r="Z9" s="113">
        <f t="shared" si="3"/>
        <v>0</v>
      </c>
      <c r="AA9" s="113">
        <f t="shared" si="3"/>
        <v>0</v>
      </c>
      <c r="AB9" s="113">
        <f t="shared" si="3"/>
        <v>0</v>
      </c>
      <c r="AC9" s="113">
        <f t="shared" si="3"/>
        <v>0</v>
      </c>
      <c r="AD9" s="113">
        <f t="shared" si="3"/>
        <v>0</v>
      </c>
      <c r="AE9" s="113">
        <f t="shared" si="3"/>
        <v>0</v>
      </c>
      <c r="AF9" s="113">
        <f t="shared" si="3"/>
        <v>0</v>
      </c>
      <c r="AG9" s="113">
        <f t="shared" si="3"/>
        <v>0</v>
      </c>
      <c r="AH9" s="113">
        <f t="shared" si="4"/>
        <v>0</v>
      </c>
      <c r="AI9" s="113">
        <f t="shared" si="4"/>
        <v>0</v>
      </c>
      <c r="AJ9" s="113">
        <f t="shared" si="4"/>
        <v>0</v>
      </c>
      <c r="AK9" s="113">
        <f t="shared" si="4"/>
        <v>0</v>
      </c>
      <c r="AL9" s="113">
        <f t="shared" si="4"/>
        <v>0</v>
      </c>
      <c r="AM9" s="113">
        <f t="shared" si="4"/>
        <v>0</v>
      </c>
      <c r="AN9" s="113">
        <f t="shared" si="4"/>
        <v>0</v>
      </c>
      <c r="AO9" s="113">
        <f t="shared" si="4"/>
        <v>0</v>
      </c>
      <c r="AP9" s="113">
        <f t="shared" si="4"/>
        <v>0</v>
      </c>
      <c r="AQ9" s="113">
        <f t="shared" si="4"/>
        <v>0</v>
      </c>
      <c r="AR9" s="113">
        <f t="shared" si="5"/>
        <v>0</v>
      </c>
      <c r="AS9" s="113">
        <f t="shared" si="5"/>
        <v>0</v>
      </c>
      <c r="AT9" s="113">
        <f t="shared" si="5"/>
        <v>0</v>
      </c>
      <c r="AU9" s="113">
        <f t="shared" si="5"/>
        <v>0</v>
      </c>
      <c r="AV9" s="113">
        <f t="shared" si="5"/>
        <v>0</v>
      </c>
      <c r="AW9" s="113">
        <f t="shared" si="5"/>
        <v>0</v>
      </c>
      <c r="AX9" s="113">
        <f t="shared" si="5"/>
        <v>0</v>
      </c>
      <c r="AY9" s="113">
        <f t="shared" si="5"/>
        <v>0</v>
      </c>
      <c r="AZ9" s="113">
        <f t="shared" si="5"/>
        <v>0</v>
      </c>
      <c r="BA9" s="113">
        <f t="shared" si="5"/>
        <v>0</v>
      </c>
      <c r="BB9" s="113">
        <f t="shared" si="5"/>
        <v>0</v>
      </c>
      <c r="BC9" s="114">
        <f t="shared" si="5"/>
        <v>0</v>
      </c>
    </row>
    <row r="10" spans="1:55" ht="15">
      <c r="A10" s="107" t="str">
        <f>IF(Articles!B8="","",Articles!B8)</f>
        <v>Cacao 450 g</v>
      </c>
      <c r="B10" s="112">
        <f>SUM(C10:BC10)</f>
        <v>0</v>
      </c>
      <c r="C10" s="113">
        <f t="shared" si="0"/>
        <v>0</v>
      </c>
      <c r="D10" s="113">
        <f t="shared" ref="D10:AI10" si="7">SUMIFS(Somme_Base,Carte_Base,$D$2,Semaine_Base,$C$6,Articles_Base,$A10)</f>
        <v>0</v>
      </c>
      <c r="E10" s="113">
        <f t="shared" si="7"/>
        <v>0</v>
      </c>
      <c r="F10" s="113">
        <f t="shared" si="7"/>
        <v>0</v>
      </c>
      <c r="G10" s="113">
        <f t="shared" si="7"/>
        <v>0</v>
      </c>
      <c r="H10" s="113">
        <f t="shared" si="7"/>
        <v>0</v>
      </c>
      <c r="I10" s="113">
        <f t="shared" si="7"/>
        <v>0</v>
      </c>
      <c r="J10" s="113">
        <f t="shared" si="7"/>
        <v>0</v>
      </c>
      <c r="K10" s="113">
        <f t="shared" si="7"/>
        <v>0</v>
      </c>
      <c r="L10" s="113">
        <f t="shared" si="7"/>
        <v>0</v>
      </c>
      <c r="M10" s="113">
        <f t="shared" si="7"/>
        <v>0</v>
      </c>
      <c r="N10" s="113">
        <f t="shared" si="7"/>
        <v>0</v>
      </c>
      <c r="O10" s="113">
        <f t="shared" si="7"/>
        <v>0</v>
      </c>
      <c r="P10" s="113">
        <f t="shared" si="7"/>
        <v>0</v>
      </c>
      <c r="Q10" s="113">
        <f t="shared" si="7"/>
        <v>0</v>
      </c>
      <c r="R10" s="113">
        <f t="shared" si="7"/>
        <v>0</v>
      </c>
      <c r="S10" s="113">
        <f t="shared" si="7"/>
        <v>0</v>
      </c>
      <c r="T10" s="113">
        <f t="shared" si="7"/>
        <v>0</v>
      </c>
      <c r="U10" s="113">
        <f t="shared" si="7"/>
        <v>0</v>
      </c>
      <c r="V10" s="113">
        <f t="shared" si="7"/>
        <v>0</v>
      </c>
      <c r="W10" s="113">
        <f t="shared" si="7"/>
        <v>0</v>
      </c>
      <c r="X10" s="113">
        <f t="shared" si="7"/>
        <v>0</v>
      </c>
      <c r="Y10" s="113">
        <f t="shared" si="7"/>
        <v>0</v>
      </c>
      <c r="Z10" s="113">
        <f t="shared" si="7"/>
        <v>0</v>
      </c>
      <c r="AA10" s="113">
        <f t="shared" si="7"/>
        <v>0</v>
      </c>
      <c r="AB10" s="113">
        <f t="shared" si="7"/>
        <v>0</v>
      </c>
      <c r="AC10" s="113">
        <f t="shared" si="7"/>
        <v>0</v>
      </c>
      <c r="AD10" s="113">
        <f t="shared" si="7"/>
        <v>0</v>
      </c>
      <c r="AE10" s="113">
        <f t="shared" si="7"/>
        <v>0</v>
      </c>
      <c r="AF10" s="113">
        <f t="shared" si="7"/>
        <v>0</v>
      </c>
      <c r="AG10" s="113">
        <f t="shared" si="7"/>
        <v>0</v>
      </c>
      <c r="AH10" s="113">
        <f t="shared" si="7"/>
        <v>0</v>
      </c>
      <c r="AI10" s="113">
        <f t="shared" si="7"/>
        <v>0</v>
      </c>
      <c r="AJ10" s="113">
        <f t="shared" ref="AJ10:BC10" si="8">SUMIFS(Somme_Base,Carte_Base,$D$2,Semaine_Base,$C$6,Articles_Base,$A10)</f>
        <v>0</v>
      </c>
      <c r="AK10" s="113">
        <f t="shared" si="8"/>
        <v>0</v>
      </c>
      <c r="AL10" s="113">
        <f t="shared" si="8"/>
        <v>0</v>
      </c>
      <c r="AM10" s="113">
        <f t="shared" si="8"/>
        <v>0</v>
      </c>
      <c r="AN10" s="113">
        <f t="shared" si="8"/>
        <v>0</v>
      </c>
      <c r="AO10" s="113">
        <f t="shared" si="8"/>
        <v>0</v>
      </c>
      <c r="AP10" s="113">
        <f t="shared" si="8"/>
        <v>0</v>
      </c>
      <c r="AQ10" s="113">
        <f t="shared" si="8"/>
        <v>0</v>
      </c>
      <c r="AR10" s="113">
        <f t="shared" si="8"/>
        <v>0</v>
      </c>
      <c r="AS10" s="113">
        <f t="shared" si="8"/>
        <v>0</v>
      </c>
      <c r="AT10" s="113">
        <f t="shared" si="8"/>
        <v>0</v>
      </c>
      <c r="AU10" s="113">
        <f t="shared" si="8"/>
        <v>0</v>
      </c>
      <c r="AV10" s="113">
        <f t="shared" si="8"/>
        <v>0</v>
      </c>
      <c r="AW10" s="113">
        <f t="shared" si="8"/>
        <v>0</v>
      </c>
      <c r="AX10" s="113">
        <f t="shared" si="8"/>
        <v>0</v>
      </c>
      <c r="AY10" s="113">
        <f t="shared" si="8"/>
        <v>0</v>
      </c>
      <c r="AZ10" s="113">
        <f t="shared" si="8"/>
        <v>0</v>
      </c>
      <c r="BA10" s="113">
        <f t="shared" si="8"/>
        <v>0</v>
      </c>
      <c r="BB10" s="113">
        <f t="shared" si="8"/>
        <v>0</v>
      </c>
      <c r="BC10" s="114">
        <f t="shared" si="8"/>
        <v>0</v>
      </c>
    </row>
    <row r="11" spans="1:55" ht="15">
      <c r="A11" s="107" t="str">
        <f>IF(Articles!B9="","",Articles!B9)</f>
        <v>Huile</v>
      </c>
      <c r="B11" s="112">
        <f t="shared" si="6"/>
        <v>0</v>
      </c>
      <c r="C11" s="113">
        <f t="shared" si="0"/>
        <v>0</v>
      </c>
      <c r="D11" s="113">
        <f t="shared" ref="D11:M20" si="9">SUMIFS(Somme_Base,Carte_Base,$D$2,Semaine_Base,D$6,Articles_Base,$A11)</f>
        <v>0</v>
      </c>
      <c r="E11" s="113">
        <f t="shared" si="9"/>
        <v>0</v>
      </c>
      <c r="F11" s="113">
        <f t="shared" si="9"/>
        <v>0</v>
      </c>
      <c r="G11" s="113">
        <f t="shared" si="9"/>
        <v>0</v>
      </c>
      <c r="H11" s="113">
        <f t="shared" si="9"/>
        <v>0</v>
      </c>
      <c r="I11" s="113">
        <f t="shared" si="9"/>
        <v>0</v>
      </c>
      <c r="J11" s="113">
        <f t="shared" si="9"/>
        <v>0</v>
      </c>
      <c r="K11" s="113">
        <f t="shared" si="9"/>
        <v>0</v>
      </c>
      <c r="L11" s="113">
        <f t="shared" si="9"/>
        <v>0</v>
      </c>
      <c r="M11" s="113">
        <f t="shared" si="9"/>
        <v>0</v>
      </c>
      <c r="N11" s="113">
        <f t="shared" ref="N11:W20" si="10">SUMIFS(Somme_Base,Carte_Base,$D$2,Semaine_Base,N$6,Articles_Base,$A11)</f>
        <v>0</v>
      </c>
      <c r="O11" s="113">
        <f t="shared" si="10"/>
        <v>0</v>
      </c>
      <c r="P11" s="113">
        <f t="shared" si="10"/>
        <v>0</v>
      </c>
      <c r="Q11" s="113">
        <f t="shared" si="10"/>
        <v>0</v>
      </c>
      <c r="R11" s="113">
        <f t="shared" si="10"/>
        <v>0</v>
      </c>
      <c r="S11" s="113">
        <f t="shared" si="10"/>
        <v>0</v>
      </c>
      <c r="T11" s="113">
        <f t="shared" si="10"/>
        <v>0</v>
      </c>
      <c r="U11" s="113">
        <f t="shared" si="10"/>
        <v>0</v>
      </c>
      <c r="V11" s="113">
        <f t="shared" si="10"/>
        <v>0</v>
      </c>
      <c r="W11" s="113">
        <f t="shared" si="10"/>
        <v>0</v>
      </c>
      <c r="X11" s="113">
        <f t="shared" ref="X11:AG20" si="11">SUMIFS(Somme_Base,Carte_Base,$D$2,Semaine_Base,X$6,Articles_Base,$A11)</f>
        <v>0</v>
      </c>
      <c r="Y11" s="113">
        <f t="shared" si="11"/>
        <v>0</v>
      </c>
      <c r="Z11" s="113">
        <f t="shared" si="11"/>
        <v>0</v>
      </c>
      <c r="AA11" s="113">
        <f t="shared" si="11"/>
        <v>0</v>
      </c>
      <c r="AB11" s="113">
        <f t="shared" si="11"/>
        <v>0</v>
      </c>
      <c r="AC11" s="113">
        <f t="shared" si="11"/>
        <v>0</v>
      </c>
      <c r="AD11" s="113">
        <f t="shared" si="11"/>
        <v>0</v>
      </c>
      <c r="AE11" s="113">
        <f t="shared" si="11"/>
        <v>0</v>
      </c>
      <c r="AF11" s="113">
        <f t="shared" si="11"/>
        <v>0</v>
      </c>
      <c r="AG11" s="113">
        <f t="shared" si="11"/>
        <v>0</v>
      </c>
      <c r="AH11" s="113">
        <f t="shared" ref="AH11:AQ20" si="12">SUMIFS(Somme_Base,Carte_Base,$D$2,Semaine_Base,AH$6,Articles_Base,$A11)</f>
        <v>0</v>
      </c>
      <c r="AI11" s="113">
        <f t="shared" si="12"/>
        <v>0</v>
      </c>
      <c r="AJ11" s="113">
        <f t="shared" si="12"/>
        <v>0</v>
      </c>
      <c r="AK11" s="113">
        <f t="shared" si="12"/>
        <v>0</v>
      </c>
      <c r="AL11" s="113">
        <f t="shared" si="12"/>
        <v>0</v>
      </c>
      <c r="AM11" s="113">
        <f t="shared" si="12"/>
        <v>0</v>
      </c>
      <c r="AN11" s="113">
        <f t="shared" si="12"/>
        <v>0</v>
      </c>
      <c r="AO11" s="113">
        <f t="shared" si="12"/>
        <v>0</v>
      </c>
      <c r="AP11" s="113">
        <f t="shared" si="12"/>
        <v>0</v>
      </c>
      <c r="AQ11" s="113">
        <f t="shared" si="12"/>
        <v>0</v>
      </c>
      <c r="AR11" s="113">
        <f t="shared" ref="AR11:BC20" si="13">SUMIFS(Somme_Base,Carte_Base,$D$2,Semaine_Base,AR$6,Articles_Base,$A11)</f>
        <v>0</v>
      </c>
      <c r="AS11" s="113">
        <f t="shared" si="13"/>
        <v>0</v>
      </c>
      <c r="AT11" s="113">
        <f t="shared" si="13"/>
        <v>0</v>
      </c>
      <c r="AU11" s="113">
        <f t="shared" si="13"/>
        <v>0</v>
      </c>
      <c r="AV11" s="113">
        <f t="shared" si="13"/>
        <v>0</v>
      </c>
      <c r="AW11" s="113">
        <f t="shared" si="13"/>
        <v>0</v>
      </c>
      <c r="AX11" s="113">
        <f t="shared" si="13"/>
        <v>0</v>
      </c>
      <c r="AY11" s="113">
        <f t="shared" si="13"/>
        <v>0</v>
      </c>
      <c r="AZ11" s="113">
        <f t="shared" si="13"/>
        <v>0</v>
      </c>
      <c r="BA11" s="113">
        <f t="shared" si="13"/>
        <v>0</v>
      </c>
      <c r="BB11" s="113">
        <f t="shared" si="13"/>
        <v>0</v>
      </c>
      <c r="BC11" s="114">
        <f t="shared" si="13"/>
        <v>0</v>
      </c>
    </row>
    <row r="12" spans="1:55" ht="15">
      <c r="A12" s="107" t="str">
        <f>IF(Articles!B10="","",Articles!B10)</f>
        <v>Farine</v>
      </c>
      <c r="B12" s="112">
        <f t="shared" si="6"/>
        <v>1</v>
      </c>
      <c r="C12" s="113">
        <f t="shared" si="0"/>
        <v>0</v>
      </c>
      <c r="D12" s="113">
        <f t="shared" si="9"/>
        <v>0</v>
      </c>
      <c r="E12" s="113">
        <f t="shared" si="9"/>
        <v>0</v>
      </c>
      <c r="F12" s="113">
        <f t="shared" si="9"/>
        <v>0</v>
      </c>
      <c r="G12" s="113">
        <f t="shared" si="9"/>
        <v>0</v>
      </c>
      <c r="H12" s="113">
        <f t="shared" si="9"/>
        <v>0</v>
      </c>
      <c r="I12" s="113">
        <f t="shared" si="9"/>
        <v>1</v>
      </c>
      <c r="J12" s="113">
        <f t="shared" si="9"/>
        <v>0</v>
      </c>
      <c r="K12" s="113">
        <f t="shared" si="9"/>
        <v>0</v>
      </c>
      <c r="L12" s="113">
        <f t="shared" si="9"/>
        <v>0</v>
      </c>
      <c r="M12" s="113">
        <f t="shared" si="9"/>
        <v>0</v>
      </c>
      <c r="N12" s="113">
        <f t="shared" si="10"/>
        <v>0</v>
      </c>
      <c r="O12" s="113">
        <f t="shared" si="10"/>
        <v>0</v>
      </c>
      <c r="P12" s="113">
        <f t="shared" si="10"/>
        <v>0</v>
      </c>
      <c r="Q12" s="113">
        <f t="shared" si="10"/>
        <v>0</v>
      </c>
      <c r="R12" s="113">
        <f t="shared" si="10"/>
        <v>0</v>
      </c>
      <c r="S12" s="113">
        <f t="shared" si="10"/>
        <v>0</v>
      </c>
      <c r="T12" s="113">
        <f t="shared" si="10"/>
        <v>0</v>
      </c>
      <c r="U12" s="113">
        <f t="shared" si="10"/>
        <v>0</v>
      </c>
      <c r="V12" s="113">
        <f t="shared" si="10"/>
        <v>0</v>
      </c>
      <c r="W12" s="113">
        <f t="shared" si="10"/>
        <v>0</v>
      </c>
      <c r="X12" s="113">
        <f t="shared" si="11"/>
        <v>0</v>
      </c>
      <c r="Y12" s="113">
        <f t="shared" si="11"/>
        <v>0</v>
      </c>
      <c r="Z12" s="113">
        <f t="shared" si="11"/>
        <v>0</v>
      </c>
      <c r="AA12" s="113">
        <f t="shared" si="11"/>
        <v>0</v>
      </c>
      <c r="AB12" s="113">
        <f t="shared" si="11"/>
        <v>0</v>
      </c>
      <c r="AC12" s="113">
        <f t="shared" si="11"/>
        <v>0</v>
      </c>
      <c r="AD12" s="113">
        <f t="shared" si="11"/>
        <v>0</v>
      </c>
      <c r="AE12" s="113">
        <f t="shared" si="11"/>
        <v>0</v>
      </c>
      <c r="AF12" s="113">
        <f t="shared" si="11"/>
        <v>0</v>
      </c>
      <c r="AG12" s="113">
        <f t="shared" si="11"/>
        <v>0</v>
      </c>
      <c r="AH12" s="113">
        <f t="shared" si="12"/>
        <v>0</v>
      </c>
      <c r="AI12" s="113">
        <f t="shared" si="12"/>
        <v>0</v>
      </c>
      <c r="AJ12" s="113">
        <f t="shared" si="12"/>
        <v>0</v>
      </c>
      <c r="AK12" s="113">
        <f t="shared" si="12"/>
        <v>0</v>
      </c>
      <c r="AL12" s="113">
        <f t="shared" si="12"/>
        <v>0</v>
      </c>
      <c r="AM12" s="113">
        <f t="shared" si="12"/>
        <v>0</v>
      </c>
      <c r="AN12" s="113">
        <f t="shared" si="12"/>
        <v>0</v>
      </c>
      <c r="AO12" s="113">
        <f t="shared" si="12"/>
        <v>0</v>
      </c>
      <c r="AP12" s="113">
        <f t="shared" si="12"/>
        <v>0</v>
      </c>
      <c r="AQ12" s="113">
        <f t="shared" si="12"/>
        <v>0</v>
      </c>
      <c r="AR12" s="113">
        <f t="shared" si="13"/>
        <v>0</v>
      </c>
      <c r="AS12" s="113">
        <f t="shared" si="13"/>
        <v>0</v>
      </c>
      <c r="AT12" s="113">
        <f t="shared" si="13"/>
        <v>0</v>
      </c>
      <c r="AU12" s="113">
        <f t="shared" si="13"/>
        <v>0</v>
      </c>
      <c r="AV12" s="113">
        <f t="shared" si="13"/>
        <v>0</v>
      </c>
      <c r="AW12" s="113">
        <f t="shared" si="13"/>
        <v>0</v>
      </c>
      <c r="AX12" s="113">
        <f t="shared" si="13"/>
        <v>0</v>
      </c>
      <c r="AY12" s="113">
        <f t="shared" si="13"/>
        <v>0</v>
      </c>
      <c r="AZ12" s="113">
        <f t="shared" si="13"/>
        <v>0</v>
      </c>
      <c r="BA12" s="113">
        <f t="shared" si="13"/>
        <v>0</v>
      </c>
      <c r="BB12" s="113">
        <f t="shared" si="13"/>
        <v>0</v>
      </c>
      <c r="BC12" s="114">
        <f t="shared" si="13"/>
        <v>0</v>
      </c>
    </row>
    <row r="13" spans="1:55" ht="15">
      <c r="A13" s="107" t="str">
        <f>IF(Articles!B11="","",Articles!B11)</f>
        <v>Sucre ou Miel</v>
      </c>
      <c r="B13" s="112">
        <f t="shared" si="6"/>
        <v>0</v>
      </c>
      <c r="C13" s="113">
        <f t="shared" si="0"/>
        <v>0</v>
      </c>
      <c r="D13" s="113">
        <f t="shared" si="9"/>
        <v>0</v>
      </c>
      <c r="E13" s="113">
        <f t="shared" si="9"/>
        <v>0</v>
      </c>
      <c r="F13" s="113">
        <f t="shared" si="9"/>
        <v>0</v>
      </c>
      <c r="G13" s="113">
        <f t="shared" si="9"/>
        <v>0</v>
      </c>
      <c r="H13" s="113">
        <f t="shared" si="9"/>
        <v>0</v>
      </c>
      <c r="I13" s="113">
        <f t="shared" si="9"/>
        <v>0</v>
      </c>
      <c r="J13" s="113">
        <f t="shared" si="9"/>
        <v>0</v>
      </c>
      <c r="K13" s="113">
        <f t="shared" si="9"/>
        <v>0</v>
      </c>
      <c r="L13" s="113">
        <f t="shared" si="9"/>
        <v>0</v>
      </c>
      <c r="M13" s="113">
        <f t="shared" si="9"/>
        <v>0</v>
      </c>
      <c r="N13" s="113">
        <f t="shared" si="10"/>
        <v>0</v>
      </c>
      <c r="O13" s="113">
        <f t="shared" si="10"/>
        <v>0</v>
      </c>
      <c r="P13" s="113">
        <f t="shared" si="10"/>
        <v>0</v>
      </c>
      <c r="Q13" s="113">
        <f t="shared" si="10"/>
        <v>0</v>
      </c>
      <c r="R13" s="113">
        <f t="shared" si="10"/>
        <v>0</v>
      </c>
      <c r="S13" s="113">
        <f t="shared" si="10"/>
        <v>0</v>
      </c>
      <c r="T13" s="113">
        <f t="shared" si="10"/>
        <v>0</v>
      </c>
      <c r="U13" s="113">
        <f t="shared" si="10"/>
        <v>0</v>
      </c>
      <c r="V13" s="113">
        <f t="shared" si="10"/>
        <v>0</v>
      </c>
      <c r="W13" s="113">
        <f t="shared" si="10"/>
        <v>0</v>
      </c>
      <c r="X13" s="113">
        <f t="shared" si="11"/>
        <v>0</v>
      </c>
      <c r="Y13" s="113">
        <f t="shared" si="11"/>
        <v>0</v>
      </c>
      <c r="Z13" s="113">
        <f t="shared" si="11"/>
        <v>0</v>
      </c>
      <c r="AA13" s="113">
        <f t="shared" si="11"/>
        <v>0</v>
      </c>
      <c r="AB13" s="113">
        <f t="shared" si="11"/>
        <v>0</v>
      </c>
      <c r="AC13" s="113">
        <f t="shared" si="11"/>
        <v>0</v>
      </c>
      <c r="AD13" s="113">
        <f t="shared" si="11"/>
        <v>0</v>
      </c>
      <c r="AE13" s="113">
        <f t="shared" si="11"/>
        <v>0</v>
      </c>
      <c r="AF13" s="113">
        <f t="shared" si="11"/>
        <v>0</v>
      </c>
      <c r="AG13" s="113">
        <f t="shared" si="11"/>
        <v>0</v>
      </c>
      <c r="AH13" s="113">
        <f t="shared" si="12"/>
        <v>0</v>
      </c>
      <c r="AI13" s="113">
        <f t="shared" si="12"/>
        <v>0</v>
      </c>
      <c r="AJ13" s="113">
        <f t="shared" si="12"/>
        <v>0</v>
      </c>
      <c r="AK13" s="113">
        <f t="shared" si="12"/>
        <v>0</v>
      </c>
      <c r="AL13" s="113">
        <f t="shared" si="12"/>
        <v>0</v>
      </c>
      <c r="AM13" s="113">
        <f t="shared" si="12"/>
        <v>0</v>
      </c>
      <c r="AN13" s="113">
        <f t="shared" si="12"/>
        <v>0</v>
      </c>
      <c r="AO13" s="113">
        <f t="shared" si="12"/>
        <v>0</v>
      </c>
      <c r="AP13" s="113">
        <f t="shared" si="12"/>
        <v>0</v>
      </c>
      <c r="AQ13" s="113">
        <f t="shared" si="12"/>
        <v>0</v>
      </c>
      <c r="AR13" s="113">
        <f t="shared" si="13"/>
        <v>0</v>
      </c>
      <c r="AS13" s="113">
        <f t="shared" si="13"/>
        <v>0</v>
      </c>
      <c r="AT13" s="113">
        <f t="shared" si="13"/>
        <v>0</v>
      </c>
      <c r="AU13" s="113">
        <f t="shared" si="13"/>
        <v>0</v>
      </c>
      <c r="AV13" s="113">
        <f t="shared" si="13"/>
        <v>0</v>
      </c>
      <c r="AW13" s="113">
        <f t="shared" si="13"/>
        <v>0</v>
      </c>
      <c r="AX13" s="113">
        <f t="shared" si="13"/>
        <v>0</v>
      </c>
      <c r="AY13" s="113">
        <f t="shared" si="13"/>
        <v>0</v>
      </c>
      <c r="AZ13" s="113">
        <f t="shared" si="13"/>
        <v>0</v>
      </c>
      <c r="BA13" s="113">
        <f t="shared" si="13"/>
        <v>0</v>
      </c>
      <c r="BB13" s="113">
        <f t="shared" si="13"/>
        <v>0</v>
      </c>
      <c r="BC13" s="114">
        <f t="shared" si="13"/>
        <v>0</v>
      </c>
    </row>
    <row r="14" spans="1:55" ht="15">
      <c r="A14" s="107" t="str">
        <f>IF(Articles!B12="","",Articles!B12)</f>
        <v>Concentré tomates (lot 3 boîtes)</v>
      </c>
      <c r="B14" s="112">
        <f t="shared" si="6"/>
        <v>0</v>
      </c>
      <c r="C14" s="113">
        <f t="shared" si="0"/>
        <v>0</v>
      </c>
      <c r="D14" s="113">
        <f t="shared" si="9"/>
        <v>0</v>
      </c>
      <c r="E14" s="113">
        <f t="shared" si="9"/>
        <v>0</v>
      </c>
      <c r="F14" s="113">
        <f t="shared" si="9"/>
        <v>0</v>
      </c>
      <c r="G14" s="113">
        <f t="shared" si="9"/>
        <v>0</v>
      </c>
      <c r="H14" s="113">
        <f t="shared" si="9"/>
        <v>0</v>
      </c>
      <c r="I14" s="113">
        <f t="shared" si="9"/>
        <v>0</v>
      </c>
      <c r="J14" s="113">
        <f t="shared" si="9"/>
        <v>0</v>
      </c>
      <c r="K14" s="113">
        <f t="shared" si="9"/>
        <v>0</v>
      </c>
      <c r="L14" s="113">
        <f t="shared" si="9"/>
        <v>0</v>
      </c>
      <c r="M14" s="113">
        <f t="shared" si="9"/>
        <v>0</v>
      </c>
      <c r="N14" s="113">
        <f t="shared" si="10"/>
        <v>0</v>
      </c>
      <c r="O14" s="113">
        <f t="shared" si="10"/>
        <v>0</v>
      </c>
      <c r="P14" s="113">
        <f t="shared" si="10"/>
        <v>0</v>
      </c>
      <c r="Q14" s="113">
        <f t="shared" si="10"/>
        <v>0</v>
      </c>
      <c r="R14" s="113">
        <f t="shared" si="10"/>
        <v>0</v>
      </c>
      <c r="S14" s="113">
        <f t="shared" si="10"/>
        <v>0</v>
      </c>
      <c r="T14" s="113">
        <f t="shared" si="10"/>
        <v>0</v>
      </c>
      <c r="U14" s="113">
        <f t="shared" si="10"/>
        <v>0</v>
      </c>
      <c r="V14" s="113">
        <f t="shared" si="10"/>
        <v>0</v>
      </c>
      <c r="W14" s="113">
        <f t="shared" si="10"/>
        <v>0</v>
      </c>
      <c r="X14" s="113">
        <f t="shared" si="11"/>
        <v>0</v>
      </c>
      <c r="Y14" s="113">
        <f t="shared" si="11"/>
        <v>0</v>
      </c>
      <c r="Z14" s="113">
        <f t="shared" si="11"/>
        <v>0</v>
      </c>
      <c r="AA14" s="113">
        <f t="shared" si="11"/>
        <v>0</v>
      </c>
      <c r="AB14" s="113">
        <f t="shared" si="11"/>
        <v>0</v>
      </c>
      <c r="AC14" s="113">
        <f t="shared" si="11"/>
        <v>0</v>
      </c>
      <c r="AD14" s="113">
        <f t="shared" si="11"/>
        <v>0</v>
      </c>
      <c r="AE14" s="113">
        <f t="shared" si="11"/>
        <v>0</v>
      </c>
      <c r="AF14" s="113">
        <f t="shared" si="11"/>
        <v>0</v>
      </c>
      <c r="AG14" s="113">
        <f t="shared" si="11"/>
        <v>0</v>
      </c>
      <c r="AH14" s="113">
        <f t="shared" si="12"/>
        <v>0</v>
      </c>
      <c r="AI14" s="113">
        <f t="shared" si="12"/>
        <v>0</v>
      </c>
      <c r="AJ14" s="113">
        <f t="shared" si="12"/>
        <v>0</v>
      </c>
      <c r="AK14" s="113">
        <f t="shared" si="12"/>
        <v>0</v>
      </c>
      <c r="AL14" s="113">
        <f t="shared" si="12"/>
        <v>0</v>
      </c>
      <c r="AM14" s="113">
        <f t="shared" si="12"/>
        <v>0</v>
      </c>
      <c r="AN14" s="113">
        <f t="shared" si="12"/>
        <v>0</v>
      </c>
      <c r="AO14" s="113">
        <f t="shared" si="12"/>
        <v>0</v>
      </c>
      <c r="AP14" s="113">
        <f t="shared" si="12"/>
        <v>0</v>
      </c>
      <c r="AQ14" s="113">
        <f t="shared" si="12"/>
        <v>0</v>
      </c>
      <c r="AR14" s="113">
        <f t="shared" si="13"/>
        <v>0</v>
      </c>
      <c r="AS14" s="113">
        <f t="shared" si="13"/>
        <v>0</v>
      </c>
      <c r="AT14" s="113">
        <f t="shared" si="13"/>
        <v>0</v>
      </c>
      <c r="AU14" s="113">
        <f t="shared" si="13"/>
        <v>0</v>
      </c>
      <c r="AV14" s="113">
        <f t="shared" si="13"/>
        <v>0</v>
      </c>
      <c r="AW14" s="113">
        <f t="shared" si="13"/>
        <v>0</v>
      </c>
      <c r="AX14" s="113">
        <f t="shared" si="13"/>
        <v>0</v>
      </c>
      <c r="AY14" s="113">
        <f t="shared" si="13"/>
        <v>0</v>
      </c>
      <c r="AZ14" s="113">
        <f t="shared" si="13"/>
        <v>0</v>
      </c>
      <c r="BA14" s="113">
        <f t="shared" si="13"/>
        <v>0</v>
      </c>
      <c r="BB14" s="113">
        <f t="shared" si="13"/>
        <v>0</v>
      </c>
      <c r="BC14" s="114">
        <f t="shared" si="13"/>
        <v>0</v>
      </c>
    </row>
    <row r="15" spans="1:55" ht="15">
      <c r="A15" s="107" t="str">
        <f>IF(Articles!B13="","",Articles!B13)</f>
        <v>Beurre ou margarine 250 g</v>
      </c>
      <c r="B15" s="112">
        <f t="shared" si="6"/>
        <v>0</v>
      </c>
      <c r="C15" s="113">
        <f t="shared" si="0"/>
        <v>0</v>
      </c>
      <c r="D15" s="113">
        <f t="shared" si="9"/>
        <v>0</v>
      </c>
      <c r="E15" s="113">
        <f t="shared" si="9"/>
        <v>0</v>
      </c>
      <c r="F15" s="113">
        <f t="shared" si="9"/>
        <v>0</v>
      </c>
      <c r="G15" s="113">
        <f t="shared" si="9"/>
        <v>0</v>
      </c>
      <c r="H15" s="113">
        <f t="shared" si="9"/>
        <v>0</v>
      </c>
      <c r="I15" s="113">
        <f t="shared" si="9"/>
        <v>0</v>
      </c>
      <c r="J15" s="113">
        <f t="shared" si="9"/>
        <v>0</v>
      </c>
      <c r="K15" s="113">
        <f t="shared" si="9"/>
        <v>0</v>
      </c>
      <c r="L15" s="113">
        <f t="shared" si="9"/>
        <v>0</v>
      </c>
      <c r="M15" s="113">
        <f t="shared" si="9"/>
        <v>0</v>
      </c>
      <c r="N15" s="113">
        <f t="shared" si="10"/>
        <v>0</v>
      </c>
      <c r="O15" s="113">
        <f t="shared" si="10"/>
        <v>0</v>
      </c>
      <c r="P15" s="113">
        <f t="shared" si="10"/>
        <v>0</v>
      </c>
      <c r="Q15" s="113">
        <f t="shared" si="10"/>
        <v>0</v>
      </c>
      <c r="R15" s="113">
        <f t="shared" si="10"/>
        <v>0</v>
      </c>
      <c r="S15" s="113">
        <f t="shared" si="10"/>
        <v>0</v>
      </c>
      <c r="T15" s="113">
        <f t="shared" si="10"/>
        <v>0</v>
      </c>
      <c r="U15" s="113">
        <f t="shared" si="10"/>
        <v>0</v>
      </c>
      <c r="V15" s="113">
        <f t="shared" si="10"/>
        <v>0</v>
      </c>
      <c r="W15" s="113">
        <f t="shared" si="10"/>
        <v>0</v>
      </c>
      <c r="X15" s="113">
        <f t="shared" si="11"/>
        <v>0</v>
      </c>
      <c r="Y15" s="113">
        <f t="shared" si="11"/>
        <v>0</v>
      </c>
      <c r="Z15" s="113">
        <f t="shared" si="11"/>
        <v>0</v>
      </c>
      <c r="AA15" s="113">
        <f t="shared" si="11"/>
        <v>0</v>
      </c>
      <c r="AB15" s="113">
        <f t="shared" si="11"/>
        <v>0</v>
      </c>
      <c r="AC15" s="113">
        <f t="shared" si="11"/>
        <v>0</v>
      </c>
      <c r="AD15" s="113">
        <f t="shared" si="11"/>
        <v>0</v>
      </c>
      <c r="AE15" s="113">
        <f t="shared" si="11"/>
        <v>0</v>
      </c>
      <c r="AF15" s="113">
        <f t="shared" si="11"/>
        <v>0</v>
      </c>
      <c r="AG15" s="113">
        <f t="shared" si="11"/>
        <v>0</v>
      </c>
      <c r="AH15" s="113">
        <f t="shared" si="12"/>
        <v>0</v>
      </c>
      <c r="AI15" s="113">
        <f t="shared" si="12"/>
        <v>0</v>
      </c>
      <c r="AJ15" s="113">
        <f t="shared" si="12"/>
        <v>0</v>
      </c>
      <c r="AK15" s="113">
        <f t="shared" si="12"/>
        <v>0</v>
      </c>
      <c r="AL15" s="113">
        <f t="shared" si="12"/>
        <v>0</v>
      </c>
      <c r="AM15" s="113">
        <f t="shared" si="12"/>
        <v>0</v>
      </c>
      <c r="AN15" s="113">
        <f t="shared" si="12"/>
        <v>0</v>
      </c>
      <c r="AO15" s="113">
        <f t="shared" si="12"/>
        <v>0</v>
      </c>
      <c r="AP15" s="113">
        <f t="shared" si="12"/>
        <v>0</v>
      </c>
      <c r="AQ15" s="113">
        <f t="shared" si="12"/>
        <v>0</v>
      </c>
      <c r="AR15" s="113">
        <f t="shared" si="13"/>
        <v>0</v>
      </c>
      <c r="AS15" s="113">
        <f t="shared" si="13"/>
        <v>0</v>
      </c>
      <c r="AT15" s="113">
        <f t="shared" si="13"/>
        <v>0</v>
      </c>
      <c r="AU15" s="113">
        <f t="shared" si="13"/>
        <v>0</v>
      </c>
      <c r="AV15" s="113">
        <f t="shared" si="13"/>
        <v>0</v>
      </c>
      <c r="AW15" s="113">
        <f t="shared" si="13"/>
        <v>0</v>
      </c>
      <c r="AX15" s="113">
        <f t="shared" si="13"/>
        <v>0</v>
      </c>
      <c r="AY15" s="113">
        <f t="shared" si="13"/>
        <v>0</v>
      </c>
      <c r="AZ15" s="113">
        <f t="shared" si="13"/>
        <v>0</v>
      </c>
      <c r="BA15" s="113">
        <f t="shared" si="13"/>
        <v>0</v>
      </c>
      <c r="BB15" s="113">
        <f t="shared" si="13"/>
        <v>0</v>
      </c>
      <c r="BC15" s="114">
        <f t="shared" si="13"/>
        <v>0</v>
      </c>
    </row>
    <row r="16" spans="1:55" ht="15">
      <c r="A16" s="107" t="str">
        <f>IF(Articles!B14="","",Articles!B14)</f>
        <v>Potage (sachet)</v>
      </c>
      <c r="B16" s="112">
        <f t="shared" si="6"/>
        <v>0</v>
      </c>
      <c r="C16" s="113">
        <f t="shared" si="0"/>
        <v>0</v>
      </c>
      <c r="D16" s="113">
        <f t="shared" si="9"/>
        <v>0</v>
      </c>
      <c r="E16" s="113">
        <f t="shared" si="9"/>
        <v>0</v>
      </c>
      <c r="F16" s="113">
        <f t="shared" si="9"/>
        <v>0</v>
      </c>
      <c r="G16" s="113">
        <f t="shared" si="9"/>
        <v>0</v>
      </c>
      <c r="H16" s="113">
        <f t="shared" si="9"/>
        <v>0</v>
      </c>
      <c r="I16" s="113">
        <f t="shared" si="9"/>
        <v>0</v>
      </c>
      <c r="J16" s="113">
        <f t="shared" si="9"/>
        <v>0</v>
      </c>
      <c r="K16" s="113">
        <f t="shared" si="9"/>
        <v>0</v>
      </c>
      <c r="L16" s="113">
        <f t="shared" si="9"/>
        <v>0</v>
      </c>
      <c r="M16" s="113">
        <f t="shared" si="9"/>
        <v>0</v>
      </c>
      <c r="N16" s="113">
        <f t="shared" si="10"/>
        <v>0</v>
      </c>
      <c r="O16" s="113">
        <f t="shared" si="10"/>
        <v>0</v>
      </c>
      <c r="P16" s="113">
        <f t="shared" si="10"/>
        <v>0</v>
      </c>
      <c r="Q16" s="113">
        <f t="shared" si="10"/>
        <v>0</v>
      </c>
      <c r="R16" s="113">
        <f t="shared" si="10"/>
        <v>0</v>
      </c>
      <c r="S16" s="113">
        <f t="shared" si="10"/>
        <v>0</v>
      </c>
      <c r="T16" s="113">
        <f t="shared" si="10"/>
        <v>0</v>
      </c>
      <c r="U16" s="113">
        <f t="shared" si="10"/>
        <v>0</v>
      </c>
      <c r="V16" s="113">
        <f t="shared" si="10"/>
        <v>0</v>
      </c>
      <c r="W16" s="113">
        <f t="shared" si="10"/>
        <v>0</v>
      </c>
      <c r="X16" s="113">
        <f t="shared" si="11"/>
        <v>0</v>
      </c>
      <c r="Y16" s="113">
        <f t="shared" si="11"/>
        <v>0</v>
      </c>
      <c r="Z16" s="113">
        <f t="shared" si="11"/>
        <v>0</v>
      </c>
      <c r="AA16" s="113">
        <f t="shared" si="11"/>
        <v>0</v>
      </c>
      <c r="AB16" s="113">
        <f t="shared" si="11"/>
        <v>0</v>
      </c>
      <c r="AC16" s="113">
        <f t="shared" si="11"/>
        <v>0</v>
      </c>
      <c r="AD16" s="113">
        <f t="shared" si="11"/>
        <v>0</v>
      </c>
      <c r="AE16" s="113">
        <f t="shared" si="11"/>
        <v>0</v>
      </c>
      <c r="AF16" s="113">
        <f t="shared" si="11"/>
        <v>0</v>
      </c>
      <c r="AG16" s="113">
        <f t="shared" si="11"/>
        <v>0</v>
      </c>
      <c r="AH16" s="113">
        <f t="shared" si="12"/>
        <v>0</v>
      </c>
      <c r="AI16" s="113">
        <f t="shared" si="12"/>
        <v>0</v>
      </c>
      <c r="AJ16" s="113">
        <f t="shared" si="12"/>
        <v>0</v>
      </c>
      <c r="AK16" s="113">
        <f t="shared" si="12"/>
        <v>0</v>
      </c>
      <c r="AL16" s="113">
        <f t="shared" si="12"/>
        <v>0</v>
      </c>
      <c r="AM16" s="113">
        <f t="shared" si="12"/>
        <v>0</v>
      </c>
      <c r="AN16" s="113">
        <f t="shared" si="12"/>
        <v>0</v>
      </c>
      <c r="AO16" s="113">
        <f t="shared" si="12"/>
        <v>0</v>
      </c>
      <c r="AP16" s="113">
        <f t="shared" si="12"/>
        <v>0</v>
      </c>
      <c r="AQ16" s="113">
        <f t="shared" si="12"/>
        <v>0</v>
      </c>
      <c r="AR16" s="113">
        <f t="shared" si="13"/>
        <v>0</v>
      </c>
      <c r="AS16" s="113">
        <f t="shared" si="13"/>
        <v>0</v>
      </c>
      <c r="AT16" s="113">
        <f t="shared" si="13"/>
        <v>0</v>
      </c>
      <c r="AU16" s="113">
        <f t="shared" si="13"/>
        <v>0</v>
      </c>
      <c r="AV16" s="113">
        <f t="shared" si="13"/>
        <v>0</v>
      </c>
      <c r="AW16" s="113">
        <f t="shared" si="13"/>
        <v>0</v>
      </c>
      <c r="AX16" s="113">
        <f t="shared" si="13"/>
        <v>0</v>
      </c>
      <c r="AY16" s="113">
        <f t="shared" si="13"/>
        <v>0</v>
      </c>
      <c r="AZ16" s="113">
        <f t="shared" si="13"/>
        <v>0</v>
      </c>
      <c r="BA16" s="113">
        <f t="shared" si="13"/>
        <v>0</v>
      </c>
      <c r="BB16" s="113">
        <f t="shared" si="13"/>
        <v>0</v>
      </c>
      <c r="BC16" s="114">
        <f t="shared" si="13"/>
        <v>0</v>
      </c>
    </row>
    <row r="17" spans="1:55" ht="15">
      <c r="A17" s="107" t="str">
        <f>IF(Articles!B15="","",Articles!B15)</f>
        <v>Champignons 1/4</v>
      </c>
      <c r="B17" s="112">
        <f t="shared" si="6"/>
        <v>0</v>
      </c>
      <c r="C17" s="113">
        <f t="shared" si="0"/>
        <v>0</v>
      </c>
      <c r="D17" s="113">
        <f t="shared" si="9"/>
        <v>0</v>
      </c>
      <c r="E17" s="113">
        <f t="shared" si="9"/>
        <v>0</v>
      </c>
      <c r="F17" s="113">
        <f t="shared" si="9"/>
        <v>0</v>
      </c>
      <c r="G17" s="113">
        <f t="shared" si="9"/>
        <v>0</v>
      </c>
      <c r="H17" s="113">
        <f t="shared" si="9"/>
        <v>0</v>
      </c>
      <c r="I17" s="113">
        <f t="shared" si="9"/>
        <v>0</v>
      </c>
      <c r="J17" s="113">
        <f t="shared" si="9"/>
        <v>0</v>
      </c>
      <c r="K17" s="113">
        <f t="shared" si="9"/>
        <v>0</v>
      </c>
      <c r="L17" s="113">
        <f t="shared" si="9"/>
        <v>0</v>
      </c>
      <c r="M17" s="113">
        <f t="shared" si="9"/>
        <v>0</v>
      </c>
      <c r="N17" s="113">
        <f t="shared" si="10"/>
        <v>0</v>
      </c>
      <c r="O17" s="113">
        <f t="shared" si="10"/>
        <v>0</v>
      </c>
      <c r="P17" s="113">
        <f t="shared" si="10"/>
        <v>0</v>
      </c>
      <c r="Q17" s="113">
        <f t="shared" si="10"/>
        <v>0</v>
      </c>
      <c r="R17" s="113">
        <f t="shared" si="10"/>
        <v>0</v>
      </c>
      <c r="S17" s="113">
        <f t="shared" si="10"/>
        <v>0</v>
      </c>
      <c r="T17" s="113">
        <f t="shared" si="10"/>
        <v>0</v>
      </c>
      <c r="U17" s="113">
        <f t="shared" si="10"/>
        <v>0</v>
      </c>
      <c r="V17" s="113">
        <f t="shared" si="10"/>
        <v>0</v>
      </c>
      <c r="W17" s="113">
        <f t="shared" si="10"/>
        <v>0</v>
      </c>
      <c r="X17" s="113">
        <f t="shared" si="11"/>
        <v>0</v>
      </c>
      <c r="Y17" s="113">
        <f t="shared" si="11"/>
        <v>0</v>
      </c>
      <c r="Z17" s="113">
        <f t="shared" si="11"/>
        <v>0</v>
      </c>
      <c r="AA17" s="113">
        <f t="shared" si="11"/>
        <v>0</v>
      </c>
      <c r="AB17" s="113">
        <f t="shared" si="11"/>
        <v>0</v>
      </c>
      <c r="AC17" s="113">
        <f t="shared" si="11"/>
        <v>0</v>
      </c>
      <c r="AD17" s="113">
        <f t="shared" si="11"/>
        <v>0</v>
      </c>
      <c r="AE17" s="113">
        <f t="shared" si="11"/>
        <v>0</v>
      </c>
      <c r="AF17" s="113">
        <f t="shared" si="11"/>
        <v>0</v>
      </c>
      <c r="AG17" s="113">
        <f t="shared" si="11"/>
        <v>0</v>
      </c>
      <c r="AH17" s="113">
        <f t="shared" si="12"/>
        <v>0</v>
      </c>
      <c r="AI17" s="113">
        <f t="shared" si="12"/>
        <v>0</v>
      </c>
      <c r="AJ17" s="113">
        <f t="shared" si="12"/>
        <v>0</v>
      </c>
      <c r="AK17" s="113">
        <f t="shared" si="12"/>
        <v>0</v>
      </c>
      <c r="AL17" s="113">
        <f t="shared" si="12"/>
        <v>0</v>
      </c>
      <c r="AM17" s="113">
        <f t="shared" si="12"/>
        <v>0</v>
      </c>
      <c r="AN17" s="113">
        <f t="shared" si="12"/>
        <v>0</v>
      </c>
      <c r="AO17" s="113">
        <f t="shared" si="12"/>
        <v>0</v>
      </c>
      <c r="AP17" s="113">
        <f t="shared" si="12"/>
        <v>0</v>
      </c>
      <c r="AQ17" s="113">
        <f t="shared" si="12"/>
        <v>0</v>
      </c>
      <c r="AR17" s="113">
        <f t="shared" si="13"/>
        <v>0</v>
      </c>
      <c r="AS17" s="113">
        <f t="shared" si="13"/>
        <v>0</v>
      </c>
      <c r="AT17" s="113">
        <f t="shared" si="13"/>
        <v>0</v>
      </c>
      <c r="AU17" s="113">
        <f t="shared" si="13"/>
        <v>0</v>
      </c>
      <c r="AV17" s="113">
        <f t="shared" si="13"/>
        <v>0</v>
      </c>
      <c r="AW17" s="113">
        <f t="shared" si="13"/>
        <v>0</v>
      </c>
      <c r="AX17" s="113">
        <f t="shared" si="13"/>
        <v>0</v>
      </c>
      <c r="AY17" s="113">
        <f t="shared" si="13"/>
        <v>0</v>
      </c>
      <c r="AZ17" s="113">
        <f t="shared" si="13"/>
        <v>0</v>
      </c>
      <c r="BA17" s="113">
        <f t="shared" si="13"/>
        <v>0</v>
      </c>
      <c r="BB17" s="113">
        <f t="shared" si="13"/>
        <v>0</v>
      </c>
      <c r="BC17" s="114">
        <f t="shared" si="13"/>
        <v>0</v>
      </c>
    </row>
    <row r="18" spans="1:55" ht="15">
      <c r="A18" s="107" t="str">
        <f>IF(Articles!B16="","",Articles!B16)</f>
        <v>Nutella</v>
      </c>
      <c r="B18" s="112">
        <f t="shared" si="6"/>
        <v>0</v>
      </c>
      <c r="C18" s="113">
        <f t="shared" si="0"/>
        <v>0</v>
      </c>
      <c r="D18" s="113">
        <f t="shared" si="9"/>
        <v>0</v>
      </c>
      <c r="E18" s="113">
        <f t="shared" si="9"/>
        <v>0</v>
      </c>
      <c r="F18" s="113">
        <f t="shared" si="9"/>
        <v>0</v>
      </c>
      <c r="G18" s="113">
        <f t="shared" si="9"/>
        <v>0</v>
      </c>
      <c r="H18" s="113">
        <f t="shared" si="9"/>
        <v>0</v>
      </c>
      <c r="I18" s="113">
        <f t="shared" si="9"/>
        <v>0</v>
      </c>
      <c r="J18" s="113">
        <f t="shared" si="9"/>
        <v>0</v>
      </c>
      <c r="K18" s="113">
        <f t="shared" si="9"/>
        <v>0</v>
      </c>
      <c r="L18" s="113">
        <f t="shared" si="9"/>
        <v>0</v>
      </c>
      <c r="M18" s="113">
        <f t="shared" si="9"/>
        <v>0</v>
      </c>
      <c r="N18" s="113">
        <f t="shared" si="10"/>
        <v>0</v>
      </c>
      <c r="O18" s="113">
        <f t="shared" si="10"/>
        <v>0</v>
      </c>
      <c r="P18" s="113">
        <f t="shared" si="10"/>
        <v>0</v>
      </c>
      <c r="Q18" s="113">
        <f t="shared" si="10"/>
        <v>0</v>
      </c>
      <c r="R18" s="113">
        <f t="shared" si="10"/>
        <v>0</v>
      </c>
      <c r="S18" s="113">
        <f t="shared" si="10"/>
        <v>0</v>
      </c>
      <c r="T18" s="113">
        <f t="shared" si="10"/>
        <v>0</v>
      </c>
      <c r="U18" s="113">
        <f t="shared" si="10"/>
        <v>0</v>
      </c>
      <c r="V18" s="113">
        <f t="shared" si="10"/>
        <v>0</v>
      </c>
      <c r="W18" s="113">
        <f t="shared" si="10"/>
        <v>0</v>
      </c>
      <c r="X18" s="113">
        <f t="shared" si="11"/>
        <v>0</v>
      </c>
      <c r="Y18" s="113">
        <f t="shared" si="11"/>
        <v>0</v>
      </c>
      <c r="Z18" s="113">
        <f t="shared" si="11"/>
        <v>0</v>
      </c>
      <c r="AA18" s="113">
        <f t="shared" si="11"/>
        <v>0</v>
      </c>
      <c r="AB18" s="113">
        <f t="shared" si="11"/>
        <v>0</v>
      </c>
      <c r="AC18" s="113">
        <f t="shared" si="11"/>
        <v>0</v>
      </c>
      <c r="AD18" s="113">
        <f t="shared" si="11"/>
        <v>0</v>
      </c>
      <c r="AE18" s="113">
        <f t="shared" si="11"/>
        <v>0</v>
      </c>
      <c r="AF18" s="113">
        <f t="shared" si="11"/>
        <v>0</v>
      </c>
      <c r="AG18" s="113">
        <f t="shared" si="11"/>
        <v>0</v>
      </c>
      <c r="AH18" s="113">
        <f t="shared" si="12"/>
        <v>0</v>
      </c>
      <c r="AI18" s="113">
        <f t="shared" si="12"/>
        <v>0</v>
      </c>
      <c r="AJ18" s="113">
        <f t="shared" si="12"/>
        <v>0</v>
      </c>
      <c r="AK18" s="113">
        <f t="shared" si="12"/>
        <v>0</v>
      </c>
      <c r="AL18" s="113">
        <f t="shared" si="12"/>
        <v>0</v>
      </c>
      <c r="AM18" s="113">
        <f t="shared" si="12"/>
        <v>0</v>
      </c>
      <c r="AN18" s="113">
        <f t="shared" si="12"/>
        <v>0</v>
      </c>
      <c r="AO18" s="113">
        <f t="shared" si="12"/>
        <v>0</v>
      </c>
      <c r="AP18" s="113">
        <f t="shared" si="12"/>
        <v>0</v>
      </c>
      <c r="AQ18" s="113">
        <f t="shared" si="12"/>
        <v>0</v>
      </c>
      <c r="AR18" s="113">
        <f t="shared" si="13"/>
        <v>0</v>
      </c>
      <c r="AS18" s="113">
        <f t="shared" si="13"/>
        <v>0</v>
      </c>
      <c r="AT18" s="113">
        <f t="shared" si="13"/>
        <v>0</v>
      </c>
      <c r="AU18" s="113">
        <f t="shared" si="13"/>
        <v>0</v>
      </c>
      <c r="AV18" s="113">
        <f t="shared" si="13"/>
        <v>0</v>
      </c>
      <c r="AW18" s="113">
        <f t="shared" si="13"/>
        <v>0</v>
      </c>
      <c r="AX18" s="113">
        <f t="shared" si="13"/>
        <v>0</v>
      </c>
      <c r="AY18" s="113">
        <f t="shared" si="13"/>
        <v>0</v>
      </c>
      <c r="AZ18" s="113">
        <f t="shared" si="13"/>
        <v>0</v>
      </c>
      <c r="BA18" s="113">
        <f t="shared" si="13"/>
        <v>0</v>
      </c>
      <c r="BB18" s="113">
        <f t="shared" si="13"/>
        <v>0</v>
      </c>
      <c r="BC18" s="114">
        <f t="shared" si="13"/>
        <v>0</v>
      </c>
    </row>
    <row r="19" spans="1:55" ht="15">
      <c r="A19" s="107" t="str">
        <f>IF(Articles!B17="","",Articles!B17)</f>
        <v>Divers : Moutarde …</v>
      </c>
      <c r="B19" s="112">
        <f t="shared" si="6"/>
        <v>0</v>
      </c>
      <c r="C19" s="113">
        <f t="shared" si="0"/>
        <v>0</v>
      </c>
      <c r="D19" s="113">
        <f t="shared" si="9"/>
        <v>0</v>
      </c>
      <c r="E19" s="113">
        <f t="shared" si="9"/>
        <v>0</v>
      </c>
      <c r="F19" s="113">
        <f t="shared" si="9"/>
        <v>0</v>
      </c>
      <c r="G19" s="113">
        <f t="shared" si="9"/>
        <v>0</v>
      </c>
      <c r="H19" s="113">
        <f t="shared" si="9"/>
        <v>0</v>
      </c>
      <c r="I19" s="113">
        <f t="shared" si="9"/>
        <v>0</v>
      </c>
      <c r="J19" s="113">
        <f t="shared" si="9"/>
        <v>0</v>
      </c>
      <c r="K19" s="113">
        <f t="shared" si="9"/>
        <v>0</v>
      </c>
      <c r="L19" s="113">
        <f t="shared" si="9"/>
        <v>0</v>
      </c>
      <c r="M19" s="113">
        <f t="shared" si="9"/>
        <v>0</v>
      </c>
      <c r="N19" s="113">
        <f t="shared" si="10"/>
        <v>0</v>
      </c>
      <c r="O19" s="113">
        <f t="shared" si="10"/>
        <v>0</v>
      </c>
      <c r="P19" s="113">
        <f t="shared" si="10"/>
        <v>0</v>
      </c>
      <c r="Q19" s="113">
        <f t="shared" si="10"/>
        <v>0</v>
      </c>
      <c r="R19" s="113">
        <f t="shared" si="10"/>
        <v>0</v>
      </c>
      <c r="S19" s="113">
        <f t="shared" si="10"/>
        <v>0</v>
      </c>
      <c r="T19" s="113">
        <f t="shared" si="10"/>
        <v>0</v>
      </c>
      <c r="U19" s="113">
        <f t="shared" si="10"/>
        <v>0</v>
      </c>
      <c r="V19" s="113">
        <f t="shared" si="10"/>
        <v>0</v>
      </c>
      <c r="W19" s="113">
        <f t="shared" si="10"/>
        <v>0</v>
      </c>
      <c r="X19" s="113">
        <f t="shared" si="11"/>
        <v>0</v>
      </c>
      <c r="Y19" s="113">
        <f t="shared" si="11"/>
        <v>0</v>
      </c>
      <c r="Z19" s="113">
        <f t="shared" si="11"/>
        <v>0</v>
      </c>
      <c r="AA19" s="113">
        <f t="shared" si="11"/>
        <v>0</v>
      </c>
      <c r="AB19" s="113">
        <f t="shared" si="11"/>
        <v>0</v>
      </c>
      <c r="AC19" s="113">
        <f t="shared" si="11"/>
        <v>0</v>
      </c>
      <c r="AD19" s="113">
        <f t="shared" si="11"/>
        <v>0</v>
      </c>
      <c r="AE19" s="113">
        <f t="shared" si="11"/>
        <v>0</v>
      </c>
      <c r="AF19" s="113">
        <f t="shared" si="11"/>
        <v>0</v>
      </c>
      <c r="AG19" s="113">
        <f t="shared" si="11"/>
        <v>0</v>
      </c>
      <c r="AH19" s="113">
        <f t="shared" si="12"/>
        <v>0</v>
      </c>
      <c r="AI19" s="113">
        <f t="shared" si="12"/>
        <v>0</v>
      </c>
      <c r="AJ19" s="113">
        <f t="shared" si="12"/>
        <v>0</v>
      </c>
      <c r="AK19" s="113">
        <f t="shared" si="12"/>
        <v>0</v>
      </c>
      <c r="AL19" s="113">
        <f t="shared" si="12"/>
        <v>0</v>
      </c>
      <c r="AM19" s="113">
        <f t="shared" si="12"/>
        <v>0</v>
      </c>
      <c r="AN19" s="113">
        <f t="shared" si="12"/>
        <v>0</v>
      </c>
      <c r="AO19" s="113">
        <f t="shared" si="12"/>
        <v>0</v>
      </c>
      <c r="AP19" s="113">
        <f t="shared" si="12"/>
        <v>0</v>
      </c>
      <c r="AQ19" s="113">
        <f t="shared" si="12"/>
        <v>0</v>
      </c>
      <c r="AR19" s="113">
        <f t="shared" si="13"/>
        <v>0</v>
      </c>
      <c r="AS19" s="113">
        <f t="shared" si="13"/>
        <v>0</v>
      </c>
      <c r="AT19" s="113">
        <f t="shared" si="13"/>
        <v>0</v>
      </c>
      <c r="AU19" s="113">
        <f t="shared" si="13"/>
        <v>0</v>
      </c>
      <c r="AV19" s="113">
        <f t="shared" si="13"/>
        <v>0</v>
      </c>
      <c r="AW19" s="113">
        <f t="shared" si="13"/>
        <v>0</v>
      </c>
      <c r="AX19" s="113">
        <f t="shared" si="13"/>
        <v>0</v>
      </c>
      <c r="AY19" s="113">
        <f t="shared" si="13"/>
        <v>0</v>
      </c>
      <c r="AZ19" s="113">
        <f t="shared" si="13"/>
        <v>0</v>
      </c>
      <c r="BA19" s="113">
        <f t="shared" si="13"/>
        <v>0</v>
      </c>
      <c r="BB19" s="113">
        <f t="shared" si="13"/>
        <v>0</v>
      </c>
      <c r="BC19" s="114">
        <f t="shared" si="13"/>
        <v>0</v>
      </c>
    </row>
    <row r="20" spans="1:55" ht="15">
      <c r="A20" s="107" t="str">
        <f>IF(Articles!B18="","",Articles!B18)</f>
        <v>Boissons diverses</v>
      </c>
      <c r="B20" s="112">
        <f t="shared" si="6"/>
        <v>0</v>
      </c>
      <c r="C20" s="113">
        <f t="shared" si="0"/>
        <v>0</v>
      </c>
      <c r="D20" s="113">
        <f t="shared" si="9"/>
        <v>0</v>
      </c>
      <c r="E20" s="113">
        <f t="shared" si="9"/>
        <v>0</v>
      </c>
      <c r="F20" s="113">
        <f t="shared" si="9"/>
        <v>0</v>
      </c>
      <c r="G20" s="113">
        <f t="shared" si="9"/>
        <v>0</v>
      </c>
      <c r="H20" s="113">
        <f t="shared" si="9"/>
        <v>0</v>
      </c>
      <c r="I20" s="113">
        <f t="shared" si="9"/>
        <v>0</v>
      </c>
      <c r="J20" s="113">
        <f t="shared" si="9"/>
        <v>0</v>
      </c>
      <c r="K20" s="113">
        <f t="shared" si="9"/>
        <v>0</v>
      </c>
      <c r="L20" s="113">
        <f t="shared" si="9"/>
        <v>0</v>
      </c>
      <c r="M20" s="113">
        <f t="shared" si="9"/>
        <v>0</v>
      </c>
      <c r="N20" s="113">
        <f t="shared" si="10"/>
        <v>0</v>
      </c>
      <c r="O20" s="113">
        <f t="shared" si="10"/>
        <v>0</v>
      </c>
      <c r="P20" s="113">
        <f t="shared" si="10"/>
        <v>0</v>
      </c>
      <c r="Q20" s="113">
        <f t="shared" si="10"/>
        <v>0</v>
      </c>
      <c r="R20" s="113">
        <f t="shared" si="10"/>
        <v>0</v>
      </c>
      <c r="S20" s="113">
        <f t="shared" si="10"/>
        <v>0</v>
      </c>
      <c r="T20" s="113">
        <f t="shared" si="10"/>
        <v>0</v>
      </c>
      <c r="U20" s="113">
        <f t="shared" si="10"/>
        <v>0</v>
      </c>
      <c r="V20" s="113">
        <f t="shared" si="10"/>
        <v>0</v>
      </c>
      <c r="W20" s="113">
        <f t="shared" si="10"/>
        <v>0</v>
      </c>
      <c r="X20" s="113">
        <f t="shared" si="11"/>
        <v>0</v>
      </c>
      <c r="Y20" s="113">
        <f t="shared" si="11"/>
        <v>0</v>
      </c>
      <c r="Z20" s="113">
        <f t="shared" si="11"/>
        <v>0</v>
      </c>
      <c r="AA20" s="113">
        <f t="shared" si="11"/>
        <v>0</v>
      </c>
      <c r="AB20" s="113">
        <f t="shared" si="11"/>
        <v>0</v>
      </c>
      <c r="AC20" s="113">
        <f t="shared" si="11"/>
        <v>0</v>
      </c>
      <c r="AD20" s="113">
        <f t="shared" si="11"/>
        <v>0</v>
      </c>
      <c r="AE20" s="113">
        <f t="shared" si="11"/>
        <v>0</v>
      </c>
      <c r="AF20" s="113">
        <f t="shared" si="11"/>
        <v>0</v>
      </c>
      <c r="AG20" s="113">
        <f t="shared" si="11"/>
        <v>0</v>
      </c>
      <c r="AH20" s="113">
        <f t="shared" si="12"/>
        <v>0</v>
      </c>
      <c r="AI20" s="113">
        <f t="shared" si="12"/>
        <v>0</v>
      </c>
      <c r="AJ20" s="113">
        <f t="shared" si="12"/>
        <v>0</v>
      </c>
      <c r="AK20" s="113">
        <f t="shared" si="12"/>
        <v>0</v>
      </c>
      <c r="AL20" s="113">
        <f t="shared" si="12"/>
        <v>0</v>
      </c>
      <c r="AM20" s="113">
        <f t="shared" si="12"/>
        <v>0</v>
      </c>
      <c r="AN20" s="113">
        <f t="shared" si="12"/>
        <v>0</v>
      </c>
      <c r="AO20" s="113">
        <f t="shared" si="12"/>
        <v>0</v>
      </c>
      <c r="AP20" s="113">
        <f t="shared" si="12"/>
        <v>0</v>
      </c>
      <c r="AQ20" s="113">
        <f t="shared" si="12"/>
        <v>0</v>
      </c>
      <c r="AR20" s="113">
        <f t="shared" si="13"/>
        <v>0</v>
      </c>
      <c r="AS20" s="113">
        <f t="shared" si="13"/>
        <v>0</v>
      </c>
      <c r="AT20" s="113">
        <f t="shared" si="13"/>
        <v>0</v>
      </c>
      <c r="AU20" s="113">
        <f t="shared" si="13"/>
        <v>0</v>
      </c>
      <c r="AV20" s="113">
        <f t="shared" si="13"/>
        <v>0</v>
      </c>
      <c r="AW20" s="113">
        <f t="shared" si="13"/>
        <v>0</v>
      </c>
      <c r="AX20" s="113">
        <f t="shared" si="13"/>
        <v>0</v>
      </c>
      <c r="AY20" s="113">
        <f t="shared" si="13"/>
        <v>0</v>
      </c>
      <c r="AZ20" s="113">
        <f t="shared" si="13"/>
        <v>0</v>
      </c>
      <c r="BA20" s="113">
        <f t="shared" si="13"/>
        <v>0</v>
      </c>
      <c r="BB20" s="113">
        <f t="shared" si="13"/>
        <v>0</v>
      </c>
      <c r="BC20" s="114">
        <f t="shared" si="13"/>
        <v>0</v>
      </c>
    </row>
    <row r="21" spans="1:55" ht="15">
      <c r="A21" s="107" t="str">
        <f>IF(Articles!B19="","",Articles!B19)</f>
        <v>Chocolats</v>
      </c>
      <c r="B21" s="112">
        <f t="shared" si="6"/>
        <v>0</v>
      </c>
      <c r="C21" s="113">
        <f t="shared" si="0"/>
        <v>0</v>
      </c>
      <c r="D21" s="113">
        <f t="shared" ref="D21:M30" si="14">SUMIFS(Somme_Base,Carte_Base,$D$2,Semaine_Base,D$6,Articles_Base,$A21)</f>
        <v>0</v>
      </c>
      <c r="E21" s="113">
        <f t="shared" si="14"/>
        <v>0</v>
      </c>
      <c r="F21" s="113">
        <f t="shared" si="14"/>
        <v>0</v>
      </c>
      <c r="G21" s="113">
        <f t="shared" si="14"/>
        <v>0</v>
      </c>
      <c r="H21" s="113">
        <f t="shared" si="14"/>
        <v>0</v>
      </c>
      <c r="I21" s="113">
        <f t="shared" si="14"/>
        <v>0</v>
      </c>
      <c r="J21" s="113">
        <f t="shared" si="14"/>
        <v>0</v>
      </c>
      <c r="K21" s="113">
        <f t="shared" si="14"/>
        <v>0</v>
      </c>
      <c r="L21" s="113">
        <f t="shared" si="14"/>
        <v>0</v>
      </c>
      <c r="M21" s="113">
        <f t="shared" si="14"/>
        <v>0</v>
      </c>
      <c r="N21" s="113">
        <f t="shared" ref="N21:W30" si="15">SUMIFS(Somme_Base,Carte_Base,$D$2,Semaine_Base,N$6,Articles_Base,$A21)</f>
        <v>0</v>
      </c>
      <c r="O21" s="113">
        <f t="shared" si="15"/>
        <v>0</v>
      </c>
      <c r="P21" s="113">
        <f t="shared" si="15"/>
        <v>0</v>
      </c>
      <c r="Q21" s="113">
        <f t="shared" si="15"/>
        <v>0</v>
      </c>
      <c r="R21" s="113">
        <f t="shared" si="15"/>
        <v>0</v>
      </c>
      <c r="S21" s="113">
        <f t="shared" si="15"/>
        <v>0</v>
      </c>
      <c r="T21" s="113">
        <f t="shared" si="15"/>
        <v>0</v>
      </c>
      <c r="U21" s="113">
        <f t="shared" si="15"/>
        <v>0</v>
      </c>
      <c r="V21" s="113">
        <f t="shared" si="15"/>
        <v>0</v>
      </c>
      <c r="W21" s="113">
        <f t="shared" si="15"/>
        <v>0</v>
      </c>
      <c r="X21" s="113">
        <f t="shared" ref="X21:AG30" si="16">SUMIFS(Somme_Base,Carte_Base,$D$2,Semaine_Base,X$6,Articles_Base,$A21)</f>
        <v>0</v>
      </c>
      <c r="Y21" s="113">
        <f t="shared" si="16"/>
        <v>0</v>
      </c>
      <c r="Z21" s="113">
        <f t="shared" si="16"/>
        <v>0</v>
      </c>
      <c r="AA21" s="113">
        <f t="shared" si="16"/>
        <v>0</v>
      </c>
      <c r="AB21" s="113">
        <f t="shared" si="16"/>
        <v>0</v>
      </c>
      <c r="AC21" s="113">
        <f t="shared" si="16"/>
        <v>0</v>
      </c>
      <c r="AD21" s="113">
        <f t="shared" si="16"/>
        <v>0</v>
      </c>
      <c r="AE21" s="113">
        <f t="shared" si="16"/>
        <v>0</v>
      </c>
      <c r="AF21" s="113">
        <f t="shared" si="16"/>
        <v>0</v>
      </c>
      <c r="AG21" s="113">
        <f t="shared" si="16"/>
        <v>0</v>
      </c>
      <c r="AH21" s="113">
        <f t="shared" ref="AH21:AQ30" si="17">SUMIFS(Somme_Base,Carte_Base,$D$2,Semaine_Base,AH$6,Articles_Base,$A21)</f>
        <v>0</v>
      </c>
      <c r="AI21" s="113">
        <f t="shared" si="17"/>
        <v>0</v>
      </c>
      <c r="AJ21" s="113">
        <f t="shared" si="17"/>
        <v>0</v>
      </c>
      <c r="AK21" s="113">
        <f t="shared" si="17"/>
        <v>0</v>
      </c>
      <c r="AL21" s="113">
        <f t="shared" si="17"/>
        <v>0</v>
      </c>
      <c r="AM21" s="113">
        <f t="shared" si="17"/>
        <v>0</v>
      </c>
      <c r="AN21" s="113">
        <f t="shared" si="17"/>
        <v>0</v>
      </c>
      <c r="AO21" s="113">
        <f t="shared" si="17"/>
        <v>0</v>
      </c>
      <c r="AP21" s="113">
        <f t="shared" si="17"/>
        <v>0</v>
      </c>
      <c r="AQ21" s="113">
        <f t="shared" si="17"/>
        <v>0</v>
      </c>
      <c r="AR21" s="113">
        <f t="shared" ref="AR21:BC30" si="18">SUMIFS(Somme_Base,Carte_Base,$D$2,Semaine_Base,AR$6,Articles_Base,$A21)</f>
        <v>0</v>
      </c>
      <c r="AS21" s="113">
        <f t="shared" si="18"/>
        <v>0</v>
      </c>
      <c r="AT21" s="113">
        <f t="shared" si="18"/>
        <v>0</v>
      </c>
      <c r="AU21" s="113">
        <f t="shared" si="18"/>
        <v>0</v>
      </c>
      <c r="AV21" s="113">
        <f t="shared" si="18"/>
        <v>0</v>
      </c>
      <c r="AW21" s="113">
        <f t="shared" si="18"/>
        <v>0</v>
      </c>
      <c r="AX21" s="113">
        <f t="shared" si="18"/>
        <v>0</v>
      </c>
      <c r="AY21" s="113">
        <f t="shared" si="18"/>
        <v>0</v>
      </c>
      <c r="AZ21" s="113">
        <f t="shared" si="18"/>
        <v>0</v>
      </c>
      <c r="BA21" s="113">
        <f t="shared" si="18"/>
        <v>0</v>
      </c>
      <c r="BB21" s="113">
        <f t="shared" si="18"/>
        <v>0</v>
      </c>
      <c r="BC21" s="114">
        <f t="shared" si="18"/>
        <v>0</v>
      </c>
    </row>
    <row r="22" spans="1:55" ht="15">
      <c r="A22" s="107" t="e">
        <f>IF(Articles!#REF!="","",Articles!#REF!)</f>
        <v>#REF!</v>
      </c>
      <c r="B22" s="112">
        <f t="shared" si="6"/>
        <v>0</v>
      </c>
      <c r="C22" s="113">
        <f t="shared" si="0"/>
        <v>0</v>
      </c>
      <c r="D22" s="113">
        <f t="shared" si="14"/>
        <v>0</v>
      </c>
      <c r="E22" s="113">
        <f t="shared" si="14"/>
        <v>0</v>
      </c>
      <c r="F22" s="113">
        <f t="shared" si="14"/>
        <v>0</v>
      </c>
      <c r="G22" s="113">
        <f t="shared" si="14"/>
        <v>0</v>
      </c>
      <c r="H22" s="113">
        <f t="shared" si="14"/>
        <v>0</v>
      </c>
      <c r="I22" s="113">
        <f t="shared" si="14"/>
        <v>0</v>
      </c>
      <c r="J22" s="113">
        <f t="shared" si="14"/>
        <v>0</v>
      </c>
      <c r="K22" s="113">
        <f t="shared" si="14"/>
        <v>0</v>
      </c>
      <c r="L22" s="113">
        <f t="shared" si="14"/>
        <v>0</v>
      </c>
      <c r="M22" s="113">
        <f t="shared" si="14"/>
        <v>0</v>
      </c>
      <c r="N22" s="113">
        <f t="shared" si="15"/>
        <v>0</v>
      </c>
      <c r="O22" s="113">
        <f t="shared" si="15"/>
        <v>0</v>
      </c>
      <c r="P22" s="113">
        <f t="shared" si="15"/>
        <v>0</v>
      </c>
      <c r="Q22" s="113">
        <f t="shared" si="15"/>
        <v>0</v>
      </c>
      <c r="R22" s="113">
        <f t="shared" si="15"/>
        <v>0</v>
      </c>
      <c r="S22" s="113">
        <f t="shared" si="15"/>
        <v>0</v>
      </c>
      <c r="T22" s="113">
        <f t="shared" si="15"/>
        <v>0</v>
      </c>
      <c r="U22" s="113">
        <f t="shared" si="15"/>
        <v>0</v>
      </c>
      <c r="V22" s="113">
        <f t="shared" si="15"/>
        <v>0</v>
      </c>
      <c r="W22" s="113">
        <f t="shared" si="15"/>
        <v>0</v>
      </c>
      <c r="X22" s="113">
        <f t="shared" si="16"/>
        <v>0</v>
      </c>
      <c r="Y22" s="113">
        <f t="shared" si="16"/>
        <v>0</v>
      </c>
      <c r="Z22" s="113">
        <f t="shared" si="16"/>
        <v>0</v>
      </c>
      <c r="AA22" s="113">
        <f t="shared" si="16"/>
        <v>0</v>
      </c>
      <c r="AB22" s="113">
        <f t="shared" si="16"/>
        <v>0</v>
      </c>
      <c r="AC22" s="113">
        <f t="shared" si="16"/>
        <v>0</v>
      </c>
      <c r="AD22" s="113">
        <f t="shared" si="16"/>
        <v>0</v>
      </c>
      <c r="AE22" s="113">
        <f t="shared" si="16"/>
        <v>0</v>
      </c>
      <c r="AF22" s="113">
        <f t="shared" si="16"/>
        <v>0</v>
      </c>
      <c r="AG22" s="113">
        <f t="shared" si="16"/>
        <v>0</v>
      </c>
      <c r="AH22" s="113">
        <f t="shared" si="17"/>
        <v>0</v>
      </c>
      <c r="AI22" s="113">
        <f t="shared" si="17"/>
        <v>0</v>
      </c>
      <c r="AJ22" s="113">
        <f t="shared" si="17"/>
        <v>0</v>
      </c>
      <c r="AK22" s="113">
        <f t="shared" si="17"/>
        <v>0</v>
      </c>
      <c r="AL22" s="113">
        <f t="shared" si="17"/>
        <v>0</v>
      </c>
      <c r="AM22" s="113">
        <f t="shared" si="17"/>
        <v>0</v>
      </c>
      <c r="AN22" s="113">
        <f t="shared" si="17"/>
        <v>0</v>
      </c>
      <c r="AO22" s="113">
        <f t="shared" si="17"/>
        <v>0</v>
      </c>
      <c r="AP22" s="113">
        <f t="shared" si="17"/>
        <v>0</v>
      </c>
      <c r="AQ22" s="113">
        <f t="shared" si="17"/>
        <v>0</v>
      </c>
      <c r="AR22" s="113">
        <f t="shared" si="18"/>
        <v>0</v>
      </c>
      <c r="AS22" s="113">
        <f t="shared" si="18"/>
        <v>0</v>
      </c>
      <c r="AT22" s="113">
        <f t="shared" si="18"/>
        <v>0</v>
      </c>
      <c r="AU22" s="113">
        <f t="shared" si="18"/>
        <v>0</v>
      </c>
      <c r="AV22" s="113">
        <f t="shared" si="18"/>
        <v>0</v>
      </c>
      <c r="AW22" s="113">
        <f t="shared" si="18"/>
        <v>0</v>
      </c>
      <c r="AX22" s="113">
        <f t="shared" si="18"/>
        <v>0</v>
      </c>
      <c r="AY22" s="113">
        <f t="shared" si="18"/>
        <v>0</v>
      </c>
      <c r="AZ22" s="113">
        <f t="shared" si="18"/>
        <v>0</v>
      </c>
      <c r="BA22" s="113">
        <f t="shared" si="18"/>
        <v>0</v>
      </c>
      <c r="BB22" s="113">
        <f t="shared" si="18"/>
        <v>0</v>
      </c>
      <c r="BC22" s="114">
        <f t="shared" si="18"/>
        <v>0</v>
      </c>
    </row>
    <row r="23" spans="1:55" ht="15">
      <c r="A23" s="107" t="str">
        <f>IF(Articles!B20="","",Articles!B20)</f>
        <v>Lot 4 savonnettes</v>
      </c>
      <c r="B23" s="112">
        <f t="shared" si="6"/>
        <v>0</v>
      </c>
      <c r="C23" s="113">
        <f t="shared" si="0"/>
        <v>0</v>
      </c>
      <c r="D23" s="113">
        <f t="shared" si="14"/>
        <v>0</v>
      </c>
      <c r="E23" s="113">
        <f t="shared" si="14"/>
        <v>0</v>
      </c>
      <c r="F23" s="113">
        <f t="shared" si="14"/>
        <v>0</v>
      </c>
      <c r="G23" s="113">
        <f t="shared" si="14"/>
        <v>0</v>
      </c>
      <c r="H23" s="113">
        <f t="shared" si="14"/>
        <v>0</v>
      </c>
      <c r="I23" s="113">
        <f t="shared" si="14"/>
        <v>0</v>
      </c>
      <c r="J23" s="113">
        <f t="shared" si="14"/>
        <v>0</v>
      </c>
      <c r="K23" s="113">
        <f t="shared" si="14"/>
        <v>0</v>
      </c>
      <c r="L23" s="113">
        <f t="shared" si="14"/>
        <v>0</v>
      </c>
      <c r="M23" s="113">
        <f t="shared" si="14"/>
        <v>0</v>
      </c>
      <c r="N23" s="113">
        <f t="shared" si="15"/>
        <v>0</v>
      </c>
      <c r="O23" s="113">
        <f t="shared" si="15"/>
        <v>0</v>
      </c>
      <c r="P23" s="113">
        <f t="shared" si="15"/>
        <v>0</v>
      </c>
      <c r="Q23" s="113">
        <f t="shared" si="15"/>
        <v>0</v>
      </c>
      <c r="R23" s="113">
        <f t="shared" si="15"/>
        <v>0</v>
      </c>
      <c r="S23" s="113">
        <f t="shared" si="15"/>
        <v>0</v>
      </c>
      <c r="T23" s="113">
        <f t="shared" si="15"/>
        <v>0</v>
      </c>
      <c r="U23" s="113">
        <f t="shared" si="15"/>
        <v>0</v>
      </c>
      <c r="V23" s="113">
        <f t="shared" si="15"/>
        <v>0</v>
      </c>
      <c r="W23" s="113">
        <f t="shared" si="15"/>
        <v>0</v>
      </c>
      <c r="X23" s="113">
        <f t="shared" si="16"/>
        <v>0</v>
      </c>
      <c r="Y23" s="113">
        <f t="shared" si="16"/>
        <v>0</v>
      </c>
      <c r="Z23" s="113">
        <f t="shared" si="16"/>
        <v>0</v>
      </c>
      <c r="AA23" s="113">
        <f t="shared" si="16"/>
        <v>0</v>
      </c>
      <c r="AB23" s="113">
        <f t="shared" si="16"/>
        <v>0</v>
      </c>
      <c r="AC23" s="113">
        <f t="shared" si="16"/>
        <v>0</v>
      </c>
      <c r="AD23" s="113">
        <f t="shared" si="16"/>
        <v>0</v>
      </c>
      <c r="AE23" s="113">
        <f t="shared" si="16"/>
        <v>0</v>
      </c>
      <c r="AF23" s="113">
        <f t="shared" si="16"/>
        <v>0</v>
      </c>
      <c r="AG23" s="113">
        <f t="shared" si="16"/>
        <v>0</v>
      </c>
      <c r="AH23" s="113">
        <f t="shared" si="17"/>
        <v>0</v>
      </c>
      <c r="AI23" s="113">
        <f t="shared" si="17"/>
        <v>0</v>
      </c>
      <c r="AJ23" s="113">
        <f t="shared" si="17"/>
        <v>0</v>
      </c>
      <c r="AK23" s="113">
        <f t="shared" si="17"/>
        <v>0</v>
      </c>
      <c r="AL23" s="113">
        <f t="shared" si="17"/>
        <v>0</v>
      </c>
      <c r="AM23" s="113">
        <f t="shared" si="17"/>
        <v>0</v>
      </c>
      <c r="AN23" s="113">
        <f t="shared" si="17"/>
        <v>0</v>
      </c>
      <c r="AO23" s="113">
        <f t="shared" si="17"/>
        <v>0</v>
      </c>
      <c r="AP23" s="113">
        <f t="shared" si="17"/>
        <v>0</v>
      </c>
      <c r="AQ23" s="113">
        <f t="shared" si="17"/>
        <v>0</v>
      </c>
      <c r="AR23" s="113">
        <f t="shared" si="18"/>
        <v>0</v>
      </c>
      <c r="AS23" s="113">
        <f t="shared" si="18"/>
        <v>0</v>
      </c>
      <c r="AT23" s="113">
        <f t="shared" si="18"/>
        <v>0</v>
      </c>
      <c r="AU23" s="113">
        <f t="shared" si="18"/>
        <v>0</v>
      </c>
      <c r="AV23" s="113">
        <f t="shared" si="18"/>
        <v>0</v>
      </c>
      <c r="AW23" s="113">
        <f t="shared" si="18"/>
        <v>0</v>
      </c>
      <c r="AX23" s="113">
        <f t="shared" si="18"/>
        <v>0</v>
      </c>
      <c r="AY23" s="113">
        <f t="shared" si="18"/>
        <v>0</v>
      </c>
      <c r="AZ23" s="113">
        <f t="shared" si="18"/>
        <v>0</v>
      </c>
      <c r="BA23" s="113">
        <f t="shared" si="18"/>
        <v>0</v>
      </c>
      <c r="BB23" s="113">
        <f t="shared" si="18"/>
        <v>0</v>
      </c>
      <c r="BC23" s="114">
        <f t="shared" si="18"/>
        <v>0</v>
      </c>
    </row>
    <row r="24" spans="1:55" ht="15">
      <c r="A24" s="107" t="str">
        <f>IF(Articles!B21="","",Articles!B21)</f>
        <v>Shampooing / Douche</v>
      </c>
      <c r="B24" s="112">
        <f t="shared" si="6"/>
        <v>0</v>
      </c>
      <c r="C24" s="113">
        <f t="shared" si="0"/>
        <v>0</v>
      </c>
      <c r="D24" s="113">
        <f t="shared" si="14"/>
        <v>0</v>
      </c>
      <c r="E24" s="113">
        <f t="shared" si="14"/>
        <v>0</v>
      </c>
      <c r="F24" s="113">
        <f t="shared" si="14"/>
        <v>0</v>
      </c>
      <c r="G24" s="113">
        <f t="shared" si="14"/>
        <v>0</v>
      </c>
      <c r="H24" s="113">
        <f t="shared" si="14"/>
        <v>0</v>
      </c>
      <c r="I24" s="113">
        <f t="shared" si="14"/>
        <v>0</v>
      </c>
      <c r="J24" s="113">
        <f t="shared" si="14"/>
        <v>0</v>
      </c>
      <c r="K24" s="113">
        <f t="shared" si="14"/>
        <v>0</v>
      </c>
      <c r="L24" s="113">
        <f t="shared" si="14"/>
        <v>0</v>
      </c>
      <c r="M24" s="113">
        <f t="shared" si="14"/>
        <v>0</v>
      </c>
      <c r="N24" s="113">
        <f t="shared" si="15"/>
        <v>0</v>
      </c>
      <c r="O24" s="113">
        <f t="shared" si="15"/>
        <v>0</v>
      </c>
      <c r="P24" s="113">
        <f t="shared" si="15"/>
        <v>0</v>
      </c>
      <c r="Q24" s="113">
        <f t="shared" si="15"/>
        <v>0</v>
      </c>
      <c r="R24" s="113">
        <f t="shared" si="15"/>
        <v>0</v>
      </c>
      <c r="S24" s="113">
        <f t="shared" si="15"/>
        <v>0</v>
      </c>
      <c r="T24" s="113">
        <f t="shared" si="15"/>
        <v>0</v>
      </c>
      <c r="U24" s="113">
        <f t="shared" si="15"/>
        <v>0</v>
      </c>
      <c r="V24" s="113">
        <f t="shared" si="15"/>
        <v>0</v>
      </c>
      <c r="W24" s="113">
        <f t="shared" si="15"/>
        <v>0</v>
      </c>
      <c r="X24" s="113">
        <f t="shared" si="16"/>
        <v>0</v>
      </c>
      <c r="Y24" s="113">
        <f t="shared" si="16"/>
        <v>0</v>
      </c>
      <c r="Z24" s="113">
        <f t="shared" si="16"/>
        <v>0</v>
      </c>
      <c r="AA24" s="113">
        <f t="shared" si="16"/>
        <v>0</v>
      </c>
      <c r="AB24" s="113">
        <f t="shared" si="16"/>
        <v>0</v>
      </c>
      <c r="AC24" s="113">
        <f t="shared" si="16"/>
        <v>0</v>
      </c>
      <c r="AD24" s="113">
        <f t="shared" si="16"/>
        <v>0</v>
      </c>
      <c r="AE24" s="113">
        <f t="shared" si="16"/>
        <v>0</v>
      </c>
      <c r="AF24" s="113">
        <f t="shared" si="16"/>
        <v>0</v>
      </c>
      <c r="AG24" s="113">
        <f t="shared" si="16"/>
        <v>0</v>
      </c>
      <c r="AH24" s="113">
        <f t="shared" si="17"/>
        <v>0</v>
      </c>
      <c r="AI24" s="113">
        <f t="shared" si="17"/>
        <v>0</v>
      </c>
      <c r="AJ24" s="113">
        <f t="shared" si="17"/>
        <v>0</v>
      </c>
      <c r="AK24" s="113">
        <f t="shared" si="17"/>
        <v>0</v>
      </c>
      <c r="AL24" s="113">
        <f t="shared" si="17"/>
        <v>0</v>
      </c>
      <c r="AM24" s="113">
        <f t="shared" si="17"/>
        <v>0</v>
      </c>
      <c r="AN24" s="113">
        <f t="shared" si="17"/>
        <v>0</v>
      </c>
      <c r="AO24" s="113">
        <f t="shared" si="17"/>
        <v>0</v>
      </c>
      <c r="AP24" s="113">
        <f t="shared" si="17"/>
        <v>0</v>
      </c>
      <c r="AQ24" s="113">
        <f t="shared" si="17"/>
        <v>0</v>
      </c>
      <c r="AR24" s="113">
        <f t="shared" si="18"/>
        <v>0</v>
      </c>
      <c r="AS24" s="113">
        <f t="shared" si="18"/>
        <v>0</v>
      </c>
      <c r="AT24" s="113">
        <f t="shared" si="18"/>
        <v>0</v>
      </c>
      <c r="AU24" s="113">
        <f t="shared" si="18"/>
        <v>0</v>
      </c>
      <c r="AV24" s="113">
        <f t="shared" si="18"/>
        <v>0</v>
      </c>
      <c r="AW24" s="113">
        <f t="shared" si="18"/>
        <v>0</v>
      </c>
      <c r="AX24" s="113">
        <f t="shared" si="18"/>
        <v>0</v>
      </c>
      <c r="AY24" s="113">
        <f t="shared" si="18"/>
        <v>0</v>
      </c>
      <c r="AZ24" s="113">
        <f t="shared" si="18"/>
        <v>0</v>
      </c>
      <c r="BA24" s="113">
        <f t="shared" si="18"/>
        <v>0</v>
      </c>
      <c r="BB24" s="113">
        <f t="shared" si="18"/>
        <v>0</v>
      </c>
      <c r="BC24" s="114">
        <f t="shared" si="18"/>
        <v>0</v>
      </c>
    </row>
    <row r="25" spans="1:55" ht="15">
      <c r="A25" s="107" t="str">
        <f>IF(Articles!B22="","",Articles!B22)</f>
        <v>Lessive (1 kg)</v>
      </c>
      <c r="B25" s="112">
        <f t="shared" si="6"/>
        <v>0</v>
      </c>
      <c r="C25" s="113">
        <f t="shared" si="0"/>
        <v>0</v>
      </c>
      <c r="D25" s="113">
        <f t="shared" si="14"/>
        <v>0</v>
      </c>
      <c r="E25" s="113">
        <f t="shared" si="14"/>
        <v>0</v>
      </c>
      <c r="F25" s="113">
        <f t="shared" si="14"/>
        <v>0</v>
      </c>
      <c r="G25" s="113">
        <f t="shared" si="14"/>
        <v>0</v>
      </c>
      <c r="H25" s="113">
        <f t="shared" si="14"/>
        <v>0</v>
      </c>
      <c r="I25" s="113">
        <f t="shared" si="14"/>
        <v>0</v>
      </c>
      <c r="J25" s="113">
        <f t="shared" si="14"/>
        <v>0</v>
      </c>
      <c r="K25" s="113">
        <f t="shared" si="14"/>
        <v>0</v>
      </c>
      <c r="L25" s="113">
        <f t="shared" si="14"/>
        <v>0</v>
      </c>
      <c r="M25" s="113">
        <f t="shared" si="14"/>
        <v>0</v>
      </c>
      <c r="N25" s="113">
        <f t="shared" si="15"/>
        <v>0</v>
      </c>
      <c r="O25" s="113">
        <f t="shared" si="15"/>
        <v>0</v>
      </c>
      <c r="P25" s="113">
        <f t="shared" si="15"/>
        <v>0</v>
      </c>
      <c r="Q25" s="113">
        <f t="shared" si="15"/>
        <v>0</v>
      </c>
      <c r="R25" s="113">
        <f t="shared" si="15"/>
        <v>0</v>
      </c>
      <c r="S25" s="113">
        <f t="shared" si="15"/>
        <v>0</v>
      </c>
      <c r="T25" s="113">
        <f t="shared" si="15"/>
        <v>0</v>
      </c>
      <c r="U25" s="113">
        <f t="shared" si="15"/>
        <v>0</v>
      </c>
      <c r="V25" s="113">
        <f t="shared" si="15"/>
        <v>0</v>
      </c>
      <c r="W25" s="113">
        <f t="shared" si="15"/>
        <v>0</v>
      </c>
      <c r="X25" s="113">
        <f t="shared" si="16"/>
        <v>0</v>
      </c>
      <c r="Y25" s="113">
        <f t="shared" si="16"/>
        <v>0</v>
      </c>
      <c r="Z25" s="113">
        <f t="shared" si="16"/>
        <v>0</v>
      </c>
      <c r="AA25" s="113">
        <f t="shared" si="16"/>
        <v>0</v>
      </c>
      <c r="AB25" s="113">
        <f t="shared" si="16"/>
        <v>0</v>
      </c>
      <c r="AC25" s="113">
        <f t="shared" si="16"/>
        <v>0</v>
      </c>
      <c r="AD25" s="113">
        <f t="shared" si="16"/>
        <v>0</v>
      </c>
      <c r="AE25" s="113">
        <f t="shared" si="16"/>
        <v>0</v>
      </c>
      <c r="AF25" s="113">
        <f t="shared" si="16"/>
        <v>0</v>
      </c>
      <c r="AG25" s="113">
        <f t="shared" si="16"/>
        <v>0</v>
      </c>
      <c r="AH25" s="113">
        <f t="shared" si="17"/>
        <v>0</v>
      </c>
      <c r="AI25" s="113">
        <f t="shared" si="17"/>
        <v>0</v>
      </c>
      <c r="AJ25" s="113">
        <f t="shared" si="17"/>
        <v>0</v>
      </c>
      <c r="AK25" s="113">
        <f t="shared" si="17"/>
        <v>0</v>
      </c>
      <c r="AL25" s="113">
        <f t="shared" si="17"/>
        <v>0</v>
      </c>
      <c r="AM25" s="113">
        <f t="shared" si="17"/>
        <v>0</v>
      </c>
      <c r="AN25" s="113">
        <f t="shared" si="17"/>
        <v>0</v>
      </c>
      <c r="AO25" s="113">
        <f t="shared" si="17"/>
        <v>0</v>
      </c>
      <c r="AP25" s="113">
        <f t="shared" si="17"/>
        <v>0</v>
      </c>
      <c r="AQ25" s="113">
        <f t="shared" si="17"/>
        <v>0</v>
      </c>
      <c r="AR25" s="113">
        <f t="shared" si="18"/>
        <v>0</v>
      </c>
      <c r="AS25" s="113">
        <f t="shared" si="18"/>
        <v>0</v>
      </c>
      <c r="AT25" s="113">
        <f t="shared" si="18"/>
        <v>0</v>
      </c>
      <c r="AU25" s="113">
        <f t="shared" si="18"/>
        <v>0</v>
      </c>
      <c r="AV25" s="113">
        <f t="shared" si="18"/>
        <v>0</v>
      </c>
      <c r="AW25" s="113">
        <f t="shared" si="18"/>
        <v>0</v>
      </c>
      <c r="AX25" s="113">
        <f t="shared" si="18"/>
        <v>0</v>
      </c>
      <c r="AY25" s="113">
        <f t="shared" si="18"/>
        <v>0</v>
      </c>
      <c r="AZ25" s="113">
        <f t="shared" si="18"/>
        <v>0</v>
      </c>
      <c r="BA25" s="113">
        <f t="shared" si="18"/>
        <v>0</v>
      </c>
      <c r="BB25" s="113">
        <f t="shared" si="18"/>
        <v>0</v>
      </c>
      <c r="BC25" s="114">
        <f t="shared" si="18"/>
        <v>0</v>
      </c>
    </row>
    <row r="26" spans="1:55" ht="15">
      <c r="A26" s="107" t="str">
        <f>IF(Articles!B23="","",Articles!B23)</f>
        <v>Détergent (1 litre)</v>
      </c>
      <c r="B26" s="112">
        <f t="shared" si="6"/>
        <v>0</v>
      </c>
      <c r="C26" s="113">
        <f t="shared" si="0"/>
        <v>0</v>
      </c>
      <c r="D26" s="113">
        <f t="shared" si="14"/>
        <v>0</v>
      </c>
      <c r="E26" s="113">
        <f t="shared" si="14"/>
        <v>0</v>
      </c>
      <c r="F26" s="113">
        <f t="shared" si="14"/>
        <v>0</v>
      </c>
      <c r="G26" s="113">
        <f t="shared" si="14"/>
        <v>0</v>
      </c>
      <c r="H26" s="113">
        <f t="shared" si="14"/>
        <v>0</v>
      </c>
      <c r="I26" s="113">
        <f t="shared" si="14"/>
        <v>0</v>
      </c>
      <c r="J26" s="113">
        <f t="shared" si="14"/>
        <v>0</v>
      </c>
      <c r="K26" s="113">
        <f t="shared" si="14"/>
        <v>0</v>
      </c>
      <c r="L26" s="113">
        <f t="shared" si="14"/>
        <v>0</v>
      </c>
      <c r="M26" s="113">
        <f t="shared" si="14"/>
        <v>0</v>
      </c>
      <c r="N26" s="113">
        <f t="shared" si="15"/>
        <v>0</v>
      </c>
      <c r="O26" s="113">
        <f t="shared" si="15"/>
        <v>0</v>
      </c>
      <c r="P26" s="113">
        <f t="shared" si="15"/>
        <v>0</v>
      </c>
      <c r="Q26" s="113">
        <f t="shared" si="15"/>
        <v>0</v>
      </c>
      <c r="R26" s="113">
        <f t="shared" si="15"/>
        <v>0</v>
      </c>
      <c r="S26" s="113">
        <f t="shared" si="15"/>
        <v>0</v>
      </c>
      <c r="T26" s="113">
        <f t="shared" si="15"/>
        <v>0</v>
      </c>
      <c r="U26" s="113">
        <f t="shared" si="15"/>
        <v>0</v>
      </c>
      <c r="V26" s="113">
        <f t="shared" si="15"/>
        <v>0</v>
      </c>
      <c r="W26" s="113">
        <f t="shared" si="15"/>
        <v>0</v>
      </c>
      <c r="X26" s="113">
        <f t="shared" si="16"/>
        <v>0</v>
      </c>
      <c r="Y26" s="113">
        <f t="shared" si="16"/>
        <v>0</v>
      </c>
      <c r="Z26" s="113">
        <f t="shared" si="16"/>
        <v>0</v>
      </c>
      <c r="AA26" s="113">
        <f t="shared" si="16"/>
        <v>0</v>
      </c>
      <c r="AB26" s="113">
        <f t="shared" si="16"/>
        <v>0</v>
      </c>
      <c r="AC26" s="113">
        <f t="shared" si="16"/>
        <v>0</v>
      </c>
      <c r="AD26" s="113">
        <f t="shared" si="16"/>
        <v>0</v>
      </c>
      <c r="AE26" s="113">
        <f t="shared" si="16"/>
        <v>0</v>
      </c>
      <c r="AF26" s="113">
        <f t="shared" si="16"/>
        <v>0</v>
      </c>
      <c r="AG26" s="113">
        <f t="shared" si="16"/>
        <v>0</v>
      </c>
      <c r="AH26" s="113">
        <f t="shared" si="17"/>
        <v>0</v>
      </c>
      <c r="AI26" s="113">
        <f t="shared" si="17"/>
        <v>0</v>
      </c>
      <c r="AJ26" s="113">
        <f t="shared" si="17"/>
        <v>0</v>
      </c>
      <c r="AK26" s="113">
        <f t="shared" si="17"/>
        <v>0</v>
      </c>
      <c r="AL26" s="113">
        <f t="shared" si="17"/>
        <v>0</v>
      </c>
      <c r="AM26" s="113">
        <f t="shared" si="17"/>
        <v>0</v>
      </c>
      <c r="AN26" s="113">
        <f t="shared" si="17"/>
        <v>0</v>
      </c>
      <c r="AO26" s="113">
        <f t="shared" si="17"/>
        <v>0</v>
      </c>
      <c r="AP26" s="113">
        <f t="shared" si="17"/>
        <v>0</v>
      </c>
      <c r="AQ26" s="113">
        <f t="shared" si="17"/>
        <v>0</v>
      </c>
      <c r="AR26" s="113">
        <f t="shared" si="18"/>
        <v>0</v>
      </c>
      <c r="AS26" s="113">
        <f t="shared" si="18"/>
        <v>0</v>
      </c>
      <c r="AT26" s="113">
        <f t="shared" si="18"/>
        <v>0</v>
      </c>
      <c r="AU26" s="113">
        <f t="shared" si="18"/>
        <v>0</v>
      </c>
      <c r="AV26" s="113">
        <f t="shared" si="18"/>
        <v>0</v>
      </c>
      <c r="AW26" s="113">
        <f t="shared" si="18"/>
        <v>0</v>
      </c>
      <c r="AX26" s="113">
        <f t="shared" si="18"/>
        <v>0</v>
      </c>
      <c r="AY26" s="113">
        <f t="shared" si="18"/>
        <v>0</v>
      </c>
      <c r="AZ26" s="113">
        <f t="shared" si="18"/>
        <v>0</v>
      </c>
      <c r="BA26" s="113">
        <f t="shared" si="18"/>
        <v>0</v>
      </c>
      <c r="BB26" s="113">
        <f t="shared" si="18"/>
        <v>0</v>
      </c>
      <c r="BC26" s="114">
        <f t="shared" si="18"/>
        <v>0</v>
      </c>
    </row>
    <row r="27" spans="1:55" ht="15">
      <c r="A27" s="107" t="str">
        <f>IF(Articles!B24="","",Articles!B24)</f>
        <v>Dentifrice (par pers.)</v>
      </c>
      <c r="B27" s="112">
        <f t="shared" si="6"/>
        <v>0</v>
      </c>
      <c r="C27" s="113">
        <f t="shared" si="0"/>
        <v>0</v>
      </c>
      <c r="D27" s="113">
        <f t="shared" si="14"/>
        <v>0</v>
      </c>
      <c r="E27" s="113">
        <f t="shared" si="14"/>
        <v>0</v>
      </c>
      <c r="F27" s="113">
        <f t="shared" si="14"/>
        <v>0</v>
      </c>
      <c r="G27" s="113">
        <f t="shared" si="14"/>
        <v>0</v>
      </c>
      <c r="H27" s="113">
        <f t="shared" si="14"/>
        <v>0</v>
      </c>
      <c r="I27" s="113">
        <f t="shared" si="14"/>
        <v>0</v>
      </c>
      <c r="J27" s="113">
        <f t="shared" si="14"/>
        <v>0</v>
      </c>
      <c r="K27" s="113">
        <f t="shared" si="14"/>
        <v>0</v>
      </c>
      <c r="L27" s="113">
        <f t="shared" si="14"/>
        <v>0</v>
      </c>
      <c r="M27" s="113">
        <f t="shared" si="14"/>
        <v>0</v>
      </c>
      <c r="N27" s="113">
        <f t="shared" si="15"/>
        <v>0</v>
      </c>
      <c r="O27" s="113">
        <f t="shared" si="15"/>
        <v>0</v>
      </c>
      <c r="P27" s="113">
        <f t="shared" si="15"/>
        <v>0</v>
      </c>
      <c r="Q27" s="113">
        <f t="shared" si="15"/>
        <v>0</v>
      </c>
      <c r="R27" s="113">
        <f t="shared" si="15"/>
        <v>0</v>
      </c>
      <c r="S27" s="113">
        <f t="shared" si="15"/>
        <v>0</v>
      </c>
      <c r="T27" s="113">
        <f t="shared" si="15"/>
        <v>0</v>
      </c>
      <c r="U27" s="113">
        <f t="shared" si="15"/>
        <v>0</v>
      </c>
      <c r="V27" s="113">
        <f t="shared" si="15"/>
        <v>0</v>
      </c>
      <c r="W27" s="113">
        <f t="shared" si="15"/>
        <v>0</v>
      </c>
      <c r="X27" s="113">
        <f t="shared" si="16"/>
        <v>0</v>
      </c>
      <c r="Y27" s="113">
        <f t="shared" si="16"/>
        <v>0</v>
      </c>
      <c r="Z27" s="113">
        <f t="shared" si="16"/>
        <v>0</v>
      </c>
      <c r="AA27" s="113">
        <f t="shared" si="16"/>
        <v>0</v>
      </c>
      <c r="AB27" s="113">
        <f t="shared" si="16"/>
        <v>0</v>
      </c>
      <c r="AC27" s="113">
        <f t="shared" si="16"/>
        <v>0</v>
      </c>
      <c r="AD27" s="113">
        <f t="shared" si="16"/>
        <v>0</v>
      </c>
      <c r="AE27" s="113">
        <f t="shared" si="16"/>
        <v>0</v>
      </c>
      <c r="AF27" s="113">
        <f t="shared" si="16"/>
        <v>0</v>
      </c>
      <c r="AG27" s="113">
        <f t="shared" si="16"/>
        <v>0</v>
      </c>
      <c r="AH27" s="113">
        <f t="shared" si="17"/>
        <v>0</v>
      </c>
      <c r="AI27" s="113">
        <f t="shared" si="17"/>
        <v>0</v>
      </c>
      <c r="AJ27" s="113">
        <f t="shared" si="17"/>
        <v>0</v>
      </c>
      <c r="AK27" s="113">
        <f t="shared" si="17"/>
        <v>0</v>
      </c>
      <c r="AL27" s="113">
        <f t="shared" si="17"/>
        <v>0</v>
      </c>
      <c r="AM27" s="113">
        <f t="shared" si="17"/>
        <v>0</v>
      </c>
      <c r="AN27" s="113">
        <f t="shared" si="17"/>
        <v>0</v>
      </c>
      <c r="AO27" s="113">
        <f t="shared" si="17"/>
        <v>0</v>
      </c>
      <c r="AP27" s="113">
        <f t="shared" si="17"/>
        <v>0</v>
      </c>
      <c r="AQ27" s="113">
        <f t="shared" si="17"/>
        <v>0</v>
      </c>
      <c r="AR27" s="113">
        <f t="shared" si="18"/>
        <v>0</v>
      </c>
      <c r="AS27" s="113">
        <f t="shared" si="18"/>
        <v>0</v>
      </c>
      <c r="AT27" s="113">
        <f t="shared" si="18"/>
        <v>0</v>
      </c>
      <c r="AU27" s="113">
        <f t="shared" si="18"/>
        <v>0</v>
      </c>
      <c r="AV27" s="113">
        <f t="shared" si="18"/>
        <v>0</v>
      </c>
      <c r="AW27" s="113">
        <f t="shared" si="18"/>
        <v>0</v>
      </c>
      <c r="AX27" s="113">
        <f t="shared" si="18"/>
        <v>0</v>
      </c>
      <c r="AY27" s="113">
        <f t="shared" si="18"/>
        <v>0</v>
      </c>
      <c r="AZ27" s="113">
        <f t="shared" si="18"/>
        <v>0</v>
      </c>
      <c r="BA27" s="113">
        <f t="shared" si="18"/>
        <v>0</v>
      </c>
      <c r="BB27" s="113">
        <f t="shared" si="18"/>
        <v>0</v>
      </c>
      <c r="BC27" s="114">
        <f t="shared" si="18"/>
        <v>0</v>
      </c>
    </row>
    <row r="28" spans="1:55" ht="15">
      <c r="A28" s="107" t="str">
        <f>IF(Articles!B25="","",Articles!B25)</f>
        <v>Brosse à dents (par pers.)</v>
      </c>
      <c r="B28" s="112">
        <f t="shared" si="6"/>
        <v>0</v>
      </c>
      <c r="C28" s="113">
        <f t="shared" si="0"/>
        <v>0</v>
      </c>
      <c r="D28" s="113">
        <f t="shared" si="14"/>
        <v>0</v>
      </c>
      <c r="E28" s="113">
        <f t="shared" si="14"/>
        <v>0</v>
      </c>
      <c r="F28" s="113">
        <f t="shared" si="14"/>
        <v>0</v>
      </c>
      <c r="G28" s="113">
        <f t="shared" si="14"/>
        <v>0</v>
      </c>
      <c r="H28" s="113">
        <f t="shared" si="14"/>
        <v>0</v>
      </c>
      <c r="I28" s="113">
        <f t="shared" si="14"/>
        <v>0</v>
      </c>
      <c r="J28" s="113">
        <f t="shared" si="14"/>
        <v>0</v>
      </c>
      <c r="K28" s="113">
        <f t="shared" si="14"/>
        <v>0</v>
      </c>
      <c r="L28" s="113">
        <f t="shared" si="14"/>
        <v>0</v>
      </c>
      <c r="M28" s="113">
        <f t="shared" si="14"/>
        <v>0</v>
      </c>
      <c r="N28" s="113">
        <f t="shared" si="15"/>
        <v>0</v>
      </c>
      <c r="O28" s="113">
        <f t="shared" si="15"/>
        <v>0</v>
      </c>
      <c r="P28" s="113">
        <f t="shared" si="15"/>
        <v>0</v>
      </c>
      <c r="Q28" s="113">
        <f t="shared" si="15"/>
        <v>0</v>
      </c>
      <c r="R28" s="113">
        <f t="shared" si="15"/>
        <v>0</v>
      </c>
      <c r="S28" s="113">
        <f t="shared" si="15"/>
        <v>0</v>
      </c>
      <c r="T28" s="113">
        <f t="shared" si="15"/>
        <v>0</v>
      </c>
      <c r="U28" s="113">
        <f t="shared" si="15"/>
        <v>0</v>
      </c>
      <c r="V28" s="113">
        <f t="shared" si="15"/>
        <v>0</v>
      </c>
      <c r="W28" s="113">
        <f t="shared" si="15"/>
        <v>0</v>
      </c>
      <c r="X28" s="113">
        <f t="shared" si="16"/>
        <v>0</v>
      </c>
      <c r="Y28" s="113">
        <f t="shared" si="16"/>
        <v>0</v>
      </c>
      <c r="Z28" s="113">
        <f t="shared" si="16"/>
        <v>0</v>
      </c>
      <c r="AA28" s="113">
        <f t="shared" si="16"/>
        <v>0</v>
      </c>
      <c r="AB28" s="113">
        <f t="shared" si="16"/>
        <v>0</v>
      </c>
      <c r="AC28" s="113">
        <f t="shared" si="16"/>
        <v>0</v>
      </c>
      <c r="AD28" s="113">
        <f t="shared" si="16"/>
        <v>0</v>
      </c>
      <c r="AE28" s="113">
        <f t="shared" si="16"/>
        <v>0</v>
      </c>
      <c r="AF28" s="113">
        <f t="shared" si="16"/>
        <v>0</v>
      </c>
      <c r="AG28" s="113">
        <f t="shared" si="16"/>
        <v>0</v>
      </c>
      <c r="AH28" s="113">
        <f t="shared" si="17"/>
        <v>0</v>
      </c>
      <c r="AI28" s="113">
        <f t="shared" si="17"/>
        <v>0</v>
      </c>
      <c r="AJ28" s="113">
        <f t="shared" si="17"/>
        <v>0</v>
      </c>
      <c r="AK28" s="113">
        <f t="shared" si="17"/>
        <v>0</v>
      </c>
      <c r="AL28" s="113">
        <f t="shared" si="17"/>
        <v>0</v>
      </c>
      <c r="AM28" s="113">
        <f t="shared" si="17"/>
        <v>0</v>
      </c>
      <c r="AN28" s="113">
        <f t="shared" si="17"/>
        <v>0</v>
      </c>
      <c r="AO28" s="113">
        <f t="shared" si="17"/>
        <v>0</v>
      </c>
      <c r="AP28" s="113">
        <f t="shared" si="17"/>
        <v>0</v>
      </c>
      <c r="AQ28" s="113">
        <f t="shared" si="17"/>
        <v>0</v>
      </c>
      <c r="AR28" s="113">
        <f t="shared" si="18"/>
        <v>0</v>
      </c>
      <c r="AS28" s="113">
        <f t="shared" si="18"/>
        <v>0</v>
      </c>
      <c r="AT28" s="113">
        <f t="shared" si="18"/>
        <v>0</v>
      </c>
      <c r="AU28" s="113">
        <f t="shared" si="18"/>
        <v>0</v>
      </c>
      <c r="AV28" s="113">
        <f t="shared" si="18"/>
        <v>0</v>
      </c>
      <c r="AW28" s="113">
        <f t="shared" si="18"/>
        <v>0</v>
      </c>
      <c r="AX28" s="113">
        <f t="shared" si="18"/>
        <v>0</v>
      </c>
      <c r="AY28" s="113">
        <f t="shared" si="18"/>
        <v>0</v>
      </c>
      <c r="AZ28" s="113">
        <f t="shared" si="18"/>
        <v>0</v>
      </c>
      <c r="BA28" s="113">
        <f t="shared" si="18"/>
        <v>0</v>
      </c>
      <c r="BB28" s="113">
        <f t="shared" si="18"/>
        <v>0</v>
      </c>
      <c r="BC28" s="114">
        <f t="shared" si="18"/>
        <v>0</v>
      </c>
    </row>
    <row r="29" spans="1:55" ht="15">
      <c r="A29" s="107" t="str">
        <f>IF(Articles!B26="","",Articles!B26)</f>
        <v>Rasoir + Mousse (par pers.)</v>
      </c>
      <c r="B29" s="112">
        <f t="shared" si="6"/>
        <v>0</v>
      </c>
      <c r="C29" s="113">
        <f t="shared" si="0"/>
        <v>0</v>
      </c>
      <c r="D29" s="113">
        <f t="shared" si="14"/>
        <v>0</v>
      </c>
      <c r="E29" s="113">
        <f t="shared" si="14"/>
        <v>0</v>
      </c>
      <c r="F29" s="113">
        <f t="shared" si="14"/>
        <v>0</v>
      </c>
      <c r="G29" s="113">
        <f t="shared" si="14"/>
        <v>0</v>
      </c>
      <c r="H29" s="113">
        <f t="shared" si="14"/>
        <v>0</v>
      </c>
      <c r="I29" s="113">
        <f t="shared" si="14"/>
        <v>0</v>
      </c>
      <c r="J29" s="113">
        <f t="shared" si="14"/>
        <v>0</v>
      </c>
      <c r="K29" s="113">
        <f t="shared" si="14"/>
        <v>0</v>
      </c>
      <c r="L29" s="113">
        <f t="shared" si="14"/>
        <v>0</v>
      </c>
      <c r="M29" s="113">
        <f t="shared" si="14"/>
        <v>0</v>
      </c>
      <c r="N29" s="113">
        <f t="shared" si="15"/>
        <v>0</v>
      </c>
      <c r="O29" s="113">
        <f t="shared" si="15"/>
        <v>0</v>
      </c>
      <c r="P29" s="113">
        <f t="shared" si="15"/>
        <v>0</v>
      </c>
      <c r="Q29" s="113">
        <f t="shared" si="15"/>
        <v>0</v>
      </c>
      <c r="R29" s="113">
        <f t="shared" si="15"/>
        <v>0</v>
      </c>
      <c r="S29" s="113">
        <f t="shared" si="15"/>
        <v>0</v>
      </c>
      <c r="T29" s="113">
        <f t="shared" si="15"/>
        <v>0</v>
      </c>
      <c r="U29" s="113">
        <f t="shared" si="15"/>
        <v>0</v>
      </c>
      <c r="V29" s="113">
        <f t="shared" si="15"/>
        <v>0</v>
      </c>
      <c r="W29" s="113">
        <f t="shared" si="15"/>
        <v>0</v>
      </c>
      <c r="X29" s="113">
        <f t="shared" si="16"/>
        <v>0</v>
      </c>
      <c r="Y29" s="113">
        <f t="shared" si="16"/>
        <v>0</v>
      </c>
      <c r="Z29" s="113">
        <f t="shared" si="16"/>
        <v>0</v>
      </c>
      <c r="AA29" s="113">
        <f t="shared" si="16"/>
        <v>0</v>
      </c>
      <c r="AB29" s="113">
        <f t="shared" si="16"/>
        <v>0</v>
      </c>
      <c r="AC29" s="113">
        <f t="shared" si="16"/>
        <v>0</v>
      </c>
      <c r="AD29" s="113">
        <f t="shared" si="16"/>
        <v>0</v>
      </c>
      <c r="AE29" s="113">
        <f t="shared" si="16"/>
        <v>0</v>
      </c>
      <c r="AF29" s="113">
        <f t="shared" si="16"/>
        <v>0</v>
      </c>
      <c r="AG29" s="113">
        <f t="shared" si="16"/>
        <v>0</v>
      </c>
      <c r="AH29" s="113">
        <f t="shared" si="17"/>
        <v>0</v>
      </c>
      <c r="AI29" s="113">
        <f t="shared" si="17"/>
        <v>0</v>
      </c>
      <c r="AJ29" s="113">
        <f t="shared" si="17"/>
        <v>0</v>
      </c>
      <c r="AK29" s="113">
        <f t="shared" si="17"/>
        <v>0</v>
      </c>
      <c r="AL29" s="113">
        <f t="shared" si="17"/>
        <v>0</v>
      </c>
      <c r="AM29" s="113">
        <f t="shared" si="17"/>
        <v>0</v>
      </c>
      <c r="AN29" s="113">
        <f t="shared" si="17"/>
        <v>0</v>
      </c>
      <c r="AO29" s="113">
        <f t="shared" si="17"/>
        <v>0</v>
      </c>
      <c r="AP29" s="113">
        <f t="shared" si="17"/>
        <v>0</v>
      </c>
      <c r="AQ29" s="113">
        <f t="shared" si="17"/>
        <v>0</v>
      </c>
      <c r="AR29" s="113">
        <f t="shared" si="18"/>
        <v>0</v>
      </c>
      <c r="AS29" s="113">
        <f t="shared" si="18"/>
        <v>0</v>
      </c>
      <c r="AT29" s="113">
        <f t="shared" si="18"/>
        <v>0</v>
      </c>
      <c r="AU29" s="113">
        <f t="shared" si="18"/>
        <v>0</v>
      </c>
      <c r="AV29" s="113">
        <f t="shared" si="18"/>
        <v>0</v>
      </c>
      <c r="AW29" s="113">
        <f t="shared" si="18"/>
        <v>0</v>
      </c>
      <c r="AX29" s="113">
        <f t="shared" si="18"/>
        <v>0</v>
      </c>
      <c r="AY29" s="113">
        <f t="shared" si="18"/>
        <v>0</v>
      </c>
      <c r="AZ29" s="113">
        <f t="shared" si="18"/>
        <v>0</v>
      </c>
      <c r="BA29" s="113">
        <f t="shared" si="18"/>
        <v>0</v>
      </c>
      <c r="BB29" s="113">
        <f t="shared" si="18"/>
        <v>0</v>
      </c>
      <c r="BC29" s="114">
        <f t="shared" si="18"/>
        <v>0</v>
      </c>
    </row>
    <row r="30" spans="1:55" ht="15">
      <c r="A30" s="107" t="str">
        <f>IF(Articles!B27="","",Articles!B27)</f>
        <v>Protection fém. (par pers.)</v>
      </c>
      <c r="B30" s="112">
        <f t="shared" si="6"/>
        <v>0</v>
      </c>
      <c r="C30" s="113">
        <f t="shared" si="0"/>
        <v>0</v>
      </c>
      <c r="D30" s="113">
        <f t="shared" si="14"/>
        <v>0</v>
      </c>
      <c r="E30" s="113">
        <f t="shared" si="14"/>
        <v>0</v>
      </c>
      <c r="F30" s="113">
        <f t="shared" si="14"/>
        <v>0</v>
      </c>
      <c r="G30" s="113">
        <f t="shared" si="14"/>
        <v>0</v>
      </c>
      <c r="H30" s="113">
        <f t="shared" si="14"/>
        <v>0</v>
      </c>
      <c r="I30" s="113">
        <f t="shared" si="14"/>
        <v>0</v>
      </c>
      <c r="J30" s="113">
        <f t="shared" si="14"/>
        <v>0</v>
      </c>
      <c r="K30" s="113">
        <f t="shared" si="14"/>
        <v>0</v>
      </c>
      <c r="L30" s="113">
        <f t="shared" si="14"/>
        <v>0</v>
      </c>
      <c r="M30" s="113">
        <f t="shared" si="14"/>
        <v>0</v>
      </c>
      <c r="N30" s="113">
        <f t="shared" si="15"/>
        <v>0</v>
      </c>
      <c r="O30" s="113">
        <f t="shared" si="15"/>
        <v>0</v>
      </c>
      <c r="P30" s="113">
        <f t="shared" si="15"/>
        <v>0</v>
      </c>
      <c r="Q30" s="113">
        <f t="shared" si="15"/>
        <v>0</v>
      </c>
      <c r="R30" s="113">
        <f t="shared" si="15"/>
        <v>0</v>
      </c>
      <c r="S30" s="113">
        <f t="shared" si="15"/>
        <v>0</v>
      </c>
      <c r="T30" s="113">
        <f t="shared" si="15"/>
        <v>0</v>
      </c>
      <c r="U30" s="113">
        <f t="shared" si="15"/>
        <v>0</v>
      </c>
      <c r="V30" s="113">
        <f t="shared" si="15"/>
        <v>0</v>
      </c>
      <c r="W30" s="113">
        <f t="shared" si="15"/>
        <v>0</v>
      </c>
      <c r="X30" s="113">
        <f t="shared" si="16"/>
        <v>0</v>
      </c>
      <c r="Y30" s="113">
        <f t="shared" si="16"/>
        <v>0</v>
      </c>
      <c r="Z30" s="113">
        <f t="shared" si="16"/>
        <v>0</v>
      </c>
      <c r="AA30" s="113">
        <f t="shared" si="16"/>
        <v>0</v>
      </c>
      <c r="AB30" s="113">
        <f t="shared" si="16"/>
        <v>0</v>
      </c>
      <c r="AC30" s="113">
        <f t="shared" si="16"/>
        <v>0</v>
      </c>
      <c r="AD30" s="113">
        <f t="shared" si="16"/>
        <v>0</v>
      </c>
      <c r="AE30" s="113">
        <f t="shared" si="16"/>
        <v>0</v>
      </c>
      <c r="AF30" s="113">
        <f t="shared" si="16"/>
        <v>0</v>
      </c>
      <c r="AG30" s="113">
        <f t="shared" si="16"/>
        <v>0</v>
      </c>
      <c r="AH30" s="113">
        <f t="shared" si="17"/>
        <v>0</v>
      </c>
      <c r="AI30" s="113">
        <f t="shared" si="17"/>
        <v>0</v>
      </c>
      <c r="AJ30" s="113">
        <f t="shared" si="17"/>
        <v>0</v>
      </c>
      <c r="AK30" s="113">
        <f t="shared" si="17"/>
        <v>0</v>
      </c>
      <c r="AL30" s="113">
        <f t="shared" si="17"/>
        <v>0</v>
      </c>
      <c r="AM30" s="113">
        <f t="shared" si="17"/>
        <v>0</v>
      </c>
      <c r="AN30" s="113">
        <f t="shared" si="17"/>
        <v>0</v>
      </c>
      <c r="AO30" s="113">
        <f t="shared" si="17"/>
        <v>0</v>
      </c>
      <c r="AP30" s="113">
        <f t="shared" si="17"/>
        <v>0</v>
      </c>
      <c r="AQ30" s="113">
        <f t="shared" si="17"/>
        <v>0</v>
      </c>
      <c r="AR30" s="113">
        <f t="shared" si="18"/>
        <v>0</v>
      </c>
      <c r="AS30" s="113">
        <f t="shared" si="18"/>
        <v>0</v>
      </c>
      <c r="AT30" s="113">
        <f t="shared" si="18"/>
        <v>0</v>
      </c>
      <c r="AU30" s="113">
        <f t="shared" si="18"/>
        <v>0</v>
      </c>
      <c r="AV30" s="113">
        <f t="shared" si="18"/>
        <v>0</v>
      </c>
      <c r="AW30" s="113">
        <f t="shared" si="18"/>
        <v>0</v>
      </c>
      <c r="AX30" s="113">
        <f t="shared" si="18"/>
        <v>0</v>
      </c>
      <c r="AY30" s="113">
        <f t="shared" si="18"/>
        <v>0</v>
      </c>
      <c r="AZ30" s="113">
        <f t="shared" si="18"/>
        <v>0</v>
      </c>
      <c r="BA30" s="113">
        <f t="shared" si="18"/>
        <v>0</v>
      </c>
      <c r="BB30" s="113">
        <f t="shared" si="18"/>
        <v>0</v>
      </c>
      <c r="BC30" s="114">
        <f t="shared" si="18"/>
        <v>0</v>
      </c>
    </row>
    <row r="31" spans="1:55" ht="15">
      <c r="A31" s="107" t="str">
        <f>IF(Articles!B28="","",Articles!B28)</f>
        <v>Adoucissant</v>
      </c>
      <c r="B31" s="112">
        <f t="shared" si="6"/>
        <v>0</v>
      </c>
      <c r="C31" s="113">
        <f t="shared" si="0"/>
        <v>0</v>
      </c>
      <c r="D31" s="113">
        <f t="shared" ref="D31:M40" si="19">SUMIFS(Somme_Base,Carte_Base,$D$2,Semaine_Base,D$6,Articles_Base,$A31)</f>
        <v>0</v>
      </c>
      <c r="E31" s="113">
        <f t="shared" si="19"/>
        <v>0</v>
      </c>
      <c r="F31" s="113">
        <f t="shared" si="19"/>
        <v>0</v>
      </c>
      <c r="G31" s="113">
        <f t="shared" si="19"/>
        <v>0</v>
      </c>
      <c r="H31" s="113">
        <f t="shared" si="19"/>
        <v>0</v>
      </c>
      <c r="I31" s="113">
        <f t="shared" si="19"/>
        <v>0</v>
      </c>
      <c r="J31" s="113">
        <f t="shared" si="19"/>
        <v>0</v>
      </c>
      <c r="K31" s="113">
        <f t="shared" si="19"/>
        <v>0</v>
      </c>
      <c r="L31" s="113">
        <f t="shared" si="19"/>
        <v>0</v>
      </c>
      <c r="M31" s="113">
        <f t="shared" si="19"/>
        <v>0</v>
      </c>
      <c r="N31" s="113">
        <f t="shared" ref="N31:W40" si="20">SUMIFS(Somme_Base,Carte_Base,$D$2,Semaine_Base,N$6,Articles_Base,$A31)</f>
        <v>0</v>
      </c>
      <c r="O31" s="113">
        <f t="shared" si="20"/>
        <v>0</v>
      </c>
      <c r="P31" s="113">
        <f t="shared" si="20"/>
        <v>0</v>
      </c>
      <c r="Q31" s="113">
        <f t="shared" si="20"/>
        <v>0</v>
      </c>
      <c r="R31" s="113">
        <f t="shared" si="20"/>
        <v>0</v>
      </c>
      <c r="S31" s="113">
        <f t="shared" si="20"/>
        <v>0</v>
      </c>
      <c r="T31" s="113">
        <f t="shared" si="20"/>
        <v>0</v>
      </c>
      <c r="U31" s="113">
        <f t="shared" si="20"/>
        <v>0</v>
      </c>
      <c r="V31" s="113">
        <f t="shared" si="20"/>
        <v>0</v>
      </c>
      <c r="W31" s="113">
        <f t="shared" si="20"/>
        <v>0</v>
      </c>
      <c r="X31" s="113">
        <f t="shared" ref="X31:AG40" si="21">SUMIFS(Somme_Base,Carte_Base,$D$2,Semaine_Base,X$6,Articles_Base,$A31)</f>
        <v>0</v>
      </c>
      <c r="Y31" s="113">
        <f t="shared" si="21"/>
        <v>0</v>
      </c>
      <c r="Z31" s="113">
        <f t="shared" si="21"/>
        <v>0</v>
      </c>
      <c r="AA31" s="113">
        <f t="shared" si="21"/>
        <v>0</v>
      </c>
      <c r="AB31" s="113">
        <f t="shared" si="21"/>
        <v>0</v>
      </c>
      <c r="AC31" s="113">
        <f t="shared" si="21"/>
        <v>0</v>
      </c>
      <c r="AD31" s="113">
        <f t="shared" si="21"/>
        <v>0</v>
      </c>
      <c r="AE31" s="113">
        <f t="shared" si="21"/>
        <v>0</v>
      </c>
      <c r="AF31" s="113">
        <f t="shared" si="21"/>
        <v>0</v>
      </c>
      <c r="AG31" s="113">
        <f t="shared" si="21"/>
        <v>0</v>
      </c>
      <c r="AH31" s="113">
        <f t="shared" ref="AH31:AQ40" si="22">SUMIFS(Somme_Base,Carte_Base,$D$2,Semaine_Base,AH$6,Articles_Base,$A31)</f>
        <v>0</v>
      </c>
      <c r="AI31" s="113">
        <f t="shared" si="22"/>
        <v>0</v>
      </c>
      <c r="AJ31" s="113">
        <f t="shared" si="22"/>
        <v>0</v>
      </c>
      <c r="AK31" s="113">
        <f t="shared" si="22"/>
        <v>0</v>
      </c>
      <c r="AL31" s="113">
        <f t="shared" si="22"/>
        <v>0</v>
      </c>
      <c r="AM31" s="113">
        <f t="shared" si="22"/>
        <v>0</v>
      </c>
      <c r="AN31" s="113">
        <f t="shared" si="22"/>
        <v>0</v>
      </c>
      <c r="AO31" s="113">
        <f t="shared" si="22"/>
        <v>0</v>
      </c>
      <c r="AP31" s="113">
        <f t="shared" si="22"/>
        <v>0</v>
      </c>
      <c r="AQ31" s="113">
        <f t="shared" si="22"/>
        <v>0</v>
      </c>
      <c r="AR31" s="113">
        <f t="shared" ref="AR31:BC40" si="23">SUMIFS(Somme_Base,Carte_Base,$D$2,Semaine_Base,AR$6,Articles_Base,$A31)</f>
        <v>0</v>
      </c>
      <c r="AS31" s="113">
        <f t="shared" si="23"/>
        <v>0</v>
      </c>
      <c r="AT31" s="113">
        <f t="shared" si="23"/>
        <v>0</v>
      </c>
      <c r="AU31" s="113">
        <f t="shared" si="23"/>
        <v>0</v>
      </c>
      <c r="AV31" s="113">
        <f t="shared" si="23"/>
        <v>0</v>
      </c>
      <c r="AW31" s="113">
        <f t="shared" si="23"/>
        <v>0</v>
      </c>
      <c r="AX31" s="113">
        <f t="shared" si="23"/>
        <v>0</v>
      </c>
      <c r="AY31" s="113">
        <f t="shared" si="23"/>
        <v>0</v>
      </c>
      <c r="AZ31" s="113">
        <f t="shared" si="23"/>
        <v>0</v>
      </c>
      <c r="BA31" s="113">
        <f t="shared" si="23"/>
        <v>0</v>
      </c>
      <c r="BB31" s="113">
        <f t="shared" si="23"/>
        <v>0</v>
      </c>
      <c r="BC31" s="114">
        <f t="shared" si="23"/>
        <v>0</v>
      </c>
    </row>
    <row r="32" spans="1:55" ht="15">
      <c r="A32" s="107" t="str">
        <f>IF(Articles!B29="","",Articles!B29)</f>
        <v>Javel</v>
      </c>
      <c r="B32" s="112">
        <f t="shared" si="6"/>
        <v>0</v>
      </c>
      <c r="C32" s="113">
        <f t="shared" si="0"/>
        <v>0</v>
      </c>
      <c r="D32" s="113">
        <f t="shared" si="19"/>
        <v>0</v>
      </c>
      <c r="E32" s="113">
        <f t="shared" si="19"/>
        <v>0</v>
      </c>
      <c r="F32" s="113">
        <f t="shared" si="19"/>
        <v>0</v>
      </c>
      <c r="G32" s="113">
        <f t="shared" si="19"/>
        <v>0</v>
      </c>
      <c r="H32" s="113">
        <f t="shared" si="19"/>
        <v>0</v>
      </c>
      <c r="I32" s="113">
        <f t="shared" si="19"/>
        <v>0</v>
      </c>
      <c r="J32" s="113">
        <f t="shared" si="19"/>
        <v>0</v>
      </c>
      <c r="K32" s="113">
        <f t="shared" si="19"/>
        <v>0</v>
      </c>
      <c r="L32" s="113">
        <f t="shared" si="19"/>
        <v>0</v>
      </c>
      <c r="M32" s="113">
        <f t="shared" si="19"/>
        <v>0</v>
      </c>
      <c r="N32" s="113">
        <f t="shared" si="20"/>
        <v>0</v>
      </c>
      <c r="O32" s="113">
        <f t="shared" si="20"/>
        <v>0</v>
      </c>
      <c r="P32" s="113">
        <f t="shared" si="20"/>
        <v>0</v>
      </c>
      <c r="Q32" s="113">
        <f t="shared" si="20"/>
        <v>0</v>
      </c>
      <c r="R32" s="113">
        <f t="shared" si="20"/>
        <v>0</v>
      </c>
      <c r="S32" s="113">
        <f t="shared" si="20"/>
        <v>0</v>
      </c>
      <c r="T32" s="113">
        <f t="shared" si="20"/>
        <v>0</v>
      </c>
      <c r="U32" s="113">
        <f t="shared" si="20"/>
        <v>0</v>
      </c>
      <c r="V32" s="113">
        <f t="shared" si="20"/>
        <v>0</v>
      </c>
      <c r="W32" s="113">
        <f t="shared" si="20"/>
        <v>0</v>
      </c>
      <c r="X32" s="113">
        <f t="shared" si="21"/>
        <v>0</v>
      </c>
      <c r="Y32" s="113">
        <f t="shared" si="21"/>
        <v>0</v>
      </c>
      <c r="Z32" s="113">
        <f t="shared" si="21"/>
        <v>0</v>
      </c>
      <c r="AA32" s="113">
        <f t="shared" si="21"/>
        <v>0</v>
      </c>
      <c r="AB32" s="113">
        <f t="shared" si="21"/>
        <v>0</v>
      </c>
      <c r="AC32" s="113">
        <f t="shared" si="21"/>
        <v>0</v>
      </c>
      <c r="AD32" s="113">
        <f t="shared" si="21"/>
        <v>0</v>
      </c>
      <c r="AE32" s="113">
        <f t="shared" si="21"/>
        <v>0</v>
      </c>
      <c r="AF32" s="113">
        <f t="shared" si="21"/>
        <v>0</v>
      </c>
      <c r="AG32" s="113">
        <f t="shared" si="21"/>
        <v>0</v>
      </c>
      <c r="AH32" s="113">
        <f t="shared" si="22"/>
        <v>0</v>
      </c>
      <c r="AI32" s="113">
        <f t="shared" si="22"/>
        <v>0</v>
      </c>
      <c r="AJ32" s="113">
        <f t="shared" si="22"/>
        <v>0</v>
      </c>
      <c r="AK32" s="113">
        <f t="shared" si="22"/>
        <v>0</v>
      </c>
      <c r="AL32" s="113">
        <f t="shared" si="22"/>
        <v>0</v>
      </c>
      <c r="AM32" s="113">
        <f t="shared" si="22"/>
        <v>0</v>
      </c>
      <c r="AN32" s="113">
        <f t="shared" si="22"/>
        <v>0</v>
      </c>
      <c r="AO32" s="113">
        <f t="shared" si="22"/>
        <v>0</v>
      </c>
      <c r="AP32" s="113">
        <f t="shared" si="22"/>
        <v>0</v>
      </c>
      <c r="AQ32" s="113">
        <f t="shared" si="22"/>
        <v>0</v>
      </c>
      <c r="AR32" s="113">
        <f t="shared" si="23"/>
        <v>0</v>
      </c>
      <c r="AS32" s="113">
        <f t="shared" si="23"/>
        <v>0</v>
      </c>
      <c r="AT32" s="113">
        <f t="shared" si="23"/>
        <v>0</v>
      </c>
      <c r="AU32" s="113">
        <f t="shared" si="23"/>
        <v>0</v>
      </c>
      <c r="AV32" s="113">
        <f t="shared" si="23"/>
        <v>0</v>
      </c>
      <c r="AW32" s="113">
        <f t="shared" si="23"/>
        <v>0</v>
      </c>
      <c r="AX32" s="113">
        <f t="shared" si="23"/>
        <v>0</v>
      </c>
      <c r="AY32" s="113">
        <f t="shared" si="23"/>
        <v>0</v>
      </c>
      <c r="AZ32" s="113">
        <f t="shared" si="23"/>
        <v>0</v>
      </c>
      <c r="BA32" s="113">
        <f t="shared" si="23"/>
        <v>0</v>
      </c>
      <c r="BB32" s="113">
        <f t="shared" si="23"/>
        <v>0</v>
      </c>
      <c r="BC32" s="114">
        <f t="shared" si="23"/>
        <v>0</v>
      </c>
    </row>
    <row r="33" spans="1:55" ht="15">
      <c r="A33" s="107" t="str">
        <f>IF(Articles!B30="","",Articles!B30)</f>
        <v>Produit vaisselle</v>
      </c>
      <c r="B33" s="112">
        <f t="shared" si="6"/>
        <v>0</v>
      </c>
      <c r="C33" s="113">
        <f t="shared" si="0"/>
        <v>0</v>
      </c>
      <c r="D33" s="113">
        <f t="shared" si="19"/>
        <v>0</v>
      </c>
      <c r="E33" s="113">
        <f t="shared" si="19"/>
        <v>0</v>
      </c>
      <c r="F33" s="113">
        <f t="shared" si="19"/>
        <v>0</v>
      </c>
      <c r="G33" s="113">
        <f t="shared" si="19"/>
        <v>0</v>
      </c>
      <c r="H33" s="113">
        <f t="shared" si="19"/>
        <v>0</v>
      </c>
      <c r="I33" s="113">
        <f t="shared" si="19"/>
        <v>0</v>
      </c>
      <c r="J33" s="113">
        <f t="shared" si="19"/>
        <v>0</v>
      </c>
      <c r="K33" s="113">
        <f t="shared" si="19"/>
        <v>0</v>
      </c>
      <c r="L33" s="113">
        <f t="shared" si="19"/>
        <v>0</v>
      </c>
      <c r="M33" s="113">
        <f t="shared" si="19"/>
        <v>0</v>
      </c>
      <c r="N33" s="113">
        <f t="shared" si="20"/>
        <v>0</v>
      </c>
      <c r="O33" s="113">
        <f t="shared" si="20"/>
        <v>0</v>
      </c>
      <c r="P33" s="113">
        <f t="shared" si="20"/>
        <v>0</v>
      </c>
      <c r="Q33" s="113">
        <f t="shared" si="20"/>
        <v>0</v>
      </c>
      <c r="R33" s="113">
        <f t="shared" si="20"/>
        <v>0</v>
      </c>
      <c r="S33" s="113">
        <f t="shared" si="20"/>
        <v>0</v>
      </c>
      <c r="T33" s="113">
        <f t="shared" si="20"/>
        <v>0</v>
      </c>
      <c r="U33" s="113">
        <f t="shared" si="20"/>
        <v>0</v>
      </c>
      <c r="V33" s="113">
        <f t="shared" si="20"/>
        <v>0</v>
      </c>
      <c r="W33" s="113">
        <f t="shared" si="20"/>
        <v>0</v>
      </c>
      <c r="X33" s="113">
        <f t="shared" si="21"/>
        <v>0</v>
      </c>
      <c r="Y33" s="113">
        <f t="shared" si="21"/>
        <v>0</v>
      </c>
      <c r="Z33" s="113">
        <f t="shared" si="21"/>
        <v>0</v>
      </c>
      <c r="AA33" s="113">
        <f t="shared" si="21"/>
        <v>0</v>
      </c>
      <c r="AB33" s="113">
        <f t="shared" si="21"/>
        <v>0</v>
      </c>
      <c r="AC33" s="113">
        <f t="shared" si="21"/>
        <v>0</v>
      </c>
      <c r="AD33" s="113">
        <f t="shared" si="21"/>
        <v>0</v>
      </c>
      <c r="AE33" s="113">
        <f t="shared" si="21"/>
        <v>0</v>
      </c>
      <c r="AF33" s="113">
        <f t="shared" si="21"/>
        <v>0</v>
      </c>
      <c r="AG33" s="113">
        <f t="shared" si="21"/>
        <v>0</v>
      </c>
      <c r="AH33" s="113">
        <f t="shared" si="22"/>
        <v>0</v>
      </c>
      <c r="AI33" s="113">
        <f t="shared" si="22"/>
        <v>0</v>
      </c>
      <c r="AJ33" s="113">
        <f t="shared" si="22"/>
        <v>0</v>
      </c>
      <c r="AK33" s="113">
        <f t="shared" si="22"/>
        <v>0</v>
      </c>
      <c r="AL33" s="113">
        <f t="shared" si="22"/>
        <v>0</v>
      </c>
      <c r="AM33" s="113">
        <f t="shared" si="22"/>
        <v>0</v>
      </c>
      <c r="AN33" s="113">
        <f t="shared" si="22"/>
        <v>0</v>
      </c>
      <c r="AO33" s="113">
        <f t="shared" si="22"/>
        <v>0</v>
      </c>
      <c r="AP33" s="113">
        <f t="shared" si="22"/>
        <v>0</v>
      </c>
      <c r="AQ33" s="113">
        <f t="shared" si="22"/>
        <v>0</v>
      </c>
      <c r="AR33" s="113">
        <f t="shared" si="23"/>
        <v>0</v>
      </c>
      <c r="AS33" s="113">
        <f t="shared" si="23"/>
        <v>0</v>
      </c>
      <c r="AT33" s="113">
        <f t="shared" si="23"/>
        <v>0</v>
      </c>
      <c r="AU33" s="113">
        <f t="shared" si="23"/>
        <v>0</v>
      </c>
      <c r="AV33" s="113">
        <f t="shared" si="23"/>
        <v>0</v>
      </c>
      <c r="AW33" s="113">
        <f t="shared" si="23"/>
        <v>0</v>
      </c>
      <c r="AX33" s="113">
        <f t="shared" si="23"/>
        <v>0</v>
      </c>
      <c r="AY33" s="113">
        <f t="shared" si="23"/>
        <v>0</v>
      </c>
      <c r="AZ33" s="113">
        <f t="shared" si="23"/>
        <v>0</v>
      </c>
      <c r="BA33" s="113">
        <f t="shared" si="23"/>
        <v>0</v>
      </c>
      <c r="BB33" s="113">
        <f t="shared" si="23"/>
        <v>0</v>
      </c>
      <c r="BC33" s="114">
        <f t="shared" si="23"/>
        <v>0</v>
      </c>
    </row>
    <row r="34" spans="1:55" ht="15">
      <c r="A34" s="107" t="str">
        <f>IF(Articles!B31="","",Articles!B31)</f>
        <v>Produit WC</v>
      </c>
      <c r="B34" s="112">
        <f t="shared" si="6"/>
        <v>0</v>
      </c>
      <c r="C34" s="113">
        <f t="shared" si="0"/>
        <v>0</v>
      </c>
      <c r="D34" s="113">
        <f t="shared" si="19"/>
        <v>0</v>
      </c>
      <c r="E34" s="113">
        <f t="shared" si="19"/>
        <v>0</v>
      </c>
      <c r="F34" s="113">
        <f t="shared" si="19"/>
        <v>0</v>
      </c>
      <c r="G34" s="113">
        <f t="shared" si="19"/>
        <v>0</v>
      </c>
      <c r="H34" s="113">
        <f t="shared" si="19"/>
        <v>0</v>
      </c>
      <c r="I34" s="113">
        <f t="shared" si="19"/>
        <v>0</v>
      </c>
      <c r="J34" s="113">
        <f t="shared" si="19"/>
        <v>0</v>
      </c>
      <c r="K34" s="113">
        <f t="shared" si="19"/>
        <v>0</v>
      </c>
      <c r="L34" s="113">
        <f t="shared" si="19"/>
        <v>0</v>
      </c>
      <c r="M34" s="113">
        <f t="shared" si="19"/>
        <v>0</v>
      </c>
      <c r="N34" s="113">
        <f t="shared" si="20"/>
        <v>0</v>
      </c>
      <c r="O34" s="113">
        <f t="shared" si="20"/>
        <v>0</v>
      </c>
      <c r="P34" s="113">
        <f t="shared" si="20"/>
        <v>0</v>
      </c>
      <c r="Q34" s="113">
        <f t="shared" si="20"/>
        <v>0</v>
      </c>
      <c r="R34" s="113">
        <f t="shared" si="20"/>
        <v>0</v>
      </c>
      <c r="S34" s="113">
        <f t="shared" si="20"/>
        <v>0</v>
      </c>
      <c r="T34" s="113">
        <f t="shared" si="20"/>
        <v>0</v>
      </c>
      <c r="U34" s="113">
        <f t="shared" si="20"/>
        <v>0</v>
      </c>
      <c r="V34" s="113">
        <f t="shared" si="20"/>
        <v>0</v>
      </c>
      <c r="W34" s="113">
        <f t="shared" si="20"/>
        <v>0</v>
      </c>
      <c r="X34" s="113">
        <f t="shared" si="21"/>
        <v>0</v>
      </c>
      <c r="Y34" s="113">
        <f t="shared" si="21"/>
        <v>0</v>
      </c>
      <c r="Z34" s="113">
        <f t="shared" si="21"/>
        <v>0</v>
      </c>
      <c r="AA34" s="113">
        <f t="shared" si="21"/>
        <v>0</v>
      </c>
      <c r="AB34" s="113">
        <f t="shared" si="21"/>
        <v>0</v>
      </c>
      <c r="AC34" s="113">
        <f t="shared" si="21"/>
        <v>0</v>
      </c>
      <c r="AD34" s="113">
        <f t="shared" si="21"/>
        <v>0</v>
      </c>
      <c r="AE34" s="113">
        <f t="shared" si="21"/>
        <v>0</v>
      </c>
      <c r="AF34" s="113">
        <f t="shared" si="21"/>
        <v>0</v>
      </c>
      <c r="AG34" s="113">
        <f t="shared" si="21"/>
        <v>0</v>
      </c>
      <c r="AH34" s="113">
        <f t="shared" si="22"/>
        <v>0</v>
      </c>
      <c r="AI34" s="113">
        <f t="shared" si="22"/>
        <v>0</v>
      </c>
      <c r="AJ34" s="113">
        <f t="shared" si="22"/>
        <v>0</v>
      </c>
      <c r="AK34" s="113">
        <f t="shared" si="22"/>
        <v>0</v>
      </c>
      <c r="AL34" s="113">
        <f t="shared" si="22"/>
        <v>0</v>
      </c>
      <c r="AM34" s="113">
        <f t="shared" si="22"/>
        <v>0</v>
      </c>
      <c r="AN34" s="113">
        <f t="shared" si="22"/>
        <v>0</v>
      </c>
      <c r="AO34" s="113">
        <f t="shared" si="22"/>
        <v>0</v>
      </c>
      <c r="AP34" s="113">
        <f t="shared" si="22"/>
        <v>0</v>
      </c>
      <c r="AQ34" s="113">
        <f t="shared" si="22"/>
        <v>0</v>
      </c>
      <c r="AR34" s="113">
        <f t="shared" si="23"/>
        <v>0</v>
      </c>
      <c r="AS34" s="113">
        <f t="shared" si="23"/>
        <v>0</v>
      </c>
      <c r="AT34" s="113">
        <f t="shared" si="23"/>
        <v>0</v>
      </c>
      <c r="AU34" s="113">
        <f t="shared" si="23"/>
        <v>0</v>
      </c>
      <c r="AV34" s="113">
        <f t="shared" si="23"/>
        <v>0</v>
      </c>
      <c r="AW34" s="113">
        <f t="shared" si="23"/>
        <v>0</v>
      </c>
      <c r="AX34" s="113">
        <f t="shared" si="23"/>
        <v>0</v>
      </c>
      <c r="AY34" s="113">
        <f t="shared" si="23"/>
        <v>0</v>
      </c>
      <c r="AZ34" s="113">
        <f t="shared" si="23"/>
        <v>0</v>
      </c>
      <c r="BA34" s="113">
        <f t="shared" si="23"/>
        <v>0</v>
      </c>
      <c r="BB34" s="113">
        <f t="shared" si="23"/>
        <v>0</v>
      </c>
      <c r="BC34" s="114">
        <f t="shared" si="23"/>
        <v>0</v>
      </c>
    </row>
    <row r="35" spans="1:55" ht="15">
      <c r="A35" s="107" t="e">
        <f>IF(Articles!#REF!="","",Articles!#REF!)</f>
        <v>#REF!</v>
      </c>
      <c r="B35" s="112">
        <f t="shared" si="6"/>
        <v>0</v>
      </c>
      <c r="C35" s="113">
        <f t="shared" si="0"/>
        <v>0</v>
      </c>
      <c r="D35" s="113">
        <f t="shared" si="19"/>
        <v>0</v>
      </c>
      <c r="E35" s="113">
        <f t="shared" si="19"/>
        <v>0</v>
      </c>
      <c r="F35" s="113">
        <f t="shared" si="19"/>
        <v>0</v>
      </c>
      <c r="G35" s="113">
        <f t="shared" si="19"/>
        <v>0</v>
      </c>
      <c r="H35" s="113">
        <f t="shared" si="19"/>
        <v>0</v>
      </c>
      <c r="I35" s="113">
        <f t="shared" si="19"/>
        <v>0</v>
      </c>
      <c r="J35" s="113">
        <f t="shared" si="19"/>
        <v>0</v>
      </c>
      <c r="K35" s="113">
        <f t="shared" si="19"/>
        <v>0</v>
      </c>
      <c r="L35" s="113">
        <f t="shared" si="19"/>
        <v>0</v>
      </c>
      <c r="M35" s="113">
        <f t="shared" si="19"/>
        <v>0</v>
      </c>
      <c r="N35" s="113">
        <f t="shared" si="20"/>
        <v>0</v>
      </c>
      <c r="O35" s="113">
        <f t="shared" si="20"/>
        <v>0</v>
      </c>
      <c r="P35" s="113">
        <f t="shared" si="20"/>
        <v>0</v>
      </c>
      <c r="Q35" s="113">
        <f t="shared" si="20"/>
        <v>0</v>
      </c>
      <c r="R35" s="113">
        <f t="shared" si="20"/>
        <v>0</v>
      </c>
      <c r="S35" s="113">
        <f t="shared" si="20"/>
        <v>0</v>
      </c>
      <c r="T35" s="113">
        <f t="shared" si="20"/>
        <v>0</v>
      </c>
      <c r="U35" s="113">
        <f t="shared" si="20"/>
        <v>0</v>
      </c>
      <c r="V35" s="113">
        <f t="shared" si="20"/>
        <v>0</v>
      </c>
      <c r="W35" s="113">
        <f t="shared" si="20"/>
        <v>0</v>
      </c>
      <c r="X35" s="113">
        <f t="shared" si="21"/>
        <v>0</v>
      </c>
      <c r="Y35" s="113">
        <f t="shared" si="21"/>
        <v>0</v>
      </c>
      <c r="Z35" s="113">
        <f t="shared" si="21"/>
        <v>0</v>
      </c>
      <c r="AA35" s="113">
        <f t="shared" si="21"/>
        <v>0</v>
      </c>
      <c r="AB35" s="113">
        <f t="shared" si="21"/>
        <v>0</v>
      </c>
      <c r="AC35" s="113">
        <f t="shared" si="21"/>
        <v>0</v>
      </c>
      <c r="AD35" s="113">
        <f t="shared" si="21"/>
        <v>0</v>
      </c>
      <c r="AE35" s="113">
        <f t="shared" si="21"/>
        <v>0</v>
      </c>
      <c r="AF35" s="113">
        <f t="shared" si="21"/>
        <v>0</v>
      </c>
      <c r="AG35" s="113">
        <f t="shared" si="21"/>
        <v>0</v>
      </c>
      <c r="AH35" s="113">
        <f t="shared" si="22"/>
        <v>0</v>
      </c>
      <c r="AI35" s="113">
        <f t="shared" si="22"/>
        <v>0</v>
      </c>
      <c r="AJ35" s="113">
        <f t="shared" si="22"/>
        <v>0</v>
      </c>
      <c r="AK35" s="113">
        <f t="shared" si="22"/>
        <v>0</v>
      </c>
      <c r="AL35" s="113">
        <f t="shared" si="22"/>
        <v>0</v>
      </c>
      <c r="AM35" s="113">
        <f t="shared" si="22"/>
        <v>0</v>
      </c>
      <c r="AN35" s="113">
        <f t="shared" si="22"/>
        <v>0</v>
      </c>
      <c r="AO35" s="113">
        <f t="shared" si="22"/>
        <v>0</v>
      </c>
      <c r="AP35" s="113">
        <f t="shared" si="22"/>
        <v>0</v>
      </c>
      <c r="AQ35" s="113">
        <f t="shared" si="22"/>
        <v>0</v>
      </c>
      <c r="AR35" s="113">
        <f t="shared" si="23"/>
        <v>0</v>
      </c>
      <c r="AS35" s="113">
        <f t="shared" si="23"/>
        <v>0</v>
      </c>
      <c r="AT35" s="113">
        <f t="shared" si="23"/>
        <v>0</v>
      </c>
      <c r="AU35" s="113">
        <f t="shared" si="23"/>
        <v>0</v>
      </c>
      <c r="AV35" s="113">
        <f t="shared" si="23"/>
        <v>0</v>
      </c>
      <c r="AW35" s="113">
        <f t="shared" si="23"/>
        <v>0</v>
      </c>
      <c r="AX35" s="113">
        <f t="shared" si="23"/>
        <v>0</v>
      </c>
      <c r="AY35" s="113">
        <f t="shared" si="23"/>
        <v>0</v>
      </c>
      <c r="AZ35" s="113">
        <f t="shared" si="23"/>
        <v>0</v>
      </c>
      <c r="BA35" s="113">
        <f t="shared" si="23"/>
        <v>0</v>
      </c>
      <c r="BB35" s="113">
        <f t="shared" si="23"/>
        <v>0</v>
      </c>
      <c r="BC35" s="114">
        <f t="shared" si="23"/>
        <v>0</v>
      </c>
    </row>
    <row r="36" spans="1:55" ht="15">
      <c r="A36" s="107" t="str">
        <f>IF(Articles!B32="","",Articles!B32)</f>
        <v>Divers</v>
      </c>
      <c r="B36" s="112">
        <f t="shared" si="6"/>
        <v>0</v>
      </c>
      <c r="C36" s="113">
        <f t="shared" si="0"/>
        <v>0</v>
      </c>
      <c r="D36" s="113">
        <f t="shared" si="19"/>
        <v>0</v>
      </c>
      <c r="E36" s="113">
        <f t="shared" si="19"/>
        <v>0</v>
      </c>
      <c r="F36" s="113">
        <f t="shared" si="19"/>
        <v>0</v>
      </c>
      <c r="G36" s="113">
        <f t="shared" si="19"/>
        <v>0</v>
      </c>
      <c r="H36" s="113">
        <f t="shared" si="19"/>
        <v>0</v>
      </c>
      <c r="I36" s="113">
        <f t="shared" si="19"/>
        <v>0</v>
      </c>
      <c r="J36" s="113">
        <f t="shared" si="19"/>
        <v>0</v>
      </c>
      <c r="K36" s="113">
        <f t="shared" si="19"/>
        <v>0</v>
      </c>
      <c r="L36" s="113">
        <f t="shared" si="19"/>
        <v>0</v>
      </c>
      <c r="M36" s="113">
        <f t="shared" si="19"/>
        <v>0</v>
      </c>
      <c r="N36" s="113">
        <f t="shared" si="20"/>
        <v>0</v>
      </c>
      <c r="O36" s="113">
        <f t="shared" si="20"/>
        <v>0</v>
      </c>
      <c r="P36" s="113">
        <f t="shared" si="20"/>
        <v>0</v>
      </c>
      <c r="Q36" s="113">
        <f t="shared" si="20"/>
        <v>0</v>
      </c>
      <c r="R36" s="113">
        <f t="shared" si="20"/>
        <v>0</v>
      </c>
      <c r="S36" s="113">
        <f t="shared" si="20"/>
        <v>0</v>
      </c>
      <c r="T36" s="113">
        <f t="shared" si="20"/>
        <v>0</v>
      </c>
      <c r="U36" s="113">
        <f t="shared" si="20"/>
        <v>0</v>
      </c>
      <c r="V36" s="113">
        <f t="shared" si="20"/>
        <v>0</v>
      </c>
      <c r="W36" s="113">
        <f t="shared" si="20"/>
        <v>0</v>
      </c>
      <c r="X36" s="113">
        <f t="shared" si="21"/>
        <v>0</v>
      </c>
      <c r="Y36" s="113">
        <f t="shared" si="21"/>
        <v>0</v>
      </c>
      <c r="Z36" s="113">
        <f t="shared" si="21"/>
        <v>0</v>
      </c>
      <c r="AA36" s="113">
        <f t="shared" si="21"/>
        <v>0</v>
      </c>
      <c r="AB36" s="113">
        <f t="shared" si="21"/>
        <v>0</v>
      </c>
      <c r="AC36" s="113">
        <f t="shared" si="21"/>
        <v>0</v>
      </c>
      <c r="AD36" s="113">
        <f t="shared" si="21"/>
        <v>0</v>
      </c>
      <c r="AE36" s="113">
        <f t="shared" si="21"/>
        <v>0</v>
      </c>
      <c r="AF36" s="113">
        <f t="shared" si="21"/>
        <v>0</v>
      </c>
      <c r="AG36" s="113">
        <f t="shared" si="21"/>
        <v>0</v>
      </c>
      <c r="AH36" s="113">
        <f t="shared" si="22"/>
        <v>0</v>
      </c>
      <c r="AI36" s="113">
        <f t="shared" si="22"/>
        <v>0</v>
      </c>
      <c r="AJ36" s="113">
        <f t="shared" si="22"/>
        <v>0</v>
      </c>
      <c r="AK36" s="113">
        <f t="shared" si="22"/>
        <v>0</v>
      </c>
      <c r="AL36" s="113">
        <f t="shared" si="22"/>
        <v>0</v>
      </c>
      <c r="AM36" s="113">
        <f t="shared" si="22"/>
        <v>0</v>
      </c>
      <c r="AN36" s="113">
        <f t="shared" si="22"/>
        <v>0</v>
      </c>
      <c r="AO36" s="113">
        <f t="shared" si="22"/>
        <v>0</v>
      </c>
      <c r="AP36" s="113">
        <f t="shared" si="22"/>
        <v>0</v>
      </c>
      <c r="AQ36" s="113">
        <f t="shared" si="22"/>
        <v>0</v>
      </c>
      <c r="AR36" s="113">
        <f t="shared" si="23"/>
        <v>0</v>
      </c>
      <c r="AS36" s="113">
        <f t="shared" si="23"/>
        <v>0</v>
      </c>
      <c r="AT36" s="113">
        <f t="shared" si="23"/>
        <v>0</v>
      </c>
      <c r="AU36" s="113">
        <f t="shared" si="23"/>
        <v>0</v>
      </c>
      <c r="AV36" s="113">
        <f t="shared" si="23"/>
        <v>0</v>
      </c>
      <c r="AW36" s="113">
        <f t="shared" si="23"/>
        <v>0</v>
      </c>
      <c r="AX36" s="113">
        <f t="shared" si="23"/>
        <v>0</v>
      </c>
      <c r="AY36" s="113">
        <f t="shared" si="23"/>
        <v>0</v>
      </c>
      <c r="AZ36" s="113">
        <f t="shared" si="23"/>
        <v>0</v>
      </c>
      <c r="BA36" s="113">
        <f t="shared" si="23"/>
        <v>0</v>
      </c>
      <c r="BB36" s="113">
        <f t="shared" si="23"/>
        <v>0</v>
      </c>
      <c r="BC36" s="114">
        <f t="shared" si="23"/>
        <v>0</v>
      </c>
    </row>
    <row r="37" spans="1:55" ht="15">
      <c r="A37" s="107" t="e">
        <f>IF(Articles!#REF!="","",Articles!#REF!)</f>
        <v>#REF!</v>
      </c>
      <c r="B37" s="112">
        <f t="shared" si="6"/>
        <v>0</v>
      </c>
      <c r="C37" s="113">
        <f t="shared" si="0"/>
        <v>0</v>
      </c>
      <c r="D37" s="113">
        <f t="shared" si="19"/>
        <v>0</v>
      </c>
      <c r="E37" s="113">
        <f t="shared" si="19"/>
        <v>0</v>
      </c>
      <c r="F37" s="113">
        <f t="shared" si="19"/>
        <v>0</v>
      </c>
      <c r="G37" s="113">
        <f t="shared" si="19"/>
        <v>0</v>
      </c>
      <c r="H37" s="113">
        <f t="shared" si="19"/>
        <v>0</v>
      </c>
      <c r="I37" s="113">
        <f t="shared" si="19"/>
        <v>0</v>
      </c>
      <c r="J37" s="113">
        <f t="shared" si="19"/>
        <v>0</v>
      </c>
      <c r="K37" s="113">
        <f t="shared" si="19"/>
        <v>0</v>
      </c>
      <c r="L37" s="113">
        <f t="shared" si="19"/>
        <v>0</v>
      </c>
      <c r="M37" s="113">
        <f t="shared" si="19"/>
        <v>0</v>
      </c>
      <c r="N37" s="113">
        <f t="shared" si="20"/>
        <v>0</v>
      </c>
      <c r="O37" s="113">
        <f t="shared" si="20"/>
        <v>0</v>
      </c>
      <c r="P37" s="113">
        <f t="shared" si="20"/>
        <v>0</v>
      </c>
      <c r="Q37" s="113">
        <f t="shared" si="20"/>
        <v>0</v>
      </c>
      <c r="R37" s="113">
        <f t="shared" si="20"/>
        <v>0</v>
      </c>
      <c r="S37" s="113">
        <f t="shared" si="20"/>
        <v>0</v>
      </c>
      <c r="T37" s="113">
        <f t="shared" si="20"/>
        <v>0</v>
      </c>
      <c r="U37" s="113">
        <f t="shared" si="20"/>
        <v>0</v>
      </c>
      <c r="V37" s="113">
        <f t="shared" si="20"/>
        <v>0</v>
      </c>
      <c r="W37" s="113">
        <f t="shared" si="20"/>
        <v>0</v>
      </c>
      <c r="X37" s="113">
        <f t="shared" si="21"/>
        <v>0</v>
      </c>
      <c r="Y37" s="113">
        <f t="shared" si="21"/>
        <v>0</v>
      </c>
      <c r="Z37" s="113">
        <f t="shared" si="21"/>
        <v>0</v>
      </c>
      <c r="AA37" s="113">
        <f t="shared" si="21"/>
        <v>0</v>
      </c>
      <c r="AB37" s="113">
        <f t="shared" si="21"/>
        <v>0</v>
      </c>
      <c r="AC37" s="113">
        <f t="shared" si="21"/>
        <v>0</v>
      </c>
      <c r="AD37" s="113">
        <f t="shared" si="21"/>
        <v>0</v>
      </c>
      <c r="AE37" s="113">
        <f t="shared" si="21"/>
        <v>0</v>
      </c>
      <c r="AF37" s="113">
        <f t="shared" si="21"/>
        <v>0</v>
      </c>
      <c r="AG37" s="113">
        <f t="shared" si="21"/>
        <v>0</v>
      </c>
      <c r="AH37" s="113">
        <f t="shared" si="22"/>
        <v>0</v>
      </c>
      <c r="AI37" s="113">
        <f t="shared" si="22"/>
        <v>0</v>
      </c>
      <c r="AJ37" s="113">
        <f t="shared" si="22"/>
        <v>0</v>
      </c>
      <c r="AK37" s="113">
        <f t="shared" si="22"/>
        <v>0</v>
      </c>
      <c r="AL37" s="113">
        <f t="shared" si="22"/>
        <v>0</v>
      </c>
      <c r="AM37" s="113">
        <f t="shared" si="22"/>
        <v>0</v>
      </c>
      <c r="AN37" s="113">
        <f t="shared" si="22"/>
        <v>0</v>
      </c>
      <c r="AO37" s="113">
        <f t="shared" si="22"/>
        <v>0</v>
      </c>
      <c r="AP37" s="113">
        <f t="shared" si="22"/>
        <v>0</v>
      </c>
      <c r="AQ37" s="113">
        <f t="shared" si="22"/>
        <v>0</v>
      </c>
      <c r="AR37" s="113">
        <f t="shared" si="23"/>
        <v>0</v>
      </c>
      <c r="AS37" s="113">
        <f t="shared" si="23"/>
        <v>0</v>
      </c>
      <c r="AT37" s="113">
        <f t="shared" si="23"/>
        <v>0</v>
      </c>
      <c r="AU37" s="113">
        <f t="shared" si="23"/>
        <v>0</v>
      </c>
      <c r="AV37" s="113">
        <f t="shared" si="23"/>
        <v>0</v>
      </c>
      <c r="AW37" s="113">
        <f t="shared" si="23"/>
        <v>0</v>
      </c>
      <c r="AX37" s="113">
        <f t="shared" si="23"/>
        <v>0</v>
      </c>
      <c r="AY37" s="113">
        <f t="shared" si="23"/>
        <v>0</v>
      </c>
      <c r="AZ37" s="113">
        <f t="shared" si="23"/>
        <v>0</v>
      </c>
      <c r="BA37" s="113">
        <f t="shared" si="23"/>
        <v>0</v>
      </c>
      <c r="BB37" s="113">
        <f t="shared" si="23"/>
        <v>0</v>
      </c>
      <c r="BC37" s="114">
        <f t="shared" si="23"/>
        <v>0</v>
      </c>
    </row>
    <row r="38" spans="1:55" ht="15">
      <c r="A38" s="107" t="e">
        <f>IF(Articles!#REF!="","",Articles!#REF!)</f>
        <v>#REF!</v>
      </c>
      <c r="B38" s="112">
        <f t="shared" si="6"/>
        <v>0</v>
      </c>
      <c r="C38" s="113">
        <f t="shared" si="0"/>
        <v>0</v>
      </c>
      <c r="D38" s="113">
        <f t="shared" si="19"/>
        <v>0</v>
      </c>
      <c r="E38" s="113">
        <f t="shared" si="19"/>
        <v>0</v>
      </c>
      <c r="F38" s="113">
        <f t="shared" si="19"/>
        <v>0</v>
      </c>
      <c r="G38" s="113">
        <f t="shared" si="19"/>
        <v>0</v>
      </c>
      <c r="H38" s="113">
        <f t="shared" si="19"/>
        <v>0</v>
      </c>
      <c r="I38" s="113">
        <f t="shared" si="19"/>
        <v>0</v>
      </c>
      <c r="J38" s="113">
        <f t="shared" si="19"/>
        <v>0</v>
      </c>
      <c r="K38" s="113">
        <f t="shared" si="19"/>
        <v>0</v>
      </c>
      <c r="L38" s="113">
        <f t="shared" si="19"/>
        <v>0</v>
      </c>
      <c r="M38" s="113">
        <f t="shared" si="19"/>
        <v>0</v>
      </c>
      <c r="N38" s="113">
        <f t="shared" si="20"/>
        <v>0</v>
      </c>
      <c r="O38" s="113">
        <f t="shared" si="20"/>
        <v>0</v>
      </c>
      <c r="P38" s="113">
        <f t="shared" si="20"/>
        <v>0</v>
      </c>
      <c r="Q38" s="113">
        <f t="shared" si="20"/>
        <v>0</v>
      </c>
      <c r="R38" s="113">
        <f t="shared" si="20"/>
        <v>0</v>
      </c>
      <c r="S38" s="113">
        <f t="shared" si="20"/>
        <v>0</v>
      </c>
      <c r="T38" s="113">
        <f t="shared" si="20"/>
        <v>0</v>
      </c>
      <c r="U38" s="113">
        <f t="shared" si="20"/>
        <v>0</v>
      </c>
      <c r="V38" s="113">
        <f t="shared" si="20"/>
        <v>0</v>
      </c>
      <c r="W38" s="113">
        <f t="shared" si="20"/>
        <v>0</v>
      </c>
      <c r="X38" s="113">
        <f t="shared" si="21"/>
        <v>0</v>
      </c>
      <c r="Y38" s="113">
        <f t="shared" si="21"/>
        <v>0</v>
      </c>
      <c r="Z38" s="113">
        <f t="shared" si="21"/>
        <v>0</v>
      </c>
      <c r="AA38" s="113">
        <f t="shared" si="21"/>
        <v>0</v>
      </c>
      <c r="AB38" s="113">
        <f t="shared" si="21"/>
        <v>0</v>
      </c>
      <c r="AC38" s="113">
        <f t="shared" si="21"/>
        <v>0</v>
      </c>
      <c r="AD38" s="113">
        <f t="shared" si="21"/>
        <v>0</v>
      </c>
      <c r="AE38" s="113">
        <f t="shared" si="21"/>
        <v>0</v>
      </c>
      <c r="AF38" s="113">
        <f t="shared" si="21"/>
        <v>0</v>
      </c>
      <c r="AG38" s="113">
        <f t="shared" si="21"/>
        <v>0</v>
      </c>
      <c r="AH38" s="113">
        <f t="shared" si="22"/>
        <v>0</v>
      </c>
      <c r="AI38" s="113">
        <f t="shared" si="22"/>
        <v>0</v>
      </c>
      <c r="AJ38" s="113">
        <f t="shared" si="22"/>
        <v>0</v>
      </c>
      <c r="AK38" s="113">
        <f t="shared" si="22"/>
        <v>0</v>
      </c>
      <c r="AL38" s="113">
        <f t="shared" si="22"/>
        <v>0</v>
      </c>
      <c r="AM38" s="113">
        <f t="shared" si="22"/>
        <v>0</v>
      </c>
      <c r="AN38" s="113">
        <f t="shared" si="22"/>
        <v>0</v>
      </c>
      <c r="AO38" s="113">
        <f t="shared" si="22"/>
        <v>0</v>
      </c>
      <c r="AP38" s="113">
        <f t="shared" si="22"/>
        <v>0</v>
      </c>
      <c r="AQ38" s="113">
        <f t="shared" si="22"/>
        <v>0</v>
      </c>
      <c r="AR38" s="113">
        <f t="shared" si="23"/>
        <v>0</v>
      </c>
      <c r="AS38" s="113">
        <f t="shared" si="23"/>
        <v>0</v>
      </c>
      <c r="AT38" s="113">
        <f t="shared" si="23"/>
        <v>0</v>
      </c>
      <c r="AU38" s="113">
        <f t="shared" si="23"/>
        <v>0</v>
      </c>
      <c r="AV38" s="113">
        <f t="shared" si="23"/>
        <v>0</v>
      </c>
      <c r="AW38" s="113">
        <f t="shared" si="23"/>
        <v>0</v>
      </c>
      <c r="AX38" s="113">
        <f t="shared" si="23"/>
        <v>0</v>
      </c>
      <c r="AY38" s="113">
        <f t="shared" si="23"/>
        <v>0</v>
      </c>
      <c r="AZ38" s="113">
        <f t="shared" si="23"/>
        <v>0</v>
      </c>
      <c r="BA38" s="113">
        <f t="shared" si="23"/>
        <v>0</v>
      </c>
      <c r="BB38" s="113">
        <f t="shared" si="23"/>
        <v>0</v>
      </c>
      <c r="BC38" s="114">
        <f t="shared" si="23"/>
        <v>0</v>
      </c>
    </row>
    <row r="39" spans="1:55" ht="15">
      <c r="A39" s="107" t="e">
        <f>IF(Articles!#REF!="","",Articles!#REF!)</f>
        <v>#REF!</v>
      </c>
      <c r="B39" s="112">
        <f t="shared" si="6"/>
        <v>0</v>
      </c>
      <c r="C39" s="113">
        <f t="shared" ref="C39:C55" si="24">SUMIFS(Somme_Base,Carte_Base,$D$2,Semaine_Base,$C$6,Articles_Base,$A39)</f>
        <v>0</v>
      </c>
      <c r="D39" s="113">
        <f t="shared" si="19"/>
        <v>0</v>
      </c>
      <c r="E39" s="113">
        <f t="shared" si="19"/>
        <v>0</v>
      </c>
      <c r="F39" s="113">
        <f t="shared" si="19"/>
        <v>0</v>
      </c>
      <c r="G39" s="113">
        <f t="shared" si="19"/>
        <v>0</v>
      </c>
      <c r="H39" s="113">
        <f t="shared" si="19"/>
        <v>0</v>
      </c>
      <c r="I39" s="113">
        <f t="shared" si="19"/>
        <v>0</v>
      </c>
      <c r="J39" s="113">
        <f t="shared" si="19"/>
        <v>0</v>
      </c>
      <c r="K39" s="113">
        <f t="shared" si="19"/>
        <v>0</v>
      </c>
      <c r="L39" s="113">
        <f t="shared" si="19"/>
        <v>0</v>
      </c>
      <c r="M39" s="113">
        <f t="shared" si="19"/>
        <v>0</v>
      </c>
      <c r="N39" s="113">
        <f t="shared" si="20"/>
        <v>0</v>
      </c>
      <c r="O39" s="113">
        <f t="shared" si="20"/>
        <v>0</v>
      </c>
      <c r="P39" s="113">
        <f t="shared" si="20"/>
        <v>0</v>
      </c>
      <c r="Q39" s="113">
        <f t="shared" si="20"/>
        <v>0</v>
      </c>
      <c r="R39" s="113">
        <f t="shared" si="20"/>
        <v>0</v>
      </c>
      <c r="S39" s="113">
        <f t="shared" si="20"/>
        <v>0</v>
      </c>
      <c r="T39" s="113">
        <f t="shared" si="20"/>
        <v>0</v>
      </c>
      <c r="U39" s="113">
        <f t="shared" si="20"/>
        <v>0</v>
      </c>
      <c r="V39" s="113">
        <f t="shared" si="20"/>
        <v>0</v>
      </c>
      <c r="W39" s="113">
        <f t="shared" si="20"/>
        <v>0</v>
      </c>
      <c r="X39" s="113">
        <f t="shared" si="21"/>
        <v>0</v>
      </c>
      <c r="Y39" s="113">
        <f t="shared" si="21"/>
        <v>0</v>
      </c>
      <c r="Z39" s="113">
        <f t="shared" si="21"/>
        <v>0</v>
      </c>
      <c r="AA39" s="113">
        <f t="shared" si="21"/>
        <v>0</v>
      </c>
      <c r="AB39" s="113">
        <f t="shared" si="21"/>
        <v>0</v>
      </c>
      <c r="AC39" s="113">
        <f t="shared" si="21"/>
        <v>0</v>
      </c>
      <c r="AD39" s="113">
        <f t="shared" si="21"/>
        <v>0</v>
      </c>
      <c r="AE39" s="113">
        <f t="shared" si="21"/>
        <v>0</v>
      </c>
      <c r="AF39" s="113">
        <f t="shared" si="21"/>
        <v>0</v>
      </c>
      <c r="AG39" s="113">
        <f t="shared" si="21"/>
        <v>0</v>
      </c>
      <c r="AH39" s="113">
        <f t="shared" si="22"/>
        <v>0</v>
      </c>
      <c r="AI39" s="113">
        <f t="shared" si="22"/>
        <v>0</v>
      </c>
      <c r="AJ39" s="113">
        <f t="shared" si="22"/>
        <v>0</v>
      </c>
      <c r="AK39" s="113">
        <f t="shared" si="22"/>
        <v>0</v>
      </c>
      <c r="AL39" s="113">
        <f t="shared" si="22"/>
        <v>0</v>
      </c>
      <c r="AM39" s="113">
        <f t="shared" si="22"/>
        <v>0</v>
      </c>
      <c r="AN39" s="113">
        <f t="shared" si="22"/>
        <v>0</v>
      </c>
      <c r="AO39" s="113">
        <f t="shared" si="22"/>
        <v>0</v>
      </c>
      <c r="AP39" s="113">
        <f t="shared" si="22"/>
        <v>0</v>
      </c>
      <c r="AQ39" s="113">
        <f t="shared" si="22"/>
        <v>0</v>
      </c>
      <c r="AR39" s="113">
        <f t="shared" si="23"/>
        <v>0</v>
      </c>
      <c r="AS39" s="113">
        <f t="shared" si="23"/>
        <v>0</v>
      </c>
      <c r="AT39" s="113">
        <f t="shared" si="23"/>
        <v>0</v>
      </c>
      <c r="AU39" s="113">
        <f t="shared" si="23"/>
        <v>0</v>
      </c>
      <c r="AV39" s="113">
        <f t="shared" si="23"/>
        <v>0</v>
      </c>
      <c r="AW39" s="113">
        <f t="shared" si="23"/>
        <v>0</v>
      </c>
      <c r="AX39" s="113">
        <f t="shared" si="23"/>
        <v>0</v>
      </c>
      <c r="AY39" s="113">
        <f t="shared" si="23"/>
        <v>0</v>
      </c>
      <c r="AZ39" s="113">
        <f t="shared" si="23"/>
        <v>0</v>
      </c>
      <c r="BA39" s="113">
        <f t="shared" si="23"/>
        <v>0</v>
      </c>
      <c r="BB39" s="113">
        <f t="shared" si="23"/>
        <v>0</v>
      </c>
      <c r="BC39" s="114">
        <f t="shared" si="23"/>
        <v>0</v>
      </c>
    </row>
    <row r="40" spans="1:55" ht="15">
      <c r="A40" s="107" t="str">
        <f>IF(Articles!B5&lt;&gt;"",Articles!B5,"")</f>
        <v>Café 250 g</v>
      </c>
      <c r="B40" s="112">
        <f t="shared" ref="B40:B55" si="25">SUM(C40:BC40)</f>
        <v>0</v>
      </c>
      <c r="C40" s="113">
        <f t="shared" si="24"/>
        <v>0</v>
      </c>
      <c r="D40" s="113">
        <f t="shared" si="19"/>
        <v>0</v>
      </c>
      <c r="E40" s="113">
        <f t="shared" si="19"/>
        <v>0</v>
      </c>
      <c r="F40" s="113">
        <f t="shared" si="19"/>
        <v>0</v>
      </c>
      <c r="G40" s="113">
        <f t="shared" si="19"/>
        <v>0</v>
      </c>
      <c r="H40" s="113">
        <f t="shared" si="19"/>
        <v>0</v>
      </c>
      <c r="I40" s="113">
        <f t="shared" si="19"/>
        <v>0</v>
      </c>
      <c r="J40" s="113">
        <f t="shared" si="19"/>
        <v>0</v>
      </c>
      <c r="K40" s="113">
        <f t="shared" si="19"/>
        <v>0</v>
      </c>
      <c r="L40" s="113">
        <f t="shared" si="19"/>
        <v>0</v>
      </c>
      <c r="M40" s="113">
        <f t="shared" si="19"/>
        <v>0</v>
      </c>
      <c r="N40" s="113">
        <f t="shared" si="20"/>
        <v>0</v>
      </c>
      <c r="O40" s="113">
        <f t="shared" si="20"/>
        <v>0</v>
      </c>
      <c r="P40" s="113">
        <f t="shared" si="20"/>
        <v>0</v>
      </c>
      <c r="Q40" s="113">
        <f t="shared" si="20"/>
        <v>0</v>
      </c>
      <c r="R40" s="113">
        <f t="shared" si="20"/>
        <v>0</v>
      </c>
      <c r="S40" s="113">
        <f t="shared" si="20"/>
        <v>0</v>
      </c>
      <c r="T40" s="113">
        <f t="shared" si="20"/>
        <v>0</v>
      </c>
      <c r="U40" s="113">
        <f t="shared" si="20"/>
        <v>0</v>
      </c>
      <c r="V40" s="113">
        <f t="shared" si="20"/>
        <v>0</v>
      </c>
      <c r="W40" s="113">
        <f t="shared" si="20"/>
        <v>0</v>
      </c>
      <c r="X40" s="113">
        <f t="shared" si="21"/>
        <v>0</v>
      </c>
      <c r="Y40" s="113">
        <f t="shared" si="21"/>
        <v>0</v>
      </c>
      <c r="Z40" s="113">
        <f t="shared" si="21"/>
        <v>0</v>
      </c>
      <c r="AA40" s="113">
        <f t="shared" si="21"/>
        <v>0</v>
      </c>
      <c r="AB40" s="113">
        <f t="shared" si="21"/>
        <v>0</v>
      </c>
      <c r="AC40" s="113">
        <f t="shared" si="21"/>
        <v>0</v>
      </c>
      <c r="AD40" s="113">
        <f t="shared" si="21"/>
        <v>0</v>
      </c>
      <c r="AE40" s="113">
        <f t="shared" si="21"/>
        <v>0</v>
      </c>
      <c r="AF40" s="113">
        <f t="shared" si="21"/>
        <v>0</v>
      </c>
      <c r="AG40" s="113">
        <f t="shared" si="21"/>
        <v>0</v>
      </c>
      <c r="AH40" s="113">
        <f t="shared" si="22"/>
        <v>0</v>
      </c>
      <c r="AI40" s="113">
        <f t="shared" si="22"/>
        <v>0</v>
      </c>
      <c r="AJ40" s="113">
        <f t="shared" si="22"/>
        <v>0</v>
      </c>
      <c r="AK40" s="113">
        <f t="shared" si="22"/>
        <v>0</v>
      </c>
      <c r="AL40" s="113">
        <f t="shared" si="22"/>
        <v>0</v>
      </c>
      <c r="AM40" s="113">
        <f t="shared" si="22"/>
        <v>0</v>
      </c>
      <c r="AN40" s="113">
        <f t="shared" si="22"/>
        <v>0</v>
      </c>
      <c r="AO40" s="113">
        <f t="shared" si="22"/>
        <v>0</v>
      </c>
      <c r="AP40" s="113">
        <f t="shared" si="22"/>
        <v>0</v>
      </c>
      <c r="AQ40" s="113">
        <f t="shared" si="22"/>
        <v>0</v>
      </c>
      <c r="AR40" s="113">
        <f t="shared" si="23"/>
        <v>0</v>
      </c>
      <c r="AS40" s="113">
        <f t="shared" si="23"/>
        <v>0</v>
      </c>
      <c r="AT40" s="113">
        <f t="shared" si="23"/>
        <v>0</v>
      </c>
      <c r="AU40" s="113">
        <f t="shared" si="23"/>
        <v>0</v>
      </c>
      <c r="AV40" s="113">
        <f t="shared" si="23"/>
        <v>0</v>
      </c>
      <c r="AW40" s="113">
        <f t="shared" si="23"/>
        <v>0</v>
      </c>
      <c r="AX40" s="113">
        <f t="shared" si="23"/>
        <v>0</v>
      </c>
      <c r="AY40" s="113">
        <f t="shared" si="23"/>
        <v>0</v>
      </c>
      <c r="AZ40" s="113">
        <f t="shared" si="23"/>
        <v>0</v>
      </c>
      <c r="BA40" s="113">
        <f t="shared" si="23"/>
        <v>0</v>
      </c>
      <c r="BB40" s="113">
        <f t="shared" si="23"/>
        <v>0</v>
      </c>
      <c r="BC40" s="114">
        <f t="shared" si="23"/>
        <v>0</v>
      </c>
    </row>
    <row r="41" spans="1:55" ht="15">
      <c r="A41" s="107" t="str">
        <f>IF(Articles!B6&lt;&gt;"",Articles!B6,"")</f>
        <v>Confiture 400 g</v>
      </c>
      <c r="B41" s="112">
        <f t="shared" si="25"/>
        <v>4</v>
      </c>
      <c r="C41" s="113">
        <f t="shared" si="24"/>
        <v>0</v>
      </c>
      <c r="D41" s="113">
        <f t="shared" ref="D41:M55" si="26">SUMIFS(Somme_Base,Carte_Base,$D$2,Semaine_Base,D$6,Articles_Base,$A41)</f>
        <v>0</v>
      </c>
      <c r="E41" s="113">
        <f t="shared" si="26"/>
        <v>0</v>
      </c>
      <c r="F41" s="113">
        <f t="shared" si="26"/>
        <v>0</v>
      </c>
      <c r="G41" s="113">
        <f t="shared" si="26"/>
        <v>0</v>
      </c>
      <c r="H41" s="113">
        <f t="shared" si="26"/>
        <v>0</v>
      </c>
      <c r="I41" s="113">
        <f t="shared" si="26"/>
        <v>1</v>
      </c>
      <c r="J41" s="113">
        <f t="shared" si="26"/>
        <v>0</v>
      </c>
      <c r="K41" s="113">
        <f t="shared" si="26"/>
        <v>0</v>
      </c>
      <c r="L41" s="113">
        <f t="shared" si="26"/>
        <v>0</v>
      </c>
      <c r="M41" s="113">
        <f t="shared" si="26"/>
        <v>0</v>
      </c>
      <c r="N41" s="113">
        <f t="shared" ref="N41:W55" si="27">SUMIFS(Somme_Base,Carte_Base,$D$2,Semaine_Base,N$6,Articles_Base,$A41)</f>
        <v>0</v>
      </c>
      <c r="O41" s="113">
        <f t="shared" si="27"/>
        <v>0</v>
      </c>
      <c r="P41" s="113">
        <f t="shared" si="27"/>
        <v>0</v>
      </c>
      <c r="Q41" s="113">
        <f t="shared" si="27"/>
        <v>0</v>
      </c>
      <c r="R41" s="113">
        <f t="shared" si="27"/>
        <v>0</v>
      </c>
      <c r="S41" s="113">
        <f t="shared" si="27"/>
        <v>0</v>
      </c>
      <c r="T41" s="113">
        <f t="shared" si="27"/>
        <v>0</v>
      </c>
      <c r="U41" s="113">
        <f t="shared" si="27"/>
        <v>0</v>
      </c>
      <c r="V41" s="113">
        <f t="shared" si="27"/>
        <v>3</v>
      </c>
      <c r="W41" s="113">
        <f t="shared" si="27"/>
        <v>0</v>
      </c>
      <c r="X41" s="113">
        <f t="shared" ref="X41:AG55" si="28">SUMIFS(Somme_Base,Carte_Base,$D$2,Semaine_Base,X$6,Articles_Base,$A41)</f>
        <v>0</v>
      </c>
      <c r="Y41" s="113">
        <f t="shared" si="28"/>
        <v>0</v>
      </c>
      <c r="Z41" s="113">
        <f t="shared" si="28"/>
        <v>0</v>
      </c>
      <c r="AA41" s="113">
        <f t="shared" si="28"/>
        <v>0</v>
      </c>
      <c r="AB41" s="113">
        <f t="shared" si="28"/>
        <v>0</v>
      </c>
      <c r="AC41" s="113">
        <f t="shared" si="28"/>
        <v>0</v>
      </c>
      <c r="AD41" s="113">
        <f t="shared" si="28"/>
        <v>0</v>
      </c>
      <c r="AE41" s="113">
        <f t="shared" si="28"/>
        <v>0</v>
      </c>
      <c r="AF41" s="113">
        <f t="shared" si="28"/>
        <v>0</v>
      </c>
      <c r="AG41" s="113">
        <f t="shared" si="28"/>
        <v>0</v>
      </c>
      <c r="AH41" s="113">
        <f t="shared" ref="AH41:AQ55" si="29">SUMIFS(Somme_Base,Carte_Base,$D$2,Semaine_Base,AH$6,Articles_Base,$A41)</f>
        <v>0</v>
      </c>
      <c r="AI41" s="113">
        <f t="shared" si="29"/>
        <v>0</v>
      </c>
      <c r="AJ41" s="113">
        <f t="shared" si="29"/>
        <v>0</v>
      </c>
      <c r="AK41" s="113">
        <f t="shared" si="29"/>
        <v>0</v>
      </c>
      <c r="AL41" s="113">
        <f t="shared" si="29"/>
        <v>0</v>
      </c>
      <c r="AM41" s="113">
        <f t="shared" si="29"/>
        <v>0</v>
      </c>
      <c r="AN41" s="113">
        <f t="shared" si="29"/>
        <v>0</v>
      </c>
      <c r="AO41" s="113">
        <f t="shared" si="29"/>
        <v>0</v>
      </c>
      <c r="AP41" s="113">
        <f t="shared" si="29"/>
        <v>0</v>
      </c>
      <c r="AQ41" s="113">
        <f t="shared" si="29"/>
        <v>0</v>
      </c>
      <c r="AR41" s="113">
        <f t="shared" ref="AR41:BC55" si="30">SUMIFS(Somme_Base,Carte_Base,$D$2,Semaine_Base,AR$6,Articles_Base,$A41)</f>
        <v>0</v>
      </c>
      <c r="AS41" s="113">
        <f t="shared" si="30"/>
        <v>0</v>
      </c>
      <c r="AT41" s="113">
        <f t="shared" si="30"/>
        <v>0</v>
      </c>
      <c r="AU41" s="113">
        <f t="shared" si="30"/>
        <v>0</v>
      </c>
      <c r="AV41" s="113">
        <f t="shared" si="30"/>
        <v>0</v>
      </c>
      <c r="AW41" s="113">
        <f t="shared" si="30"/>
        <v>0</v>
      </c>
      <c r="AX41" s="113">
        <f t="shared" si="30"/>
        <v>0</v>
      </c>
      <c r="AY41" s="113">
        <f t="shared" si="30"/>
        <v>0</v>
      </c>
      <c r="AZ41" s="113">
        <f t="shared" si="30"/>
        <v>0</v>
      </c>
      <c r="BA41" s="113">
        <f t="shared" si="30"/>
        <v>0</v>
      </c>
      <c r="BB41" s="113">
        <f t="shared" si="30"/>
        <v>0</v>
      </c>
      <c r="BC41" s="114">
        <f t="shared" si="30"/>
        <v>0</v>
      </c>
    </row>
    <row r="42" spans="1:55" ht="15">
      <c r="A42" s="107" t="str">
        <f>IF(Articles!B7&lt;&gt;"",Articles!B7,"")</f>
        <v>Biscottes ou Céréales</v>
      </c>
      <c r="B42" s="112">
        <f t="shared" si="25"/>
        <v>0</v>
      </c>
      <c r="C42" s="113">
        <f t="shared" si="24"/>
        <v>0</v>
      </c>
      <c r="D42" s="113">
        <f t="shared" si="26"/>
        <v>0</v>
      </c>
      <c r="E42" s="113">
        <f t="shared" si="26"/>
        <v>0</v>
      </c>
      <c r="F42" s="113">
        <f t="shared" si="26"/>
        <v>0</v>
      </c>
      <c r="G42" s="113">
        <f t="shared" si="26"/>
        <v>0</v>
      </c>
      <c r="H42" s="113">
        <f t="shared" si="26"/>
        <v>0</v>
      </c>
      <c r="I42" s="113">
        <f t="shared" si="26"/>
        <v>0</v>
      </c>
      <c r="J42" s="113">
        <f t="shared" si="26"/>
        <v>0</v>
      </c>
      <c r="K42" s="113">
        <f t="shared" si="26"/>
        <v>0</v>
      </c>
      <c r="L42" s="113">
        <f t="shared" si="26"/>
        <v>0</v>
      </c>
      <c r="M42" s="113">
        <f t="shared" si="26"/>
        <v>0</v>
      </c>
      <c r="N42" s="113">
        <f t="shared" si="27"/>
        <v>0</v>
      </c>
      <c r="O42" s="113">
        <f t="shared" si="27"/>
        <v>0</v>
      </c>
      <c r="P42" s="113">
        <f t="shared" si="27"/>
        <v>0</v>
      </c>
      <c r="Q42" s="113">
        <f t="shared" si="27"/>
        <v>0</v>
      </c>
      <c r="R42" s="113">
        <f t="shared" si="27"/>
        <v>0</v>
      </c>
      <c r="S42" s="113">
        <f t="shared" si="27"/>
        <v>0</v>
      </c>
      <c r="T42" s="113">
        <f t="shared" si="27"/>
        <v>0</v>
      </c>
      <c r="U42" s="113">
        <f t="shared" si="27"/>
        <v>0</v>
      </c>
      <c r="V42" s="113">
        <f t="shared" si="27"/>
        <v>0</v>
      </c>
      <c r="W42" s="113">
        <f t="shared" si="27"/>
        <v>0</v>
      </c>
      <c r="X42" s="113">
        <f t="shared" si="28"/>
        <v>0</v>
      </c>
      <c r="Y42" s="113">
        <f t="shared" si="28"/>
        <v>0</v>
      </c>
      <c r="Z42" s="113">
        <f t="shared" si="28"/>
        <v>0</v>
      </c>
      <c r="AA42" s="113">
        <f t="shared" si="28"/>
        <v>0</v>
      </c>
      <c r="AB42" s="113">
        <f t="shared" si="28"/>
        <v>0</v>
      </c>
      <c r="AC42" s="113">
        <f t="shared" si="28"/>
        <v>0</v>
      </c>
      <c r="AD42" s="113">
        <f t="shared" si="28"/>
        <v>0</v>
      </c>
      <c r="AE42" s="113">
        <f t="shared" si="28"/>
        <v>0</v>
      </c>
      <c r="AF42" s="113">
        <f t="shared" si="28"/>
        <v>0</v>
      </c>
      <c r="AG42" s="113">
        <f t="shared" si="28"/>
        <v>0</v>
      </c>
      <c r="AH42" s="113">
        <f t="shared" si="29"/>
        <v>0</v>
      </c>
      <c r="AI42" s="113">
        <f t="shared" si="29"/>
        <v>0</v>
      </c>
      <c r="AJ42" s="113">
        <f t="shared" si="29"/>
        <v>0</v>
      </c>
      <c r="AK42" s="113">
        <f t="shared" si="29"/>
        <v>0</v>
      </c>
      <c r="AL42" s="113">
        <f t="shared" si="29"/>
        <v>0</v>
      </c>
      <c r="AM42" s="113">
        <f t="shared" si="29"/>
        <v>0</v>
      </c>
      <c r="AN42" s="113">
        <f t="shared" si="29"/>
        <v>0</v>
      </c>
      <c r="AO42" s="113">
        <f t="shared" si="29"/>
        <v>0</v>
      </c>
      <c r="AP42" s="113">
        <f t="shared" si="29"/>
        <v>0</v>
      </c>
      <c r="AQ42" s="113">
        <f t="shared" si="29"/>
        <v>0</v>
      </c>
      <c r="AR42" s="113">
        <f t="shared" si="30"/>
        <v>0</v>
      </c>
      <c r="AS42" s="113">
        <f t="shared" si="30"/>
        <v>0</v>
      </c>
      <c r="AT42" s="113">
        <f t="shared" si="30"/>
        <v>0</v>
      </c>
      <c r="AU42" s="113">
        <f t="shared" si="30"/>
        <v>0</v>
      </c>
      <c r="AV42" s="113">
        <f t="shared" si="30"/>
        <v>0</v>
      </c>
      <c r="AW42" s="113">
        <f t="shared" si="30"/>
        <v>0</v>
      </c>
      <c r="AX42" s="113">
        <f t="shared" si="30"/>
        <v>0</v>
      </c>
      <c r="AY42" s="113">
        <f t="shared" si="30"/>
        <v>0</v>
      </c>
      <c r="AZ42" s="113">
        <f t="shared" si="30"/>
        <v>0</v>
      </c>
      <c r="BA42" s="113">
        <f t="shared" si="30"/>
        <v>0</v>
      </c>
      <c r="BB42" s="113">
        <f t="shared" si="30"/>
        <v>0</v>
      </c>
      <c r="BC42" s="114">
        <f t="shared" si="30"/>
        <v>0</v>
      </c>
    </row>
    <row r="43" spans="1:55" ht="15">
      <c r="A43" s="107" t="str">
        <f>IF(Articles!B8&lt;&gt;"",Articles!B8,"")</f>
        <v>Cacao 450 g</v>
      </c>
      <c r="B43" s="112">
        <f t="shared" si="25"/>
        <v>1</v>
      </c>
      <c r="C43" s="113">
        <f t="shared" si="24"/>
        <v>0</v>
      </c>
      <c r="D43" s="113">
        <f t="shared" si="26"/>
        <v>0</v>
      </c>
      <c r="E43" s="113">
        <f t="shared" si="26"/>
        <v>0</v>
      </c>
      <c r="F43" s="113">
        <f t="shared" si="26"/>
        <v>0</v>
      </c>
      <c r="G43" s="113">
        <f t="shared" si="26"/>
        <v>0</v>
      </c>
      <c r="H43" s="113">
        <f t="shared" si="26"/>
        <v>0</v>
      </c>
      <c r="I43" s="113">
        <f t="shared" si="26"/>
        <v>1</v>
      </c>
      <c r="J43" s="113">
        <f t="shared" si="26"/>
        <v>0</v>
      </c>
      <c r="K43" s="113">
        <f t="shared" si="26"/>
        <v>0</v>
      </c>
      <c r="L43" s="113">
        <f t="shared" si="26"/>
        <v>0</v>
      </c>
      <c r="M43" s="113">
        <f t="shared" si="26"/>
        <v>0</v>
      </c>
      <c r="N43" s="113">
        <f t="shared" si="27"/>
        <v>0</v>
      </c>
      <c r="O43" s="113">
        <f t="shared" si="27"/>
        <v>0</v>
      </c>
      <c r="P43" s="113">
        <f t="shared" si="27"/>
        <v>0</v>
      </c>
      <c r="Q43" s="113">
        <f t="shared" si="27"/>
        <v>0</v>
      </c>
      <c r="R43" s="113">
        <f t="shared" si="27"/>
        <v>0</v>
      </c>
      <c r="S43" s="113">
        <f t="shared" si="27"/>
        <v>0</v>
      </c>
      <c r="T43" s="113">
        <f t="shared" si="27"/>
        <v>0</v>
      </c>
      <c r="U43" s="113">
        <f t="shared" si="27"/>
        <v>0</v>
      </c>
      <c r="V43" s="113">
        <f t="shared" si="27"/>
        <v>0</v>
      </c>
      <c r="W43" s="113">
        <f t="shared" si="27"/>
        <v>0</v>
      </c>
      <c r="X43" s="113">
        <f t="shared" si="28"/>
        <v>0</v>
      </c>
      <c r="Y43" s="113">
        <f t="shared" si="28"/>
        <v>0</v>
      </c>
      <c r="Z43" s="113">
        <f t="shared" si="28"/>
        <v>0</v>
      </c>
      <c r="AA43" s="113">
        <f t="shared" si="28"/>
        <v>0</v>
      </c>
      <c r="AB43" s="113">
        <f t="shared" si="28"/>
        <v>0</v>
      </c>
      <c r="AC43" s="113">
        <f t="shared" si="28"/>
        <v>0</v>
      </c>
      <c r="AD43" s="113">
        <f t="shared" si="28"/>
        <v>0</v>
      </c>
      <c r="AE43" s="113">
        <f t="shared" si="28"/>
        <v>0</v>
      </c>
      <c r="AF43" s="113">
        <f t="shared" si="28"/>
        <v>0</v>
      </c>
      <c r="AG43" s="113">
        <f t="shared" si="28"/>
        <v>0</v>
      </c>
      <c r="AH43" s="113">
        <f t="shared" si="29"/>
        <v>0</v>
      </c>
      <c r="AI43" s="113">
        <f t="shared" si="29"/>
        <v>0</v>
      </c>
      <c r="AJ43" s="113">
        <f t="shared" si="29"/>
        <v>0</v>
      </c>
      <c r="AK43" s="113">
        <f t="shared" si="29"/>
        <v>0</v>
      </c>
      <c r="AL43" s="113">
        <f t="shared" si="29"/>
        <v>0</v>
      </c>
      <c r="AM43" s="113">
        <f t="shared" si="29"/>
        <v>0</v>
      </c>
      <c r="AN43" s="113">
        <f t="shared" si="29"/>
        <v>0</v>
      </c>
      <c r="AO43" s="113">
        <f t="shared" si="29"/>
        <v>0</v>
      </c>
      <c r="AP43" s="113">
        <f t="shared" si="29"/>
        <v>0</v>
      </c>
      <c r="AQ43" s="113">
        <f t="shared" si="29"/>
        <v>0</v>
      </c>
      <c r="AR43" s="113">
        <f t="shared" si="30"/>
        <v>0</v>
      </c>
      <c r="AS43" s="113">
        <f t="shared" si="30"/>
        <v>0</v>
      </c>
      <c r="AT43" s="113">
        <f t="shared" si="30"/>
        <v>0</v>
      </c>
      <c r="AU43" s="113">
        <f t="shared" si="30"/>
        <v>0</v>
      </c>
      <c r="AV43" s="113">
        <f t="shared" si="30"/>
        <v>0</v>
      </c>
      <c r="AW43" s="113">
        <f t="shared" si="30"/>
        <v>0</v>
      </c>
      <c r="AX43" s="113">
        <f t="shared" si="30"/>
        <v>0</v>
      </c>
      <c r="AY43" s="113">
        <f t="shared" si="30"/>
        <v>0</v>
      </c>
      <c r="AZ43" s="113">
        <f t="shared" si="30"/>
        <v>0</v>
      </c>
      <c r="BA43" s="113">
        <f t="shared" si="30"/>
        <v>0</v>
      </c>
      <c r="BB43" s="113">
        <f t="shared" si="30"/>
        <v>0</v>
      </c>
      <c r="BC43" s="114">
        <f t="shared" si="30"/>
        <v>0</v>
      </c>
    </row>
    <row r="44" spans="1:55" ht="15">
      <c r="A44" s="107" t="str">
        <f>IF(Articles!B9&lt;&gt;"",Articles!B9,"")</f>
        <v>Huile</v>
      </c>
      <c r="B44" s="112">
        <f t="shared" si="25"/>
        <v>0</v>
      </c>
      <c r="C44" s="113">
        <f t="shared" si="24"/>
        <v>0</v>
      </c>
      <c r="D44" s="113">
        <f t="shared" si="26"/>
        <v>0</v>
      </c>
      <c r="E44" s="113">
        <f t="shared" si="26"/>
        <v>0</v>
      </c>
      <c r="F44" s="113">
        <f t="shared" si="26"/>
        <v>0</v>
      </c>
      <c r="G44" s="113">
        <f t="shared" si="26"/>
        <v>0</v>
      </c>
      <c r="H44" s="113">
        <f t="shared" si="26"/>
        <v>0</v>
      </c>
      <c r="I44" s="113">
        <f t="shared" si="26"/>
        <v>0</v>
      </c>
      <c r="J44" s="113">
        <f t="shared" si="26"/>
        <v>0</v>
      </c>
      <c r="K44" s="113">
        <f t="shared" si="26"/>
        <v>0</v>
      </c>
      <c r="L44" s="113">
        <f t="shared" si="26"/>
        <v>0</v>
      </c>
      <c r="M44" s="113">
        <f t="shared" si="26"/>
        <v>0</v>
      </c>
      <c r="N44" s="113">
        <f t="shared" si="27"/>
        <v>0</v>
      </c>
      <c r="O44" s="113">
        <f t="shared" si="27"/>
        <v>0</v>
      </c>
      <c r="P44" s="113">
        <f t="shared" si="27"/>
        <v>0</v>
      </c>
      <c r="Q44" s="113">
        <f t="shared" si="27"/>
        <v>0</v>
      </c>
      <c r="R44" s="113">
        <f t="shared" si="27"/>
        <v>0</v>
      </c>
      <c r="S44" s="113">
        <f t="shared" si="27"/>
        <v>0</v>
      </c>
      <c r="T44" s="113">
        <f t="shared" si="27"/>
        <v>0</v>
      </c>
      <c r="U44" s="113">
        <f t="shared" si="27"/>
        <v>0</v>
      </c>
      <c r="V44" s="113">
        <f t="shared" si="27"/>
        <v>0</v>
      </c>
      <c r="W44" s="113">
        <f t="shared" si="27"/>
        <v>0</v>
      </c>
      <c r="X44" s="113">
        <f t="shared" si="28"/>
        <v>0</v>
      </c>
      <c r="Y44" s="113">
        <f t="shared" si="28"/>
        <v>0</v>
      </c>
      <c r="Z44" s="113">
        <f t="shared" si="28"/>
        <v>0</v>
      </c>
      <c r="AA44" s="113">
        <f t="shared" si="28"/>
        <v>0</v>
      </c>
      <c r="AB44" s="113">
        <f t="shared" si="28"/>
        <v>0</v>
      </c>
      <c r="AC44" s="113">
        <f t="shared" si="28"/>
        <v>0</v>
      </c>
      <c r="AD44" s="113">
        <f t="shared" si="28"/>
        <v>0</v>
      </c>
      <c r="AE44" s="113">
        <f t="shared" si="28"/>
        <v>0</v>
      </c>
      <c r="AF44" s="113">
        <f t="shared" si="28"/>
        <v>0</v>
      </c>
      <c r="AG44" s="113">
        <f t="shared" si="28"/>
        <v>0</v>
      </c>
      <c r="AH44" s="113">
        <f t="shared" si="29"/>
        <v>0</v>
      </c>
      <c r="AI44" s="113">
        <f t="shared" si="29"/>
        <v>0</v>
      </c>
      <c r="AJ44" s="113">
        <f t="shared" si="29"/>
        <v>0</v>
      </c>
      <c r="AK44" s="113">
        <f t="shared" si="29"/>
        <v>0</v>
      </c>
      <c r="AL44" s="113">
        <f t="shared" si="29"/>
        <v>0</v>
      </c>
      <c r="AM44" s="113">
        <f t="shared" si="29"/>
        <v>0</v>
      </c>
      <c r="AN44" s="113">
        <f t="shared" si="29"/>
        <v>0</v>
      </c>
      <c r="AO44" s="113">
        <f t="shared" si="29"/>
        <v>0</v>
      </c>
      <c r="AP44" s="113">
        <f t="shared" si="29"/>
        <v>0</v>
      </c>
      <c r="AQ44" s="113">
        <f t="shared" si="29"/>
        <v>0</v>
      </c>
      <c r="AR44" s="113">
        <f t="shared" si="30"/>
        <v>0</v>
      </c>
      <c r="AS44" s="113">
        <f t="shared" si="30"/>
        <v>0</v>
      </c>
      <c r="AT44" s="113">
        <f t="shared" si="30"/>
        <v>0</v>
      </c>
      <c r="AU44" s="113">
        <f t="shared" si="30"/>
        <v>0</v>
      </c>
      <c r="AV44" s="113">
        <f t="shared" si="30"/>
        <v>0</v>
      </c>
      <c r="AW44" s="113">
        <f t="shared" si="30"/>
        <v>0</v>
      </c>
      <c r="AX44" s="113">
        <f t="shared" si="30"/>
        <v>0</v>
      </c>
      <c r="AY44" s="113">
        <f t="shared" si="30"/>
        <v>0</v>
      </c>
      <c r="AZ44" s="113">
        <f t="shared" si="30"/>
        <v>0</v>
      </c>
      <c r="BA44" s="113">
        <f t="shared" si="30"/>
        <v>0</v>
      </c>
      <c r="BB44" s="113">
        <f t="shared" si="30"/>
        <v>0</v>
      </c>
      <c r="BC44" s="114">
        <f t="shared" si="30"/>
        <v>0</v>
      </c>
    </row>
    <row r="45" spans="1:55" ht="15">
      <c r="A45" s="107" t="str">
        <f>IF(Articles!B10&lt;&gt;"",Articles!B10,"")</f>
        <v>Farine</v>
      </c>
      <c r="B45" s="112">
        <f t="shared" si="25"/>
        <v>1</v>
      </c>
      <c r="C45" s="113">
        <f t="shared" si="24"/>
        <v>0</v>
      </c>
      <c r="D45" s="113">
        <f t="shared" si="26"/>
        <v>0</v>
      </c>
      <c r="E45" s="113">
        <f t="shared" si="26"/>
        <v>0</v>
      </c>
      <c r="F45" s="113">
        <f t="shared" si="26"/>
        <v>0</v>
      </c>
      <c r="G45" s="113">
        <f t="shared" si="26"/>
        <v>0</v>
      </c>
      <c r="H45" s="113">
        <f t="shared" si="26"/>
        <v>0</v>
      </c>
      <c r="I45" s="113">
        <f t="shared" si="26"/>
        <v>1</v>
      </c>
      <c r="J45" s="113">
        <f t="shared" si="26"/>
        <v>0</v>
      </c>
      <c r="K45" s="113">
        <f t="shared" si="26"/>
        <v>0</v>
      </c>
      <c r="L45" s="113">
        <f t="shared" si="26"/>
        <v>0</v>
      </c>
      <c r="M45" s="113">
        <f t="shared" si="26"/>
        <v>0</v>
      </c>
      <c r="N45" s="113">
        <f t="shared" si="27"/>
        <v>0</v>
      </c>
      <c r="O45" s="113">
        <f t="shared" si="27"/>
        <v>0</v>
      </c>
      <c r="P45" s="113">
        <f t="shared" si="27"/>
        <v>0</v>
      </c>
      <c r="Q45" s="113">
        <f t="shared" si="27"/>
        <v>0</v>
      </c>
      <c r="R45" s="113">
        <f t="shared" si="27"/>
        <v>0</v>
      </c>
      <c r="S45" s="113">
        <f t="shared" si="27"/>
        <v>0</v>
      </c>
      <c r="T45" s="113">
        <f t="shared" si="27"/>
        <v>0</v>
      </c>
      <c r="U45" s="113">
        <f t="shared" si="27"/>
        <v>0</v>
      </c>
      <c r="V45" s="113">
        <f t="shared" si="27"/>
        <v>0</v>
      </c>
      <c r="W45" s="113">
        <f t="shared" si="27"/>
        <v>0</v>
      </c>
      <c r="X45" s="113">
        <f t="shared" si="28"/>
        <v>0</v>
      </c>
      <c r="Y45" s="113">
        <f t="shared" si="28"/>
        <v>0</v>
      </c>
      <c r="Z45" s="113">
        <f t="shared" si="28"/>
        <v>0</v>
      </c>
      <c r="AA45" s="113">
        <f t="shared" si="28"/>
        <v>0</v>
      </c>
      <c r="AB45" s="113">
        <f t="shared" si="28"/>
        <v>0</v>
      </c>
      <c r="AC45" s="113">
        <f t="shared" si="28"/>
        <v>0</v>
      </c>
      <c r="AD45" s="113">
        <f t="shared" si="28"/>
        <v>0</v>
      </c>
      <c r="AE45" s="113">
        <f t="shared" si="28"/>
        <v>0</v>
      </c>
      <c r="AF45" s="113">
        <f t="shared" si="28"/>
        <v>0</v>
      </c>
      <c r="AG45" s="113">
        <f t="shared" si="28"/>
        <v>0</v>
      </c>
      <c r="AH45" s="113">
        <f t="shared" si="29"/>
        <v>0</v>
      </c>
      <c r="AI45" s="113">
        <f t="shared" si="29"/>
        <v>0</v>
      </c>
      <c r="AJ45" s="113">
        <f t="shared" si="29"/>
        <v>0</v>
      </c>
      <c r="AK45" s="113">
        <f t="shared" si="29"/>
        <v>0</v>
      </c>
      <c r="AL45" s="113">
        <f t="shared" si="29"/>
        <v>0</v>
      </c>
      <c r="AM45" s="113">
        <f t="shared" si="29"/>
        <v>0</v>
      </c>
      <c r="AN45" s="113">
        <f t="shared" si="29"/>
        <v>0</v>
      </c>
      <c r="AO45" s="113">
        <f t="shared" si="29"/>
        <v>0</v>
      </c>
      <c r="AP45" s="113">
        <f t="shared" si="29"/>
        <v>0</v>
      </c>
      <c r="AQ45" s="113">
        <f t="shared" si="29"/>
        <v>0</v>
      </c>
      <c r="AR45" s="113">
        <f t="shared" si="30"/>
        <v>0</v>
      </c>
      <c r="AS45" s="113">
        <f t="shared" si="30"/>
        <v>0</v>
      </c>
      <c r="AT45" s="113">
        <f t="shared" si="30"/>
        <v>0</v>
      </c>
      <c r="AU45" s="113">
        <f t="shared" si="30"/>
        <v>0</v>
      </c>
      <c r="AV45" s="113">
        <f t="shared" si="30"/>
        <v>0</v>
      </c>
      <c r="AW45" s="113">
        <f t="shared" si="30"/>
        <v>0</v>
      </c>
      <c r="AX45" s="113">
        <f t="shared" si="30"/>
        <v>0</v>
      </c>
      <c r="AY45" s="113">
        <f t="shared" si="30"/>
        <v>0</v>
      </c>
      <c r="AZ45" s="113">
        <f t="shared" si="30"/>
        <v>0</v>
      </c>
      <c r="BA45" s="113">
        <f t="shared" si="30"/>
        <v>0</v>
      </c>
      <c r="BB45" s="113">
        <f t="shared" si="30"/>
        <v>0</v>
      </c>
      <c r="BC45" s="114">
        <f t="shared" si="30"/>
        <v>0</v>
      </c>
    </row>
    <row r="46" spans="1:55" ht="15">
      <c r="A46" s="107" t="str">
        <f>IF(Articles!B11&lt;&gt;"",Articles!B11,"")</f>
        <v>Sucre ou Miel</v>
      </c>
      <c r="B46" s="112">
        <f t="shared" si="25"/>
        <v>0</v>
      </c>
      <c r="C46" s="113">
        <f t="shared" si="24"/>
        <v>0</v>
      </c>
      <c r="D46" s="113">
        <f t="shared" si="26"/>
        <v>0</v>
      </c>
      <c r="E46" s="113">
        <f t="shared" si="26"/>
        <v>0</v>
      </c>
      <c r="F46" s="113">
        <f t="shared" si="26"/>
        <v>0</v>
      </c>
      <c r="G46" s="113">
        <f t="shared" si="26"/>
        <v>0</v>
      </c>
      <c r="H46" s="113">
        <f t="shared" si="26"/>
        <v>0</v>
      </c>
      <c r="I46" s="113">
        <f t="shared" si="26"/>
        <v>0</v>
      </c>
      <c r="J46" s="113">
        <f t="shared" si="26"/>
        <v>0</v>
      </c>
      <c r="K46" s="113">
        <f t="shared" si="26"/>
        <v>0</v>
      </c>
      <c r="L46" s="113">
        <f t="shared" si="26"/>
        <v>0</v>
      </c>
      <c r="M46" s="113">
        <f t="shared" si="26"/>
        <v>0</v>
      </c>
      <c r="N46" s="113">
        <f t="shared" si="27"/>
        <v>0</v>
      </c>
      <c r="O46" s="113">
        <f t="shared" si="27"/>
        <v>0</v>
      </c>
      <c r="P46" s="113">
        <f t="shared" si="27"/>
        <v>0</v>
      </c>
      <c r="Q46" s="113">
        <f t="shared" si="27"/>
        <v>0</v>
      </c>
      <c r="R46" s="113">
        <f t="shared" si="27"/>
        <v>0</v>
      </c>
      <c r="S46" s="113">
        <f t="shared" si="27"/>
        <v>0</v>
      </c>
      <c r="T46" s="113">
        <f t="shared" si="27"/>
        <v>0</v>
      </c>
      <c r="U46" s="113">
        <f t="shared" si="27"/>
        <v>0</v>
      </c>
      <c r="V46" s="113">
        <f t="shared" si="27"/>
        <v>0</v>
      </c>
      <c r="W46" s="113">
        <f t="shared" si="27"/>
        <v>0</v>
      </c>
      <c r="X46" s="113">
        <f t="shared" si="28"/>
        <v>0</v>
      </c>
      <c r="Y46" s="113">
        <f t="shared" si="28"/>
        <v>0</v>
      </c>
      <c r="Z46" s="113">
        <f t="shared" si="28"/>
        <v>0</v>
      </c>
      <c r="AA46" s="113">
        <f t="shared" si="28"/>
        <v>0</v>
      </c>
      <c r="AB46" s="113">
        <f t="shared" si="28"/>
        <v>0</v>
      </c>
      <c r="AC46" s="113">
        <f t="shared" si="28"/>
        <v>0</v>
      </c>
      <c r="AD46" s="113">
        <f t="shared" si="28"/>
        <v>0</v>
      </c>
      <c r="AE46" s="113">
        <f t="shared" si="28"/>
        <v>0</v>
      </c>
      <c r="AF46" s="113">
        <f t="shared" si="28"/>
        <v>0</v>
      </c>
      <c r="AG46" s="113">
        <f t="shared" si="28"/>
        <v>0</v>
      </c>
      <c r="AH46" s="113">
        <f t="shared" si="29"/>
        <v>0</v>
      </c>
      <c r="AI46" s="113">
        <f t="shared" si="29"/>
        <v>0</v>
      </c>
      <c r="AJ46" s="113">
        <f t="shared" si="29"/>
        <v>0</v>
      </c>
      <c r="AK46" s="113">
        <f t="shared" si="29"/>
        <v>0</v>
      </c>
      <c r="AL46" s="113">
        <f t="shared" si="29"/>
        <v>0</v>
      </c>
      <c r="AM46" s="113">
        <f t="shared" si="29"/>
        <v>0</v>
      </c>
      <c r="AN46" s="113">
        <f t="shared" si="29"/>
        <v>0</v>
      </c>
      <c r="AO46" s="113">
        <f t="shared" si="29"/>
        <v>0</v>
      </c>
      <c r="AP46" s="113">
        <f t="shared" si="29"/>
        <v>0</v>
      </c>
      <c r="AQ46" s="113">
        <f t="shared" si="29"/>
        <v>0</v>
      </c>
      <c r="AR46" s="113">
        <f t="shared" si="30"/>
        <v>0</v>
      </c>
      <c r="AS46" s="113">
        <f t="shared" si="30"/>
        <v>0</v>
      </c>
      <c r="AT46" s="113">
        <f t="shared" si="30"/>
        <v>0</v>
      </c>
      <c r="AU46" s="113">
        <f t="shared" si="30"/>
        <v>0</v>
      </c>
      <c r="AV46" s="113">
        <f t="shared" si="30"/>
        <v>0</v>
      </c>
      <c r="AW46" s="113">
        <f t="shared" si="30"/>
        <v>0</v>
      </c>
      <c r="AX46" s="113">
        <f t="shared" si="30"/>
        <v>0</v>
      </c>
      <c r="AY46" s="113">
        <f t="shared" si="30"/>
        <v>0</v>
      </c>
      <c r="AZ46" s="113">
        <f t="shared" si="30"/>
        <v>0</v>
      </c>
      <c r="BA46" s="113">
        <f t="shared" si="30"/>
        <v>0</v>
      </c>
      <c r="BB46" s="113">
        <f t="shared" si="30"/>
        <v>0</v>
      </c>
      <c r="BC46" s="114">
        <f t="shared" si="30"/>
        <v>0</v>
      </c>
    </row>
    <row r="47" spans="1:55" ht="15">
      <c r="A47" s="107" t="str">
        <f>IF(Articles!B12&lt;&gt;"",Articles!B12,"")</f>
        <v>Concentré tomates (lot 3 boîtes)</v>
      </c>
      <c r="B47" s="112">
        <f t="shared" si="25"/>
        <v>0</v>
      </c>
      <c r="C47" s="113">
        <f t="shared" si="24"/>
        <v>0</v>
      </c>
      <c r="D47" s="113">
        <f t="shared" si="26"/>
        <v>0</v>
      </c>
      <c r="E47" s="113">
        <f t="shared" si="26"/>
        <v>0</v>
      </c>
      <c r="F47" s="113">
        <f t="shared" si="26"/>
        <v>0</v>
      </c>
      <c r="G47" s="113">
        <f t="shared" si="26"/>
        <v>0</v>
      </c>
      <c r="H47" s="113">
        <f t="shared" si="26"/>
        <v>0</v>
      </c>
      <c r="I47" s="113">
        <f t="shared" si="26"/>
        <v>0</v>
      </c>
      <c r="J47" s="113">
        <f t="shared" si="26"/>
        <v>0</v>
      </c>
      <c r="K47" s="113">
        <f t="shared" si="26"/>
        <v>0</v>
      </c>
      <c r="L47" s="113">
        <f t="shared" si="26"/>
        <v>0</v>
      </c>
      <c r="M47" s="113">
        <f t="shared" si="26"/>
        <v>0</v>
      </c>
      <c r="N47" s="113">
        <f t="shared" si="27"/>
        <v>0</v>
      </c>
      <c r="O47" s="113">
        <f t="shared" si="27"/>
        <v>0</v>
      </c>
      <c r="P47" s="113">
        <f t="shared" si="27"/>
        <v>0</v>
      </c>
      <c r="Q47" s="113">
        <f t="shared" si="27"/>
        <v>0</v>
      </c>
      <c r="R47" s="113">
        <f t="shared" si="27"/>
        <v>0</v>
      </c>
      <c r="S47" s="113">
        <f t="shared" si="27"/>
        <v>0</v>
      </c>
      <c r="T47" s="113">
        <f t="shared" si="27"/>
        <v>0</v>
      </c>
      <c r="U47" s="113">
        <f t="shared" si="27"/>
        <v>0</v>
      </c>
      <c r="V47" s="113">
        <f t="shared" si="27"/>
        <v>0</v>
      </c>
      <c r="W47" s="113">
        <f t="shared" si="27"/>
        <v>0</v>
      </c>
      <c r="X47" s="113">
        <f t="shared" si="28"/>
        <v>0</v>
      </c>
      <c r="Y47" s="113">
        <f t="shared" si="28"/>
        <v>0</v>
      </c>
      <c r="Z47" s="113">
        <f t="shared" si="28"/>
        <v>0</v>
      </c>
      <c r="AA47" s="113">
        <f t="shared" si="28"/>
        <v>0</v>
      </c>
      <c r="AB47" s="113">
        <f t="shared" si="28"/>
        <v>0</v>
      </c>
      <c r="AC47" s="113">
        <f t="shared" si="28"/>
        <v>0</v>
      </c>
      <c r="AD47" s="113">
        <f t="shared" si="28"/>
        <v>0</v>
      </c>
      <c r="AE47" s="113">
        <f t="shared" si="28"/>
        <v>0</v>
      </c>
      <c r="AF47" s="113">
        <f t="shared" si="28"/>
        <v>0</v>
      </c>
      <c r="AG47" s="113">
        <f t="shared" si="28"/>
        <v>0</v>
      </c>
      <c r="AH47" s="113">
        <f t="shared" si="29"/>
        <v>0</v>
      </c>
      <c r="AI47" s="113">
        <f t="shared" si="29"/>
        <v>0</v>
      </c>
      <c r="AJ47" s="113">
        <f t="shared" si="29"/>
        <v>0</v>
      </c>
      <c r="AK47" s="113">
        <f t="shared" si="29"/>
        <v>0</v>
      </c>
      <c r="AL47" s="113">
        <f t="shared" si="29"/>
        <v>0</v>
      </c>
      <c r="AM47" s="113">
        <f t="shared" si="29"/>
        <v>0</v>
      </c>
      <c r="AN47" s="113">
        <f t="shared" si="29"/>
        <v>0</v>
      </c>
      <c r="AO47" s="113">
        <f t="shared" si="29"/>
        <v>0</v>
      </c>
      <c r="AP47" s="113">
        <f t="shared" si="29"/>
        <v>0</v>
      </c>
      <c r="AQ47" s="113">
        <f t="shared" si="29"/>
        <v>0</v>
      </c>
      <c r="AR47" s="113">
        <f t="shared" si="30"/>
        <v>0</v>
      </c>
      <c r="AS47" s="113">
        <f t="shared" si="30"/>
        <v>0</v>
      </c>
      <c r="AT47" s="113">
        <f t="shared" si="30"/>
        <v>0</v>
      </c>
      <c r="AU47" s="113">
        <f t="shared" si="30"/>
        <v>0</v>
      </c>
      <c r="AV47" s="113">
        <f t="shared" si="30"/>
        <v>0</v>
      </c>
      <c r="AW47" s="113">
        <f t="shared" si="30"/>
        <v>0</v>
      </c>
      <c r="AX47" s="113">
        <f t="shared" si="30"/>
        <v>0</v>
      </c>
      <c r="AY47" s="113">
        <f t="shared" si="30"/>
        <v>0</v>
      </c>
      <c r="AZ47" s="113">
        <f t="shared" si="30"/>
        <v>0</v>
      </c>
      <c r="BA47" s="113">
        <f t="shared" si="30"/>
        <v>0</v>
      </c>
      <c r="BB47" s="113">
        <f t="shared" si="30"/>
        <v>0</v>
      </c>
      <c r="BC47" s="114">
        <f t="shared" si="30"/>
        <v>0</v>
      </c>
    </row>
    <row r="48" spans="1:55" ht="15">
      <c r="A48" s="107" t="str">
        <f>IF(Articles!B13&lt;&gt;"",Articles!B13,"")</f>
        <v>Beurre ou margarine 250 g</v>
      </c>
      <c r="B48" s="112">
        <f t="shared" si="25"/>
        <v>0</v>
      </c>
      <c r="C48" s="113">
        <f t="shared" si="24"/>
        <v>0</v>
      </c>
      <c r="D48" s="113">
        <f t="shared" si="26"/>
        <v>0</v>
      </c>
      <c r="E48" s="113">
        <f t="shared" si="26"/>
        <v>0</v>
      </c>
      <c r="F48" s="113">
        <f t="shared" si="26"/>
        <v>0</v>
      </c>
      <c r="G48" s="113">
        <f t="shared" si="26"/>
        <v>0</v>
      </c>
      <c r="H48" s="113">
        <f t="shared" si="26"/>
        <v>0</v>
      </c>
      <c r="I48" s="113">
        <f t="shared" si="26"/>
        <v>0</v>
      </c>
      <c r="J48" s="113">
        <f t="shared" si="26"/>
        <v>0</v>
      </c>
      <c r="K48" s="113">
        <f t="shared" si="26"/>
        <v>0</v>
      </c>
      <c r="L48" s="113">
        <f t="shared" si="26"/>
        <v>0</v>
      </c>
      <c r="M48" s="113">
        <f t="shared" si="26"/>
        <v>0</v>
      </c>
      <c r="N48" s="113">
        <f t="shared" si="27"/>
        <v>0</v>
      </c>
      <c r="O48" s="113">
        <f t="shared" si="27"/>
        <v>0</v>
      </c>
      <c r="P48" s="113">
        <f t="shared" si="27"/>
        <v>0</v>
      </c>
      <c r="Q48" s="113">
        <f t="shared" si="27"/>
        <v>0</v>
      </c>
      <c r="R48" s="113">
        <f t="shared" si="27"/>
        <v>0</v>
      </c>
      <c r="S48" s="113">
        <f t="shared" si="27"/>
        <v>0</v>
      </c>
      <c r="T48" s="113">
        <f t="shared" si="27"/>
        <v>0</v>
      </c>
      <c r="U48" s="113">
        <f t="shared" si="27"/>
        <v>0</v>
      </c>
      <c r="V48" s="113">
        <f t="shared" si="27"/>
        <v>0</v>
      </c>
      <c r="W48" s="113">
        <f t="shared" si="27"/>
        <v>0</v>
      </c>
      <c r="X48" s="113">
        <f t="shared" si="28"/>
        <v>0</v>
      </c>
      <c r="Y48" s="113">
        <f t="shared" si="28"/>
        <v>0</v>
      </c>
      <c r="Z48" s="113">
        <f t="shared" si="28"/>
        <v>0</v>
      </c>
      <c r="AA48" s="113">
        <f t="shared" si="28"/>
        <v>0</v>
      </c>
      <c r="AB48" s="113">
        <f t="shared" si="28"/>
        <v>0</v>
      </c>
      <c r="AC48" s="113">
        <f t="shared" si="28"/>
        <v>0</v>
      </c>
      <c r="AD48" s="113">
        <f t="shared" si="28"/>
        <v>0</v>
      </c>
      <c r="AE48" s="113">
        <f t="shared" si="28"/>
        <v>0</v>
      </c>
      <c r="AF48" s="113">
        <f t="shared" si="28"/>
        <v>0</v>
      </c>
      <c r="AG48" s="113">
        <f t="shared" si="28"/>
        <v>0</v>
      </c>
      <c r="AH48" s="113">
        <f t="shared" si="29"/>
        <v>0</v>
      </c>
      <c r="AI48" s="113">
        <f t="shared" si="29"/>
        <v>0</v>
      </c>
      <c r="AJ48" s="113">
        <f t="shared" si="29"/>
        <v>0</v>
      </c>
      <c r="AK48" s="113">
        <f t="shared" si="29"/>
        <v>0</v>
      </c>
      <c r="AL48" s="113">
        <f t="shared" si="29"/>
        <v>0</v>
      </c>
      <c r="AM48" s="113">
        <f t="shared" si="29"/>
        <v>0</v>
      </c>
      <c r="AN48" s="113">
        <f t="shared" si="29"/>
        <v>0</v>
      </c>
      <c r="AO48" s="113">
        <f t="shared" si="29"/>
        <v>0</v>
      </c>
      <c r="AP48" s="113">
        <f t="shared" si="29"/>
        <v>0</v>
      </c>
      <c r="AQ48" s="113">
        <f t="shared" si="29"/>
        <v>0</v>
      </c>
      <c r="AR48" s="113">
        <f t="shared" si="30"/>
        <v>0</v>
      </c>
      <c r="AS48" s="113">
        <f t="shared" si="30"/>
        <v>0</v>
      </c>
      <c r="AT48" s="113">
        <f t="shared" si="30"/>
        <v>0</v>
      </c>
      <c r="AU48" s="113">
        <f t="shared" si="30"/>
        <v>0</v>
      </c>
      <c r="AV48" s="113">
        <f t="shared" si="30"/>
        <v>0</v>
      </c>
      <c r="AW48" s="113">
        <f t="shared" si="30"/>
        <v>0</v>
      </c>
      <c r="AX48" s="113">
        <f t="shared" si="30"/>
        <v>0</v>
      </c>
      <c r="AY48" s="113">
        <f t="shared" si="30"/>
        <v>0</v>
      </c>
      <c r="AZ48" s="113">
        <f t="shared" si="30"/>
        <v>0</v>
      </c>
      <c r="BA48" s="113">
        <f t="shared" si="30"/>
        <v>0</v>
      </c>
      <c r="BB48" s="113">
        <f t="shared" si="30"/>
        <v>0</v>
      </c>
      <c r="BC48" s="114">
        <f t="shared" si="30"/>
        <v>0</v>
      </c>
    </row>
    <row r="49" spans="1:55" ht="15">
      <c r="A49" s="107" t="str">
        <f>IF(Articles!B14&lt;&gt;"",Articles!B14,"")</f>
        <v>Potage (sachet)</v>
      </c>
      <c r="B49" s="112">
        <f t="shared" si="25"/>
        <v>0</v>
      </c>
      <c r="C49" s="113">
        <f t="shared" si="24"/>
        <v>0</v>
      </c>
      <c r="D49" s="113">
        <f t="shared" si="26"/>
        <v>0</v>
      </c>
      <c r="E49" s="113">
        <f t="shared" si="26"/>
        <v>0</v>
      </c>
      <c r="F49" s="113">
        <f t="shared" si="26"/>
        <v>0</v>
      </c>
      <c r="G49" s="113">
        <f t="shared" si="26"/>
        <v>0</v>
      </c>
      <c r="H49" s="113">
        <f t="shared" si="26"/>
        <v>0</v>
      </c>
      <c r="I49" s="113">
        <f t="shared" si="26"/>
        <v>0</v>
      </c>
      <c r="J49" s="113">
        <f t="shared" si="26"/>
        <v>0</v>
      </c>
      <c r="K49" s="113">
        <f t="shared" si="26"/>
        <v>0</v>
      </c>
      <c r="L49" s="113">
        <f t="shared" si="26"/>
        <v>0</v>
      </c>
      <c r="M49" s="113">
        <f t="shared" si="26"/>
        <v>0</v>
      </c>
      <c r="N49" s="113">
        <f t="shared" si="27"/>
        <v>0</v>
      </c>
      <c r="O49" s="113">
        <f t="shared" si="27"/>
        <v>0</v>
      </c>
      <c r="P49" s="113">
        <f t="shared" si="27"/>
        <v>0</v>
      </c>
      <c r="Q49" s="113">
        <f t="shared" si="27"/>
        <v>0</v>
      </c>
      <c r="R49" s="113">
        <f t="shared" si="27"/>
        <v>0</v>
      </c>
      <c r="S49" s="113">
        <f t="shared" si="27"/>
        <v>0</v>
      </c>
      <c r="T49" s="113">
        <f t="shared" si="27"/>
        <v>0</v>
      </c>
      <c r="U49" s="113">
        <f t="shared" si="27"/>
        <v>0</v>
      </c>
      <c r="V49" s="113">
        <f t="shared" si="27"/>
        <v>0</v>
      </c>
      <c r="W49" s="113">
        <f t="shared" si="27"/>
        <v>0</v>
      </c>
      <c r="X49" s="113">
        <f t="shared" si="28"/>
        <v>0</v>
      </c>
      <c r="Y49" s="113">
        <f t="shared" si="28"/>
        <v>0</v>
      </c>
      <c r="Z49" s="113">
        <f t="shared" si="28"/>
        <v>0</v>
      </c>
      <c r="AA49" s="113">
        <f t="shared" si="28"/>
        <v>0</v>
      </c>
      <c r="AB49" s="113">
        <f t="shared" si="28"/>
        <v>0</v>
      </c>
      <c r="AC49" s="113">
        <f t="shared" si="28"/>
        <v>0</v>
      </c>
      <c r="AD49" s="113">
        <f t="shared" si="28"/>
        <v>0</v>
      </c>
      <c r="AE49" s="113">
        <f t="shared" si="28"/>
        <v>0</v>
      </c>
      <c r="AF49" s="113">
        <f t="shared" si="28"/>
        <v>0</v>
      </c>
      <c r="AG49" s="113">
        <f t="shared" si="28"/>
        <v>0</v>
      </c>
      <c r="AH49" s="113">
        <f t="shared" si="29"/>
        <v>0</v>
      </c>
      <c r="AI49" s="113">
        <f t="shared" si="29"/>
        <v>0</v>
      </c>
      <c r="AJ49" s="113">
        <f t="shared" si="29"/>
        <v>0</v>
      </c>
      <c r="AK49" s="113">
        <f t="shared" si="29"/>
        <v>0</v>
      </c>
      <c r="AL49" s="113">
        <f t="shared" si="29"/>
        <v>0</v>
      </c>
      <c r="AM49" s="113">
        <f t="shared" si="29"/>
        <v>0</v>
      </c>
      <c r="AN49" s="113">
        <f t="shared" si="29"/>
        <v>0</v>
      </c>
      <c r="AO49" s="113">
        <f t="shared" si="29"/>
        <v>0</v>
      </c>
      <c r="AP49" s="113">
        <f t="shared" si="29"/>
        <v>0</v>
      </c>
      <c r="AQ49" s="113">
        <f t="shared" si="29"/>
        <v>0</v>
      </c>
      <c r="AR49" s="113">
        <f t="shared" si="30"/>
        <v>0</v>
      </c>
      <c r="AS49" s="113">
        <f t="shared" si="30"/>
        <v>0</v>
      </c>
      <c r="AT49" s="113">
        <f t="shared" si="30"/>
        <v>0</v>
      </c>
      <c r="AU49" s="113">
        <f t="shared" si="30"/>
        <v>0</v>
      </c>
      <c r="AV49" s="113">
        <f t="shared" si="30"/>
        <v>0</v>
      </c>
      <c r="AW49" s="113">
        <f t="shared" si="30"/>
        <v>0</v>
      </c>
      <c r="AX49" s="113">
        <f t="shared" si="30"/>
        <v>0</v>
      </c>
      <c r="AY49" s="113">
        <f t="shared" si="30"/>
        <v>0</v>
      </c>
      <c r="AZ49" s="113">
        <f t="shared" si="30"/>
        <v>0</v>
      </c>
      <c r="BA49" s="113">
        <f t="shared" si="30"/>
        <v>0</v>
      </c>
      <c r="BB49" s="113">
        <f t="shared" si="30"/>
        <v>0</v>
      </c>
      <c r="BC49" s="114">
        <f t="shared" si="30"/>
        <v>0</v>
      </c>
    </row>
    <row r="50" spans="1:55" ht="15">
      <c r="A50" s="107" t="str">
        <f>IF(Articles!B15&lt;&gt;"",Articles!B15,"")</f>
        <v>Champignons 1/4</v>
      </c>
      <c r="B50" s="112">
        <f t="shared" si="25"/>
        <v>0</v>
      </c>
      <c r="C50" s="113">
        <f t="shared" si="24"/>
        <v>0</v>
      </c>
      <c r="D50" s="113">
        <f t="shared" si="26"/>
        <v>0</v>
      </c>
      <c r="E50" s="113">
        <f t="shared" si="26"/>
        <v>0</v>
      </c>
      <c r="F50" s="113">
        <f t="shared" si="26"/>
        <v>0</v>
      </c>
      <c r="G50" s="113">
        <f t="shared" si="26"/>
        <v>0</v>
      </c>
      <c r="H50" s="113">
        <f t="shared" si="26"/>
        <v>0</v>
      </c>
      <c r="I50" s="113">
        <f t="shared" si="26"/>
        <v>0</v>
      </c>
      <c r="J50" s="113">
        <f t="shared" si="26"/>
        <v>0</v>
      </c>
      <c r="K50" s="113">
        <f t="shared" si="26"/>
        <v>0</v>
      </c>
      <c r="L50" s="113">
        <f t="shared" si="26"/>
        <v>0</v>
      </c>
      <c r="M50" s="113">
        <f t="shared" si="26"/>
        <v>0</v>
      </c>
      <c r="N50" s="113">
        <f t="shared" si="27"/>
        <v>0</v>
      </c>
      <c r="O50" s="113">
        <f t="shared" si="27"/>
        <v>0</v>
      </c>
      <c r="P50" s="113">
        <f t="shared" si="27"/>
        <v>0</v>
      </c>
      <c r="Q50" s="113">
        <f t="shared" si="27"/>
        <v>0</v>
      </c>
      <c r="R50" s="113">
        <f t="shared" si="27"/>
        <v>0</v>
      </c>
      <c r="S50" s="113">
        <f t="shared" si="27"/>
        <v>0</v>
      </c>
      <c r="T50" s="113">
        <f t="shared" si="27"/>
        <v>0</v>
      </c>
      <c r="U50" s="113">
        <f t="shared" si="27"/>
        <v>0</v>
      </c>
      <c r="V50" s="113">
        <f t="shared" si="27"/>
        <v>0</v>
      </c>
      <c r="W50" s="113">
        <f t="shared" si="27"/>
        <v>0</v>
      </c>
      <c r="X50" s="113">
        <f t="shared" si="28"/>
        <v>0</v>
      </c>
      <c r="Y50" s="113">
        <f t="shared" si="28"/>
        <v>0</v>
      </c>
      <c r="Z50" s="113">
        <f t="shared" si="28"/>
        <v>0</v>
      </c>
      <c r="AA50" s="113">
        <f t="shared" si="28"/>
        <v>0</v>
      </c>
      <c r="AB50" s="113">
        <f t="shared" si="28"/>
        <v>0</v>
      </c>
      <c r="AC50" s="113">
        <f t="shared" si="28"/>
        <v>0</v>
      </c>
      <c r="AD50" s="113">
        <f t="shared" si="28"/>
        <v>0</v>
      </c>
      <c r="AE50" s="113">
        <f t="shared" si="28"/>
        <v>0</v>
      </c>
      <c r="AF50" s="113">
        <f t="shared" si="28"/>
        <v>0</v>
      </c>
      <c r="AG50" s="113">
        <f t="shared" si="28"/>
        <v>0</v>
      </c>
      <c r="AH50" s="113">
        <f t="shared" si="29"/>
        <v>0</v>
      </c>
      <c r="AI50" s="113">
        <f t="shared" si="29"/>
        <v>0</v>
      </c>
      <c r="AJ50" s="113">
        <f t="shared" si="29"/>
        <v>0</v>
      </c>
      <c r="AK50" s="113">
        <f t="shared" si="29"/>
        <v>0</v>
      </c>
      <c r="AL50" s="113">
        <f t="shared" si="29"/>
        <v>0</v>
      </c>
      <c r="AM50" s="113">
        <f t="shared" si="29"/>
        <v>0</v>
      </c>
      <c r="AN50" s="113">
        <f t="shared" si="29"/>
        <v>0</v>
      </c>
      <c r="AO50" s="113">
        <f t="shared" si="29"/>
        <v>0</v>
      </c>
      <c r="AP50" s="113">
        <f t="shared" si="29"/>
        <v>0</v>
      </c>
      <c r="AQ50" s="113">
        <f t="shared" si="29"/>
        <v>0</v>
      </c>
      <c r="AR50" s="113">
        <f t="shared" si="30"/>
        <v>0</v>
      </c>
      <c r="AS50" s="113">
        <f t="shared" si="30"/>
        <v>0</v>
      </c>
      <c r="AT50" s="113">
        <f t="shared" si="30"/>
        <v>0</v>
      </c>
      <c r="AU50" s="113">
        <f t="shared" si="30"/>
        <v>0</v>
      </c>
      <c r="AV50" s="113">
        <f t="shared" si="30"/>
        <v>0</v>
      </c>
      <c r="AW50" s="113">
        <f t="shared" si="30"/>
        <v>0</v>
      </c>
      <c r="AX50" s="113">
        <f t="shared" si="30"/>
        <v>0</v>
      </c>
      <c r="AY50" s="113">
        <f t="shared" si="30"/>
        <v>0</v>
      </c>
      <c r="AZ50" s="113">
        <f t="shared" si="30"/>
        <v>0</v>
      </c>
      <c r="BA50" s="113">
        <f t="shared" si="30"/>
        <v>0</v>
      </c>
      <c r="BB50" s="113">
        <f t="shared" si="30"/>
        <v>0</v>
      </c>
      <c r="BC50" s="114">
        <f t="shared" si="30"/>
        <v>0</v>
      </c>
    </row>
    <row r="51" spans="1:55" ht="15">
      <c r="A51" s="107" t="str">
        <f>IF(Articles!B16&lt;&gt;"",Articles!B16,"")</f>
        <v>Nutella</v>
      </c>
      <c r="B51" s="112">
        <f t="shared" si="25"/>
        <v>0</v>
      </c>
      <c r="C51" s="113">
        <f t="shared" si="24"/>
        <v>0</v>
      </c>
      <c r="D51" s="113">
        <f t="shared" si="26"/>
        <v>0</v>
      </c>
      <c r="E51" s="113">
        <f t="shared" si="26"/>
        <v>0</v>
      </c>
      <c r="F51" s="113">
        <f t="shared" si="26"/>
        <v>0</v>
      </c>
      <c r="G51" s="113">
        <f t="shared" si="26"/>
        <v>0</v>
      </c>
      <c r="H51" s="113">
        <f t="shared" si="26"/>
        <v>0</v>
      </c>
      <c r="I51" s="113">
        <f t="shared" si="26"/>
        <v>0</v>
      </c>
      <c r="J51" s="113">
        <f t="shared" si="26"/>
        <v>0</v>
      </c>
      <c r="K51" s="113">
        <f t="shared" si="26"/>
        <v>0</v>
      </c>
      <c r="L51" s="113">
        <f t="shared" si="26"/>
        <v>0</v>
      </c>
      <c r="M51" s="113">
        <f t="shared" si="26"/>
        <v>0</v>
      </c>
      <c r="N51" s="113">
        <f t="shared" si="27"/>
        <v>0</v>
      </c>
      <c r="O51" s="113">
        <f t="shared" si="27"/>
        <v>0</v>
      </c>
      <c r="P51" s="113">
        <f t="shared" si="27"/>
        <v>0</v>
      </c>
      <c r="Q51" s="113">
        <f t="shared" si="27"/>
        <v>0</v>
      </c>
      <c r="R51" s="113">
        <f t="shared" si="27"/>
        <v>0</v>
      </c>
      <c r="S51" s="113">
        <f t="shared" si="27"/>
        <v>0</v>
      </c>
      <c r="T51" s="113">
        <f t="shared" si="27"/>
        <v>0</v>
      </c>
      <c r="U51" s="113">
        <f t="shared" si="27"/>
        <v>0</v>
      </c>
      <c r="V51" s="113">
        <f t="shared" si="27"/>
        <v>0</v>
      </c>
      <c r="W51" s="113">
        <f t="shared" si="27"/>
        <v>0</v>
      </c>
      <c r="X51" s="113">
        <f t="shared" si="28"/>
        <v>0</v>
      </c>
      <c r="Y51" s="113">
        <f t="shared" si="28"/>
        <v>0</v>
      </c>
      <c r="Z51" s="113">
        <f t="shared" si="28"/>
        <v>0</v>
      </c>
      <c r="AA51" s="113">
        <f t="shared" si="28"/>
        <v>0</v>
      </c>
      <c r="AB51" s="113">
        <f t="shared" si="28"/>
        <v>0</v>
      </c>
      <c r="AC51" s="113">
        <f t="shared" si="28"/>
        <v>0</v>
      </c>
      <c r="AD51" s="113">
        <f t="shared" si="28"/>
        <v>0</v>
      </c>
      <c r="AE51" s="113">
        <f t="shared" si="28"/>
        <v>0</v>
      </c>
      <c r="AF51" s="113">
        <f t="shared" si="28"/>
        <v>0</v>
      </c>
      <c r="AG51" s="113">
        <f t="shared" si="28"/>
        <v>0</v>
      </c>
      <c r="AH51" s="113">
        <f t="shared" si="29"/>
        <v>0</v>
      </c>
      <c r="AI51" s="113">
        <f t="shared" si="29"/>
        <v>0</v>
      </c>
      <c r="AJ51" s="113">
        <f t="shared" si="29"/>
        <v>0</v>
      </c>
      <c r="AK51" s="113">
        <f t="shared" si="29"/>
        <v>0</v>
      </c>
      <c r="AL51" s="113">
        <f t="shared" si="29"/>
        <v>0</v>
      </c>
      <c r="AM51" s="113">
        <f t="shared" si="29"/>
        <v>0</v>
      </c>
      <c r="AN51" s="113">
        <f t="shared" si="29"/>
        <v>0</v>
      </c>
      <c r="AO51" s="113">
        <f t="shared" si="29"/>
        <v>0</v>
      </c>
      <c r="AP51" s="113">
        <f t="shared" si="29"/>
        <v>0</v>
      </c>
      <c r="AQ51" s="113">
        <f t="shared" si="29"/>
        <v>0</v>
      </c>
      <c r="AR51" s="113">
        <f t="shared" si="30"/>
        <v>0</v>
      </c>
      <c r="AS51" s="113">
        <f t="shared" si="30"/>
        <v>0</v>
      </c>
      <c r="AT51" s="113">
        <f t="shared" si="30"/>
        <v>0</v>
      </c>
      <c r="AU51" s="113">
        <f t="shared" si="30"/>
        <v>0</v>
      </c>
      <c r="AV51" s="113">
        <f t="shared" si="30"/>
        <v>0</v>
      </c>
      <c r="AW51" s="113">
        <f t="shared" si="30"/>
        <v>0</v>
      </c>
      <c r="AX51" s="113">
        <f t="shared" si="30"/>
        <v>0</v>
      </c>
      <c r="AY51" s="113">
        <f t="shared" si="30"/>
        <v>0</v>
      </c>
      <c r="AZ51" s="113">
        <f t="shared" si="30"/>
        <v>0</v>
      </c>
      <c r="BA51" s="113">
        <f t="shared" si="30"/>
        <v>0</v>
      </c>
      <c r="BB51" s="113">
        <f t="shared" si="30"/>
        <v>0</v>
      </c>
      <c r="BC51" s="114">
        <f t="shared" si="30"/>
        <v>0</v>
      </c>
    </row>
    <row r="52" spans="1:55" ht="15">
      <c r="A52" s="107" t="str">
        <f>IF(Articles!B17&lt;&gt;"",Articles!B17,"")</f>
        <v>Divers : Moutarde …</v>
      </c>
      <c r="B52" s="112">
        <f t="shared" si="25"/>
        <v>0</v>
      </c>
      <c r="C52" s="113">
        <f t="shared" si="24"/>
        <v>0</v>
      </c>
      <c r="D52" s="113">
        <f t="shared" si="26"/>
        <v>0</v>
      </c>
      <c r="E52" s="113">
        <f t="shared" si="26"/>
        <v>0</v>
      </c>
      <c r="F52" s="113">
        <f t="shared" si="26"/>
        <v>0</v>
      </c>
      <c r="G52" s="113">
        <f t="shared" si="26"/>
        <v>0</v>
      </c>
      <c r="H52" s="113">
        <f t="shared" si="26"/>
        <v>0</v>
      </c>
      <c r="I52" s="113">
        <f t="shared" si="26"/>
        <v>0</v>
      </c>
      <c r="J52" s="113">
        <f t="shared" si="26"/>
        <v>0</v>
      </c>
      <c r="K52" s="113">
        <f t="shared" si="26"/>
        <v>0</v>
      </c>
      <c r="L52" s="113">
        <f t="shared" si="26"/>
        <v>0</v>
      </c>
      <c r="M52" s="113">
        <f t="shared" si="26"/>
        <v>0</v>
      </c>
      <c r="N52" s="113">
        <f t="shared" si="27"/>
        <v>0</v>
      </c>
      <c r="O52" s="113">
        <f t="shared" si="27"/>
        <v>0</v>
      </c>
      <c r="P52" s="113">
        <f t="shared" si="27"/>
        <v>0</v>
      </c>
      <c r="Q52" s="113">
        <f t="shared" si="27"/>
        <v>0</v>
      </c>
      <c r="R52" s="113">
        <f t="shared" si="27"/>
        <v>0</v>
      </c>
      <c r="S52" s="113">
        <f t="shared" si="27"/>
        <v>0</v>
      </c>
      <c r="T52" s="113">
        <f t="shared" si="27"/>
        <v>0</v>
      </c>
      <c r="U52" s="113">
        <f t="shared" si="27"/>
        <v>0</v>
      </c>
      <c r="V52" s="113">
        <f t="shared" si="27"/>
        <v>0</v>
      </c>
      <c r="W52" s="113">
        <f t="shared" si="27"/>
        <v>0</v>
      </c>
      <c r="X52" s="113">
        <f t="shared" si="28"/>
        <v>0</v>
      </c>
      <c r="Y52" s="113">
        <f t="shared" si="28"/>
        <v>0</v>
      </c>
      <c r="Z52" s="113">
        <f t="shared" si="28"/>
        <v>0</v>
      </c>
      <c r="AA52" s="113">
        <f t="shared" si="28"/>
        <v>0</v>
      </c>
      <c r="AB52" s="113">
        <f t="shared" si="28"/>
        <v>0</v>
      </c>
      <c r="AC52" s="113">
        <f t="shared" si="28"/>
        <v>0</v>
      </c>
      <c r="AD52" s="113">
        <f t="shared" si="28"/>
        <v>0</v>
      </c>
      <c r="AE52" s="113">
        <f t="shared" si="28"/>
        <v>0</v>
      </c>
      <c r="AF52" s="113">
        <f t="shared" si="28"/>
        <v>0</v>
      </c>
      <c r="AG52" s="113">
        <f t="shared" si="28"/>
        <v>0</v>
      </c>
      <c r="AH52" s="113">
        <f t="shared" si="29"/>
        <v>0</v>
      </c>
      <c r="AI52" s="113">
        <f t="shared" si="29"/>
        <v>0</v>
      </c>
      <c r="AJ52" s="113">
        <f t="shared" si="29"/>
        <v>0</v>
      </c>
      <c r="AK52" s="113">
        <f t="shared" si="29"/>
        <v>0</v>
      </c>
      <c r="AL52" s="113">
        <f t="shared" si="29"/>
        <v>0</v>
      </c>
      <c r="AM52" s="113">
        <f t="shared" si="29"/>
        <v>0</v>
      </c>
      <c r="AN52" s="113">
        <f t="shared" si="29"/>
        <v>0</v>
      </c>
      <c r="AO52" s="113">
        <f t="shared" si="29"/>
        <v>0</v>
      </c>
      <c r="AP52" s="113">
        <f t="shared" si="29"/>
        <v>0</v>
      </c>
      <c r="AQ52" s="113">
        <f t="shared" si="29"/>
        <v>0</v>
      </c>
      <c r="AR52" s="113">
        <f t="shared" si="30"/>
        <v>0</v>
      </c>
      <c r="AS52" s="113">
        <f t="shared" si="30"/>
        <v>0</v>
      </c>
      <c r="AT52" s="113">
        <f t="shared" si="30"/>
        <v>0</v>
      </c>
      <c r="AU52" s="113">
        <f t="shared" si="30"/>
        <v>0</v>
      </c>
      <c r="AV52" s="113">
        <f t="shared" si="30"/>
        <v>0</v>
      </c>
      <c r="AW52" s="113">
        <f t="shared" si="30"/>
        <v>0</v>
      </c>
      <c r="AX52" s="113">
        <f t="shared" si="30"/>
        <v>0</v>
      </c>
      <c r="AY52" s="113">
        <f t="shared" si="30"/>
        <v>0</v>
      </c>
      <c r="AZ52" s="113">
        <f t="shared" si="30"/>
        <v>0</v>
      </c>
      <c r="BA52" s="113">
        <f t="shared" si="30"/>
        <v>0</v>
      </c>
      <c r="BB52" s="113">
        <f t="shared" si="30"/>
        <v>0</v>
      </c>
      <c r="BC52" s="114">
        <f t="shared" si="30"/>
        <v>0</v>
      </c>
    </row>
    <row r="53" spans="1:55" ht="15">
      <c r="A53" s="107" t="str">
        <f>IF(Articles!B18&lt;&gt;"",Articles!B18,"")</f>
        <v>Boissons diverses</v>
      </c>
      <c r="B53" s="112">
        <f t="shared" si="25"/>
        <v>0</v>
      </c>
      <c r="C53" s="113">
        <f t="shared" si="24"/>
        <v>0</v>
      </c>
      <c r="D53" s="113">
        <f t="shared" si="26"/>
        <v>0</v>
      </c>
      <c r="E53" s="113">
        <f t="shared" si="26"/>
        <v>0</v>
      </c>
      <c r="F53" s="113">
        <f t="shared" si="26"/>
        <v>0</v>
      </c>
      <c r="G53" s="113">
        <f t="shared" si="26"/>
        <v>0</v>
      </c>
      <c r="H53" s="113">
        <f t="shared" si="26"/>
        <v>0</v>
      </c>
      <c r="I53" s="113">
        <f t="shared" si="26"/>
        <v>0</v>
      </c>
      <c r="J53" s="113">
        <f t="shared" si="26"/>
        <v>0</v>
      </c>
      <c r="K53" s="113">
        <f t="shared" si="26"/>
        <v>0</v>
      </c>
      <c r="L53" s="113">
        <f t="shared" si="26"/>
        <v>0</v>
      </c>
      <c r="M53" s="113">
        <f t="shared" si="26"/>
        <v>0</v>
      </c>
      <c r="N53" s="113">
        <f t="shared" si="27"/>
        <v>0</v>
      </c>
      <c r="O53" s="113">
        <f t="shared" si="27"/>
        <v>0</v>
      </c>
      <c r="P53" s="113">
        <f t="shared" si="27"/>
        <v>0</v>
      </c>
      <c r="Q53" s="113">
        <f t="shared" si="27"/>
        <v>0</v>
      </c>
      <c r="R53" s="113">
        <f t="shared" si="27"/>
        <v>0</v>
      </c>
      <c r="S53" s="113">
        <f t="shared" si="27"/>
        <v>0</v>
      </c>
      <c r="T53" s="113">
        <f t="shared" si="27"/>
        <v>0</v>
      </c>
      <c r="U53" s="113">
        <f t="shared" si="27"/>
        <v>0</v>
      </c>
      <c r="V53" s="113">
        <f t="shared" si="27"/>
        <v>0</v>
      </c>
      <c r="W53" s="113">
        <f t="shared" si="27"/>
        <v>0</v>
      </c>
      <c r="X53" s="113">
        <f t="shared" si="28"/>
        <v>0</v>
      </c>
      <c r="Y53" s="113">
        <f t="shared" si="28"/>
        <v>0</v>
      </c>
      <c r="Z53" s="113">
        <f t="shared" si="28"/>
        <v>0</v>
      </c>
      <c r="AA53" s="113">
        <f t="shared" si="28"/>
        <v>0</v>
      </c>
      <c r="AB53" s="113">
        <f t="shared" si="28"/>
        <v>0</v>
      </c>
      <c r="AC53" s="113">
        <f t="shared" si="28"/>
        <v>0</v>
      </c>
      <c r="AD53" s="113">
        <f t="shared" si="28"/>
        <v>0</v>
      </c>
      <c r="AE53" s="113">
        <f t="shared" si="28"/>
        <v>0</v>
      </c>
      <c r="AF53" s="113">
        <f t="shared" si="28"/>
        <v>0</v>
      </c>
      <c r="AG53" s="113">
        <f t="shared" si="28"/>
        <v>0</v>
      </c>
      <c r="AH53" s="113">
        <f t="shared" si="29"/>
        <v>0</v>
      </c>
      <c r="AI53" s="113">
        <f t="shared" si="29"/>
        <v>0</v>
      </c>
      <c r="AJ53" s="113">
        <f t="shared" si="29"/>
        <v>0</v>
      </c>
      <c r="AK53" s="113">
        <f t="shared" si="29"/>
        <v>0</v>
      </c>
      <c r="AL53" s="113">
        <f t="shared" si="29"/>
        <v>0</v>
      </c>
      <c r="AM53" s="113">
        <f t="shared" si="29"/>
        <v>0</v>
      </c>
      <c r="AN53" s="113">
        <f t="shared" si="29"/>
        <v>0</v>
      </c>
      <c r="AO53" s="113">
        <f t="shared" si="29"/>
        <v>0</v>
      </c>
      <c r="AP53" s="113">
        <f t="shared" si="29"/>
        <v>0</v>
      </c>
      <c r="AQ53" s="113">
        <f t="shared" si="29"/>
        <v>0</v>
      </c>
      <c r="AR53" s="113">
        <f t="shared" si="30"/>
        <v>0</v>
      </c>
      <c r="AS53" s="113">
        <f t="shared" si="30"/>
        <v>0</v>
      </c>
      <c r="AT53" s="113">
        <f t="shared" si="30"/>
        <v>0</v>
      </c>
      <c r="AU53" s="113">
        <f t="shared" si="30"/>
        <v>0</v>
      </c>
      <c r="AV53" s="113">
        <f t="shared" si="30"/>
        <v>0</v>
      </c>
      <c r="AW53" s="113">
        <f t="shared" si="30"/>
        <v>0</v>
      </c>
      <c r="AX53" s="113">
        <f t="shared" si="30"/>
        <v>0</v>
      </c>
      <c r="AY53" s="113">
        <f t="shared" si="30"/>
        <v>0</v>
      </c>
      <c r="AZ53" s="113">
        <f t="shared" si="30"/>
        <v>0</v>
      </c>
      <c r="BA53" s="113">
        <f t="shared" si="30"/>
        <v>0</v>
      </c>
      <c r="BB53" s="113">
        <f t="shared" si="30"/>
        <v>0</v>
      </c>
      <c r="BC53" s="114">
        <f t="shared" si="30"/>
        <v>0</v>
      </c>
    </row>
    <row r="54" spans="1:55" ht="15">
      <c r="A54" s="107" t="str">
        <f>IF(Articles!B19&lt;&gt;"",Articles!B19,"")</f>
        <v>Chocolats</v>
      </c>
      <c r="B54" s="112">
        <f t="shared" si="25"/>
        <v>0</v>
      </c>
      <c r="C54" s="113">
        <f t="shared" si="24"/>
        <v>0</v>
      </c>
      <c r="D54" s="113">
        <f t="shared" si="26"/>
        <v>0</v>
      </c>
      <c r="E54" s="113">
        <f t="shared" si="26"/>
        <v>0</v>
      </c>
      <c r="F54" s="113">
        <f t="shared" si="26"/>
        <v>0</v>
      </c>
      <c r="G54" s="113">
        <f t="shared" si="26"/>
        <v>0</v>
      </c>
      <c r="H54" s="113">
        <f t="shared" si="26"/>
        <v>0</v>
      </c>
      <c r="I54" s="113">
        <f t="shared" si="26"/>
        <v>0</v>
      </c>
      <c r="J54" s="113">
        <f t="shared" si="26"/>
        <v>0</v>
      </c>
      <c r="K54" s="113">
        <f t="shared" si="26"/>
        <v>0</v>
      </c>
      <c r="L54" s="113">
        <f t="shared" si="26"/>
        <v>0</v>
      </c>
      <c r="M54" s="113">
        <f t="shared" si="26"/>
        <v>0</v>
      </c>
      <c r="N54" s="113">
        <f t="shared" si="27"/>
        <v>0</v>
      </c>
      <c r="O54" s="113">
        <f t="shared" si="27"/>
        <v>0</v>
      </c>
      <c r="P54" s="113">
        <f t="shared" si="27"/>
        <v>0</v>
      </c>
      <c r="Q54" s="113">
        <f t="shared" si="27"/>
        <v>0</v>
      </c>
      <c r="R54" s="113">
        <f t="shared" si="27"/>
        <v>0</v>
      </c>
      <c r="S54" s="113">
        <f t="shared" si="27"/>
        <v>0</v>
      </c>
      <c r="T54" s="113">
        <f t="shared" si="27"/>
        <v>0</v>
      </c>
      <c r="U54" s="113">
        <f t="shared" si="27"/>
        <v>0</v>
      </c>
      <c r="V54" s="113">
        <f t="shared" si="27"/>
        <v>0</v>
      </c>
      <c r="W54" s="113">
        <f t="shared" si="27"/>
        <v>0</v>
      </c>
      <c r="X54" s="113">
        <f t="shared" si="28"/>
        <v>0</v>
      </c>
      <c r="Y54" s="113">
        <f t="shared" si="28"/>
        <v>0</v>
      </c>
      <c r="Z54" s="113">
        <f t="shared" si="28"/>
        <v>0</v>
      </c>
      <c r="AA54" s="113">
        <f t="shared" si="28"/>
        <v>0</v>
      </c>
      <c r="AB54" s="113">
        <f t="shared" si="28"/>
        <v>0</v>
      </c>
      <c r="AC54" s="113">
        <f t="shared" si="28"/>
        <v>0</v>
      </c>
      <c r="AD54" s="113">
        <f t="shared" si="28"/>
        <v>0</v>
      </c>
      <c r="AE54" s="113">
        <f t="shared" si="28"/>
        <v>0</v>
      </c>
      <c r="AF54" s="113">
        <f t="shared" si="28"/>
        <v>0</v>
      </c>
      <c r="AG54" s="113">
        <f t="shared" si="28"/>
        <v>0</v>
      </c>
      <c r="AH54" s="113">
        <f t="shared" si="29"/>
        <v>0</v>
      </c>
      <c r="AI54" s="113">
        <f t="shared" si="29"/>
        <v>0</v>
      </c>
      <c r="AJ54" s="113">
        <f t="shared" si="29"/>
        <v>0</v>
      </c>
      <c r="AK54" s="113">
        <f t="shared" si="29"/>
        <v>0</v>
      </c>
      <c r="AL54" s="113">
        <f t="shared" si="29"/>
        <v>0</v>
      </c>
      <c r="AM54" s="113">
        <f t="shared" si="29"/>
        <v>0</v>
      </c>
      <c r="AN54" s="113">
        <f t="shared" si="29"/>
        <v>0</v>
      </c>
      <c r="AO54" s="113">
        <f t="shared" si="29"/>
        <v>0</v>
      </c>
      <c r="AP54" s="113">
        <f t="shared" si="29"/>
        <v>0</v>
      </c>
      <c r="AQ54" s="113">
        <f t="shared" si="29"/>
        <v>0</v>
      </c>
      <c r="AR54" s="113">
        <f t="shared" si="30"/>
        <v>0</v>
      </c>
      <c r="AS54" s="113">
        <f t="shared" si="30"/>
        <v>0</v>
      </c>
      <c r="AT54" s="113">
        <f t="shared" si="30"/>
        <v>0</v>
      </c>
      <c r="AU54" s="113">
        <f t="shared" si="30"/>
        <v>0</v>
      </c>
      <c r="AV54" s="113">
        <f t="shared" si="30"/>
        <v>0</v>
      </c>
      <c r="AW54" s="113">
        <f t="shared" si="30"/>
        <v>0</v>
      </c>
      <c r="AX54" s="113">
        <f t="shared" si="30"/>
        <v>0</v>
      </c>
      <c r="AY54" s="113">
        <f t="shared" si="30"/>
        <v>0</v>
      </c>
      <c r="AZ54" s="113">
        <f t="shared" si="30"/>
        <v>0</v>
      </c>
      <c r="BA54" s="113">
        <f t="shared" si="30"/>
        <v>0</v>
      </c>
      <c r="BB54" s="113">
        <f t="shared" si="30"/>
        <v>0</v>
      </c>
      <c r="BC54" s="114">
        <f t="shared" si="30"/>
        <v>0</v>
      </c>
    </row>
    <row r="55" spans="1:55" ht="15">
      <c r="A55" s="107" t="str">
        <f>IF(Articles!B20&lt;&gt;"",Articles!B20,"")</f>
        <v>Lot 4 savonnettes</v>
      </c>
      <c r="B55" s="115">
        <f t="shared" si="25"/>
        <v>0</v>
      </c>
      <c r="C55" s="116">
        <f t="shared" si="24"/>
        <v>0</v>
      </c>
      <c r="D55" s="116">
        <f t="shared" si="26"/>
        <v>0</v>
      </c>
      <c r="E55" s="116">
        <f t="shared" si="26"/>
        <v>0</v>
      </c>
      <c r="F55" s="116">
        <f t="shared" si="26"/>
        <v>0</v>
      </c>
      <c r="G55" s="116">
        <f t="shared" si="26"/>
        <v>0</v>
      </c>
      <c r="H55" s="116">
        <f t="shared" si="26"/>
        <v>0</v>
      </c>
      <c r="I55" s="116">
        <f t="shared" si="26"/>
        <v>0</v>
      </c>
      <c r="J55" s="116">
        <f t="shared" si="26"/>
        <v>0</v>
      </c>
      <c r="K55" s="116">
        <f t="shared" si="26"/>
        <v>0</v>
      </c>
      <c r="L55" s="116">
        <f t="shared" si="26"/>
        <v>0</v>
      </c>
      <c r="M55" s="116">
        <f t="shared" si="26"/>
        <v>0</v>
      </c>
      <c r="N55" s="116">
        <f t="shared" si="27"/>
        <v>0</v>
      </c>
      <c r="O55" s="116">
        <f t="shared" si="27"/>
        <v>0</v>
      </c>
      <c r="P55" s="116">
        <f t="shared" si="27"/>
        <v>0</v>
      </c>
      <c r="Q55" s="116">
        <f t="shared" si="27"/>
        <v>0</v>
      </c>
      <c r="R55" s="116">
        <f t="shared" si="27"/>
        <v>0</v>
      </c>
      <c r="S55" s="116">
        <f t="shared" si="27"/>
        <v>0</v>
      </c>
      <c r="T55" s="116">
        <f t="shared" si="27"/>
        <v>0</v>
      </c>
      <c r="U55" s="116">
        <f t="shared" si="27"/>
        <v>0</v>
      </c>
      <c r="V55" s="116">
        <f t="shared" si="27"/>
        <v>0</v>
      </c>
      <c r="W55" s="116">
        <f t="shared" si="27"/>
        <v>0</v>
      </c>
      <c r="X55" s="116">
        <f t="shared" si="28"/>
        <v>0</v>
      </c>
      <c r="Y55" s="116">
        <f t="shared" si="28"/>
        <v>0</v>
      </c>
      <c r="Z55" s="116">
        <f t="shared" si="28"/>
        <v>0</v>
      </c>
      <c r="AA55" s="116">
        <f t="shared" si="28"/>
        <v>0</v>
      </c>
      <c r="AB55" s="116">
        <f t="shared" si="28"/>
        <v>0</v>
      </c>
      <c r="AC55" s="116">
        <f t="shared" si="28"/>
        <v>0</v>
      </c>
      <c r="AD55" s="116">
        <f t="shared" si="28"/>
        <v>0</v>
      </c>
      <c r="AE55" s="116">
        <f t="shared" si="28"/>
        <v>0</v>
      </c>
      <c r="AF55" s="116">
        <f t="shared" si="28"/>
        <v>0</v>
      </c>
      <c r="AG55" s="116">
        <f t="shared" si="28"/>
        <v>0</v>
      </c>
      <c r="AH55" s="116">
        <f t="shared" si="29"/>
        <v>0</v>
      </c>
      <c r="AI55" s="116">
        <f t="shared" si="29"/>
        <v>0</v>
      </c>
      <c r="AJ55" s="116">
        <f t="shared" si="29"/>
        <v>0</v>
      </c>
      <c r="AK55" s="116">
        <f t="shared" si="29"/>
        <v>0</v>
      </c>
      <c r="AL55" s="116">
        <f t="shared" si="29"/>
        <v>0</v>
      </c>
      <c r="AM55" s="116">
        <f t="shared" si="29"/>
        <v>0</v>
      </c>
      <c r="AN55" s="116">
        <f t="shared" si="29"/>
        <v>0</v>
      </c>
      <c r="AO55" s="116">
        <f t="shared" si="29"/>
        <v>0</v>
      </c>
      <c r="AP55" s="116">
        <f t="shared" si="29"/>
        <v>0</v>
      </c>
      <c r="AQ55" s="116">
        <f t="shared" si="29"/>
        <v>0</v>
      </c>
      <c r="AR55" s="116">
        <f t="shared" si="30"/>
        <v>0</v>
      </c>
      <c r="AS55" s="116">
        <f t="shared" si="30"/>
        <v>0</v>
      </c>
      <c r="AT55" s="116">
        <f t="shared" si="30"/>
        <v>0</v>
      </c>
      <c r="AU55" s="116">
        <f t="shared" si="30"/>
        <v>0</v>
      </c>
      <c r="AV55" s="116">
        <f t="shared" si="30"/>
        <v>0</v>
      </c>
      <c r="AW55" s="116">
        <f t="shared" si="30"/>
        <v>0</v>
      </c>
      <c r="AX55" s="116">
        <f t="shared" si="30"/>
        <v>0</v>
      </c>
      <c r="AY55" s="116">
        <f t="shared" si="30"/>
        <v>0</v>
      </c>
      <c r="AZ55" s="116">
        <f t="shared" si="30"/>
        <v>0</v>
      </c>
      <c r="BA55" s="116">
        <f t="shared" si="30"/>
        <v>0</v>
      </c>
      <c r="BB55" s="116">
        <f t="shared" si="30"/>
        <v>0</v>
      </c>
      <c r="BC55" s="117">
        <f t="shared" si="30"/>
        <v>0</v>
      </c>
    </row>
  </sheetData>
  <mergeCells count="3">
    <mergeCell ref="F2:G2"/>
    <mergeCell ref="H2:I2"/>
    <mergeCell ref="J2:K2"/>
  </mergeCells>
  <conditionalFormatting sqref="C7:BC55">
    <cfRule type="cellIs" dxfId="0" priority="1" operator="greaterThan">
      <formula>0</formula>
    </cfRule>
  </conditionalFormatting>
  <dataValidations count="1">
    <dataValidation type="list" allowBlank="1" showInputMessage="1" showErrorMessage="1" sqref="D2">
      <formula1>Carte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Base</vt:lpstr>
      <vt:lpstr>Donnée</vt:lpstr>
      <vt:lpstr>Semaine</vt:lpstr>
      <vt:lpstr>Extraction</vt:lpstr>
      <vt:lpstr>Articles</vt:lpstr>
      <vt:lpstr>Article Semaine</vt:lpstr>
      <vt:lpstr>Articles</vt:lpstr>
      <vt:lpstr>Articles_Base</vt:lpstr>
      <vt:lpstr>Carte</vt:lpstr>
      <vt:lpstr>Carte_Base</vt:lpstr>
      <vt:lpstr>Prénom</vt:lpstr>
      <vt:lpstr>Semaine!Semaine</vt:lpstr>
      <vt:lpstr>Semaine_Base</vt:lpstr>
      <vt:lpstr>Somme_Base</vt:lpstr>
      <vt:lpstr>Base!Zone_d_impression</vt:lpstr>
    </vt:vector>
  </TitlesOfParts>
  <Company>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</dc:creator>
  <cp:lastModifiedBy>François ROUZE</cp:lastModifiedBy>
  <cp:lastPrinted>2023-05-12T10:08:11Z</cp:lastPrinted>
  <dcterms:created xsi:type="dcterms:W3CDTF">2010-01-25T11:55:08Z</dcterms:created>
  <dcterms:modified xsi:type="dcterms:W3CDTF">2023-06-07T09:46:35Z</dcterms:modified>
</cp:coreProperties>
</file>