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4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D61EC1E-3659-4326-931C-6AEFB7566150}" xr6:coauthVersionLast="36" xr6:coauthVersionMax="47" xr10:uidLastSave="{00000000-0000-0000-0000-000000000000}"/>
  <bookViews>
    <workbookView xWindow="-23148" yWindow="4080" windowWidth="23256" windowHeight="12456" xr2:uid="{00000000-000D-0000-FFFF-FFFF00000000}"/>
  </bookViews>
  <sheets>
    <sheet name="PLANNING" sheetId="1" r:id="rId1"/>
  </sheets>
  <functionGroups builtInGroupCount="19"/>
  <definedNames>
    <definedName name="ferie">PLANNING!$AC$2:$AC$14</definedName>
    <definedName name="Var_An">PLANNING!$AC$1</definedName>
  </definedNames>
  <calcPr calcId="191029"/>
</workbook>
</file>

<file path=xl/calcChain.xml><?xml version="1.0" encoding="utf-8"?>
<calcChain xmlns="http://schemas.openxmlformats.org/spreadsheetml/2006/main">
  <c r="AC1" i="1" l="1"/>
  <c r="AC14" i="1"/>
  <c r="AC13" i="1"/>
  <c r="AC12" i="1"/>
  <c r="AC11" i="1"/>
  <c r="AC10" i="1"/>
  <c r="AC6" i="1"/>
  <c r="AC5" i="1"/>
  <c r="AC3" i="1"/>
  <c r="AC8" i="1" s="1"/>
  <c r="AC9" i="1" s="1"/>
  <c r="AC2" i="1"/>
  <c r="AC7" i="1" l="1"/>
  <c r="AC4" i="1"/>
  <c r="A70" i="1" l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69" i="1"/>
  <c r="A37" i="1"/>
  <c r="A38" i="1"/>
  <c r="A39" i="1"/>
  <c r="A40" i="1"/>
  <c r="A41" i="1"/>
  <c r="A42" i="1"/>
  <c r="A43" i="1"/>
  <c r="A44" i="1"/>
  <c r="A45" i="1"/>
  <c r="A46" i="1"/>
  <c r="A47" i="1"/>
  <c r="A48" i="1"/>
  <c r="A36" i="1"/>
  <c r="A5" i="1"/>
  <c r="A4" i="1"/>
  <c r="A3" i="1"/>
  <c r="A6" i="1" l="1"/>
  <c r="A7" i="1"/>
  <c r="A8" i="1" l="1"/>
  <c r="A9" i="1" l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49" i="1" l="1"/>
  <c r="A50" i="1" l="1"/>
  <c r="A51" i="1" l="1"/>
  <c r="A52" i="1" l="1"/>
  <c r="A53" i="1" l="1"/>
  <c r="A54" i="1" l="1"/>
  <c r="A55" i="1" l="1"/>
  <c r="A56" i="1" l="1"/>
  <c r="A57" i="1" l="1"/>
  <c r="A58" i="1" l="1"/>
  <c r="A59" i="1" l="1"/>
  <c r="A60" i="1" l="1"/>
  <c r="A61" i="1" l="1"/>
  <c r="A62" i="1" l="1"/>
  <c r="A63" i="1" l="1"/>
  <c r="A64" i="1" l="1"/>
  <c r="A65" i="1" l="1"/>
  <c r="A67" i="1" l="1"/>
  <c r="A66" i="1"/>
</calcChain>
</file>

<file path=xl/sharedStrings.xml><?xml version="1.0" encoding="utf-8"?>
<sst xmlns="http://schemas.openxmlformats.org/spreadsheetml/2006/main" count="98" uniqueCount="46">
  <si>
    <t>Juillet</t>
  </si>
  <si>
    <t>Férié</t>
  </si>
  <si>
    <t>GC</t>
  </si>
  <si>
    <t>F</t>
  </si>
  <si>
    <t>SST</t>
  </si>
  <si>
    <t>LG</t>
  </si>
  <si>
    <t>JV</t>
  </si>
  <si>
    <t>POE</t>
  </si>
  <si>
    <t>JPEM</t>
  </si>
  <si>
    <t>IMM</t>
  </si>
  <si>
    <t>VF</t>
  </si>
  <si>
    <t>C1</t>
  </si>
  <si>
    <t>C2</t>
  </si>
  <si>
    <t>LÉGENDE</t>
  </si>
  <si>
    <t>DM</t>
  </si>
  <si>
    <t>DATES</t>
  </si>
  <si>
    <t>Août</t>
  </si>
  <si>
    <t>Formateurs</t>
  </si>
  <si>
    <t>FORMATEURS</t>
  </si>
  <si>
    <t>Guillaume</t>
  </si>
  <si>
    <t>Vincent</t>
  </si>
  <si>
    <t>Jérôme</t>
  </si>
  <si>
    <t>Laurent</t>
  </si>
  <si>
    <t>C1 / C2</t>
  </si>
  <si>
    <t>Groupe C1</t>
  </si>
  <si>
    <t>Groupe C2</t>
  </si>
  <si>
    <t>Damien</t>
  </si>
  <si>
    <t>ORGA</t>
  </si>
  <si>
    <t>Guillaume C</t>
  </si>
  <si>
    <t>Vincent F</t>
  </si>
  <si>
    <t>Laurent G</t>
  </si>
  <si>
    <t>Damien M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</si>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</sst>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[$-F800]dddd\,\ mmmm\ dd\,\ yyyy"/>
    <numFmt numFmtId="165" formatCode="dd"/>
    <numFmt numFmtId="166" formatCode="ddd"/>
    <numFmt numFmtId="167" formatCode="mmmm"/>
    <numFmt numFmtId="169" formatCode="ddd\ dd\ mmm\ yy"/>
  </numFmts>
  <fonts count="11" x14ac:knownFonts="1">
    <font>
      <sz val="10"/>
      <name val="Arial"/>
    </font>
    <font>
      <sz val="6"/>
      <name val="Arial"/>
      <family val="2"/>
    </font>
    <font>
      <sz val="8"/>
      <name val="Arial"/>
      <family val="2"/>
    </font>
    <font>
      <sz val="10"/>
      <name val="Arial"/>
      <family val="2"/>
    </font>
    <font>
      <sz val="6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5"/>
      <name val="Arial"/>
      <family val="2"/>
    </font>
    <font>
      <sz val="10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6" tint="0.39997558519241921"/>
        <bgColor indexed="64"/>
      </patternFill>
    </fill>
  </fills>
  <borders count="25">
    <border>
      <left/>
      <right/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hair">
        <color auto="1"/>
      </right>
      <top style="thin">
        <color indexed="64"/>
      </top>
      <bottom style="hair">
        <color indexed="64"/>
      </bottom>
      <diagonal/>
    </border>
    <border>
      <left style="medium">
        <color auto="1"/>
      </left>
      <right style="hair">
        <color auto="1"/>
      </right>
      <top style="hair">
        <color indexed="64"/>
      </top>
      <bottom style="hair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hair">
        <color auto="1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44" fontId="6" fillId="0" borderId="0" applyFont="0" applyFill="0" applyBorder="0" applyAlignment="0" applyProtection="0"/>
  </cellStyleXfs>
  <cellXfs count="91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4" fillId="0" borderId="5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4" fillId="0" borderId="1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left" vertical="center"/>
    </xf>
    <xf numFmtId="0" fontId="1" fillId="4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6" borderId="0" xfId="0" applyFont="1" applyFill="1" applyAlignment="1">
      <alignment horizontal="left" vertical="center"/>
    </xf>
    <xf numFmtId="0" fontId="3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left" vertical="center"/>
    </xf>
    <xf numFmtId="0" fontId="3" fillId="7" borderId="0" xfId="0" applyFont="1" applyFill="1" applyAlignment="1">
      <alignment horizontal="left" vertical="center"/>
    </xf>
    <xf numFmtId="0" fontId="3" fillId="7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left" vertical="center"/>
    </xf>
    <xf numFmtId="0" fontId="1" fillId="5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left" vertical="center"/>
    </xf>
    <xf numFmtId="0" fontId="1" fillId="8" borderId="0" xfId="0" applyFont="1" applyFill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right" vertic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8" fillId="0" borderId="14" xfId="0" applyFont="1" applyBorder="1" applyAlignment="1">
      <alignment vertical="center"/>
    </xf>
    <xf numFmtId="0" fontId="3" fillId="0" borderId="14" xfId="0" applyFont="1" applyBorder="1"/>
    <xf numFmtId="0" fontId="2" fillId="4" borderId="20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8" fillId="0" borderId="13" xfId="0" applyFont="1" applyBorder="1" applyAlignment="1">
      <alignment vertical="center"/>
    </xf>
    <xf numFmtId="0" fontId="3" fillId="0" borderId="13" xfId="0" applyFont="1" applyBorder="1"/>
    <xf numFmtId="0" fontId="5" fillId="0" borderId="22" xfId="0" applyFont="1" applyBorder="1" applyAlignment="1">
      <alignment horizontal="center"/>
    </xf>
    <xf numFmtId="164" fontId="8" fillId="0" borderId="14" xfId="0" applyNumberFormat="1" applyFont="1" applyBorder="1" applyAlignment="1">
      <alignment horizontal="left" vertical="center"/>
    </xf>
    <xf numFmtId="164" fontId="3" fillId="0" borderId="0" xfId="0" applyNumberFormat="1" applyFont="1" applyAlignment="1">
      <alignment horizontal="left"/>
    </xf>
    <xf numFmtId="164" fontId="5" fillId="0" borderId="22" xfId="0" applyNumberFormat="1" applyFont="1" applyBorder="1" applyAlignment="1">
      <alignment horizontal="left"/>
    </xf>
    <xf numFmtId="44" fontId="5" fillId="0" borderId="10" xfId="3" applyFont="1" applyBorder="1" applyAlignment="1" applyProtection="1">
      <alignment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right" vertical="center"/>
    </xf>
    <xf numFmtId="166" fontId="3" fillId="0" borderId="0" xfId="0" applyNumberFormat="1" applyFont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167" fontId="5" fillId="0" borderId="10" xfId="3" applyNumberFormat="1" applyFont="1" applyBorder="1" applyAlignment="1" applyProtection="1">
      <alignment horizontal="centerContinuous" vertical="center"/>
    </xf>
    <xf numFmtId="1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44" fontId="5" fillId="0" borderId="0" xfId="3" applyFont="1" applyFill="1" applyBorder="1" applyAlignment="1" applyProtection="1">
      <alignment horizontal="center" vertical="center"/>
    </xf>
    <xf numFmtId="164" fontId="9" fillId="0" borderId="2" xfId="0" applyNumberFormat="1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0" fillId="8" borderId="0" xfId="2" applyFont="1" applyFill="1" applyBorder="1" applyAlignment="1" applyProtection="1">
      <alignment horizontal="right"/>
      <protection hidden="1"/>
    </xf>
    <xf numFmtId="169" fontId="10" fillId="8" borderId="0" xfId="2" applyNumberFormat="1" applyFont="1" applyFill="1" applyBorder="1" applyAlignment="1" applyProtection="1">
      <alignment horizontal="center"/>
      <protection hidden="1"/>
    </xf>
    <xf numFmtId="44" fontId="5" fillId="9" borderId="10" xfId="3" applyFont="1" applyFill="1" applyBorder="1" applyAlignment="1" applyProtection="1">
      <alignment horizontal="centerContinuous" vertical="center"/>
    </xf>
    <xf numFmtId="0" fontId="1" fillId="9" borderId="10" xfId="0" applyFont="1" applyFill="1" applyBorder="1" applyAlignment="1">
      <alignment horizontal="centerContinuous" vertical="center"/>
    </xf>
    <xf numFmtId="44" fontId="5" fillId="10" borderId="9" xfId="3" applyFont="1" applyFill="1" applyBorder="1" applyAlignment="1" applyProtection="1">
      <alignment horizontal="center" vertical="center"/>
    </xf>
    <xf numFmtId="44" fontId="5" fillId="10" borderId="10" xfId="3" applyFont="1" applyFill="1" applyBorder="1" applyAlignment="1" applyProtection="1">
      <alignment horizontal="center" vertical="center"/>
    </xf>
    <xf numFmtId="0" fontId="4" fillId="10" borderId="5" xfId="0" applyFont="1" applyFill="1" applyBorder="1" applyAlignment="1">
      <alignment horizontal="center" vertical="center"/>
    </xf>
    <xf numFmtId="0" fontId="4" fillId="10" borderId="19" xfId="0" applyFont="1" applyFill="1" applyBorder="1" applyAlignment="1">
      <alignment horizontal="center" vertical="center"/>
    </xf>
    <xf numFmtId="0" fontId="2" fillId="10" borderId="20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</cellXfs>
  <cellStyles count="4">
    <cellStyle name="Monétaire" xfId="3" builtinId="4"/>
    <cellStyle name="Normal" xfId="0" builtinId="0"/>
    <cellStyle name="Normal 2" xfId="1" xr:uid="{00000000-0005-0000-0000-000001000000}"/>
    <cellStyle name="Normal 3" xfId="2" xr:uid="{00000000-0005-0000-0000-000002000000}"/>
  </cellStyles>
  <dxfs count="106"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0070C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0070C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0070C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00CC00"/>
      <color rgb="FF99FF99"/>
      <color rgb="FF66FFFF"/>
      <color rgb="FFFF00FF"/>
      <color rgb="FFFF99FF"/>
      <color rgb="FF669900"/>
      <color rgb="FF336600"/>
      <color rgb="FF99CC00"/>
      <color rgb="FF777777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17/10/relationships/person" Target="persons/perso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233083</xdr:colOff>
      <xdr:row>19</xdr:row>
      <xdr:rowOff>0</xdr:rowOff>
    </xdr:from>
    <xdr:to>
      <xdr:col>18</xdr:col>
      <xdr:colOff>89647</xdr:colOff>
      <xdr:row>20</xdr:row>
      <xdr:rowOff>98612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985793B-7762-4253-9034-EA0CF4005A83}"/>
            </a:ext>
          </a:extLst>
        </xdr:cNvPr>
        <xdr:cNvSpPr/>
      </xdr:nvSpPr>
      <xdr:spPr>
        <a:xfrm>
          <a:off x="3550024" y="3065929"/>
          <a:ext cx="1156447" cy="25997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216"/>
  <sheetViews>
    <sheetView showGridLines="0" tabSelected="1" zoomScale="85" zoomScaleNormal="85" zoomScaleSheetLayoutView="100" zoomScalePageLayoutView="115" workbookViewId="0">
      <selection activeCell="O27" sqref="O27"/>
    </sheetView>
  </sheetViews>
  <sheetFormatPr baseColWidth="10" defaultColWidth="2.88671875" defaultRowHeight="12.6" customHeight="1" x14ac:dyDescent="0.25"/>
  <cols>
    <col min="1" max="1" width="4.33203125" style="7" bestFit="1" customWidth="1"/>
    <col min="2" max="7" width="3.77734375" style="7" customWidth="1"/>
    <col min="8" max="12" width="3.77734375" style="7" hidden="1" customWidth="1"/>
    <col min="13" max="21" width="3.77734375" style="7" customWidth="1"/>
    <col min="22" max="22" width="23.44140625" style="47" bestFit="1" customWidth="1"/>
    <col min="23" max="23" width="27.6640625" style="37" bestFit="1" customWidth="1"/>
    <col min="24" max="24" width="12" style="37" bestFit="1" customWidth="1"/>
    <col min="25" max="25" width="7.88671875" style="36" customWidth="1"/>
    <col min="26" max="26" width="3.77734375" style="7" customWidth="1"/>
    <col min="27" max="27" width="2.88671875" style="7"/>
    <col min="28" max="54" width="20.77734375" style="7" customWidth="1"/>
    <col min="55" max="16384" width="2.88671875" style="7"/>
  </cols>
  <sheetData>
    <row r="1" spans="1:33" s="1" customFormat="1" ht="12.6" customHeight="1" x14ac:dyDescent="0.25">
      <c r="A1" s="83" t="s">
        <v>0</v>
      </c>
      <c r="B1" s="84"/>
      <c r="C1" s="84"/>
      <c r="D1" s="84"/>
      <c r="E1" s="84"/>
      <c r="F1" s="84"/>
      <c r="G1" s="61"/>
      <c r="H1" s="61"/>
      <c r="I1" s="61"/>
      <c r="J1" s="61"/>
      <c r="K1" s="61"/>
      <c r="L1" s="61"/>
      <c r="M1" s="49"/>
      <c r="V1" s="62" t="s">
        <v>27</v>
      </c>
      <c r="W1" s="62"/>
      <c r="X1" s="62"/>
      <c r="Y1" s="37"/>
      <c r="AB1" s="1" t="s">
        <v>45</v>
      </c>
      <c r="AC1" s="1">
        <f>YEAR(B3)</f>
        <v>2023</v>
      </c>
    </row>
    <row r="2" spans="1:33" ht="12.6" customHeight="1" x14ac:dyDescent="0.25">
      <c r="A2" s="85"/>
      <c r="B2" s="86"/>
      <c r="C2" s="87" t="s">
        <v>11</v>
      </c>
      <c r="D2" s="88" t="s">
        <v>3</v>
      </c>
      <c r="E2" s="89" t="s">
        <v>12</v>
      </c>
      <c r="F2" s="90" t="s">
        <v>3</v>
      </c>
      <c r="G2" s="54"/>
      <c r="H2" s="54"/>
      <c r="I2" s="55"/>
      <c r="J2" s="55"/>
      <c r="K2" s="55"/>
      <c r="L2" s="55"/>
      <c r="M2" s="8"/>
      <c r="O2" s="2" t="s">
        <v>13</v>
      </c>
      <c r="V2" s="48" t="s">
        <v>15</v>
      </c>
      <c r="W2" s="45" t="s">
        <v>18</v>
      </c>
      <c r="X2" s="45" t="s">
        <v>23</v>
      </c>
      <c r="AB2" s="79" t="s">
        <v>32</v>
      </c>
      <c r="AC2" s="80">
        <f>DATE(Var_An,1,1)</f>
        <v>44927</v>
      </c>
    </row>
    <row r="3" spans="1:33" ht="12.6" customHeight="1" x14ac:dyDescent="0.25">
      <c r="A3" s="52">
        <f>B3</f>
        <v>45108</v>
      </c>
      <c r="B3" s="60">
        <v>45108</v>
      </c>
      <c r="C3" s="63"/>
      <c r="D3" s="64"/>
      <c r="E3" s="65"/>
      <c r="F3" s="66"/>
      <c r="G3" s="56"/>
      <c r="H3" s="57"/>
      <c r="I3" s="56"/>
      <c r="J3" s="56"/>
      <c r="K3" s="54"/>
      <c r="L3" s="54"/>
      <c r="M3" s="8"/>
      <c r="N3" s="11" t="s">
        <v>1</v>
      </c>
      <c r="O3" s="12"/>
      <c r="P3" s="12"/>
      <c r="V3" s="46">
        <v>45107</v>
      </c>
      <c r="W3" s="43"/>
      <c r="X3" s="44"/>
      <c r="AB3" s="79" t="s">
        <v>33</v>
      </c>
      <c r="AC3" s="80">
        <f>ROUND(DATE(Var_An,4,MOD(234-11*MOD(Var_An,19),30))/7,)*7-6</f>
        <v>45025</v>
      </c>
      <c r="AG3" s="59"/>
    </row>
    <row r="4" spans="1:33" ht="12.6" customHeight="1" x14ac:dyDescent="0.25">
      <c r="A4" s="52">
        <f t="shared" ref="A4:A33" si="0">B4</f>
        <v>45109</v>
      </c>
      <c r="B4" s="60">
        <v>45109</v>
      </c>
      <c r="C4" s="67"/>
      <c r="D4" s="68"/>
      <c r="E4" s="69"/>
      <c r="F4" s="70"/>
      <c r="G4" s="56"/>
      <c r="H4" s="57"/>
      <c r="I4" s="54"/>
      <c r="J4" s="54"/>
      <c r="K4" s="54"/>
      <c r="L4" s="56"/>
      <c r="M4" s="8"/>
      <c r="N4" s="13" t="s">
        <v>11</v>
      </c>
      <c r="O4" s="13"/>
      <c r="P4" s="13" t="s">
        <v>24</v>
      </c>
      <c r="Q4" s="14"/>
      <c r="R4" s="14"/>
      <c r="S4" s="14"/>
      <c r="T4" s="14"/>
      <c r="V4" s="46">
        <v>45107</v>
      </c>
      <c r="W4" s="43"/>
      <c r="X4" s="44"/>
      <c r="AB4" s="79" t="s">
        <v>34</v>
      </c>
      <c r="AC4" s="80">
        <f>SUM(AC3+1)</f>
        <v>45026</v>
      </c>
      <c r="AG4" s="59"/>
    </row>
    <row r="5" spans="1:33" ht="12.6" customHeight="1" x14ac:dyDescent="0.25">
      <c r="A5" s="52">
        <f t="shared" si="0"/>
        <v>45110</v>
      </c>
      <c r="B5" s="60">
        <v>45110</v>
      </c>
      <c r="C5" s="67" t="s">
        <v>7</v>
      </c>
      <c r="D5" s="68" t="s">
        <v>2</v>
      </c>
      <c r="E5" s="69"/>
      <c r="F5" s="70" t="s">
        <v>10</v>
      </c>
      <c r="G5" s="56"/>
      <c r="H5" s="57"/>
      <c r="I5" s="54"/>
      <c r="J5" s="54"/>
      <c r="K5" s="54"/>
      <c r="L5" s="54"/>
      <c r="M5" s="8"/>
      <c r="N5" s="13" t="s">
        <v>12</v>
      </c>
      <c r="O5" s="13"/>
      <c r="P5" s="13" t="s">
        <v>25</v>
      </c>
      <c r="Q5" s="14"/>
      <c r="R5" s="14"/>
      <c r="S5" s="14"/>
      <c r="T5" s="14"/>
      <c r="V5" s="46">
        <v>45110</v>
      </c>
      <c r="W5" s="38" t="s">
        <v>28</v>
      </c>
      <c r="X5" s="39" t="s">
        <v>24</v>
      </c>
      <c r="AB5" s="79" t="s">
        <v>35</v>
      </c>
      <c r="AC5" s="80">
        <f>DATE(Var_An,5,1)</f>
        <v>45047</v>
      </c>
      <c r="AG5" s="59"/>
    </row>
    <row r="6" spans="1:33" ht="12.6" customHeight="1" x14ac:dyDescent="0.25">
      <c r="A6" s="52">
        <f t="shared" si="0"/>
        <v>45111</v>
      </c>
      <c r="B6" s="60">
        <v>45111</v>
      </c>
      <c r="C6" s="67"/>
      <c r="D6" s="68"/>
      <c r="E6" s="69"/>
      <c r="F6" s="70"/>
      <c r="G6" s="56"/>
      <c r="H6" s="57"/>
      <c r="I6" s="54"/>
      <c r="J6" s="56"/>
      <c r="K6" s="54"/>
      <c r="L6" s="54"/>
      <c r="M6" s="8"/>
      <c r="O6" s="15"/>
      <c r="P6" s="15"/>
      <c r="V6" s="46">
        <v>45110</v>
      </c>
      <c r="W6" s="38" t="s">
        <v>29</v>
      </c>
      <c r="X6" s="39" t="s">
        <v>25</v>
      </c>
      <c r="AB6" s="79" t="s">
        <v>36</v>
      </c>
      <c r="AC6" s="80">
        <f>DATE(Var_An,5,8)</f>
        <v>45054</v>
      </c>
      <c r="AG6" s="59"/>
    </row>
    <row r="7" spans="1:33" ht="12.6" customHeight="1" x14ac:dyDescent="0.25">
      <c r="A7" s="52">
        <f t="shared" si="0"/>
        <v>45112</v>
      </c>
      <c r="B7" s="60">
        <v>45112</v>
      </c>
      <c r="C7" s="67"/>
      <c r="D7" s="68"/>
      <c r="E7" s="69"/>
      <c r="F7" s="70" t="s">
        <v>10</v>
      </c>
      <c r="G7" s="56"/>
      <c r="H7" s="57"/>
      <c r="I7" s="54"/>
      <c r="J7" s="54"/>
      <c r="K7" s="54"/>
      <c r="L7" s="54"/>
      <c r="M7" s="8"/>
      <c r="N7" s="2" t="s">
        <v>3</v>
      </c>
      <c r="O7" s="2"/>
      <c r="P7" s="2" t="s">
        <v>17</v>
      </c>
      <c r="Q7" s="16"/>
      <c r="V7" s="46">
        <v>45111</v>
      </c>
      <c r="W7" s="38"/>
      <c r="X7" s="39"/>
      <c r="AB7" s="79" t="s">
        <v>37</v>
      </c>
      <c r="AC7" s="80">
        <f>AC3+39</f>
        <v>45064</v>
      </c>
      <c r="AG7" s="59"/>
    </row>
    <row r="8" spans="1:33" ht="12.6" customHeight="1" x14ac:dyDescent="0.25">
      <c r="A8" s="52">
        <f t="shared" si="0"/>
        <v>45113</v>
      </c>
      <c r="B8" s="60">
        <v>45113</v>
      </c>
      <c r="C8" s="67"/>
      <c r="D8" s="68"/>
      <c r="E8" s="69"/>
      <c r="F8" s="70"/>
      <c r="G8" s="56"/>
      <c r="H8" s="57"/>
      <c r="I8" s="54"/>
      <c r="J8" s="54"/>
      <c r="K8" s="54"/>
      <c r="L8" s="54"/>
      <c r="M8" s="8"/>
      <c r="N8" s="17" t="s">
        <v>2</v>
      </c>
      <c r="O8" s="17"/>
      <c r="P8" s="17" t="s">
        <v>19</v>
      </c>
      <c r="Q8" s="18"/>
      <c r="R8" s="19"/>
      <c r="S8" s="20"/>
      <c r="T8" s="19"/>
      <c r="V8" s="46">
        <v>45111</v>
      </c>
      <c r="W8" s="38"/>
      <c r="X8" s="39"/>
      <c r="AB8" s="79" t="s">
        <v>38</v>
      </c>
      <c r="AC8" s="80">
        <f>AC3+49</f>
        <v>45074</v>
      </c>
      <c r="AG8" s="59"/>
    </row>
    <row r="9" spans="1:33" ht="12.6" customHeight="1" x14ac:dyDescent="0.25">
      <c r="A9" s="52">
        <f t="shared" si="0"/>
        <v>45114</v>
      </c>
      <c r="B9" s="60">
        <v>45114</v>
      </c>
      <c r="C9" s="67"/>
      <c r="D9" s="71" t="s">
        <v>2</v>
      </c>
      <c r="E9" s="69"/>
      <c r="F9" s="70"/>
      <c r="G9" s="56"/>
      <c r="H9" s="57"/>
      <c r="I9" s="54"/>
      <c r="J9" s="54"/>
      <c r="K9" s="54"/>
      <c r="L9" s="54"/>
      <c r="M9" s="8"/>
      <c r="N9" s="21" t="s">
        <v>10</v>
      </c>
      <c r="O9" s="21"/>
      <c r="P9" s="21" t="s">
        <v>20</v>
      </c>
      <c r="Q9" s="22"/>
      <c r="R9" s="23"/>
      <c r="S9" s="23"/>
      <c r="T9" s="23"/>
      <c r="V9" s="46">
        <v>45112</v>
      </c>
      <c r="W9" s="38"/>
      <c r="X9" s="39"/>
      <c r="AB9" s="79" t="s">
        <v>39</v>
      </c>
      <c r="AC9" s="80">
        <f>AC8+1</f>
        <v>45075</v>
      </c>
      <c r="AG9" s="59"/>
    </row>
    <row r="10" spans="1:33" ht="12.6" customHeight="1" x14ac:dyDescent="0.25">
      <c r="A10" s="52">
        <f t="shared" si="0"/>
        <v>45115</v>
      </c>
      <c r="B10" s="60">
        <v>45115</v>
      </c>
      <c r="C10" s="67"/>
      <c r="D10" s="68"/>
      <c r="E10" s="69"/>
      <c r="F10" s="70"/>
      <c r="G10" s="56"/>
      <c r="H10" s="57"/>
      <c r="I10" s="54"/>
      <c r="J10" s="54"/>
      <c r="K10" s="54"/>
      <c r="L10" s="54"/>
      <c r="M10" s="8"/>
      <c r="N10" s="24" t="s">
        <v>6</v>
      </c>
      <c r="O10" s="24"/>
      <c r="P10" s="24" t="s">
        <v>21</v>
      </c>
      <c r="Q10" s="25"/>
      <c r="R10" s="26"/>
      <c r="S10" s="27"/>
      <c r="T10" s="26"/>
      <c r="V10" s="46">
        <v>45112</v>
      </c>
      <c r="W10" s="38" t="s">
        <v>29</v>
      </c>
      <c r="X10" s="39" t="s">
        <v>25</v>
      </c>
      <c r="AB10" s="79" t="s">
        <v>40</v>
      </c>
      <c r="AC10" s="80">
        <f>DATE(Var_An,7,14)</f>
        <v>45121</v>
      </c>
      <c r="AG10" s="59"/>
    </row>
    <row r="11" spans="1:33" ht="12.6" customHeight="1" x14ac:dyDescent="0.25">
      <c r="A11" s="52">
        <f t="shared" si="0"/>
        <v>45116</v>
      </c>
      <c r="B11" s="60">
        <v>45116</v>
      </c>
      <c r="C11" s="67"/>
      <c r="D11" s="68"/>
      <c r="E11" s="69"/>
      <c r="F11" s="70"/>
      <c r="G11" s="56"/>
      <c r="H11" s="57"/>
      <c r="I11" s="54"/>
      <c r="J11" s="54"/>
      <c r="K11" s="54"/>
      <c r="L11" s="56"/>
      <c r="M11" s="8"/>
      <c r="N11" s="28" t="s">
        <v>5</v>
      </c>
      <c r="O11" s="28"/>
      <c r="P11" s="28" t="s">
        <v>22</v>
      </c>
      <c r="Q11" s="29"/>
      <c r="R11" s="30"/>
      <c r="S11" s="30"/>
      <c r="T11" s="30"/>
      <c r="V11" s="46">
        <v>45113</v>
      </c>
      <c r="W11" s="38"/>
      <c r="X11" s="39"/>
      <c r="AB11" s="79" t="s">
        <v>41</v>
      </c>
      <c r="AC11" s="80">
        <f>DATE(Var_An,8,15)</f>
        <v>45153</v>
      </c>
      <c r="AG11" s="59"/>
    </row>
    <row r="12" spans="1:33" ht="12.6" customHeight="1" x14ac:dyDescent="0.25">
      <c r="A12" s="52">
        <f t="shared" si="0"/>
        <v>45117</v>
      </c>
      <c r="B12" s="60">
        <v>45117</v>
      </c>
      <c r="C12" s="67"/>
      <c r="D12" s="68" t="s">
        <v>10</v>
      </c>
      <c r="E12" s="69"/>
      <c r="F12" s="72" t="s">
        <v>2</v>
      </c>
      <c r="G12" s="56"/>
      <c r="H12" s="57"/>
      <c r="J12" s="54"/>
      <c r="K12" s="54"/>
      <c r="L12" s="54"/>
      <c r="M12" s="8"/>
      <c r="N12" s="31" t="s">
        <v>14</v>
      </c>
      <c r="O12" s="32"/>
      <c r="P12" s="32" t="s">
        <v>26</v>
      </c>
      <c r="Q12" s="31"/>
      <c r="R12" s="33"/>
      <c r="S12" s="33"/>
      <c r="T12" s="33"/>
      <c r="V12" s="46">
        <v>45113</v>
      </c>
      <c r="W12" s="38"/>
      <c r="X12" s="39"/>
      <c r="AB12" s="79" t="s">
        <v>42</v>
      </c>
      <c r="AC12" s="80">
        <f>DATE(Var_An,11,1)</f>
        <v>45231</v>
      </c>
      <c r="AG12" s="59"/>
    </row>
    <row r="13" spans="1:33" ht="12.6" customHeight="1" x14ac:dyDescent="0.25">
      <c r="A13" s="52">
        <f t="shared" si="0"/>
        <v>45118</v>
      </c>
      <c r="B13" s="60">
        <v>45118</v>
      </c>
      <c r="C13" s="67"/>
      <c r="D13" s="68"/>
      <c r="E13" s="69"/>
      <c r="F13" s="70"/>
      <c r="G13" s="56"/>
      <c r="H13" s="57"/>
      <c r="I13" s="54"/>
      <c r="J13" s="56"/>
      <c r="K13" s="54"/>
      <c r="L13" s="54"/>
      <c r="M13" s="8"/>
      <c r="V13" s="46">
        <v>45114</v>
      </c>
      <c r="W13" s="38" t="s">
        <v>28</v>
      </c>
      <c r="X13" s="39" t="s">
        <v>24</v>
      </c>
      <c r="AB13" s="79" t="s">
        <v>43</v>
      </c>
      <c r="AC13" s="80">
        <f>DATE(Var_An,11,11)</f>
        <v>45241</v>
      </c>
      <c r="AG13" s="59"/>
    </row>
    <row r="14" spans="1:33" ht="12.6" customHeight="1" x14ac:dyDescent="0.25">
      <c r="A14" s="52">
        <f t="shared" si="0"/>
        <v>45119</v>
      </c>
      <c r="B14" s="60">
        <v>45119</v>
      </c>
      <c r="C14" s="67"/>
      <c r="D14" s="71" t="s">
        <v>2</v>
      </c>
      <c r="E14" s="69"/>
      <c r="F14" s="70" t="s">
        <v>10</v>
      </c>
      <c r="G14" s="56"/>
      <c r="H14" s="57"/>
      <c r="I14" s="54"/>
      <c r="J14" s="54"/>
      <c r="K14" s="54"/>
      <c r="L14" s="54"/>
      <c r="M14" s="8"/>
      <c r="N14" s="50"/>
      <c r="O14" s="51" t="s">
        <v>7</v>
      </c>
      <c r="P14" s="50"/>
      <c r="V14" s="46">
        <v>45114</v>
      </c>
      <c r="W14" s="38"/>
      <c r="X14" s="39"/>
      <c r="AB14" s="79" t="s">
        <v>44</v>
      </c>
      <c r="AC14" s="80">
        <f>DATE(Var_An,12,25)</f>
        <v>45285</v>
      </c>
      <c r="AG14" s="59"/>
    </row>
    <row r="15" spans="1:33" ht="12.6" customHeight="1" x14ac:dyDescent="0.25">
      <c r="A15" s="52">
        <f t="shared" si="0"/>
        <v>45120</v>
      </c>
      <c r="B15" s="60">
        <v>45120</v>
      </c>
      <c r="C15" s="67"/>
      <c r="D15" s="68"/>
      <c r="E15" s="69"/>
      <c r="F15" s="70"/>
      <c r="G15" s="56"/>
      <c r="H15" s="57"/>
      <c r="I15" s="54"/>
      <c r="J15" s="54"/>
      <c r="K15" s="54"/>
      <c r="L15" s="54"/>
      <c r="M15" s="8"/>
      <c r="N15" s="50"/>
      <c r="O15" s="51" t="s">
        <v>4</v>
      </c>
      <c r="P15" s="50"/>
      <c r="V15" s="46">
        <v>45117</v>
      </c>
      <c r="W15" s="38" t="s">
        <v>29</v>
      </c>
      <c r="X15" s="39" t="s">
        <v>24</v>
      </c>
      <c r="AG15" s="59"/>
    </row>
    <row r="16" spans="1:33" ht="12.6" customHeight="1" x14ac:dyDescent="0.25">
      <c r="A16" s="52">
        <f t="shared" si="0"/>
        <v>45121</v>
      </c>
      <c r="B16" s="60">
        <v>45121</v>
      </c>
      <c r="C16" s="67"/>
      <c r="D16" s="68"/>
      <c r="E16" s="69"/>
      <c r="F16" s="70"/>
      <c r="G16" s="56"/>
      <c r="H16" s="57"/>
      <c r="I16" s="54"/>
      <c r="J16" s="54"/>
      <c r="K16" s="54"/>
      <c r="L16" s="54"/>
      <c r="M16" s="8"/>
      <c r="N16" s="50"/>
      <c r="O16" s="51" t="s">
        <v>5</v>
      </c>
      <c r="P16" s="50"/>
      <c r="V16" s="46">
        <v>45117</v>
      </c>
      <c r="W16" s="38" t="s">
        <v>28</v>
      </c>
      <c r="X16" s="39" t="s">
        <v>25</v>
      </c>
      <c r="AG16" s="59"/>
    </row>
    <row r="17" spans="1:33" ht="12.6" customHeight="1" x14ac:dyDescent="0.25">
      <c r="A17" s="52">
        <f t="shared" si="0"/>
        <v>45122</v>
      </c>
      <c r="B17" s="60">
        <v>45122</v>
      </c>
      <c r="C17" s="67"/>
      <c r="D17" s="68"/>
      <c r="E17" s="69"/>
      <c r="F17" s="70"/>
      <c r="G17" s="56"/>
      <c r="H17" s="57"/>
      <c r="I17" s="54"/>
      <c r="J17" s="54"/>
      <c r="K17" s="54"/>
      <c r="L17" s="54"/>
      <c r="M17" s="8"/>
      <c r="N17" s="50"/>
      <c r="O17" s="51" t="s">
        <v>8</v>
      </c>
      <c r="P17" s="50"/>
      <c r="V17" s="46">
        <v>45118</v>
      </c>
      <c r="W17" s="38"/>
      <c r="X17" s="39"/>
      <c r="AG17" s="59"/>
    </row>
    <row r="18" spans="1:33" ht="12.6" customHeight="1" x14ac:dyDescent="0.25">
      <c r="A18" s="52">
        <f t="shared" si="0"/>
        <v>45123</v>
      </c>
      <c r="B18" s="60">
        <v>45123</v>
      </c>
      <c r="C18" s="67"/>
      <c r="D18" s="68"/>
      <c r="E18" s="69"/>
      <c r="F18" s="70"/>
      <c r="G18" s="56"/>
      <c r="H18" s="57"/>
      <c r="I18" s="54"/>
      <c r="J18" s="54"/>
      <c r="K18" s="54"/>
      <c r="L18" s="54"/>
      <c r="M18" s="8"/>
      <c r="N18" s="50"/>
      <c r="O18" s="51" t="s">
        <v>9</v>
      </c>
      <c r="P18" s="50"/>
      <c r="V18" s="46">
        <v>45118</v>
      </c>
      <c r="W18" s="38"/>
      <c r="X18" s="39"/>
      <c r="AG18" s="59"/>
    </row>
    <row r="19" spans="1:33" ht="12.6" customHeight="1" x14ac:dyDescent="0.25">
      <c r="A19" s="52">
        <f t="shared" si="0"/>
        <v>45124</v>
      </c>
      <c r="B19" s="60">
        <v>45124</v>
      </c>
      <c r="C19" s="67"/>
      <c r="D19" s="68"/>
      <c r="E19" s="69"/>
      <c r="F19" s="70"/>
      <c r="G19" s="56"/>
      <c r="H19" s="57"/>
      <c r="I19" s="54"/>
      <c r="J19" s="54"/>
      <c r="K19" s="54"/>
      <c r="L19" s="54"/>
      <c r="M19" s="8"/>
      <c r="N19" s="50"/>
      <c r="O19" s="51"/>
      <c r="P19" s="50"/>
      <c r="V19" s="46">
        <v>45119</v>
      </c>
      <c r="W19" s="38" t="s">
        <v>28</v>
      </c>
      <c r="X19" s="39" t="s">
        <v>24</v>
      </c>
      <c r="AG19" s="59"/>
    </row>
    <row r="20" spans="1:33" ht="12.6" customHeight="1" x14ac:dyDescent="0.25">
      <c r="A20" s="52">
        <f t="shared" si="0"/>
        <v>45125</v>
      </c>
      <c r="B20" s="60">
        <v>45125</v>
      </c>
      <c r="C20" s="67"/>
      <c r="D20" s="68"/>
      <c r="E20" s="69"/>
      <c r="F20" s="70"/>
      <c r="G20" s="56"/>
      <c r="H20" s="57"/>
      <c r="I20" s="54"/>
      <c r="J20" s="54"/>
      <c r="K20" s="54"/>
      <c r="L20" s="54"/>
      <c r="M20" s="8"/>
      <c r="V20" s="46">
        <v>45119</v>
      </c>
      <c r="W20" s="38" t="s">
        <v>29</v>
      </c>
      <c r="X20" s="39" t="s">
        <v>25</v>
      </c>
      <c r="AG20" s="59"/>
    </row>
    <row r="21" spans="1:33" ht="12.6" customHeight="1" x14ac:dyDescent="0.25">
      <c r="A21" s="52">
        <f t="shared" si="0"/>
        <v>45126</v>
      </c>
      <c r="B21" s="60">
        <v>45126</v>
      </c>
      <c r="C21" s="67"/>
      <c r="D21" s="68"/>
      <c r="E21" s="69"/>
      <c r="F21" s="70"/>
      <c r="G21" s="56"/>
      <c r="H21" s="57"/>
      <c r="I21" s="54"/>
      <c r="J21" s="54"/>
      <c r="K21" s="54"/>
      <c r="L21" s="54"/>
      <c r="M21" s="8"/>
      <c r="V21" s="46">
        <v>45120</v>
      </c>
      <c r="W21" s="38"/>
      <c r="X21" s="39"/>
      <c r="AG21" s="59"/>
    </row>
    <row r="22" spans="1:33" ht="12.6" customHeight="1" x14ac:dyDescent="0.25">
      <c r="A22" s="52">
        <f t="shared" si="0"/>
        <v>45127</v>
      </c>
      <c r="B22" s="60">
        <v>45127</v>
      </c>
      <c r="C22" s="67"/>
      <c r="D22" s="68"/>
      <c r="E22" s="69"/>
      <c r="F22" s="70"/>
      <c r="G22" s="56"/>
      <c r="H22" s="57"/>
      <c r="I22" s="54"/>
      <c r="J22" s="54"/>
      <c r="K22" s="54"/>
      <c r="L22" s="54"/>
      <c r="M22" s="8"/>
      <c r="V22" s="46">
        <v>45120</v>
      </c>
      <c r="W22" s="38"/>
      <c r="X22" s="39"/>
      <c r="AG22" s="59"/>
    </row>
    <row r="23" spans="1:33" ht="12.6" customHeight="1" x14ac:dyDescent="0.25">
      <c r="A23" s="52">
        <f t="shared" si="0"/>
        <v>45128</v>
      </c>
      <c r="B23" s="60">
        <v>45128</v>
      </c>
      <c r="C23" s="67"/>
      <c r="D23" s="68"/>
      <c r="E23" s="69"/>
      <c r="F23" s="70"/>
      <c r="G23" s="56"/>
      <c r="H23" s="57"/>
      <c r="I23" s="54"/>
      <c r="J23" s="54"/>
      <c r="K23" s="54"/>
      <c r="L23" s="54"/>
      <c r="M23" s="8"/>
      <c r="V23" s="46">
        <v>45121</v>
      </c>
      <c r="W23" s="38"/>
      <c r="X23" s="39"/>
      <c r="AG23" s="59"/>
    </row>
    <row r="24" spans="1:33" ht="12.6" customHeight="1" x14ac:dyDescent="0.25">
      <c r="A24" s="52">
        <f t="shared" si="0"/>
        <v>45129</v>
      </c>
      <c r="B24" s="60">
        <v>45129</v>
      </c>
      <c r="C24" s="67"/>
      <c r="D24" s="68"/>
      <c r="E24" s="69"/>
      <c r="F24" s="70"/>
      <c r="G24" s="56"/>
      <c r="H24" s="57"/>
      <c r="I24" s="54"/>
      <c r="J24" s="54"/>
      <c r="K24" s="54"/>
      <c r="L24" s="54"/>
      <c r="M24" s="8"/>
      <c r="V24" s="46">
        <v>45121</v>
      </c>
      <c r="W24" s="38"/>
      <c r="X24" s="39"/>
      <c r="AG24" s="59"/>
    </row>
    <row r="25" spans="1:33" ht="12.6" customHeight="1" x14ac:dyDescent="0.25">
      <c r="A25" s="52">
        <f t="shared" si="0"/>
        <v>45130</v>
      </c>
      <c r="B25" s="60">
        <v>45130</v>
      </c>
      <c r="C25" s="67"/>
      <c r="D25" s="68"/>
      <c r="E25" s="69"/>
      <c r="F25" s="70"/>
      <c r="G25" s="56"/>
      <c r="H25" s="57"/>
      <c r="I25" s="54"/>
      <c r="J25" s="54"/>
      <c r="K25" s="54"/>
      <c r="L25" s="54"/>
      <c r="M25" s="8"/>
      <c r="V25" s="46">
        <v>45124</v>
      </c>
      <c r="W25" s="38"/>
      <c r="X25" s="39"/>
      <c r="AG25" s="59"/>
    </row>
    <row r="26" spans="1:33" ht="12.6" customHeight="1" x14ac:dyDescent="0.25">
      <c r="A26" s="52">
        <f t="shared" si="0"/>
        <v>45131</v>
      </c>
      <c r="B26" s="60">
        <v>45131</v>
      </c>
      <c r="C26" s="67"/>
      <c r="D26" s="68"/>
      <c r="E26" s="69"/>
      <c r="F26" s="70"/>
      <c r="G26" s="56"/>
      <c r="H26" s="57"/>
      <c r="I26" s="54"/>
      <c r="J26" s="54"/>
      <c r="K26" s="54"/>
      <c r="L26" s="54"/>
      <c r="M26" s="8"/>
      <c r="V26" s="46">
        <v>45124</v>
      </c>
      <c r="W26" s="38"/>
      <c r="X26" s="39"/>
      <c r="AG26" s="59"/>
    </row>
    <row r="27" spans="1:33" ht="12.6" customHeight="1" x14ac:dyDescent="0.25">
      <c r="A27" s="52">
        <f t="shared" si="0"/>
        <v>45132</v>
      </c>
      <c r="B27" s="60">
        <v>45132</v>
      </c>
      <c r="C27" s="67"/>
      <c r="D27" s="68"/>
      <c r="E27" s="69"/>
      <c r="F27" s="70"/>
      <c r="G27" s="56"/>
      <c r="H27" s="57"/>
      <c r="I27" s="54"/>
      <c r="J27" s="56"/>
      <c r="K27" s="54"/>
      <c r="L27" s="54"/>
      <c r="M27" s="8"/>
      <c r="V27" s="46">
        <v>45125</v>
      </c>
      <c r="W27" s="38"/>
      <c r="X27" s="39"/>
      <c r="AG27" s="59"/>
    </row>
    <row r="28" spans="1:33" ht="12.6" customHeight="1" x14ac:dyDescent="0.25">
      <c r="A28" s="52">
        <f t="shared" si="0"/>
        <v>45133</v>
      </c>
      <c r="B28" s="60">
        <v>45133</v>
      </c>
      <c r="C28" s="67"/>
      <c r="D28" s="71" t="s">
        <v>2</v>
      </c>
      <c r="E28" s="69"/>
      <c r="F28" s="70"/>
      <c r="G28" s="56"/>
      <c r="H28" s="57"/>
      <c r="I28" s="54"/>
      <c r="J28" s="54"/>
      <c r="K28" s="54"/>
      <c r="L28" s="54"/>
      <c r="M28" s="8"/>
      <c r="V28" s="46">
        <v>45125</v>
      </c>
      <c r="W28" s="38"/>
      <c r="X28" s="39"/>
      <c r="AG28" s="59"/>
    </row>
    <row r="29" spans="1:33" ht="12.6" customHeight="1" x14ac:dyDescent="0.25">
      <c r="A29" s="52">
        <f t="shared" si="0"/>
        <v>45134</v>
      </c>
      <c r="B29" s="60">
        <v>45134</v>
      </c>
      <c r="C29" s="67"/>
      <c r="D29" s="68"/>
      <c r="E29" s="69"/>
      <c r="F29" s="70"/>
      <c r="G29" s="56"/>
      <c r="H29" s="57"/>
      <c r="I29" s="54"/>
      <c r="J29" s="54"/>
      <c r="K29" s="54"/>
      <c r="L29" s="54"/>
      <c r="M29" s="8"/>
      <c r="V29" s="46">
        <v>45126</v>
      </c>
      <c r="W29" s="38"/>
      <c r="X29" s="39"/>
      <c r="AG29" s="59"/>
    </row>
    <row r="30" spans="1:33" ht="12.6" customHeight="1" x14ac:dyDescent="0.25">
      <c r="A30" s="52">
        <f t="shared" si="0"/>
        <v>45135</v>
      </c>
      <c r="B30" s="60">
        <v>45135</v>
      </c>
      <c r="C30" s="73"/>
      <c r="D30" s="68"/>
      <c r="E30" s="69"/>
      <c r="F30" s="72" t="s">
        <v>2</v>
      </c>
      <c r="G30" s="56"/>
      <c r="H30" s="57"/>
      <c r="I30" s="56"/>
      <c r="J30" s="54"/>
      <c r="K30" s="54"/>
      <c r="L30" s="56"/>
      <c r="M30" s="8"/>
      <c r="V30" s="46">
        <v>45126</v>
      </c>
      <c r="W30" s="38"/>
      <c r="X30" s="39"/>
      <c r="AG30" s="59"/>
    </row>
    <row r="31" spans="1:33" ht="12.6" customHeight="1" x14ac:dyDescent="0.25">
      <c r="A31" s="52">
        <f t="shared" si="0"/>
        <v>45136</v>
      </c>
      <c r="B31" s="60">
        <v>45136</v>
      </c>
      <c r="C31" s="73"/>
      <c r="D31" s="68"/>
      <c r="E31" s="69"/>
      <c r="F31" s="70"/>
      <c r="G31" s="56"/>
      <c r="H31" s="57"/>
      <c r="I31" s="56"/>
      <c r="J31" s="56"/>
      <c r="K31" s="54"/>
      <c r="L31" s="54"/>
      <c r="M31" s="8"/>
      <c r="V31" s="46">
        <v>45127</v>
      </c>
      <c r="W31" s="38"/>
      <c r="X31" s="39"/>
      <c r="AG31" s="59"/>
    </row>
    <row r="32" spans="1:33" ht="12.6" customHeight="1" x14ac:dyDescent="0.25">
      <c r="A32" s="52">
        <f t="shared" si="0"/>
        <v>45137</v>
      </c>
      <c r="B32" s="60">
        <v>45137</v>
      </c>
      <c r="C32" s="73"/>
      <c r="D32" s="71"/>
      <c r="E32" s="74"/>
      <c r="F32" s="72"/>
      <c r="G32" s="56"/>
      <c r="H32" s="57"/>
      <c r="I32" s="56"/>
      <c r="J32" s="56"/>
      <c r="K32" s="56"/>
      <c r="L32" s="56"/>
      <c r="M32" s="8"/>
      <c r="V32" s="46">
        <v>45127</v>
      </c>
      <c r="W32" s="38"/>
      <c r="X32" s="39"/>
      <c r="AG32" s="59"/>
    </row>
    <row r="33" spans="1:33" ht="12.6" customHeight="1" thickBot="1" x14ac:dyDescent="0.3">
      <c r="A33" s="52">
        <f t="shared" si="0"/>
        <v>45138</v>
      </c>
      <c r="B33" s="60">
        <v>45138</v>
      </c>
      <c r="C33" s="75"/>
      <c r="D33" s="76"/>
      <c r="E33" s="77"/>
      <c r="F33" s="78"/>
      <c r="G33" s="56"/>
      <c r="H33" s="57"/>
      <c r="I33" s="56"/>
      <c r="J33" s="56"/>
      <c r="K33" s="56"/>
      <c r="L33" s="56"/>
      <c r="M33" s="8"/>
      <c r="V33" s="46">
        <v>45128</v>
      </c>
      <c r="W33" s="38"/>
      <c r="X33" s="39"/>
      <c r="AG33" s="59"/>
    </row>
    <row r="34" spans="1:33" ht="12.6" customHeight="1" x14ac:dyDescent="0.25">
      <c r="A34" s="81" t="s">
        <v>16</v>
      </c>
      <c r="B34" s="82"/>
      <c r="C34" s="81"/>
      <c r="D34" s="81"/>
      <c r="E34" s="81"/>
      <c r="F34" s="81"/>
      <c r="V34" s="46">
        <v>45128</v>
      </c>
      <c r="W34" s="38"/>
      <c r="X34" s="39"/>
      <c r="AA34" s="8"/>
      <c r="AG34" s="60"/>
    </row>
    <row r="35" spans="1:33" ht="12.6" customHeight="1" x14ac:dyDescent="0.25">
      <c r="A35" s="3"/>
      <c r="C35" s="40" t="s">
        <v>11</v>
      </c>
      <c r="D35" s="5" t="s">
        <v>3</v>
      </c>
      <c r="E35" s="6" t="s">
        <v>12</v>
      </c>
      <c r="F35" s="42" t="s">
        <v>3</v>
      </c>
      <c r="V35" s="46">
        <v>45131</v>
      </c>
      <c r="W35" s="38"/>
      <c r="X35" s="39"/>
      <c r="AA35" s="8"/>
      <c r="AG35" s="60"/>
    </row>
    <row r="36" spans="1:33" ht="13.8" x14ac:dyDescent="0.25">
      <c r="A36" s="52">
        <f>B36</f>
        <v>45139</v>
      </c>
      <c r="B36" s="60">
        <v>45139</v>
      </c>
      <c r="C36" s="41"/>
      <c r="D36" s="10"/>
      <c r="E36" s="9"/>
      <c r="F36" s="53"/>
      <c r="V36" s="46">
        <v>45131</v>
      </c>
      <c r="W36" s="38"/>
      <c r="X36" s="39"/>
      <c r="AA36" s="8"/>
      <c r="AG36" s="60"/>
    </row>
    <row r="37" spans="1:33" ht="13.8" x14ac:dyDescent="0.25">
      <c r="A37" s="52">
        <f t="shared" ref="A37:A48" si="1">B37</f>
        <v>45140</v>
      </c>
      <c r="B37" s="60">
        <v>45140</v>
      </c>
      <c r="C37" s="41"/>
      <c r="D37" s="10"/>
      <c r="E37" s="9"/>
      <c r="F37" s="53"/>
      <c r="V37" s="46">
        <v>45132</v>
      </c>
      <c r="W37" s="38"/>
      <c r="X37" s="39"/>
      <c r="AA37" s="8"/>
      <c r="AG37" s="60"/>
    </row>
    <row r="38" spans="1:33" ht="13.8" x14ac:dyDescent="0.25">
      <c r="A38" s="52">
        <f t="shared" si="1"/>
        <v>45141</v>
      </c>
      <c r="B38" s="60">
        <v>45141</v>
      </c>
      <c r="C38" s="41"/>
      <c r="D38" s="10" t="s">
        <v>2</v>
      </c>
      <c r="E38" s="9"/>
      <c r="F38" s="53" t="s">
        <v>10</v>
      </c>
      <c r="V38" s="46">
        <v>45132</v>
      </c>
      <c r="W38" s="38"/>
      <c r="X38" s="39"/>
      <c r="AA38" s="8"/>
      <c r="AG38" s="60"/>
    </row>
    <row r="39" spans="1:33" ht="12.6" customHeight="1" x14ac:dyDescent="0.25">
      <c r="A39" s="52">
        <f t="shared" si="1"/>
        <v>45142</v>
      </c>
      <c r="B39" s="60">
        <v>45142</v>
      </c>
      <c r="C39" s="41"/>
      <c r="D39" s="10"/>
      <c r="E39" s="9"/>
      <c r="F39" s="53"/>
      <c r="O39" s="35"/>
      <c r="P39" s="34"/>
      <c r="V39" s="46">
        <v>45133</v>
      </c>
      <c r="W39" s="38" t="s">
        <v>28</v>
      </c>
      <c r="X39" s="39" t="s">
        <v>24</v>
      </c>
      <c r="AA39" s="8"/>
      <c r="AG39" s="60"/>
    </row>
    <row r="40" spans="1:33" ht="12.6" customHeight="1" x14ac:dyDescent="0.25">
      <c r="A40" s="52">
        <f t="shared" si="1"/>
        <v>45143</v>
      </c>
      <c r="B40" s="60">
        <v>45143</v>
      </c>
      <c r="C40" s="41"/>
      <c r="D40" s="10"/>
      <c r="E40" s="9"/>
      <c r="F40" s="53"/>
      <c r="P40" s="34"/>
      <c r="V40" s="46">
        <v>45133</v>
      </c>
      <c r="W40" s="38"/>
      <c r="X40" s="39"/>
      <c r="AA40" s="8"/>
      <c r="AG40" s="60"/>
    </row>
    <row r="41" spans="1:33" ht="12.6" customHeight="1" x14ac:dyDescent="0.25">
      <c r="A41" s="52">
        <f t="shared" si="1"/>
        <v>45144</v>
      </c>
      <c r="B41" s="60">
        <v>45144</v>
      </c>
      <c r="C41" s="41"/>
      <c r="D41" s="10"/>
      <c r="E41" s="9"/>
      <c r="F41" s="53"/>
      <c r="P41" s="34"/>
      <c r="V41" s="46">
        <v>45134</v>
      </c>
      <c r="W41" s="38"/>
      <c r="X41" s="39"/>
      <c r="AA41" s="8"/>
      <c r="AG41" s="60"/>
    </row>
    <row r="42" spans="1:33" ht="12.6" customHeight="1" x14ac:dyDescent="0.25">
      <c r="A42" s="52">
        <f t="shared" si="1"/>
        <v>45145</v>
      </c>
      <c r="B42" s="60">
        <v>45145</v>
      </c>
      <c r="C42" s="41"/>
      <c r="D42" s="10"/>
      <c r="E42" s="9"/>
      <c r="F42" s="53"/>
      <c r="P42" s="34"/>
      <c r="V42" s="46">
        <v>45134</v>
      </c>
      <c r="W42" s="38"/>
      <c r="X42" s="39"/>
      <c r="AA42" s="8"/>
      <c r="AG42" s="60"/>
    </row>
    <row r="43" spans="1:33" ht="12.6" customHeight="1" x14ac:dyDescent="0.25">
      <c r="A43" s="52">
        <f t="shared" si="1"/>
        <v>45146</v>
      </c>
      <c r="B43" s="60">
        <v>45146</v>
      </c>
      <c r="C43" s="41"/>
      <c r="D43" s="10"/>
      <c r="E43" s="9"/>
      <c r="F43" s="53"/>
      <c r="P43" s="34"/>
      <c r="V43" s="46">
        <v>45135</v>
      </c>
      <c r="W43" s="38"/>
      <c r="X43" s="39"/>
      <c r="AA43" s="8"/>
      <c r="AG43" s="60"/>
    </row>
    <row r="44" spans="1:33" ht="12.6" customHeight="1" x14ac:dyDescent="0.25">
      <c r="A44" s="52">
        <f t="shared" si="1"/>
        <v>45147</v>
      </c>
      <c r="B44" s="60">
        <v>45147</v>
      </c>
      <c r="C44" s="41"/>
      <c r="D44" s="10"/>
      <c r="E44" s="9"/>
      <c r="F44" s="53"/>
      <c r="P44" s="34"/>
      <c r="V44" s="46">
        <v>45135</v>
      </c>
      <c r="W44" s="38" t="s">
        <v>28</v>
      </c>
      <c r="X44" s="39" t="s">
        <v>25</v>
      </c>
      <c r="AA44" s="8"/>
      <c r="AG44" s="60"/>
    </row>
    <row r="45" spans="1:33" ht="12.6" customHeight="1" x14ac:dyDescent="0.25">
      <c r="A45" s="52">
        <f t="shared" si="1"/>
        <v>45148</v>
      </c>
      <c r="B45" s="60">
        <v>45148</v>
      </c>
      <c r="C45" s="41"/>
      <c r="D45" s="10"/>
      <c r="E45" s="9"/>
      <c r="F45" s="53"/>
      <c r="V45" s="46">
        <v>45138</v>
      </c>
      <c r="W45" s="38"/>
      <c r="X45" s="39"/>
      <c r="AA45" s="8"/>
      <c r="AG45" s="60"/>
    </row>
    <row r="46" spans="1:33" ht="12.6" customHeight="1" x14ac:dyDescent="0.25">
      <c r="A46" s="52">
        <f t="shared" si="1"/>
        <v>45149</v>
      </c>
      <c r="B46" s="60">
        <v>45149</v>
      </c>
      <c r="C46" s="41"/>
      <c r="D46" s="10"/>
      <c r="E46" s="9"/>
      <c r="F46" s="53"/>
      <c r="V46" s="46">
        <v>45138</v>
      </c>
      <c r="W46" s="38"/>
      <c r="X46" s="39"/>
      <c r="AA46" s="8"/>
      <c r="AG46" s="60"/>
    </row>
    <row r="47" spans="1:33" ht="12.6" customHeight="1" x14ac:dyDescent="0.25">
      <c r="A47" s="52">
        <f t="shared" si="1"/>
        <v>45150</v>
      </c>
      <c r="B47" s="60">
        <v>45150</v>
      </c>
      <c r="C47" s="41"/>
      <c r="D47" s="10"/>
      <c r="E47" s="9"/>
      <c r="F47" s="53"/>
      <c r="V47" s="46">
        <v>45139</v>
      </c>
      <c r="W47" s="38"/>
      <c r="X47" s="39"/>
      <c r="AA47" s="8"/>
      <c r="AG47" s="60"/>
    </row>
    <row r="48" spans="1:33" ht="12.6" customHeight="1" x14ac:dyDescent="0.25">
      <c r="A48" s="52">
        <f t="shared" si="1"/>
        <v>45151</v>
      </c>
      <c r="B48" s="60">
        <v>45151</v>
      </c>
      <c r="C48" s="41"/>
      <c r="D48" s="10"/>
      <c r="E48" s="9"/>
      <c r="F48" s="53"/>
      <c r="V48" s="46">
        <v>45139</v>
      </c>
      <c r="W48" s="38"/>
      <c r="X48" s="39"/>
      <c r="AA48" s="8"/>
      <c r="AG48" s="60"/>
    </row>
    <row r="49" spans="1:33" ht="12.6" customHeight="1" x14ac:dyDescent="0.25">
      <c r="A49" s="52">
        <f t="shared" ref="A49:A66" si="2">B49</f>
        <v>45152</v>
      </c>
      <c r="B49" s="60">
        <v>45152</v>
      </c>
      <c r="C49" s="41"/>
      <c r="D49" s="10"/>
      <c r="E49" s="9"/>
      <c r="F49" s="53"/>
      <c r="V49" s="46">
        <v>45140</v>
      </c>
      <c r="W49" s="38"/>
      <c r="X49" s="39"/>
      <c r="AA49" s="8"/>
      <c r="AG49" s="60"/>
    </row>
    <row r="50" spans="1:33" ht="12.6" customHeight="1" x14ac:dyDescent="0.25">
      <c r="A50" s="52">
        <f t="shared" si="2"/>
        <v>45153</v>
      </c>
      <c r="B50" s="60">
        <v>45153</v>
      </c>
      <c r="C50" s="41"/>
      <c r="D50" s="10"/>
      <c r="E50" s="9"/>
      <c r="F50" s="53"/>
      <c r="V50" s="46">
        <v>45140</v>
      </c>
      <c r="W50" s="38"/>
      <c r="X50" s="39"/>
      <c r="AA50" s="8"/>
      <c r="AG50" s="60"/>
    </row>
    <row r="51" spans="1:33" ht="12.6" customHeight="1" x14ac:dyDescent="0.25">
      <c r="A51" s="52">
        <f t="shared" si="2"/>
        <v>45154</v>
      </c>
      <c r="B51" s="60">
        <v>45154</v>
      </c>
      <c r="C51" s="41"/>
      <c r="D51" s="10"/>
      <c r="E51" s="9"/>
      <c r="F51" s="53"/>
      <c r="V51" s="46">
        <v>45141</v>
      </c>
      <c r="W51" s="38" t="s">
        <v>28</v>
      </c>
      <c r="X51" s="39" t="s">
        <v>24</v>
      </c>
      <c r="AA51" s="8"/>
      <c r="AG51" s="60"/>
    </row>
    <row r="52" spans="1:33" ht="12.6" customHeight="1" x14ac:dyDescent="0.25">
      <c r="A52" s="52">
        <f t="shared" si="2"/>
        <v>45155</v>
      </c>
      <c r="B52" s="60">
        <v>45155</v>
      </c>
      <c r="C52" s="41"/>
      <c r="D52" s="10"/>
      <c r="E52" s="9"/>
      <c r="F52" s="53"/>
      <c r="V52" s="46">
        <v>45141</v>
      </c>
      <c r="W52" s="38" t="s">
        <v>29</v>
      </c>
      <c r="X52" s="39" t="s">
        <v>25</v>
      </c>
      <c r="AA52" s="8"/>
      <c r="AG52" s="60"/>
    </row>
    <row r="53" spans="1:33" ht="12.6" customHeight="1" x14ac:dyDescent="0.25">
      <c r="A53" s="52">
        <f t="shared" si="2"/>
        <v>45156</v>
      </c>
      <c r="B53" s="60">
        <v>45156</v>
      </c>
      <c r="C53" s="41"/>
      <c r="D53" s="10"/>
      <c r="E53" s="9"/>
      <c r="F53" s="53"/>
      <c r="V53" s="46">
        <v>45142</v>
      </c>
      <c r="W53" s="38"/>
      <c r="X53" s="39"/>
      <c r="AA53" s="8"/>
      <c r="AG53" s="60"/>
    </row>
    <row r="54" spans="1:33" ht="12.6" customHeight="1" x14ac:dyDescent="0.25">
      <c r="A54" s="52">
        <f t="shared" si="2"/>
        <v>45157</v>
      </c>
      <c r="B54" s="60">
        <v>45157</v>
      </c>
      <c r="C54" s="41"/>
      <c r="D54" s="10"/>
      <c r="E54" s="9"/>
      <c r="F54" s="53"/>
      <c r="V54" s="46">
        <v>45142</v>
      </c>
      <c r="W54" s="38"/>
      <c r="X54" s="39"/>
      <c r="AA54" s="8"/>
      <c r="AG54" s="60"/>
    </row>
    <row r="55" spans="1:33" ht="12.6" customHeight="1" x14ac:dyDescent="0.25">
      <c r="A55" s="52">
        <f t="shared" si="2"/>
        <v>45158</v>
      </c>
      <c r="B55" s="60">
        <v>45158</v>
      </c>
      <c r="C55" s="41"/>
      <c r="D55" s="10"/>
      <c r="E55" s="9"/>
      <c r="F55" s="53"/>
      <c r="V55" s="46">
        <v>45145</v>
      </c>
      <c r="W55" s="38"/>
      <c r="X55" s="39"/>
      <c r="AA55" s="8"/>
      <c r="AG55" s="60"/>
    </row>
    <row r="56" spans="1:33" ht="12.6" customHeight="1" x14ac:dyDescent="0.25">
      <c r="A56" s="52">
        <f t="shared" si="2"/>
        <v>45159</v>
      </c>
      <c r="B56" s="60">
        <v>45159</v>
      </c>
      <c r="C56" s="41"/>
      <c r="D56" s="10"/>
      <c r="E56" s="9"/>
      <c r="F56" s="53"/>
      <c r="V56" s="46">
        <v>45145</v>
      </c>
      <c r="W56" s="38"/>
      <c r="X56" s="39"/>
      <c r="AA56" s="8"/>
      <c r="AG56" s="60"/>
    </row>
    <row r="57" spans="1:33" ht="12.6" customHeight="1" x14ac:dyDescent="0.25">
      <c r="A57" s="52">
        <f t="shared" si="2"/>
        <v>45160</v>
      </c>
      <c r="B57" s="60">
        <v>45160</v>
      </c>
      <c r="C57" s="41"/>
      <c r="D57" s="10"/>
      <c r="E57" s="9"/>
      <c r="F57" s="53"/>
      <c r="V57" s="46">
        <v>45146</v>
      </c>
      <c r="W57" s="38"/>
      <c r="X57" s="39"/>
      <c r="AA57" s="8"/>
      <c r="AG57" s="60"/>
    </row>
    <row r="58" spans="1:33" ht="12.6" customHeight="1" x14ac:dyDescent="0.25">
      <c r="A58" s="52">
        <f t="shared" si="2"/>
        <v>45161</v>
      </c>
      <c r="B58" s="60">
        <v>45161</v>
      </c>
      <c r="C58" s="41"/>
      <c r="D58" s="10"/>
      <c r="E58" s="9"/>
      <c r="F58" s="53"/>
      <c r="V58" s="46">
        <v>45146</v>
      </c>
      <c r="W58" s="38"/>
      <c r="X58" s="39"/>
      <c r="AA58" s="8"/>
      <c r="AG58" s="60"/>
    </row>
    <row r="59" spans="1:33" ht="12.6" customHeight="1" x14ac:dyDescent="0.25">
      <c r="A59" s="52">
        <f t="shared" si="2"/>
        <v>45162</v>
      </c>
      <c r="B59" s="60">
        <v>45162</v>
      </c>
      <c r="C59" s="41"/>
      <c r="D59" s="10"/>
      <c r="E59" s="9"/>
      <c r="F59" s="53"/>
      <c r="V59" s="46">
        <v>45147</v>
      </c>
      <c r="W59" s="38"/>
      <c r="X59" s="39"/>
      <c r="AA59" s="8"/>
      <c r="AG59" s="60"/>
    </row>
    <row r="60" spans="1:33" ht="12.6" customHeight="1" x14ac:dyDescent="0.25">
      <c r="A60" s="52">
        <f t="shared" si="2"/>
        <v>45163</v>
      </c>
      <c r="B60" s="60">
        <v>45163</v>
      </c>
      <c r="C60" s="41"/>
      <c r="D60" s="10"/>
      <c r="E60" s="9"/>
      <c r="F60" s="53"/>
      <c r="V60" s="46">
        <v>45147</v>
      </c>
      <c r="W60" s="38"/>
      <c r="X60" s="39"/>
      <c r="AA60" s="8"/>
      <c r="AG60" s="60"/>
    </row>
    <row r="61" spans="1:33" ht="12.6" customHeight="1" x14ac:dyDescent="0.25">
      <c r="A61" s="52">
        <f t="shared" si="2"/>
        <v>45164</v>
      </c>
      <c r="B61" s="60">
        <v>45164</v>
      </c>
      <c r="C61" s="41"/>
      <c r="D61" s="10"/>
      <c r="E61" s="9"/>
      <c r="F61" s="53"/>
      <c r="V61" s="46">
        <v>45148</v>
      </c>
      <c r="W61" s="38"/>
      <c r="X61" s="39"/>
      <c r="AA61" s="8"/>
      <c r="AG61" s="60"/>
    </row>
    <row r="62" spans="1:33" ht="12.6" customHeight="1" x14ac:dyDescent="0.25">
      <c r="A62" s="52">
        <f t="shared" si="2"/>
        <v>45165</v>
      </c>
      <c r="B62" s="60">
        <v>45165</v>
      </c>
      <c r="C62" s="41"/>
      <c r="D62" s="10"/>
      <c r="E62" s="9"/>
      <c r="F62" s="53"/>
      <c r="V62" s="46">
        <v>45148</v>
      </c>
      <c r="W62" s="38"/>
      <c r="X62" s="39"/>
      <c r="AA62" s="8"/>
      <c r="AG62" s="60"/>
    </row>
    <row r="63" spans="1:33" ht="12.6" customHeight="1" x14ac:dyDescent="0.25">
      <c r="A63" s="52">
        <f t="shared" si="2"/>
        <v>45166</v>
      </c>
      <c r="B63" s="60">
        <v>45166</v>
      </c>
      <c r="C63" s="41"/>
      <c r="D63" s="10"/>
      <c r="E63" s="9"/>
      <c r="F63" s="53"/>
      <c r="V63" s="46">
        <v>45149</v>
      </c>
      <c r="W63" s="38"/>
      <c r="X63" s="39"/>
      <c r="AA63" s="8"/>
      <c r="AG63" s="60"/>
    </row>
    <row r="64" spans="1:33" ht="12.6" customHeight="1" x14ac:dyDescent="0.25">
      <c r="A64" s="52">
        <f t="shared" si="2"/>
        <v>45167</v>
      </c>
      <c r="B64" s="60">
        <v>45167</v>
      </c>
      <c r="C64" s="41"/>
      <c r="D64" s="10"/>
      <c r="E64" s="9"/>
      <c r="F64" s="53"/>
      <c r="V64" s="46">
        <v>45149</v>
      </c>
      <c r="W64" s="38"/>
      <c r="X64" s="39"/>
      <c r="AA64" s="8"/>
      <c r="AG64" s="60"/>
    </row>
    <row r="65" spans="1:27" ht="12.6" customHeight="1" x14ac:dyDescent="0.25">
      <c r="A65" s="52">
        <f t="shared" si="2"/>
        <v>45168</v>
      </c>
      <c r="B65" s="60">
        <v>45168</v>
      </c>
      <c r="C65" s="41"/>
      <c r="D65" s="10"/>
      <c r="E65" s="9"/>
      <c r="F65" s="53"/>
      <c r="V65" s="46">
        <v>45152</v>
      </c>
      <c r="W65" s="38"/>
      <c r="X65" s="39"/>
      <c r="AA65" s="8"/>
    </row>
    <row r="66" spans="1:27" ht="12.6" customHeight="1" thickBot="1" x14ac:dyDescent="0.3">
      <c r="A66" s="52">
        <f t="shared" si="2"/>
        <v>45169</v>
      </c>
      <c r="B66" s="60">
        <v>45169</v>
      </c>
      <c r="C66" s="41"/>
      <c r="D66" s="10"/>
      <c r="E66" s="9"/>
      <c r="F66" s="53"/>
      <c r="V66" s="46">
        <v>45152</v>
      </c>
      <c r="W66" s="38"/>
      <c r="X66" s="39"/>
      <c r="AA66" s="8"/>
    </row>
    <row r="67" spans="1:27" ht="12.6" customHeight="1" x14ac:dyDescent="0.25">
      <c r="A67" s="58">
        <f>B66+1</f>
        <v>45170</v>
      </c>
      <c r="B67" s="58"/>
      <c r="C67" s="58"/>
      <c r="D67" s="58"/>
      <c r="E67" s="58"/>
      <c r="F67" s="58"/>
      <c r="V67" s="46">
        <v>45153</v>
      </c>
      <c r="W67" s="38"/>
      <c r="X67" s="39"/>
      <c r="AA67" s="8"/>
    </row>
    <row r="68" spans="1:27" ht="12.6" customHeight="1" x14ac:dyDescent="0.25">
      <c r="A68" s="3"/>
      <c r="B68" s="4"/>
      <c r="C68" s="40" t="s">
        <v>11</v>
      </c>
      <c r="D68" s="5" t="s">
        <v>3</v>
      </c>
      <c r="E68" s="6" t="s">
        <v>12</v>
      </c>
      <c r="F68" s="42" t="s">
        <v>3</v>
      </c>
      <c r="V68" s="46">
        <v>45153</v>
      </c>
      <c r="W68" s="38"/>
      <c r="X68" s="39"/>
      <c r="AA68" s="8"/>
    </row>
    <row r="69" spans="1:27" ht="12.6" customHeight="1" x14ac:dyDescent="0.25">
      <c r="A69" s="52">
        <f>B69</f>
        <v>45170</v>
      </c>
      <c r="B69" s="60">
        <v>45170</v>
      </c>
      <c r="C69" s="41"/>
      <c r="D69" s="10"/>
      <c r="E69" s="9"/>
      <c r="F69" s="53"/>
      <c r="V69" s="46">
        <v>45154</v>
      </c>
      <c r="W69" s="38"/>
      <c r="X69" s="39"/>
      <c r="AA69" s="8"/>
    </row>
    <row r="70" spans="1:27" ht="12.6" customHeight="1" x14ac:dyDescent="0.25">
      <c r="A70" s="52">
        <f t="shared" ref="A70:A98" si="3">B70</f>
        <v>45171</v>
      </c>
      <c r="B70" s="60">
        <v>45171</v>
      </c>
      <c r="C70" s="41"/>
      <c r="D70" s="10"/>
      <c r="E70" s="9"/>
      <c r="F70" s="53"/>
      <c r="V70" s="46">
        <v>45154</v>
      </c>
      <c r="W70" s="38"/>
      <c r="X70" s="39"/>
      <c r="AA70" s="8"/>
    </row>
    <row r="71" spans="1:27" ht="12.6" customHeight="1" x14ac:dyDescent="0.25">
      <c r="A71" s="52">
        <f t="shared" si="3"/>
        <v>45172</v>
      </c>
      <c r="B71" s="60">
        <v>45172</v>
      </c>
      <c r="C71" s="41"/>
      <c r="D71" s="10"/>
      <c r="E71" s="9"/>
      <c r="F71" s="53"/>
      <c r="V71" s="46">
        <v>45155</v>
      </c>
      <c r="W71" s="38"/>
      <c r="X71" s="39"/>
      <c r="AA71" s="8"/>
    </row>
    <row r="72" spans="1:27" ht="12.6" customHeight="1" x14ac:dyDescent="0.25">
      <c r="A72" s="52">
        <f t="shared" si="3"/>
        <v>45173</v>
      </c>
      <c r="B72" s="60">
        <v>45173</v>
      </c>
      <c r="C72" s="41"/>
      <c r="D72" s="10"/>
      <c r="E72" s="9"/>
      <c r="F72" s="53"/>
      <c r="V72" s="46">
        <v>45155</v>
      </c>
      <c r="W72" s="38"/>
      <c r="X72" s="39"/>
      <c r="AA72" s="8"/>
    </row>
    <row r="73" spans="1:27" ht="12.6" customHeight="1" x14ac:dyDescent="0.25">
      <c r="A73" s="52">
        <f t="shared" si="3"/>
        <v>45174</v>
      </c>
      <c r="B73" s="60">
        <v>45174</v>
      </c>
      <c r="C73" s="41"/>
      <c r="D73" s="10"/>
      <c r="E73" s="9"/>
      <c r="F73" s="53"/>
      <c r="V73" s="46">
        <v>45156</v>
      </c>
      <c r="W73" s="38"/>
      <c r="X73" s="39"/>
      <c r="AA73" s="8"/>
    </row>
    <row r="74" spans="1:27" ht="12.6" customHeight="1" x14ac:dyDescent="0.25">
      <c r="A74" s="52">
        <f t="shared" si="3"/>
        <v>45175</v>
      </c>
      <c r="B74" s="60">
        <v>45175</v>
      </c>
      <c r="C74" s="41"/>
      <c r="D74" s="10"/>
      <c r="E74" s="9"/>
      <c r="F74" s="53"/>
      <c r="V74" s="46">
        <v>45156</v>
      </c>
      <c r="W74" s="38"/>
      <c r="X74" s="39"/>
      <c r="AA74" s="8"/>
    </row>
    <row r="75" spans="1:27" ht="12.6" customHeight="1" x14ac:dyDescent="0.25">
      <c r="A75" s="52">
        <f t="shared" si="3"/>
        <v>45176</v>
      </c>
      <c r="B75" s="60">
        <v>45176</v>
      </c>
      <c r="C75" s="41"/>
      <c r="D75" s="10"/>
      <c r="E75" s="9"/>
      <c r="F75" s="53"/>
      <c r="V75" s="46">
        <v>45159</v>
      </c>
      <c r="W75" s="38"/>
      <c r="X75" s="39"/>
      <c r="AA75" s="8"/>
    </row>
    <row r="76" spans="1:27" ht="12.6" customHeight="1" x14ac:dyDescent="0.25">
      <c r="A76" s="52">
        <f t="shared" si="3"/>
        <v>45177</v>
      </c>
      <c r="B76" s="60">
        <v>45177</v>
      </c>
      <c r="C76" s="41"/>
      <c r="D76" s="10"/>
      <c r="E76" s="9"/>
      <c r="F76" s="53"/>
      <c r="V76" s="46">
        <v>45159</v>
      </c>
      <c r="W76" s="38"/>
      <c r="X76" s="39"/>
      <c r="AA76" s="8"/>
    </row>
    <row r="77" spans="1:27" ht="12.6" customHeight="1" x14ac:dyDescent="0.25">
      <c r="A77" s="52">
        <f t="shared" si="3"/>
        <v>45178</v>
      </c>
      <c r="B77" s="60">
        <v>45178</v>
      </c>
      <c r="C77" s="41"/>
      <c r="D77" s="10"/>
      <c r="E77" s="9"/>
      <c r="F77" s="53"/>
      <c r="V77" s="46">
        <v>45160</v>
      </c>
      <c r="W77" s="38"/>
      <c r="X77" s="39"/>
      <c r="AA77" s="8"/>
    </row>
    <row r="78" spans="1:27" ht="12.6" customHeight="1" x14ac:dyDescent="0.25">
      <c r="A78" s="52">
        <f t="shared" si="3"/>
        <v>45179</v>
      </c>
      <c r="B78" s="60">
        <v>45179</v>
      </c>
      <c r="C78" s="41"/>
      <c r="D78" s="10"/>
      <c r="E78" s="9"/>
      <c r="F78" s="53"/>
      <c r="V78" s="46">
        <v>45160</v>
      </c>
      <c r="W78" s="38"/>
      <c r="X78" s="39"/>
      <c r="AA78" s="8"/>
    </row>
    <row r="79" spans="1:27" ht="12.6" customHeight="1" x14ac:dyDescent="0.25">
      <c r="A79" s="52">
        <f t="shared" si="3"/>
        <v>45180</v>
      </c>
      <c r="B79" s="60">
        <v>45180</v>
      </c>
      <c r="C79" s="41"/>
      <c r="D79" s="10"/>
      <c r="E79" s="9"/>
      <c r="F79" s="53"/>
      <c r="V79" s="46">
        <v>45161</v>
      </c>
      <c r="W79" s="38"/>
      <c r="X79" s="39"/>
      <c r="AA79" s="8"/>
    </row>
    <row r="80" spans="1:27" ht="12.6" customHeight="1" x14ac:dyDescent="0.25">
      <c r="A80" s="52">
        <f t="shared" si="3"/>
        <v>45181</v>
      </c>
      <c r="B80" s="60">
        <v>45181</v>
      </c>
      <c r="C80" s="41"/>
      <c r="D80" s="10"/>
      <c r="E80" s="9"/>
      <c r="F80" s="53"/>
      <c r="V80" s="46">
        <v>45161</v>
      </c>
      <c r="W80" s="38"/>
      <c r="X80" s="39"/>
      <c r="AA80" s="8"/>
    </row>
    <row r="81" spans="1:33" ht="12.6" customHeight="1" x14ac:dyDescent="0.25">
      <c r="A81" s="52">
        <f t="shared" si="3"/>
        <v>45182</v>
      </c>
      <c r="B81" s="60">
        <v>45182</v>
      </c>
      <c r="C81" s="41"/>
      <c r="D81" s="10"/>
      <c r="E81" s="9"/>
      <c r="F81" s="53"/>
      <c r="V81" s="46">
        <v>45162</v>
      </c>
      <c r="W81" s="38"/>
      <c r="X81" s="39"/>
      <c r="AA81" s="8"/>
    </row>
    <row r="82" spans="1:33" ht="12.6" customHeight="1" x14ac:dyDescent="0.25">
      <c r="A82" s="52">
        <f t="shared" si="3"/>
        <v>45183</v>
      </c>
      <c r="B82" s="60">
        <v>45183</v>
      </c>
      <c r="C82" s="41"/>
      <c r="D82" s="10"/>
      <c r="E82" s="9"/>
      <c r="F82" s="53"/>
      <c r="V82" s="46">
        <v>45162</v>
      </c>
      <c r="W82" s="38"/>
      <c r="X82" s="39"/>
      <c r="AA82" s="8"/>
    </row>
    <row r="83" spans="1:33" ht="12.6" customHeight="1" x14ac:dyDescent="0.25">
      <c r="A83" s="52">
        <f t="shared" si="3"/>
        <v>45184</v>
      </c>
      <c r="B83" s="60">
        <v>45184</v>
      </c>
      <c r="C83" s="41"/>
      <c r="D83" s="10"/>
      <c r="E83" s="9"/>
      <c r="F83" s="53"/>
      <c r="V83" s="46">
        <v>45163</v>
      </c>
      <c r="W83" s="38"/>
      <c r="X83" s="39"/>
      <c r="AA83" s="8"/>
    </row>
    <row r="84" spans="1:33" ht="12.6" customHeight="1" x14ac:dyDescent="0.25">
      <c r="A84" s="52">
        <f t="shared" si="3"/>
        <v>45185</v>
      </c>
      <c r="B84" s="60">
        <v>45185</v>
      </c>
      <c r="C84" s="41"/>
      <c r="D84" s="10"/>
      <c r="E84" s="9"/>
      <c r="F84" s="53"/>
      <c r="V84" s="46">
        <v>45163</v>
      </c>
      <c r="W84" s="38"/>
      <c r="X84" s="39"/>
      <c r="AA84" s="8"/>
    </row>
    <row r="85" spans="1:33" ht="12.6" customHeight="1" x14ac:dyDescent="0.25">
      <c r="A85" s="52">
        <f t="shared" si="3"/>
        <v>45186</v>
      </c>
      <c r="B85" s="60">
        <v>45186</v>
      </c>
      <c r="C85" s="41"/>
      <c r="D85" s="10"/>
      <c r="E85" s="9"/>
      <c r="F85" s="53"/>
      <c r="V85" s="46">
        <v>45166</v>
      </c>
      <c r="W85" s="38"/>
      <c r="X85" s="39"/>
      <c r="AA85" s="8"/>
    </row>
    <row r="86" spans="1:33" ht="12.6" customHeight="1" x14ac:dyDescent="0.25">
      <c r="A86" s="52">
        <f t="shared" si="3"/>
        <v>45187</v>
      </c>
      <c r="B86" s="60">
        <v>45187</v>
      </c>
      <c r="C86" s="41"/>
      <c r="D86" s="10" t="s">
        <v>5</v>
      </c>
      <c r="E86" s="9"/>
      <c r="F86" s="53"/>
      <c r="V86" s="46">
        <v>45166</v>
      </c>
      <c r="W86" s="38"/>
      <c r="X86" s="39"/>
      <c r="AA86" s="8"/>
    </row>
    <row r="87" spans="1:33" ht="12.6" customHeight="1" x14ac:dyDescent="0.25">
      <c r="A87" s="52">
        <f t="shared" si="3"/>
        <v>45188</v>
      </c>
      <c r="B87" s="60">
        <v>45188</v>
      </c>
      <c r="C87" s="41"/>
      <c r="D87" s="10"/>
      <c r="E87" s="9"/>
      <c r="F87" s="53" t="s">
        <v>14</v>
      </c>
      <c r="V87" s="46">
        <v>45167</v>
      </c>
      <c r="W87" s="38"/>
      <c r="X87" s="39"/>
      <c r="AA87" s="8"/>
    </row>
    <row r="88" spans="1:33" ht="12.6" customHeight="1" x14ac:dyDescent="0.25">
      <c r="A88" s="52">
        <f t="shared" si="3"/>
        <v>45189</v>
      </c>
      <c r="B88" s="60">
        <v>45189</v>
      </c>
      <c r="C88" s="41"/>
      <c r="D88" s="10"/>
      <c r="E88" s="9"/>
      <c r="F88" s="53"/>
      <c r="V88" s="46">
        <v>45167</v>
      </c>
      <c r="W88" s="38"/>
      <c r="X88" s="39"/>
      <c r="AA88" s="8"/>
    </row>
    <row r="89" spans="1:33" ht="12.6" customHeight="1" x14ac:dyDescent="0.25">
      <c r="A89" s="52">
        <f t="shared" si="3"/>
        <v>45190</v>
      </c>
      <c r="B89" s="60">
        <v>45190</v>
      </c>
      <c r="C89" s="41"/>
      <c r="D89" s="10"/>
      <c r="E89" s="9"/>
      <c r="F89" s="53"/>
      <c r="V89" s="46">
        <v>45168</v>
      </c>
      <c r="W89" s="38"/>
      <c r="X89" s="39"/>
      <c r="AA89" s="8"/>
    </row>
    <row r="90" spans="1:33" ht="12.6" customHeight="1" x14ac:dyDescent="0.25">
      <c r="A90" s="52">
        <f t="shared" si="3"/>
        <v>45191</v>
      </c>
      <c r="B90" s="60">
        <v>45191</v>
      </c>
      <c r="C90" s="41"/>
      <c r="D90" s="10"/>
      <c r="E90" s="9"/>
      <c r="F90" s="53"/>
      <c r="V90" s="46">
        <v>45168</v>
      </c>
      <c r="W90" s="38"/>
      <c r="X90" s="39"/>
      <c r="AA90" s="8"/>
    </row>
    <row r="91" spans="1:33" ht="12.6" customHeight="1" x14ac:dyDescent="0.25">
      <c r="A91" s="52">
        <f t="shared" si="3"/>
        <v>45192</v>
      </c>
      <c r="B91" s="60">
        <v>45192</v>
      </c>
      <c r="C91" s="41"/>
      <c r="D91" s="10"/>
      <c r="E91" s="9"/>
      <c r="F91" s="53"/>
      <c r="V91" s="46">
        <v>45169</v>
      </c>
      <c r="W91" s="38"/>
      <c r="X91" s="39"/>
      <c r="AA91" s="8"/>
    </row>
    <row r="92" spans="1:33" ht="12.6" customHeight="1" x14ac:dyDescent="0.25">
      <c r="A92" s="52">
        <f t="shared" si="3"/>
        <v>45193</v>
      </c>
      <c r="B92" s="60">
        <v>45193</v>
      </c>
      <c r="C92" s="41"/>
      <c r="D92" s="10"/>
      <c r="E92" s="9"/>
      <c r="F92" s="53"/>
      <c r="V92" s="46">
        <v>45169</v>
      </c>
      <c r="W92" s="38"/>
      <c r="X92" s="39"/>
      <c r="AA92" s="8"/>
    </row>
    <row r="93" spans="1:33" ht="12.6" customHeight="1" x14ac:dyDescent="0.25">
      <c r="A93" s="52">
        <f t="shared" si="3"/>
        <v>45194</v>
      </c>
      <c r="B93" s="60">
        <v>45194</v>
      </c>
      <c r="C93" s="41"/>
      <c r="D93" s="10"/>
      <c r="E93" s="9"/>
      <c r="F93" s="53"/>
      <c r="V93" s="46">
        <v>45170</v>
      </c>
      <c r="W93" s="38"/>
      <c r="X93" s="39"/>
      <c r="AA93" s="8"/>
    </row>
    <row r="94" spans="1:33" ht="12.6" customHeight="1" x14ac:dyDescent="0.25">
      <c r="A94" s="52">
        <f t="shared" si="3"/>
        <v>45195</v>
      </c>
      <c r="B94" s="60">
        <v>45195</v>
      </c>
      <c r="C94" s="41"/>
      <c r="D94" s="10"/>
      <c r="E94" s="9"/>
      <c r="F94" s="53"/>
      <c r="V94" s="46">
        <v>45170</v>
      </c>
      <c r="W94" s="38"/>
      <c r="X94" s="39"/>
      <c r="AA94" s="8"/>
    </row>
    <row r="95" spans="1:33" ht="12.6" customHeight="1" x14ac:dyDescent="0.25">
      <c r="A95" s="52">
        <f t="shared" si="3"/>
        <v>45196</v>
      </c>
      <c r="B95" s="60">
        <v>45196</v>
      </c>
      <c r="C95" s="41"/>
      <c r="D95" s="10"/>
      <c r="E95" s="9"/>
      <c r="F95" s="53"/>
      <c r="V95" s="46">
        <v>45173</v>
      </c>
      <c r="W95" s="38"/>
      <c r="X95" s="39"/>
      <c r="AA95" s="8"/>
      <c r="AG95" s="59"/>
    </row>
    <row r="96" spans="1:33" ht="12.6" customHeight="1" x14ac:dyDescent="0.25">
      <c r="A96" s="52">
        <f t="shared" si="3"/>
        <v>45197</v>
      </c>
      <c r="B96" s="60">
        <v>45197</v>
      </c>
      <c r="C96" s="41"/>
      <c r="D96" s="10"/>
      <c r="E96" s="9"/>
      <c r="F96" s="53"/>
      <c r="V96" s="46">
        <v>45173</v>
      </c>
      <c r="W96" s="38"/>
      <c r="X96" s="39"/>
      <c r="AA96" s="8"/>
      <c r="AG96" s="59"/>
    </row>
    <row r="97" spans="1:27" ht="12.6" customHeight="1" x14ac:dyDescent="0.25">
      <c r="A97" s="52">
        <f t="shared" si="3"/>
        <v>45198</v>
      </c>
      <c r="B97" s="60">
        <v>45198</v>
      </c>
      <c r="C97" s="41"/>
      <c r="D97" s="10"/>
      <c r="E97" s="9"/>
      <c r="F97" s="53"/>
      <c r="V97" s="46">
        <v>45174</v>
      </c>
      <c r="W97" s="38"/>
      <c r="X97" s="39"/>
      <c r="AA97" s="8"/>
    </row>
    <row r="98" spans="1:27" ht="12.6" customHeight="1" x14ac:dyDescent="0.25">
      <c r="A98" s="52">
        <f t="shared" si="3"/>
        <v>45199</v>
      </c>
      <c r="B98" s="60">
        <v>45199</v>
      </c>
      <c r="C98" s="41"/>
      <c r="D98" s="10"/>
      <c r="E98" s="9"/>
      <c r="F98" s="53"/>
      <c r="V98" s="46">
        <v>45174</v>
      </c>
      <c r="W98" s="38"/>
      <c r="X98" s="39"/>
      <c r="AA98" s="8"/>
    </row>
    <row r="99" spans="1:27" ht="12.6" customHeight="1" x14ac:dyDescent="0.25">
      <c r="B99" s="60"/>
      <c r="V99" s="46">
        <v>45175</v>
      </c>
      <c r="W99" s="38"/>
      <c r="X99" s="39"/>
      <c r="AA99" s="8"/>
    </row>
    <row r="100" spans="1:27" ht="12.6" customHeight="1" x14ac:dyDescent="0.25">
      <c r="V100" s="46">
        <v>45175</v>
      </c>
      <c r="W100" s="38"/>
      <c r="X100" s="39"/>
      <c r="AA100" s="8"/>
    </row>
    <row r="101" spans="1:27" ht="12.6" customHeight="1" x14ac:dyDescent="0.25">
      <c r="V101" s="46">
        <v>45176</v>
      </c>
      <c r="W101" s="38"/>
      <c r="X101" s="39"/>
      <c r="AA101" s="8"/>
    </row>
    <row r="102" spans="1:27" ht="12.6" customHeight="1" x14ac:dyDescent="0.25">
      <c r="V102" s="46">
        <v>45176</v>
      </c>
      <c r="W102" s="38"/>
      <c r="X102" s="39"/>
      <c r="AA102" s="8"/>
    </row>
    <row r="103" spans="1:27" ht="12.6" customHeight="1" x14ac:dyDescent="0.25">
      <c r="V103" s="46">
        <v>45177</v>
      </c>
      <c r="W103" s="38"/>
      <c r="X103" s="39"/>
      <c r="AA103" s="8"/>
    </row>
    <row r="104" spans="1:27" ht="12.6" customHeight="1" x14ac:dyDescent="0.25">
      <c r="V104" s="46">
        <v>45177</v>
      </c>
      <c r="W104" s="38"/>
      <c r="X104" s="39"/>
      <c r="AA104" s="8"/>
    </row>
    <row r="105" spans="1:27" ht="12.6" customHeight="1" x14ac:dyDescent="0.25">
      <c r="V105" s="46">
        <v>45180</v>
      </c>
      <c r="W105" s="38"/>
      <c r="X105" s="39"/>
      <c r="AA105" s="8"/>
    </row>
    <row r="106" spans="1:27" ht="12.6" customHeight="1" x14ac:dyDescent="0.25">
      <c r="V106" s="46">
        <v>45180</v>
      </c>
      <c r="W106" s="38"/>
      <c r="X106" s="39"/>
      <c r="AA106" s="8"/>
    </row>
    <row r="107" spans="1:27" ht="12.6" customHeight="1" x14ac:dyDescent="0.25">
      <c r="V107" s="46">
        <v>45181</v>
      </c>
      <c r="W107" s="38"/>
      <c r="X107" s="39"/>
      <c r="AA107" s="8"/>
    </row>
    <row r="108" spans="1:27" ht="12.6" customHeight="1" x14ac:dyDescent="0.25">
      <c r="V108" s="46">
        <v>45181</v>
      </c>
      <c r="W108" s="38"/>
      <c r="X108" s="39"/>
      <c r="AA108" s="8"/>
    </row>
    <row r="109" spans="1:27" ht="12.6" customHeight="1" x14ac:dyDescent="0.25">
      <c r="V109" s="46">
        <v>45182</v>
      </c>
      <c r="W109" s="38"/>
      <c r="X109" s="39"/>
      <c r="AA109" s="8"/>
    </row>
    <row r="110" spans="1:27" ht="12.6" customHeight="1" x14ac:dyDescent="0.25">
      <c r="V110" s="46">
        <v>45182</v>
      </c>
      <c r="W110" s="38"/>
      <c r="X110" s="39"/>
      <c r="AA110" s="8"/>
    </row>
    <row r="111" spans="1:27" ht="12.6" customHeight="1" x14ac:dyDescent="0.25">
      <c r="V111" s="46">
        <v>45183</v>
      </c>
      <c r="W111" s="38"/>
      <c r="X111" s="39"/>
      <c r="AA111" s="8"/>
    </row>
    <row r="112" spans="1:27" ht="12.6" customHeight="1" x14ac:dyDescent="0.25">
      <c r="V112" s="46">
        <v>45183</v>
      </c>
      <c r="W112" s="38"/>
      <c r="X112" s="39"/>
      <c r="AA112" s="8"/>
    </row>
    <row r="113" spans="22:27" ht="12.6" customHeight="1" x14ac:dyDescent="0.25">
      <c r="V113" s="46">
        <v>45184</v>
      </c>
      <c r="W113" s="38"/>
      <c r="X113" s="39"/>
      <c r="AA113" s="8"/>
    </row>
    <row r="114" spans="22:27" ht="12.6" customHeight="1" x14ac:dyDescent="0.25">
      <c r="V114" s="46">
        <v>45184</v>
      </c>
      <c r="W114" s="38"/>
      <c r="X114" s="39"/>
      <c r="AA114" s="8"/>
    </row>
    <row r="115" spans="22:27" ht="12.6" customHeight="1" x14ac:dyDescent="0.25">
      <c r="V115" s="46">
        <v>45187</v>
      </c>
      <c r="W115" s="38" t="s">
        <v>30</v>
      </c>
      <c r="X115" s="39" t="s">
        <v>24</v>
      </c>
      <c r="AA115" s="8"/>
    </row>
    <row r="116" spans="22:27" ht="12.6" customHeight="1" x14ac:dyDescent="0.25">
      <c r="V116" s="46">
        <v>45187</v>
      </c>
      <c r="W116" s="38"/>
      <c r="X116" s="39"/>
      <c r="AA116" s="8"/>
    </row>
    <row r="117" spans="22:27" ht="12.6" customHeight="1" x14ac:dyDescent="0.25">
      <c r="V117" s="46">
        <v>45188</v>
      </c>
      <c r="W117" s="38"/>
      <c r="X117" s="39"/>
      <c r="AA117" s="8"/>
    </row>
    <row r="118" spans="22:27" ht="12.6" customHeight="1" x14ac:dyDescent="0.25">
      <c r="V118" s="46">
        <v>45188</v>
      </c>
      <c r="W118" s="38" t="s">
        <v>31</v>
      </c>
      <c r="X118" s="39" t="s">
        <v>25</v>
      </c>
      <c r="AA118" s="8"/>
    </row>
    <row r="119" spans="22:27" ht="12.6" customHeight="1" x14ac:dyDescent="0.25">
      <c r="V119" s="46">
        <v>45189</v>
      </c>
      <c r="W119" s="38"/>
      <c r="X119" s="39"/>
      <c r="AA119" s="8"/>
    </row>
    <row r="120" spans="22:27" ht="12.6" customHeight="1" x14ac:dyDescent="0.25">
      <c r="V120" s="46">
        <v>45189</v>
      </c>
      <c r="W120" s="38"/>
      <c r="X120" s="39"/>
      <c r="AA120" s="8"/>
    </row>
    <row r="121" spans="22:27" ht="12.6" customHeight="1" x14ac:dyDescent="0.25">
      <c r="V121" s="46">
        <v>45190</v>
      </c>
      <c r="W121" s="38"/>
      <c r="X121" s="39"/>
      <c r="AA121" s="8"/>
    </row>
    <row r="122" spans="22:27" ht="12.6" customHeight="1" x14ac:dyDescent="0.25">
      <c r="V122" s="46">
        <v>45190</v>
      </c>
      <c r="W122" s="38"/>
      <c r="X122" s="39"/>
      <c r="AA122" s="8"/>
    </row>
    <row r="123" spans="22:27" ht="12.6" customHeight="1" x14ac:dyDescent="0.25">
      <c r="V123" s="46">
        <v>45191</v>
      </c>
      <c r="W123" s="38"/>
      <c r="X123" s="39"/>
      <c r="AA123" s="8"/>
    </row>
    <row r="124" spans="22:27" ht="12.6" customHeight="1" x14ac:dyDescent="0.25">
      <c r="V124" s="46">
        <v>45191</v>
      </c>
      <c r="W124" s="38"/>
      <c r="X124" s="39"/>
      <c r="AA124" s="8"/>
    </row>
    <row r="125" spans="22:27" ht="12.6" customHeight="1" x14ac:dyDescent="0.25">
      <c r="AA125" s="8"/>
    </row>
    <row r="126" spans="22:27" ht="12.6" customHeight="1" x14ac:dyDescent="0.25">
      <c r="AA126" s="8"/>
    </row>
    <row r="127" spans="22:27" ht="12.6" customHeight="1" x14ac:dyDescent="0.25">
      <c r="AA127" s="8"/>
    </row>
    <row r="128" spans="22:27" ht="12.6" customHeight="1" x14ac:dyDescent="0.25">
      <c r="AA128" s="8"/>
    </row>
    <row r="129" spans="27:27" ht="12.6" customHeight="1" x14ac:dyDescent="0.25">
      <c r="AA129" s="8"/>
    </row>
    <row r="130" spans="27:27" ht="12.6" customHeight="1" x14ac:dyDescent="0.25">
      <c r="AA130" s="8"/>
    </row>
    <row r="131" spans="27:27" ht="12.6" customHeight="1" x14ac:dyDescent="0.25">
      <c r="AA131" s="8"/>
    </row>
    <row r="132" spans="27:27" ht="12.6" customHeight="1" x14ac:dyDescent="0.25">
      <c r="AA132" s="8"/>
    </row>
    <row r="133" spans="27:27" ht="12.6" customHeight="1" x14ac:dyDescent="0.25">
      <c r="AA133" s="8"/>
    </row>
    <row r="134" spans="27:27" ht="12.6" customHeight="1" x14ac:dyDescent="0.25">
      <c r="AA134" s="8"/>
    </row>
    <row r="135" spans="27:27" ht="12.6" customHeight="1" x14ac:dyDescent="0.25">
      <c r="AA135" s="8"/>
    </row>
    <row r="136" spans="27:27" ht="12.6" customHeight="1" x14ac:dyDescent="0.25">
      <c r="AA136" s="8"/>
    </row>
    <row r="137" spans="27:27" ht="12.6" customHeight="1" x14ac:dyDescent="0.25">
      <c r="AA137" s="8"/>
    </row>
    <row r="138" spans="27:27" ht="12.6" customHeight="1" x14ac:dyDescent="0.25">
      <c r="AA138" s="8"/>
    </row>
    <row r="139" spans="27:27" ht="12.6" customHeight="1" x14ac:dyDescent="0.25">
      <c r="AA139" s="8"/>
    </row>
    <row r="140" spans="27:27" ht="12.6" customHeight="1" x14ac:dyDescent="0.25">
      <c r="AA140" s="8"/>
    </row>
    <row r="141" spans="27:27" ht="12.6" customHeight="1" x14ac:dyDescent="0.25">
      <c r="AA141" s="8"/>
    </row>
    <row r="142" spans="27:27" ht="12.6" customHeight="1" x14ac:dyDescent="0.25">
      <c r="AA142" s="8"/>
    </row>
    <row r="143" spans="27:27" ht="12.6" customHeight="1" x14ac:dyDescent="0.25">
      <c r="AA143" s="8"/>
    </row>
    <row r="144" spans="27:27" ht="12.6" customHeight="1" x14ac:dyDescent="0.25">
      <c r="AA144" s="8"/>
    </row>
    <row r="145" spans="27:27" ht="12.6" customHeight="1" x14ac:dyDescent="0.25">
      <c r="AA145" s="8"/>
    </row>
    <row r="146" spans="27:27" ht="12.6" customHeight="1" x14ac:dyDescent="0.25">
      <c r="AA146" s="8"/>
    </row>
    <row r="147" spans="27:27" ht="12.6" customHeight="1" x14ac:dyDescent="0.25">
      <c r="AA147" s="8"/>
    </row>
    <row r="148" spans="27:27" ht="12.6" customHeight="1" x14ac:dyDescent="0.25">
      <c r="AA148" s="8"/>
    </row>
    <row r="149" spans="27:27" ht="12.6" customHeight="1" x14ac:dyDescent="0.25">
      <c r="AA149" s="8"/>
    </row>
    <row r="150" spans="27:27" ht="12.6" customHeight="1" x14ac:dyDescent="0.25">
      <c r="AA150" s="8"/>
    </row>
    <row r="151" spans="27:27" ht="12.6" customHeight="1" x14ac:dyDescent="0.25">
      <c r="AA151" s="8"/>
    </row>
    <row r="152" spans="27:27" ht="12.6" customHeight="1" x14ac:dyDescent="0.25">
      <c r="AA152" s="8"/>
    </row>
    <row r="153" spans="27:27" ht="12.6" customHeight="1" x14ac:dyDescent="0.25">
      <c r="AA153" s="8"/>
    </row>
    <row r="154" spans="27:27" ht="12.6" customHeight="1" x14ac:dyDescent="0.25">
      <c r="AA154" s="8"/>
    </row>
    <row r="155" spans="27:27" ht="12.6" customHeight="1" x14ac:dyDescent="0.25">
      <c r="AA155" s="8"/>
    </row>
    <row r="156" spans="27:27" ht="12.6" customHeight="1" x14ac:dyDescent="0.25">
      <c r="AA156" s="8"/>
    </row>
    <row r="157" spans="27:27" ht="12.6" customHeight="1" x14ac:dyDescent="0.25">
      <c r="AA157" s="8"/>
    </row>
    <row r="158" spans="27:27" ht="12.6" customHeight="1" x14ac:dyDescent="0.25">
      <c r="AA158" s="8"/>
    </row>
    <row r="159" spans="27:27" ht="12.6" customHeight="1" x14ac:dyDescent="0.25">
      <c r="AA159" s="8"/>
    </row>
    <row r="160" spans="27:27" ht="12.6" customHeight="1" x14ac:dyDescent="0.25">
      <c r="AA160" s="8"/>
    </row>
    <row r="161" spans="27:27" ht="12.6" customHeight="1" x14ac:dyDescent="0.25">
      <c r="AA161" s="8"/>
    </row>
    <row r="162" spans="27:27" ht="12.6" customHeight="1" x14ac:dyDescent="0.25">
      <c r="AA162" s="8"/>
    </row>
    <row r="163" spans="27:27" ht="12.6" customHeight="1" x14ac:dyDescent="0.25">
      <c r="AA163" s="8"/>
    </row>
    <row r="164" spans="27:27" ht="12.6" customHeight="1" x14ac:dyDescent="0.25">
      <c r="AA164" s="8"/>
    </row>
    <row r="165" spans="27:27" ht="12.6" customHeight="1" x14ac:dyDescent="0.25">
      <c r="AA165" s="8"/>
    </row>
    <row r="166" spans="27:27" ht="12.6" customHeight="1" x14ac:dyDescent="0.25">
      <c r="AA166" s="8"/>
    </row>
    <row r="167" spans="27:27" ht="12.6" customHeight="1" x14ac:dyDescent="0.25">
      <c r="AA167" s="8"/>
    </row>
    <row r="168" spans="27:27" ht="12.6" customHeight="1" x14ac:dyDescent="0.25">
      <c r="AA168" s="8"/>
    </row>
    <row r="169" spans="27:27" ht="12.6" customHeight="1" x14ac:dyDescent="0.25">
      <c r="AA169" s="8"/>
    </row>
    <row r="170" spans="27:27" ht="12.6" customHeight="1" x14ac:dyDescent="0.25">
      <c r="AA170" s="8"/>
    </row>
    <row r="171" spans="27:27" ht="12.6" customHeight="1" x14ac:dyDescent="0.25">
      <c r="AA171" s="8"/>
    </row>
    <row r="172" spans="27:27" ht="12.6" customHeight="1" x14ac:dyDescent="0.25">
      <c r="AA172" s="8"/>
    </row>
    <row r="173" spans="27:27" ht="12.6" customHeight="1" x14ac:dyDescent="0.25">
      <c r="AA173" s="8"/>
    </row>
    <row r="174" spans="27:27" ht="12.6" customHeight="1" x14ac:dyDescent="0.25">
      <c r="AA174" s="8"/>
    </row>
    <row r="175" spans="27:27" ht="12.6" customHeight="1" x14ac:dyDescent="0.25">
      <c r="AA175" s="8"/>
    </row>
    <row r="176" spans="27:27" ht="12.6" customHeight="1" x14ac:dyDescent="0.25">
      <c r="AA176" s="8"/>
    </row>
    <row r="177" spans="27:27" ht="12.6" customHeight="1" x14ac:dyDescent="0.25">
      <c r="AA177" s="8"/>
    </row>
    <row r="178" spans="27:27" ht="12.6" customHeight="1" x14ac:dyDescent="0.25">
      <c r="AA178" s="8"/>
    </row>
    <row r="179" spans="27:27" ht="12.6" customHeight="1" x14ac:dyDescent="0.25">
      <c r="AA179" s="8"/>
    </row>
    <row r="180" spans="27:27" ht="12.6" customHeight="1" x14ac:dyDescent="0.25">
      <c r="AA180" s="8"/>
    </row>
    <row r="181" spans="27:27" ht="12.6" customHeight="1" x14ac:dyDescent="0.25">
      <c r="AA181" s="8"/>
    </row>
    <row r="182" spans="27:27" ht="12.6" customHeight="1" x14ac:dyDescent="0.25">
      <c r="AA182" s="8"/>
    </row>
    <row r="183" spans="27:27" ht="12.6" customHeight="1" x14ac:dyDescent="0.25">
      <c r="AA183" s="8"/>
    </row>
    <row r="184" spans="27:27" ht="12.6" customHeight="1" x14ac:dyDescent="0.25">
      <c r="AA184" s="8"/>
    </row>
    <row r="185" spans="27:27" ht="12.6" customHeight="1" x14ac:dyDescent="0.25">
      <c r="AA185" s="8"/>
    </row>
    <row r="186" spans="27:27" ht="12.6" customHeight="1" x14ac:dyDescent="0.25">
      <c r="AA186" s="8"/>
    </row>
    <row r="187" spans="27:27" ht="12.6" customHeight="1" x14ac:dyDescent="0.25">
      <c r="AA187" s="8"/>
    </row>
    <row r="188" spans="27:27" ht="12.6" customHeight="1" x14ac:dyDescent="0.25">
      <c r="AA188" s="8"/>
    </row>
    <row r="189" spans="27:27" ht="12.6" customHeight="1" x14ac:dyDescent="0.25">
      <c r="AA189" s="8"/>
    </row>
    <row r="190" spans="27:27" ht="12.6" customHeight="1" x14ac:dyDescent="0.25">
      <c r="AA190" s="8"/>
    </row>
    <row r="191" spans="27:27" ht="12.6" customHeight="1" x14ac:dyDescent="0.25">
      <c r="AA191" s="8"/>
    </row>
    <row r="192" spans="27:27" ht="12.6" customHeight="1" x14ac:dyDescent="0.25">
      <c r="AA192" s="8"/>
    </row>
    <row r="193" spans="27:27" ht="12.6" customHeight="1" x14ac:dyDescent="0.25">
      <c r="AA193" s="8"/>
    </row>
    <row r="194" spans="27:27" ht="12.6" customHeight="1" x14ac:dyDescent="0.25">
      <c r="AA194" s="8"/>
    </row>
    <row r="195" spans="27:27" ht="12.6" customHeight="1" x14ac:dyDescent="0.25">
      <c r="AA195" s="8"/>
    </row>
    <row r="196" spans="27:27" ht="12.6" customHeight="1" x14ac:dyDescent="0.25">
      <c r="AA196" s="8"/>
    </row>
    <row r="197" spans="27:27" ht="12.6" customHeight="1" x14ac:dyDescent="0.25">
      <c r="AA197" s="8"/>
    </row>
    <row r="198" spans="27:27" ht="12.6" customHeight="1" x14ac:dyDescent="0.25">
      <c r="AA198" s="8"/>
    </row>
    <row r="199" spans="27:27" ht="12.6" customHeight="1" x14ac:dyDescent="0.25">
      <c r="AA199" s="8"/>
    </row>
    <row r="200" spans="27:27" ht="12.6" customHeight="1" x14ac:dyDescent="0.25">
      <c r="AA200" s="8"/>
    </row>
    <row r="201" spans="27:27" ht="12.6" customHeight="1" x14ac:dyDescent="0.25">
      <c r="AA201" s="8"/>
    </row>
    <row r="202" spans="27:27" ht="12.6" customHeight="1" x14ac:dyDescent="0.25">
      <c r="AA202" s="8"/>
    </row>
    <row r="203" spans="27:27" ht="12.6" customHeight="1" x14ac:dyDescent="0.25">
      <c r="AA203" s="8"/>
    </row>
    <row r="204" spans="27:27" ht="12.6" customHeight="1" x14ac:dyDescent="0.25">
      <c r="AA204" s="8"/>
    </row>
    <row r="205" spans="27:27" ht="12.6" customHeight="1" x14ac:dyDescent="0.25">
      <c r="AA205" s="8"/>
    </row>
    <row r="206" spans="27:27" ht="12.6" customHeight="1" x14ac:dyDescent="0.25">
      <c r="AA206" s="8"/>
    </row>
    <row r="207" spans="27:27" ht="12.6" customHeight="1" x14ac:dyDescent="0.25">
      <c r="AA207" s="8"/>
    </row>
    <row r="208" spans="27:27" ht="12.6" customHeight="1" x14ac:dyDescent="0.25">
      <c r="AA208" s="8"/>
    </row>
    <row r="209" spans="27:27" ht="12.6" customHeight="1" x14ac:dyDescent="0.25">
      <c r="AA209" s="8"/>
    </row>
    <row r="210" spans="27:27" ht="12.6" customHeight="1" x14ac:dyDescent="0.25">
      <c r="AA210" s="8"/>
    </row>
    <row r="211" spans="27:27" ht="12.6" customHeight="1" x14ac:dyDescent="0.25">
      <c r="AA211" s="8"/>
    </row>
    <row r="212" spans="27:27" ht="12.6" customHeight="1" x14ac:dyDescent="0.25">
      <c r="AA212" s="8"/>
    </row>
    <row r="213" spans="27:27" ht="12.6" customHeight="1" x14ac:dyDescent="0.25">
      <c r="AA213" s="8"/>
    </row>
    <row r="214" spans="27:27" ht="12.6" customHeight="1" x14ac:dyDescent="0.25">
      <c r="AA214" s="8"/>
    </row>
    <row r="215" spans="27:27" ht="12.6" customHeight="1" x14ac:dyDescent="0.25">
      <c r="AA215" s="8"/>
    </row>
    <row r="216" spans="27:27" ht="12.6" customHeight="1" x14ac:dyDescent="0.25">
      <c r="AA216" s="8"/>
    </row>
  </sheetData>
  <mergeCells count="3">
    <mergeCell ref="A1:F1"/>
    <mergeCell ref="G1:L1"/>
    <mergeCell ref="V1:X1"/>
  </mergeCells>
  <phoneticPr fontId="2" type="noConversion"/>
  <conditionalFormatting sqref="A1 G1 A2:L2 C13:L33 C12:H12 J12:L12 C3:L11">
    <cfRule type="cellIs" dxfId="104" priority="484" operator="equal">
      <formula>"PC"</formula>
    </cfRule>
  </conditionalFormatting>
  <conditionalFormatting sqref="D3:D33 J3:J33 C28 F3:F33 L3:L33">
    <cfRule type="cellIs" dxfId="103" priority="852" operator="equal">
      <formula>#REF!</formula>
    </cfRule>
  </conditionalFormatting>
  <conditionalFormatting sqref="C3:F33 I3:L11 I13:L33 J12:L12">
    <cfRule type="cellIs" dxfId="102" priority="883" operator="equal">
      <formula>#REF!</formula>
    </cfRule>
    <cfRule type="cellIs" dxfId="101" priority="884" operator="equal">
      <formula>#REF!</formula>
    </cfRule>
    <cfRule type="cellIs" dxfId="100" priority="885" operator="equal">
      <formula>#REF!</formula>
    </cfRule>
    <cfRule type="cellIs" dxfId="99" priority="886" operator="equal">
      <formula>#REF!</formula>
    </cfRule>
    <cfRule type="cellIs" dxfId="98" priority="887" operator="equal">
      <formula>#REF!</formula>
    </cfRule>
  </conditionalFormatting>
  <conditionalFormatting sqref="C13:L33 C12:H12 J12:L12 C3:L11">
    <cfRule type="cellIs" dxfId="97" priority="893" operator="equal">
      <formula>#REF!</formula>
    </cfRule>
    <cfRule type="cellIs" dxfId="96" priority="894" operator="equal">
      <formula>#REF!</formula>
    </cfRule>
    <cfRule type="cellIs" dxfId="95" priority="895" operator="equal">
      <formula>#REF!</formula>
    </cfRule>
  </conditionalFormatting>
  <conditionalFormatting sqref="E3:E33 K3:K33 C3:C33 I3:I11 I13:I33">
    <cfRule type="cellIs" dxfId="94" priority="896" operator="equal">
      <formula>#REF!</formula>
    </cfRule>
    <cfRule type="cellIs" dxfId="93" priority="897" operator="equal">
      <formula>#REF!</formula>
    </cfRule>
    <cfRule type="cellIs" dxfId="92" priority="898" operator="equal">
      <formula>#REF!</formula>
    </cfRule>
    <cfRule type="cellIs" dxfId="91" priority="899" operator="equal">
      <formula>#REF!</formula>
    </cfRule>
    <cfRule type="cellIs" dxfId="90" priority="900" operator="equal">
      <formula>#REF!</formula>
    </cfRule>
  </conditionalFormatting>
  <conditionalFormatting sqref="A34">
    <cfRule type="cellIs" dxfId="89" priority="114" operator="equal">
      <formula>"PC"</formula>
    </cfRule>
  </conditionalFormatting>
  <conditionalFormatting sqref="A35 C35:F35">
    <cfRule type="cellIs" dxfId="88" priority="113" operator="equal">
      <formula>"PC"</formula>
    </cfRule>
  </conditionalFormatting>
  <conditionalFormatting sqref="A67">
    <cfRule type="cellIs" dxfId="87" priority="97" operator="equal">
      <formula>"PC"</formula>
    </cfRule>
  </conditionalFormatting>
  <conditionalFormatting sqref="A68:F68">
    <cfRule type="cellIs" dxfId="86" priority="96" operator="equal">
      <formula>"PC"</formula>
    </cfRule>
  </conditionalFormatting>
  <conditionalFormatting sqref="C36:F66">
    <cfRule type="cellIs" dxfId="85" priority="24" operator="equal">
      <formula>"PC"</formula>
    </cfRule>
  </conditionalFormatting>
  <conditionalFormatting sqref="D36:D66 F36:F66">
    <cfRule type="cellIs" dxfId="84" priority="25" operator="equal">
      <formula>#REF!</formula>
    </cfRule>
  </conditionalFormatting>
  <conditionalFormatting sqref="C36:F66">
    <cfRule type="cellIs" dxfId="83" priority="26" operator="equal">
      <formula>#REF!</formula>
    </cfRule>
    <cfRule type="cellIs" dxfId="82" priority="27" operator="equal">
      <formula>#REF!</formula>
    </cfRule>
    <cfRule type="cellIs" dxfId="81" priority="28" operator="equal">
      <formula>#REF!</formula>
    </cfRule>
    <cfRule type="cellIs" dxfId="80" priority="29" operator="equal">
      <formula>#REF!</formula>
    </cfRule>
    <cfRule type="cellIs" dxfId="79" priority="30" operator="equal">
      <formula>#REF!</formula>
    </cfRule>
  </conditionalFormatting>
  <conditionalFormatting sqref="C36:F66">
    <cfRule type="cellIs" dxfId="78" priority="31" operator="equal">
      <formula>#REF!</formula>
    </cfRule>
    <cfRule type="cellIs" dxfId="77" priority="32" operator="equal">
      <formula>#REF!</formula>
    </cfRule>
    <cfRule type="cellIs" dxfId="76" priority="33" operator="equal">
      <formula>#REF!</formula>
    </cfRule>
  </conditionalFormatting>
  <conditionalFormatting sqref="E36:E66 C36:C66">
    <cfRule type="cellIs" dxfId="75" priority="34" operator="equal">
      <formula>#REF!</formula>
    </cfRule>
    <cfRule type="cellIs" dxfId="74" priority="35" operator="equal">
      <formula>#REF!</formula>
    </cfRule>
    <cfRule type="cellIs" dxfId="73" priority="36" operator="equal">
      <formula>#REF!</formula>
    </cfRule>
    <cfRule type="cellIs" dxfId="72" priority="37" operator="equal">
      <formula>#REF!</formula>
    </cfRule>
    <cfRule type="cellIs" dxfId="71" priority="38" operator="equal">
      <formula>#REF!</formula>
    </cfRule>
  </conditionalFormatting>
  <conditionalFormatting sqref="C69:F98">
    <cfRule type="cellIs" dxfId="70" priority="9" operator="equal">
      <formula>"PC"</formula>
    </cfRule>
  </conditionalFormatting>
  <conditionalFormatting sqref="D69:D98 F69:F98">
    <cfRule type="cellIs" dxfId="69" priority="10" operator="equal">
      <formula>#REF!</formula>
    </cfRule>
  </conditionalFormatting>
  <conditionalFormatting sqref="C69:F98">
    <cfRule type="cellIs" dxfId="68" priority="11" operator="equal">
      <formula>#REF!</formula>
    </cfRule>
    <cfRule type="cellIs" dxfId="67" priority="12" operator="equal">
      <formula>#REF!</formula>
    </cfRule>
    <cfRule type="cellIs" dxfId="66" priority="13" operator="equal">
      <formula>#REF!</formula>
    </cfRule>
    <cfRule type="cellIs" dxfId="65" priority="14" operator="equal">
      <formula>#REF!</formula>
    </cfRule>
    <cfRule type="cellIs" dxfId="64" priority="15" operator="equal">
      <formula>#REF!</formula>
    </cfRule>
  </conditionalFormatting>
  <conditionalFormatting sqref="C69:F98">
    <cfRule type="cellIs" dxfId="63" priority="16" operator="equal">
      <formula>#REF!</formula>
    </cfRule>
    <cfRule type="cellIs" dxfId="62" priority="17" operator="equal">
      <formula>#REF!</formula>
    </cfRule>
    <cfRule type="cellIs" dxfId="61" priority="18" operator="equal">
      <formula>#REF!</formula>
    </cfRule>
  </conditionalFormatting>
  <conditionalFormatting sqref="E69:E98 C69:C98">
    <cfRule type="cellIs" dxfId="60" priority="19" operator="equal">
      <formula>#REF!</formula>
    </cfRule>
    <cfRule type="cellIs" dxfId="59" priority="20" operator="equal">
      <formula>#REF!</formula>
    </cfRule>
    <cfRule type="cellIs" dxfId="58" priority="21" operator="equal">
      <formula>#REF!</formula>
    </cfRule>
    <cfRule type="cellIs" dxfId="57" priority="22" operator="equal">
      <formula>#REF!</formula>
    </cfRule>
    <cfRule type="cellIs" dxfId="56" priority="23" operator="equal">
      <formula>#REF!</formula>
    </cfRule>
  </conditionalFormatting>
  <conditionalFormatting sqref="A3:F98">
    <cfRule type="expression" dxfId="3" priority="4">
      <formula>WEEKDAY($B3,2)&gt;5</formula>
    </cfRule>
    <cfRule type="expression" dxfId="4" priority="3">
      <formula>COUNTIF(ferie,$B3)&gt;0</formula>
    </cfRule>
    <cfRule type="expression" dxfId="2" priority="1">
      <formula>$B3=""</formula>
    </cfRule>
  </conditionalFormatting>
  <dataValidations count="2">
    <dataValidation type="list" allowBlank="1" showInputMessage="1" showErrorMessage="1" sqref="C3:C33 E3:E33 K3:K33 I13:I33 I3:I11 C36:C66 E36:E66 C69:C98 E69:E98" xr:uid="{58DCED59-233F-4395-8A1F-03C0F4609C5E}">
      <formula1>$O$14:$O$18</formula1>
    </dataValidation>
    <dataValidation type="list" allowBlank="1" showInputMessage="1" showErrorMessage="1" sqref="D3:D33 F3:F33 J3:J33 L3:L33 D36:D66 F36:F66 D69:D98 F69:F98" xr:uid="{CC94FD92-B969-498D-A4AF-E2C829C0AE65}">
      <formula1>$N$8:$N$12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96" fitToWidth="0" fitToHeight="0" orientation="landscape" r:id="rId1"/>
  <headerFooter alignWithMargins="0">
    <oddHeader>&amp;C&amp;"Arial,Gras"Proposition Planning POEC 2023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</vt:lpstr>
      <vt:lpstr>ferie</vt:lpstr>
      <vt:lpstr>Var_An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François ROUZE</cp:lastModifiedBy>
  <cp:lastPrinted>2023-05-19T07:39:36Z</cp:lastPrinted>
  <dcterms:created xsi:type="dcterms:W3CDTF">2010-01-28T07:54:17Z</dcterms:created>
  <dcterms:modified xsi:type="dcterms:W3CDTF">2023-05-19T09:44:59Z</dcterms:modified>
</cp:coreProperties>
</file>