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8A3CB0B-1557-4516-AA99-38C215B35A80}" xr6:coauthVersionLast="36" xr6:coauthVersionMax="47" xr10:uidLastSave="{00000000-0000-0000-0000-000000000000}"/>
  <bookViews>
    <workbookView xWindow="0" yWindow="504" windowWidth="28800" windowHeight="15876" xr2:uid="{87B6F169-A415-CF41-AFAB-D4FF0558D924}"/>
  </bookViews>
  <sheets>
    <sheet name="Planning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  <c r="I11" i="2" l="1"/>
  <c r="I12" i="2"/>
  <c r="I9" i="2"/>
  <c r="I10" i="2"/>
  <c r="I5" i="2"/>
  <c r="I8" i="2"/>
  <c r="I3" i="2"/>
  <c r="I7" i="2" s="1"/>
  <c r="I4" i="2"/>
  <c r="I2" i="2"/>
  <c r="B2" i="1"/>
  <c r="B3" i="1" s="1"/>
  <c r="C2" i="1" l="1"/>
  <c r="D2" i="1" s="1"/>
  <c r="E2" i="1" s="1"/>
  <c r="I6" i="2"/>
  <c r="C3" i="1" l="1"/>
  <c r="D3" i="1"/>
  <c r="F2" i="1"/>
  <c r="E3" i="1"/>
  <c r="G2" i="1" l="1"/>
  <c r="F3" i="1"/>
  <c r="H2" i="1" l="1"/>
  <c r="H3" i="1" s="1"/>
  <c r="G3" i="1"/>
</calcChain>
</file>

<file path=xl/sharedStrings.xml><?xml version="1.0" encoding="utf-8"?>
<sst xmlns="http://schemas.openxmlformats.org/spreadsheetml/2006/main" count="79" uniqueCount="21">
  <si>
    <t>Horaire</t>
  </si>
  <si>
    <t>Liste taches à effectuer</t>
  </si>
  <si>
    <t>Facturation</t>
  </si>
  <si>
    <t>Consulter mails</t>
  </si>
  <si>
    <t>Jour férié</t>
  </si>
  <si>
    <t>Jour de l'an</t>
  </si>
  <si>
    <t>lundi de paques</t>
  </si>
  <si>
    <t>Fete du travail</t>
  </si>
  <si>
    <t>Victoire 1945</t>
  </si>
  <si>
    <t>Jeudi de l'ascension</t>
  </si>
  <si>
    <t>lundi de Pentecote</t>
  </si>
  <si>
    <t>Fete nationale</t>
  </si>
  <si>
    <t>Assomption</t>
  </si>
  <si>
    <t>Toussaint</t>
  </si>
  <si>
    <t>Armistice 1918</t>
  </si>
  <si>
    <t>Jour de Noel</t>
  </si>
  <si>
    <t>Date</t>
  </si>
  <si>
    <t>Annéé</t>
  </si>
  <si>
    <t>Dimache Pâques</t>
  </si>
  <si>
    <t>Heure</t>
  </si>
  <si>
    <t>evenement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</si>
</sst>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"/>
    <numFmt numFmtId="165" formatCode="dd/mm/yy"/>
    <numFmt numFmtId="166" formatCode=";;"/>
    <numFmt numFmtId="168" formatCode="h:mm;@"/>
  </numFmts>
  <fonts count="2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20" fontId="1" fillId="2" borderId="1" xfId="0" applyNumberFormat="1" applyFont="1" applyFill="1" applyBorder="1"/>
    <xf numFmtId="20" fontId="1" fillId="2" borderId="2" xfId="0" applyNumberFormat="1" applyFont="1" applyFill="1" applyBorder="1"/>
    <xf numFmtId="20" fontId="1" fillId="2" borderId="3" xfId="0" applyNumberFormat="1" applyFont="1" applyFill="1" applyBorder="1"/>
    <xf numFmtId="0" fontId="0" fillId="0" borderId="4" xfId="0" applyBorder="1"/>
    <xf numFmtId="0" fontId="1" fillId="3" borderId="0" xfId="0" applyFont="1" applyFill="1"/>
    <xf numFmtId="166" fontId="0" fillId="0" borderId="0" xfId="0" applyNumberFormat="1"/>
    <xf numFmtId="165" fontId="1" fillId="4" borderId="0" xfId="0" applyNumberFormat="1" applyFont="1" applyFill="1" applyAlignment="1">
      <alignment horizontal="center"/>
    </xf>
    <xf numFmtId="164" fontId="1" fillId="4" borderId="0" xfId="0" applyNumberFormat="1" applyFont="1" applyFill="1" applyAlignment="1">
      <alignment horizontal="center"/>
    </xf>
    <xf numFmtId="0" fontId="1" fillId="2" borderId="0" xfId="0" applyFont="1" applyFill="1"/>
    <xf numFmtId="0" fontId="0" fillId="0" borderId="0" xfId="0" applyNumberFormat="1"/>
    <xf numFmtId="168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7">
    <dxf>
      <font>
        <color theme="0"/>
      </font>
      <fill>
        <patternFill>
          <bgColor theme="1"/>
        </patternFill>
      </fill>
      <border>
        <bottom style="dashed">
          <color theme="0"/>
        </bottom>
        <vertical/>
        <horizontal/>
      </border>
    </dxf>
    <dxf>
      <numFmt numFmtId="19" formatCode="dd/mm/yyyy"/>
    </dxf>
    <dxf>
      <numFmt numFmtId="168" formatCode="h:mm;@"/>
    </dxf>
    <dxf>
      <numFmt numFmtId="19" formatCode="dd/mm/yyyy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15" fmlaLink="$B$1" horiz="1" inc="7" max="365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815340</xdr:colOff>
          <xdr:row>2</xdr:row>
          <xdr:rowOff>0</xdr:rowOff>
        </xdr:to>
        <xdr:sp macro="" textlink="">
          <xdr:nvSpPr>
            <xdr:cNvPr id="1028" name="Scroll Bar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12700</xdr:colOff>
      <xdr:row>0</xdr:row>
      <xdr:rowOff>12700</xdr:rowOff>
    </xdr:from>
    <xdr:to>
      <xdr:col>8</xdr:col>
      <xdr:colOff>0</xdr:colOff>
      <xdr:row>1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38200" y="12700"/>
          <a:ext cx="5765800" cy="1905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Planning Hebdomadaire</a:t>
          </a:r>
        </a:p>
      </xdr:txBody>
    </xdr:sp>
    <xdr:clientData/>
  </xdr:twoCellAnchor>
  <xdr:twoCellAnchor>
    <xdr:from>
      <xdr:col>6</xdr:col>
      <xdr:colOff>25400</xdr:colOff>
      <xdr:row>0</xdr:row>
      <xdr:rowOff>38100</xdr:rowOff>
    </xdr:from>
    <xdr:to>
      <xdr:col>8</xdr:col>
      <xdr:colOff>0</xdr:colOff>
      <xdr:row>1</xdr:row>
      <xdr:rowOff>0</xdr:rowOff>
    </xdr:to>
    <xdr:sp macro="[0]!Effac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978400" y="38100"/>
          <a:ext cx="1625600" cy="165100"/>
        </a:xfrm>
        <a:prstGeom prst="roundRect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Supprimer</a:t>
          </a:r>
          <a:r>
            <a:rPr lang="fr-FR" sz="1400" baseline="0"/>
            <a:t> tache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6BD99F-C9B5-984E-94C8-A72D3606C8A7}" name="Tableau1" displayName="Tableau1" ref="K1:K3" totalsRowShown="0" headerRowDxfId="6">
  <autoFilter ref="K1:K3" xr:uid="{606BD99F-C9B5-984E-94C8-A72D3606C8A7}"/>
  <tableColumns count="1">
    <tableColumn id="1" xr3:uid="{0C46D529-E012-D34F-A4E9-509D179C2CCA}" name="Liste taches à effectuer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C9907FD-E03C-1747-AE61-D6BA36AD58FF}" name="Tableau2" displayName="Tableau2" ref="E1:F20" totalsRowShown="0">
  <autoFilter ref="E1:F20" xr:uid="{BC9907FD-E03C-1747-AE61-D6BA36AD58FF}"/>
  <tableColumns count="2">
    <tableColumn id="1" xr3:uid="{63F6C3F2-5DFF-B344-9E96-8385BDB32D3D}" name="Dimache Pâques" dataDxfId="5"/>
    <tableColumn id="2" xr3:uid="{80BF9FA8-E898-694B-A88B-BCDBBC2EBCA4}" name="Annéé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5172F16-4B27-EF46-A28D-DE61AC14AE1C}" name="Tableau3" displayName="Tableau3" ref="H1:I12" totalsRowShown="0">
  <autoFilter ref="H1:I12" xr:uid="{05172F16-4B27-EF46-A28D-DE61AC14AE1C}"/>
  <tableColumns count="2">
    <tableColumn id="1" xr3:uid="{CA95EDE2-FE9F-3945-8F70-2C95E2A69D51}" name="Jour férié"/>
    <tableColumn id="2" xr3:uid="{4AB400E5-7FAB-DF4C-9951-F85014C18EEF}" name="Date" dataDxfId="3">
      <calculatedColumnFormula>DATE(YEAR($A$1),1,1)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C609877-6294-4E23-9BF2-0DCFBD7E52AE}" name="T_evenement" displayName="T_evenement" ref="A10:C66" totalsRowShown="0">
  <tableColumns count="3">
    <tableColumn id="1" xr3:uid="{F159F769-911D-4F38-BA9A-F9653D777CE5}" name="Date" dataDxfId="1"/>
    <tableColumn id="2" xr3:uid="{4EA81B95-21B9-4515-BDD0-D172DDFC4593}" name="Heure" dataDxfId="2"/>
    <tableColumn id="3" xr3:uid="{8A7A7CF7-2949-45D9-8943-AAE841C34857}" name="even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49A1A-0103-D948-8F81-5F74F43787D1}">
  <sheetPr codeName="Feuil1"/>
  <dimension ref="A1:H26"/>
  <sheetViews>
    <sheetView tabSelected="1" workbookViewId="0">
      <selection activeCell="C10" sqref="C10"/>
    </sheetView>
  </sheetViews>
  <sheetFormatPr baseColWidth="10" defaultRowHeight="15.6" x14ac:dyDescent="0.3"/>
  <cols>
    <col min="2" max="8" width="15.796875" customWidth="1"/>
  </cols>
  <sheetData>
    <row r="1" spans="1:8" x14ac:dyDescent="0.3">
      <c r="B1" s="7">
        <v>0</v>
      </c>
    </row>
    <row r="2" spans="1:8" x14ac:dyDescent="0.3">
      <c r="A2" s="1">
        <v>45033</v>
      </c>
      <c r="B2" s="8">
        <f>A2+B1</f>
        <v>45033</v>
      </c>
      <c r="C2" s="8">
        <f>B2+1</f>
        <v>45034</v>
      </c>
      <c r="D2" s="8">
        <f t="shared" ref="D2:H2" si="0">C2+1</f>
        <v>45035</v>
      </c>
      <c r="E2" s="8">
        <f t="shared" si="0"/>
        <v>45036</v>
      </c>
      <c r="F2" s="8">
        <f t="shared" si="0"/>
        <v>45037</v>
      </c>
      <c r="G2" s="8">
        <f t="shared" si="0"/>
        <v>45038</v>
      </c>
      <c r="H2" s="8">
        <f t="shared" si="0"/>
        <v>45039</v>
      </c>
    </row>
    <row r="3" spans="1:8" x14ac:dyDescent="0.3">
      <c r="A3" s="10" t="s">
        <v>0</v>
      </c>
      <c r="B3" s="9" t="str">
        <f>PROPER(TEXT(B2,"jjj"))</f>
        <v>Lun</v>
      </c>
      <c r="C3" s="9" t="str">
        <f t="shared" ref="C3:H3" si="1">PROPER(TEXT(C2,"jjj"))</f>
        <v>Mar</v>
      </c>
      <c r="D3" s="9" t="str">
        <f t="shared" si="1"/>
        <v>Mer</v>
      </c>
      <c r="E3" s="9" t="str">
        <f t="shared" si="1"/>
        <v>Jeu</v>
      </c>
      <c r="F3" s="9" t="str">
        <f t="shared" si="1"/>
        <v>Ven</v>
      </c>
      <c r="G3" s="9" t="str">
        <f t="shared" si="1"/>
        <v>Sam</v>
      </c>
      <c r="H3" s="9" t="str">
        <f t="shared" si="1"/>
        <v>Dim</v>
      </c>
    </row>
    <row r="4" spans="1:8" x14ac:dyDescent="0.3">
      <c r="A4" s="2">
        <v>0.33333333333333331</v>
      </c>
      <c r="B4" s="5"/>
      <c r="C4" s="5"/>
      <c r="D4" s="5"/>
      <c r="E4" s="5"/>
      <c r="F4" s="5"/>
      <c r="G4" s="5"/>
      <c r="H4" s="5"/>
    </row>
    <row r="5" spans="1:8" x14ac:dyDescent="0.3">
      <c r="A5" s="3">
        <v>0.35416666666666669</v>
      </c>
      <c r="B5" s="5"/>
      <c r="C5" s="5"/>
      <c r="D5" s="5"/>
      <c r="E5" s="5"/>
      <c r="F5" s="5"/>
      <c r="G5" s="5"/>
      <c r="H5" s="5"/>
    </row>
    <row r="6" spans="1:8" x14ac:dyDescent="0.3">
      <c r="A6" s="3">
        <v>0.375</v>
      </c>
      <c r="B6" s="5"/>
      <c r="C6" s="5"/>
      <c r="D6" s="5"/>
      <c r="E6" s="5"/>
      <c r="F6" s="5"/>
      <c r="G6" s="5"/>
      <c r="H6" s="5"/>
    </row>
    <row r="7" spans="1:8" x14ac:dyDescent="0.3">
      <c r="A7" s="3">
        <v>0.39583333333333298</v>
      </c>
      <c r="B7" s="5"/>
      <c r="C7" s="5"/>
      <c r="D7" s="5"/>
      <c r="E7" s="5"/>
      <c r="F7" s="5"/>
      <c r="G7" s="5"/>
      <c r="H7" s="5"/>
    </row>
    <row r="8" spans="1:8" x14ac:dyDescent="0.3">
      <c r="A8" s="3">
        <v>0.41666666666666702</v>
      </c>
      <c r="B8" s="5"/>
      <c r="C8" s="5"/>
      <c r="D8" s="5"/>
      <c r="E8" s="5"/>
      <c r="F8" s="5"/>
      <c r="G8" s="5"/>
      <c r="H8" s="5"/>
    </row>
    <row r="9" spans="1:8" x14ac:dyDescent="0.3">
      <c r="A9" s="3">
        <v>0.4375</v>
      </c>
      <c r="B9" s="5"/>
      <c r="C9" s="5"/>
      <c r="D9" s="5"/>
      <c r="E9" s="5"/>
      <c r="F9" s="5"/>
      <c r="G9" s="5"/>
      <c r="H9" s="5"/>
    </row>
    <row r="10" spans="1:8" x14ac:dyDescent="0.3">
      <c r="A10" s="3">
        <v>0.45833333333333298</v>
      </c>
      <c r="B10" s="5"/>
      <c r="C10" s="5" t="s">
        <v>2</v>
      </c>
      <c r="D10" s="5"/>
      <c r="E10" s="5"/>
      <c r="F10" s="5"/>
      <c r="G10" s="5"/>
      <c r="H10" s="5"/>
    </row>
    <row r="11" spans="1:8" x14ac:dyDescent="0.3">
      <c r="A11" s="3">
        <v>0.47916666666666702</v>
      </c>
      <c r="B11" s="5"/>
      <c r="C11" s="5"/>
      <c r="D11" s="5"/>
      <c r="E11" s="5"/>
      <c r="F11" s="5"/>
      <c r="G11" s="5"/>
      <c r="H11" s="5"/>
    </row>
    <row r="12" spans="1:8" x14ac:dyDescent="0.3">
      <c r="A12" s="3">
        <v>0.5</v>
      </c>
      <c r="B12" s="5"/>
      <c r="C12" s="5"/>
      <c r="D12" s="5"/>
      <c r="E12" s="5"/>
      <c r="F12" s="5"/>
      <c r="G12" s="5"/>
      <c r="H12" s="5"/>
    </row>
    <row r="13" spans="1:8" x14ac:dyDescent="0.3">
      <c r="A13" s="3">
        <v>0.52083333333333304</v>
      </c>
      <c r="B13" s="5"/>
      <c r="C13" s="5"/>
      <c r="D13" s="5"/>
      <c r="E13" s="5"/>
      <c r="F13" s="5"/>
      <c r="G13" s="5"/>
      <c r="H13" s="5"/>
    </row>
    <row r="14" spans="1:8" x14ac:dyDescent="0.3">
      <c r="A14" s="3">
        <v>0.54166666666666696</v>
      </c>
      <c r="B14" s="5"/>
      <c r="C14" s="5"/>
      <c r="D14" s="5"/>
      <c r="E14" s="5"/>
      <c r="F14" s="5"/>
      <c r="G14" s="5"/>
      <c r="H14" s="5"/>
    </row>
    <row r="15" spans="1:8" x14ac:dyDescent="0.3">
      <c r="A15" s="3">
        <v>0.5625</v>
      </c>
      <c r="B15" s="5"/>
      <c r="C15" s="5"/>
      <c r="D15" s="5"/>
      <c r="E15" s="5"/>
      <c r="F15" s="5"/>
      <c r="G15" s="5"/>
      <c r="H15" s="5"/>
    </row>
    <row r="16" spans="1:8" x14ac:dyDescent="0.3">
      <c r="A16" s="3">
        <v>0.58333333333333304</v>
      </c>
      <c r="B16" s="5"/>
      <c r="C16" s="5"/>
      <c r="D16" s="5"/>
      <c r="E16" s="5"/>
      <c r="F16" s="5"/>
      <c r="G16" s="5"/>
      <c r="H16" s="5"/>
    </row>
    <row r="17" spans="1:8" x14ac:dyDescent="0.3">
      <c r="A17" s="3">
        <v>0.60416666666666696</v>
      </c>
      <c r="B17" s="5"/>
      <c r="C17" s="5"/>
      <c r="D17" s="5"/>
      <c r="E17" s="5"/>
      <c r="F17" s="5"/>
      <c r="G17" s="5"/>
      <c r="H17" s="5"/>
    </row>
    <row r="18" spans="1:8" x14ac:dyDescent="0.3">
      <c r="A18" s="3">
        <v>0.625</v>
      </c>
      <c r="B18" s="5"/>
      <c r="C18" s="5"/>
      <c r="D18" s="5"/>
      <c r="E18" s="5"/>
      <c r="F18" s="5"/>
      <c r="G18" s="5"/>
      <c r="H18" s="5"/>
    </row>
    <row r="19" spans="1:8" x14ac:dyDescent="0.3">
      <c r="A19" s="3">
        <v>0.64583333333333404</v>
      </c>
      <c r="B19" s="5"/>
      <c r="C19" s="5"/>
      <c r="D19" s="5"/>
      <c r="E19" s="5"/>
      <c r="F19" s="5"/>
      <c r="G19" s="5"/>
      <c r="H19" s="5"/>
    </row>
    <row r="20" spans="1:8" x14ac:dyDescent="0.3">
      <c r="A20" s="3">
        <v>0.66666666666666696</v>
      </c>
      <c r="B20" s="5"/>
      <c r="C20" s="5"/>
      <c r="D20" s="5"/>
      <c r="E20" s="5"/>
      <c r="F20" s="5"/>
      <c r="G20" s="5"/>
      <c r="H20" s="5"/>
    </row>
    <row r="21" spans="1:8" x14ac:dyDescent="0.3">
      <c r="A21" s="3">
        <v>0.6875</v>
      </c>
      <c r="B21" s="5"/>
      <c r="C21" s="5"/>
      <c r="D21" s="5"/>
      <c r="E21" s="5"/>
      <c r="F21" s="5"/>
      <c r="G21" s="5"/>
      <c r="H21" s="5"/>
    </row>
    <row r="22" spans="1:8" x14ac:dyDescent="0.3">
      <c r="A22" s="3">
        <v>0.70833333333333404</v>
      </c>
      <c r="B22" s="5"/>
      <c r="C22" s="5"/>
      <c r="D22" s="5"/>
      <c r="E22" s="5"/>
      <c r="F22" s="5"/>
      <c r="G22" s="5"/>
      <c r="H22" s="5"/>
    </row>
    <row r="23" spans="1:8" x14ac:dyDescent="0.3">
      <c r="A23" s="3">
        <v>0.72916666666666696</v>
      </c>
      <c r="B23" s="5"/>
      <c r="C23" s="5"/>
      <c r="D23" s="5"/>
      <c r="E23" s="5"/>
      <c r="F23" s="5"/>
      <c r="G23" s="5"/>
      <c r="H23" s="5"/>
    </row>
    <row r="24" spans="1:8" x14ac:dyDescent="0.3">
      <c r="A24" s="4">
        <v>0.75</v>
      </c>
      <c r="B24" s="5"/>
      <c r="C24" s="5"/>
      <c r="D24" s="5"/>
      <c r="E24" s="5"/>
      <c r="F24" s="5"/>
      <c r="G24" s="5"/>
      <c r="H24" s="5"/>
    </row>
    <row r="26" spans="1:8" x14ac:dyDescent="0.3">
      <c r="F26" s="1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3" name="Scroll Bar 4">
              <controlPr defaultSize="0" autoPict="0" macro="[0]!semchange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815340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5594BE30-D24C-0545-BBFC-94CA0CF18BDA}">
            <xm:f>COUNTIF(Données!$I$2:$I$12,B$2)&gt;0</xm:f>
            <x14:dxf>
              <font>
                <color theme="0"/>
              </font>
              <fill>
                <patternFill>
                  <bgColor theme="1"/>
                </patternFill>
              </fill>
              <border>
                <bottom style="dashed">
                  <color theme="0"/>
                </bottom>
                <vertical/>
                <horizontal/>
              </border>
            </x14:dxf>
          </x14:cfRule>
          <xm:sqref>B4:H24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3AF9586F-5EC3-364E-8DC7-702169025120}">
          <x14:formula1>
            <xm:f>Données!$K$2:$K$3</xm:f>
          </x14:formula1>
          <xm:sqref>B4:H24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EEDBE-47E7-AC4A-B925-2C51C12455D7}">
  <sheetPr codeName="Feuil2"/>
  <dimension ref="A1:K66"/>
  <sheetViews>
    <sheetView workbookViewId="0">
      <selection activeCell="B22" sqref="B22"/>
    </sheetView>
  </sheetViews>
  <sheetFormatPr baseColWidth="10" defaultRowHeight="15.6" x14ac:dyDescent="0.3"/>
  <cols>
    <col min="2" max="2" width="11.19921875" style="12"/>
    <col min="3" max="4" width="22.69921875" customWidth="1"/>
    <col min="5" max="5" width="17.296875" bestFit="1" customWidth="1"/>
    <col min="8" max="8" width="17.5" bestFit="1" customWidth="1"/>
    <col min="11" max="11" width="15.3984375" customWidth="1"/>
  </cols>
  <sheetData>
    <row r="1" spans="1:11" x14ac:dyDescent="0.3">
      <c r="A1" s="1">
        <f ca="1">TODAY()</f>
        <v>45038</v>
      </c>
      <c r="E1" t="s">
        <v>18</v>
      </c>
      <c r="F1" t="s">
        <v>17</v>
      </c>
      <c r="H1" t="s">
        <v>4</v>
      </c>
      <c r="I1" t="s">
        <v>16</v>
      </c>
      <c r="K1" s="6" t="s">
        <v>1</v>
      </c>
    </row>
    <row r="2" spans="1:11" x14ac:dyDescent="0.3">
      <c r="E2" s="1">
        <v>44668</v>
      </c>
      <c r="F2" s="11">
        <v>2022</v>
      </c>
      <c r="H2" t="s">
        <v>5</v>
      </c>
      <c r="I2" s="1">
        <f t="shared" ref="I2" ca="1" si="0">DATE(YEAR($A$1),1,1)</f>
        <v>44927</v>
      </c>
      <c r="K2" t="s">
        <v>2</v>
      </c>
    </row>
    <row r="3" spans="1:11" x14ac:dyDescent="0.3">
      <c r="E3" s="1">
        <v>45025</v>
      </c>
      <c r="F3" s="11">
        <v>2023</v>
      </c>
      <c r="H3" t="s">
        <v>6</v>
      </c>
      <c r="I3" s="1" t="e">
        <f ca="1">_xlfn.XLOOKUP(YEAR(A1),F:F,E:E,"",0)+1</f>
        <v>#NAME?</v>
      </c>
      <c r="K3" t="s">
        <v>3</v>
      </c>
    </row>
    <row r="4" spans="1:11" x14ac:dyDescent="0.3">
      <c r="E4" s="1">
        <v>45382</v>
      </c>
      <c r="F4" s="11">
        <v>2024</v>
      </c>
      <c r="H4" t="s">
        <v>7</v>
      </c>
      <c r="I4" s="1">
        <f ca="1">DATE(YEAR($A$1),5,1)</f>
        <v>45047</v>
      </c>
    </row>
    <row r="5" spans="1:11" x14ac:dyDescent="0.3">
      <c r="E5" s="1">
        <v>45767</v>
      </c>
      <c r="F5" s="11">
        <v>2025</v>
      </c>
      <c r="H5" t="s">
        <v>8</v>
      </c>
      <c r="I5" s="1">
        <f ca="1">DATE(YEAR($A$1),5,8)</f>
        <v>45054</v>
      </c>
    </row>
    <row r="6" spans="1:11" x14ac:dyDescent="0.3">
      <c r="E6" s="1">
        <v>46117</v>
      </c>
      <c r="F6" s="11">
        <v>2026</v>
      </c>
      <c r="H6" t="s">
        <v>9</v>
      </c>
      <c r="I6" s="1" t="e">
        <f ca="1">I3+38</f>
        <v>#NAME?</v>
      </c>
    </row>
    <row r="7" spans="1:11" x14ac:dyDescent="0.3">
      <c r="E7" s="1">
        <v>46474</v>
      </c>
      <c r="F7" s="11">
        <v>2027</v>
      </c>
      <c r="H7" t="s">
        <v>10</v>
      </c>
      <c r="I7" s="1" t="e">
        <f ca="1">I3+49</f>
        <v>#NAME?</v>
      </c>
    </row>
    <row r="8" spans="1:11" x14ac:dyDescent="0.3">
      <c r="E8" s="1">
        <v>46859</v>
      </c>
      <c r="F8" s="11">
        <v>2028</v>
      </c>
      <c r="H8" t="s">
        <v>11</v>
      </c>
      <c r="I8" s="1">
        <f ca="1">DATE(YEAR($A$1),7,14)</f>
        <v>45121</v>
      </c>
    </row>
    <row r="9" spans="1:11" x14ac:dyDescent="0.3">
      <c r="E9" s="1">
        <v>47209</v>
      </c>
      <c r="F9" s="11">
        <v>2029</v>
      </c>
      <c r="H9" t="s">
        <v>12</v>
      </c>
      <c r="I9" s="1">
        <f ca="1">DATE(YEAR($A$1),8,15)</f>
        <v>45153</v>
      </c>
    </row>
    <row r="10" spans="1:11" x14ac:dyDescent="0.3">
      <c r="A10" t="s">
        <v>16</v>
      </c>
      <c r="B10" s="12" t="s">
        <v>19</v>
      </c>
      <c r="C10" t="s">
        <v>20</v>
      </c>
      <c r="E10" s="1">
        <v>47594</v>
      </c>
      <c r="F10" s="11">
        <v>2030</v>
      </c>
      <c r="H10" t="s">
        <v>13</v>
      </c>
      <c r="I10" s="1">
        <f ca="1">DATE(YEAR($A$1),11,1)</f>
        <v>45231</v>
      </c>
    </row>
    <row r="11" spans="1:11" x14ac:dyDescent="0.3">
      <c r="A11" s="1">
        <v>45041</v>
      </c>
      <c r="B11" s="12">
        <v>0.5</v>
      </c>
      <c r="C11" t="s">
        <v>3</v>
      </c>
      <c r="E11" s="1">
        <v>47951</v>
      </c>
      <c r="F11" s="11">
        <v>2031</v>
      </c>
      <c r="H11" t="s">
        <v>14</v>
      </c>
      <c r="I11" s="1">
        <f ca="1">DATE(YEAR($A$1),11,11)</f>
        <v>45241</v>
      </c>
    </row>
    <row r="12" spans="1:11" x14ac:dyDescent="0.3">
      <c r="A12" s="1">
        <v>45045</v>
      </c>
      <c r="B12" s="12">
        <v>0.41666666666666702</v>
      </c>
      <c r="C12" t="s">
        <v>2</v>
      </c>
      <c r="E12" s="1">
        <v>48301</v>
      </c>
      <c r="F12" s="11">
        <v>2032</v>
      </c>
      <c r="H12" t="s">
        <v>15</v>
      </c>
      <c r="I12" s="1">
        <f ca="1">DATE(YEAR($A$1),12,25)</f>
        <v>45285</v>
      </c>
    </row>
    <row r="13" spans="1:11" x14ac:dyDescent="0.3">
      <c r="A13" s="1">
        <v>45043</v>
      </c>
      <c r="B13" s="12">
        <v>0.5625</v>
      </c>
      <c r="C13" t="s">
        <v>2</v>
      </c>
      <c r="E13" s="1">
        <v>48686</v>
      </c>
      <c r="F13" s="11">
        <v>2033</v>
      </c>
    </row>
    <row r="14" spans="1:11" x14ac:dyDescent="0.3">
      <c r="A14" s="1">
        <v>45041</v>
      </c>
      <c r="B14" s="12">
        <v>0.5</v>
      </c>
      <c r="C14" t="s">
        <v>3</v>
      </c>
      <c r="E14" s="1">
        <v>49043</v>
      </c>
      <c r="F14" s="11">
        <v>2034</v>
      </c>
    </row>
    <row r="15" spans="1:11" x14ac:dyDescent="0.3">
      <c r="A15" s="1">
        <v>45045</v>
      </c>
      <c r="B15" s="12">
        <v>0.41666666666666702</v>
      </c>
      <c r="C15" t="s">
        <v>2</v>
      </c>
      <c r="E15" s="1">
        <v>49393</v>
      </c>
      <c r="F15" s="11">
        <v>2035</v>
      </c>
    </row>
    <row r="16" spans="1:11" x14ac:dyDescent="0.3">
      <c r="A16" s="1">
        <v>45043</v>
      </c>
      <c r="B16" s="12">
        <v>0.5625</v>
      </c>
      <c r="C16" t="s">
        <v>2</v>
      </c>
      <c r="E16" s="1">
        <v>49778</v>
      </c>
      <c r="F16" s="11">
        <v>2036</v>
      </c>
    </row>
    <row r="17" spans="1:6" x14ac:dyDescent="0.3">
      <c r="A17" s="1">
        <v>45034</v>
      </c>
      <c r="B17" s="12">
        <v>0.45833333333333298</v>
      </c>
      <c r="C17" t="s">
        <v>2</v>
      </c>
      <c r="E17" s="1">
        <v>50135</v>
      </c>
      <c r="F17" s="11">
        <v>2037</v>
      </c>
    </row>
    <row r="18" spans="1:6" x14ac:dyDescent="0.3">
      <c r="A18" s="1">
        <v>45041</v>
      </c>
      <c r="B18" s="12">
        <v>0.5</v>
      </c>
      <c r="C18" t="s">
        <v>3</v>
      </c>
      <c r="E18" s="1">
        <v>50520</v>
      </c>
      <c r="F18" s="11">
        <v>2038</v>
      </c>
    </row>
    <row r="19" spans="1:6" x14ac:dyDescent="0.3">
      <c r="A19" s="1">
        <v>45045</v>
      </c>
      <c r="B19" s="12">
        <v>0.41666666666666702</v>
      </c>
      <c r="C19" t="s">
        <v>2</v>
      </c>
      <c r="E19" s="1">
        <v>50870</v>
      </c>
      <c r="F19" s="11">
        <v>2039</v>
      </c>
    </row>
    <row r="20" spans="1:6" x14ac:dyDescent="0.3">
      <c r="A20" s="1">
        <v>45043</v>
      </c>
      <c r="B20" s="12">
        <v>0.5625</v>
      </c>
      <c r="C20" t="s">
        <v>2</v>
      </c>
      <c r="E20" s="1">
        <v>51227</v>
      </c>
      <c r="F20" s="11">
        <v>2040</v>
      </c>
    </row>
    <row r="21" spans="1:6" x14ac:dyDescent="0.3">
      <c r="A21" s="1">
        <v>45041</v>
      </c>
      <c r="B21" s="12">
        <v>0.5</v>
      </c>
      <c r="C21" t="s">
        <v>3</v>
      </c>
    </row>
    <row r="22" spans="1:6" x14ac:dyDescent="0.3">
      <c r="A22" s="1">
        <v>45045</v>
      </c>
      <c r="B22" s="12">
        <v>0.41666666666666702</v>
      </c>
      <c r="C22" t="s">
        <v>2</v>
      </c>
    </row>
    <row r="23" spans="1:6" x14ac:dyDescent="0.3">
      <c r="A23" s="1">
        <v>45043</v>
      </c>
      <c r="B23" s="12">
        <v>0.5625</v>
      </c>
      <c r="C23" t="s">
        <v>2</v>
      </c>
    </row>
    <row r="24" spans="1:6" x14ac:dyDescent="0.3">
      <c r="A24" s="1">
        <v>45034</v>
      </c>
      <c r="B24" s="12">
        <v>0.45833333333333298</v>
      </c>
      <c r="C24" t="s">
        <v>2</v>
      </c>
    </row>
    <row r="25" spans="1:6" x14ac:dyDescent="0.3">
      <c r="A25" s="1">
        <v>45034</v>
      </c>
      <c r="B25" s="12">
        <v>0.45833333333333298</v>
      </c>
      <c r="C25" t="s">
        <v>2</v>
      </c>
    </row>
    <row r="26" spans="1:6" x14ac:dyDescent="0.3">
      <c r="A26" s="1">
        <v>45034</v>
      </c>
      <c r="B26" s="12">
        <v>0.45833333333333298</v>
      </c>
      <c r="C26" t="s">
        <v>2</v>
      </c>
    </row>
    <row r="27" spans="1:6" x14ac:dyDescent="0.3">
      <c r="A27" s="1">
        <v>45041</v>
      </c>
      <c r="B27" s="12">
        <v>0.5</v>
      </c>
      <c r="C27" t="s">
        <v>3</v>
      </c>
    </row>
    <row r="28" spans="1:6" x14ac:dyDescent="0.3">
      <c r="A28" s="1">
        <v>45045</v>
      </c>
      <c r="B28" s="12">
        <v>0.41666666666666702</v>
      </c>
      <c r="C28" t="s">
        <v>2</v>
      </c>
    </row>
    <row r="29" spans="1:6" x14ac:dyDescent="0.3">
      <c r="A29" s="1">
        <v>45043</v>
      </c>
      <c r="B29" s="12">
        <v>0.5625</v>
      </c>
      <c r="C29" t="s">
        <v>2</v>
      </c>
    </row>
    <row r="30" spans="1:6" x14ac:dyDescent="0.3">
      <c r="A30" s="1">
        <v>45041</v>
      </c>
      <c r="B30" s="12">
        <v>0.5</v>
      </c>
      <c r="C30" t="s">
        <v>3</v>
      </c>
    </row>
    <row r="31" spans="1:6" x14ac:dyDescent="0.3">
      <c r="A31" s="1">
        <v>45045</v>
      </c>
      <c r="B31" s="12">
        <v>0.41666666666666702</v>
      </c>
      <c r="C31" t="s">
        <v>2</v>
      </c>
    </row>
    <row r="32" spans="1:6" x14ac:dyDescent="0.3">
      <c r="A32" s="1">
        <v>45043</v>
      </c>
      <c r="B32" s="12">
        <v>0.5625</v>
      </c>
      <c r="C32" t="s">
        <v>2</v>
      </c>
    </row>
    <row r="33" spans="1:3" x14ac:dyDescent="0.3">
      <c r="A33" s="1">
        <v>45041</v>
      </c>
      <c r="B33" s="12">
        <v>0.5</v>
      </c>
      <c r="C33" t="s">
        <v>3</v>
      </c>
    </row>
    <row r="34" spans="1:3" x14ac:dyDescent="0.3">
      <c r="A34" s="1">
        <v>45045</v>
      </c>
      <c r="B34" s="12">
        <v>0.41666666666666702</v>
      </c>
      <c r="C34" t="s">
        <v>2</v>
      </c>
    </row>
    <row r="35" spans="1:3" x14ac:dyDescent="0.3">
      <c r="A35" s="1">
        <v>45043</v>
      </c>
      <c r="B35" s="12">
        <v>0.5625</v>
      </c>
      <c r="C35" t="s">
        <v>2</v>
      </c>
    </row>
    <row r="36" spans="1:3" x14ac:dyDescent="0.3">
      <c r="A36" s="1">
        <v>45041</v>
      </c>
      <c r="B36" s="12">
        <v>0.5</v>
      </c>
      <c r="C36" t="s">
        <v>3</v>
      </c>
    </row>
    <row r="37" spans="1:3" x14ac:dyDescent="0.3">
      <c r="A37" s="1">
        <v>45045</v>
      </c>
      <c r="B37" s="12">
        <v>0.41666666666666702</v>
      </c>
      <c r="C37" t="s">
        <v>2</v>
      </c>
    </row>
    <row r="38" spans="1:3" x14ac:dyDescent="0.3">
      <c r="A38" s="1">
        <v>45043</v>
      </c>
      <c r="B38" s="12">
        <v>0.5625</v>
      </c>
      <c r="C38" t="s">
        <v>2</v>
      </c>
    </row>
    <row r="39" spans="1:3" x14ac:dyDescent="0.3">
      <c r="A39" s="1">
        <v>45041</v>
      </c>
      <c r="B39" s="12">
        <v>0.5</v>
      </c>
      <c r="C39" t="s">
        <v>3</v>
      </c>
    </row>
    <row r="40" spans="1:3" x14ac:dyDescent="0.3">
      <c r="A40" s="1">
        <v>45045</v>
      </c>
      <c r="B40" s="12">
        <v>0.41666666666666702</v>
      </c>
      <c r="C40" t="s">
        <v>2</v>
      </c>
    </row>
    <row r="41" spans="1:3" x14ac:dyDescent="0.3">
      <c r="A41" s="1">
        <v>45043</v>
      </c>
      <c r="B41" s="12">
        <v>0.5625</v>
      </c>
      <c r="C41" t="s">
        <v>2</v>
      </c>
    </row>
    <row r="42" spans="1:3" x14ac:dyDescent="0.3">
      <c r="A42" s="1">
        <v>45041</v>
      </c>
      <c r="B42" s="12">
        <v>0.5</v>
      </c>
      <c r="C42" t="s">
        <v>3</v>
      </c>
    </row>
    <row r="43" spans="1:3" x14ac:dyDescent="0.3">
      <c r="A43" s="1">
        <v>45045</v>
      </c>
      <c r="B43" s="12">
        <v>0.41666666666666702</v>
      </c>
      <c r="C43" t="s">
        <v>2</v>
      </c>
    </row>
    <row r="44" spans="1:3" x14ac:dyDescent="0.3">
      <c r="A44" s="1">
        <v>45043</v>
      </c>
      <c r="B44" s="12">
        <v>0.5625</v>
      </c>
      <c r="C44" t="s">
        <v>2</v>
      </c>
    </row>
    <row r="45" spans="1:3" x14ac:dyDescent="0.3">
      <c r="A45" s="1">
        <v>45041</v>
      </c>
      <c r="B45" s="12">
        <v>0.5</v>
      </c>
      <c r="C45" t="s">
        <v>3</v>
      </c>
    </row>
    <row r="46" spans="1:3" x14ac:dyDescent="0.3">
      <c r="A46" s="1">
        <v>45045</v>
      </c>
      <c r="B46" s="12">
        <v>0.41666666666666702</v>
      </c>
      <c r="C46" t="s">
        <v>2</v>
      </c>
    </row>
    <row r="47" spans="1:3" x14ac:dyDescent="0.3">
      <c r="A47" s="1">
        <v>45043</v>
      </c>
      <c r="B47" s="12">
        <v>0.5625</v>
      </c>
      <c r="C47" t="s">
        <v>2</v>
      </c>
    </row>
    <row r="48" spans="1:3" x14ac:dyDescent="0.3">
      <c r="A48" s="1">
        <v>45041</v>
      </c>
      <c r="B48" s="12">
        <v>0.5</v>
      </c>
      <c r="C48" t="s">
        <v>3</v>
      </c>
    </row>
    <row r="49" spans="1:3" x14ac:dyDescent="0.3">
      <c r="A49" s="1">
        <v>45045</v>
      </c>
      <c r="B49" s="12">
        <v>0.41666666666666702</v>
      </c>
      <c r="C49" t="s">
        <v>2</v>
      </c>
    </row>
    <row r="50" spans="1:3" x14ac:dyDescent="0.3">
      <c r="A50" s="1">
        <v>45043</v>
      </c>
      <c r="B50" s="12">
        <v>0.5625</v>
      </c>
      <c r="C50" t="s">
        <v>2</v>
      </c>
    </row>
    <row r="51" spans="1:3" x14ac:dyDescent="0.3">
      <c r="A51" s="1">
        <v>45041</v>
      </c>
      <c r="B51" s="12">
        <v>0.5</v>
      </c>
      <c r="C51" t="s">
        <v>3</v>
      </c>
    </row>
    <row r="52" spans="1:3" x14ac:dyDescent="0.3">
      <c r="A52" s="1">
        <v>45045</v>
      </c>
      <c r="B52" s="12">
        <v>0.41666666666666702</v>
      </c>
      <c r="C52" t="s">
        <v>2</v>
      </c>
    </row>
    <row r="53" spans="1:3" x14ac:dyDescent="0.3">
      <c r="A53" s="1">
        <v>45043</v>
      </c>
      <c r="B53" s="12">
        <v>0.5625</v>
      </c>
      <c r="C53" t="s">
        <v>2</v>
      </c>
    </row>
    <row r="54" spans="1:3" x14ac:dyDescent="0.3">
      <c r="A54" s="1">
        <v>45041</v>
      </c>
      <c r="B54" s="12">
        <v>0.5</v>
      </c>
      <c r="C54" t="s">
        <v>3</v>
      </c>
    </row>
    <row r="55" spans="1:3" x14ac:dyDescent="0.3">
      <c r="A55" s="1">
        <v>45045</v>
      </c>
      <c r="B55" s="12">
        <v>0.41666666666666702</v>
      </c>
      <c r="C55" t="s">
        <v>2</v>
      </c>
    </row>
    <row r="56" spans="1:3" x14ac:dyDescent="0.3">
      <c r="A56" s="1">
        <v>45043</v>
      </c>
      <c r="B56" s="12">
        <v>0.5625</v>
      </c>
      <c r="C56" t="s">
        <v>2</v>
      </c>
    </row>
    <row r="57" spans="1:3" x14ac:dyDescent="0.3">
      <c r="A57" s="1">
        <v>45041</v>
      </c>
      <c r="B57" s="12">
        <v>0.5</v>
      </c>
      <c r="C57" t="s">
        <v>3</v>
      </c>
    </row>
    <row r="58" spans="1:3" x14ac:dyDescent="0.3">
      <c r="A58" s="1">
        <v>45045</v>
      </c>
      <c r="B58" s="12">
        <v>0.41666666666666702</v>
      </c>
      <c r="C58" t="s">
        <v>2</v>
      </c>
    </row>
    <row r="59" spans="1:3" x14ac:dyDescent="0.3">
      <c r="A59" s="1">
        <v>45043</v>
      </c>
      <c r="B59" s="12">
        <v>0.5625</v>
      </c>
      <c r="C59" t="s">
        <v>2</v>
      </c>
    </row>
    <row r="60" spans="1:3" x14ac:dyDescent="0.3">
      <c r="A60" s="1">
        <v>45041</v>
      </c>
      <c r="B60" s="12">
        <v>0.5</v>
      </c>
      <c r="C60" t="s">
        <v>3</v>
      </c>
    </row>
    <row r="61" spans="1:3" x14ac:dyDescent="0.3">
      <c r="A61" s="1">
        <v>45045</v>
      </c>
      <c r="B61" s="12">
        <v>0.41666666666666702</v>
      </c>
      <c r="C61" t="s">
        <v>2</v>
      </c>
    </row>
    <row r="62" spans="1:3" x14ac:dyDescent="0.3">
      <c r="A62" s="1">
        <v>45043</v>
      </c>
      <c r="B62" s="12">
        <v>0.5625</v>
      </c>
      <c r="C62" t="s">
        <v>2</v>
      </c>
    </row>
    <row r="63" spans="1:3" x14ac:dyDescent="0.3">
      <c r="A63" s="1">
        <v>45034</v>
      </c>
      <c r="B63" s="12">
        <v>0.45833333333333298</v>
      </c>
      <c r="C63" t="s">
        <v>2</v>
      </c>
    </row>
    <row r="64" spans="1:3" x14ac:dyDescent="0.3">
      <c r="A64" s="1">
        <v>45034</v>
      </c>
      <c r="B64" s="12">
        <v>0.45833333333333298</v>
      </c>
      <c r="C64" t="s">
        <v>2</v>
      </c>
    </row>
    <row r="65" spans="1:3" x14ac:dyDescent="0.3">
      <c r="A65" s="1">
        <v>45034</v>
      </c>
      <c r="B65" s="12">
        <v>0.45833333333333298</v>
      </c>
      <c r="C65" t="s">
        <v>2</v>
      </c>
    </row>
    <row r="66" spans="1:3" x14ac:dyDescent="0.3">
      <c r="A66" s="1">
        <v>45034</v>
      </c>
      <c r="B66" s="12">
        <v>0.45833333333333298</v>
      </c>
      <c r="C66" t="s">
        <v>2</v>
      </c>
    </row>
  </sheetData>
  <pageMargins left="0.7" right="0.7" top="0.75" bottom="0.75" header="0.3" footer="0.3"/>
  <pageSetup paperSize="9" orientation="portrait" horizontalDpi="360" verticalDpi="36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NIOLET Sébastien</dc:creator>
  <cp:lastModifiedBy>François ROUZE</cp:lastModifiedBy>
  <dcterms:created xsi:type="dcterms:W3CDTF">2023-04-22T05:14:29Z</dcterms:created>
  <dcterms:modified xsi:type="dcterms:W3CDTF">2023-04-22T07:23:15Z</dcterms:modified>
</cp:coreProperties>
</file>