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94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3442F237-7FC8-46D0-94BE-A984FEA97A42}" xr6:coauthVersionLast="36" xr6:coauthVersionMax="36" xr10:uidLastSave="{00000000-0000-0000-0000-000000000000}"/>
  <bookViews>
    <workbookView xWindow="0" yWindow="0" windowWidth="28800" windowHeight="11832" xr2:uid="{00000000-000D-0000-FFFF-FFFF00000000}"/>
  </bookViews>
  <sheets>
    <sheet name="Données" sheetId="10" r:id="rId1"/>
    <sheet name="Charly" sheetId="2" state="hidden" r:id="rId2"/>
    <sheet name="Fitecom" sheetId="1" state="hidden" r:id="rId3"/>
    <sheet name="Paulo" sheetId="9" state="hidden" r:id="rId4"/>
  </sheets>
  <calcPr calcId="191029"/>
</workbook>
</file>

<file path=xl/calcChain.xml><?xml version="1.0" encoding="utf-8"?>
<calcChain xmlns="http://schemas.openxmlformats.org/spreadsheetml/2006/main">
  <c r="J18" i="2" l="1"/>
  <c r="J19" i="9" l="1"/>
  <c r="J20" i="9" s="1"/>
  <c r="J21" i="9" s="1"/>
  <c r="J22" i="9" s="1"/>
  <c r="J23" i="9" s="1"/>
  <c r="J67" i="1"/>
  <c r="J68" i="1" s="1"/>
  <c r="J63" i="1"/>
  <c r="J64" i="1" s="1"/>
  <c r="J65" i="1" s="1"/>
  <c r="J60" i="1"/>
  <c r="J61" i="1" s="1"/>
  <c r="J69" i="1" l="1"/>
  <c r="J70" i="1" s="1"/>
  <c r="J71" i="1" s="1"/>
  <c r="J38" i="1" l="1"/>
  <c r="J19" i="2" l="1"/>
  <c r="J20" i="2" s="1"/>
  <c r="J19" i="1" l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l="1"/>
  <c r="J32" i="1" s="1"/>
  <c r="J33" i="1" s="1"/>
  <c r="J34" i="1" s="1"/>
  <c r="J39" i="1" l="1"/>
  <c r="J40" i="1" s="1"/>
  <c r="J41" i="1" s="1"/>
  <c r="J42" i="1" s="1"/>
  <c r="J43" i="1" s="1"/>
  <c r="J44" i="1" s="1"/>
  <c r="J46" i="1" s="1"/>
  <c r="J47" i="1" s="1"/>
  <c r="J48" i="1" s="1"/>
  <c r="J49" i="1" s="1"/>
  <c r="J50" i="1" s="1"/>
  <c r="J52" i="1" s="1"/>
  <c r="J53" i="1" s="1"/>
  <c r="J35" i="1"/>
  <c r="J36" i="1" s="1"/>
  <c r="J54" i="1" l="1"/>
  <c r="J55" i="1" s="1"/>
  <c r="J56" i="1" s="1"/>
  <c r="J58" i="1" s="1"/>
</calcChain>
</file>

<file path=xl/sharedStrings.xml><?xml version="1.0" encoding="utf-8"?>
<sst xmlns="http://schemas.openxmlformats.org/spreadsheetml/2006/main" count="298" uniqueCount="152">
  <si>
    <t xml:space="preserve">Tisseur : </t>
  </si>
  <si>
    <t>FITECOM</t>
  </si>
  <si>
    <t>Référence tissu :</t>
  </si>
  <si>
    <t>Référence Coloris :</t>
  </si>
  <si>
    <t>STOCK TISSU</t>
  </si>
  <si>
    <t>Composition :</t>
  </si>
  <si>
    <t>PA HT / m :</t>
  </si>
  <si>
    <t>Emploi théo veste :</t>
  </si>
  <si>
    <t>Emploi théo pant. :</t>
  </si>
  <si>
    <t>Emploi théo jupe :</t>
  </si>
  <si>
    <t>Emploi théo gilet :</t>
  </si>
  <si>
    <t>Mise à jour :</t>
  </si>
  <si>
    <t xml:space="preserve">Stock  initial : </t>
  </si>
  <si>
    <t>Stock FINAL :</t>
  </si>
  <si>
    <t>client</t>
  </si>
  <si>
    <t>dossier</t>
  </si>
  <si>
    <t>date</t>
  </si>
  <si>
    <t>tissu commandé</t>
  </si>
  <si>
    <t>tissu recus</t>
  </si>
  <si>
    <t xml:space="preserve">veste </t>
  </si>
  <si>
    <t>pantalon</t>
  </si>
  <si>
    <t>jupe</t>
  </si>
  <si>
    <t>gilet</t>
  </si>
  <si>
    <t>solde</t>
  </si>
  <si>
    <t>2024-99444</t>
  </si>
  <si>
    <t>8368 MARINE CLAIR</t>
  </si>
  <si>
    <t>53/43/4</t>
  </si>
  <si>
    <t xml:space="preserve">PAOLO </t>
  </si>
  <si>
    <t>CDE 58526  DU 16/02/18</t>
  </si>
  <si>
    <t>LIVRAISON ASCENSEUR MERVILLE</t>
  </si>
  <si>
    <t>L'ASCENSEUR</t>
  </si>
  <si>
    <t>CDE EVEOLE</t>
  </si>
  <si>
    <t>CDE 58865  DU 15/03/18</t>
  </si>
  <si>
    <t>2024-99451</t>
  </si>
  <si>
    <t>111 tweed gris moyen</t>
  </si>
  <si>
    <t>54/44/2</t>
  </si>
  <si>
    <t xml:space="preserve">tissu pour LENER cde ASSAT FEMME </t>
  </si>
  <si>
    <t>tissu pour L'ASCENSEUR :  524,30 m FC L'ASCENSEUR N° 6087 du 25/04/18</t>
  </si>
  <si>
    <t xml:space="preserve">PAULO </t>
  </si>
  <si>
    <t>CDE EVEOLE REASSORT N°1</t>
  </si>
  <si>
    <t>solde facturé à l'ASCENSEUR FC 6088   du 25/04/18  pour  157,80m</t>
  </si>
  <si>
    <t>SAV FEMME N°1</t>
  </si>
  <si>
    <t>LIVRAISON RIOFATO erreur</t>
  </si>
  <si>
    <t>REASSORT DU 16/07 N°3-2018+ ajout 29/08</t>
  </si>
  <si>
    <t>CDE EVEOLE REASSORT N°4</t>
  </si>
  <si>
    <t xml:space="preserve">SAV ASS NATIONALE FEMME </t>
  </si>
  <si>
    <t>SAV ASS NATIONALE FEMME 9/01</t>
  </si>
  <si>
    <t xml:space="preserve">SAV ASS NATIONALE FEMME 08/01 </t>
  </si>
  <si>
    <t>RIO TRANSFERT MARLUNO LE 28/11/18: 9M / SOLDE RIO = ? MARLINO = ?</t>
  </si>
  <si>
    <t>EVEOLE 2019  MARLUNO</t>
  </si>
  <si>
    <t xml:space="preserve">CDE TISSU COMPLEMENT </t>
  </si>
  <si>
    <t>EVEOLE 2019  RIOFATO</t>
  </si>
  <si>
    <r>
      <t>APPRO L'ASCENSEUR A MARLUNO</t>
    </r>
    <r>
      <rPr>
        <b/>
        <sz val="11"/>
        <color rgb="FFFF0000"/>
        <rFont val="Calibri"/>
        <family val="2"/>
        <scheme val="minor"/>
      </rPr>
      <t xml:space="preserve"> 252,63M TISSU DU CLIENT </t>
    </r>
  </si>
  <si>
    <t>MARLUNO</t>
  </si>
  <si>
    <t>RIO TRANSFERT MARLUNO LE 23/03/ 378,90M pour pant EVEOLE  solde 397M pour RIO</t>
  </si>
  <si>
    <t>RIO TRANSFERT MARLUNO LE 10/07/180 GT 177 /  1 rlx de  ??m</t>
  </si>
  <si>
    <t xml:space="preserve">SAV ASS NATIONALE homme + femme </t>
  </si>
  <si>
    <t>RIO TRANSFERT MARLUNO LE 16/01/19: 12M / SOLDE RIO =  150M ???? MARLINO = ??</t>
  </si>
  <si>
    <t>HARMONIE DE REXPOEDE ASC 11/2</t>
  </si>
  <si>
    <r>
      <t xml:space="preserve">liv  à MARLUNO </t>
    </r>
    <r>
      <rPr>
        <b/>
        <sz val="11"/>
        <color rgb="FFFF0000"/>
        <rFont val="Calibri"/>
        <family val="2"/>
        <scheme val="minor"/>
      </rPr>
      <t>156,90m le      01/03 FACT PAOLO N°</t>
    </r>
  </si>
  <si>
    <t>erreur LENER livré 2 rlx à la place en  ROUDIERE 40708-600 MARINE à RIOFATO</t>
  </si>
  <si>
    <t>ATTENTION MANQUE +-60M RIOFATO reste tissu avant EVEOLE +-10M</t>
  </si>
  <si>
    <t xml:space="preserve">CDE PIECE URGENTE </t>
  </si>
  <si>
    <t>CDE POUR L'ASCENSEUR ASS NAT FEMME</t>
  </si>
  <si>
    <t>STOK MARLUNO APRES EVEOLE ET REXPOEDE +-10m</t>
  </si>
  <si>
    <t>MAIL FABIEN 11/04</t>
  </si>
  <si>
    <t>export 6 pièces pour 376,20 camion du 19/04 pour L'ASCENSEUR
SOLDE RIOFATO 1 rlx de 64,80m + MARLUNO +-10M = tissu du client</t>
  </si>
  <si>
    <t xml:space="preserve">L'ASCENSEUR </t>
  </si>
  <si>
    <t>CCE CG59+ V DE REIMS 2019</t>
  </si>
  <si>
    <t xml:space="preserve">MAL 02/09 SAV EVEOLE </t>
  </si>
  <si>
    <t xml:space="preserve">ASS NAT cde 2019 Agentes + EVEOLE -SAV </t>
  </si>
  <si>
    <t>RIO expéd  20M  à MARLUNO le   29/11/19  GT 119/309</t>
  </si>
  <si>
    <t>REASSORT EVEOLE 2019  RIOFATO</t>
  </si>
  <si>
    <t>RIO</t>
  </si>
  <si>
    <t xml:space="preserve">CDE PIECE URGENTE EXP 06/02 </t>
  </si>
  <si>
    <t>ASS NAT cde 2019 Agentes</t>
  </si>
  <si>
    <t>ASS NAT cde 2019 Agentes+ S SALLE</t>
  </si>
  <si>
    <t xml:space="preserve">INV MARLUNO 20/12/19 =3m ( pas retrouvé au 28/02)  + SOLDE RIOFATO +- 32m  </t>
  </si>
  <si>
    <t>LANIFATO</t>
  </si>
  <si>
    <t xml:space="preserve">PIECE COMPLETE DE 52m laissée LANIFATO le 28/02/20+ -18m chez RIOFATO   </t>
  </si>
  <si>
    <t>ajout  EVEOLE  mail 02/05 (grouper avec VDM)</t>
  </si>
  <si>
    <t>CDE ASS NAT 2020 RESTO+DIVERS</t>
  </si>
  <si>
    <t>inventaire RIOFATO au 12/1120 2m transféré LANIFATO</t>
  </si>
  <si>
    <t>ASS NAT cde 2021 Agentes</t>
  </si>
  <si>
    <t>robes</t>
  </si>
  <si>
    <t>ASS NAT cde 2021 Agentes reassort 01/02</t>
  </si>
  <si>
    <t>REASSORT EVEOLE 2019  cde 12/03/21</t>
  </si>
  <si>
    <t>CDE  L'ASCENSEUR ASS NAT FEMME 9,25€</t>
  </si>
  <si>
    <t>Facturé à L'ASCENSEUR FC 8337 du 15/02/21</t>
  </si>
  <si>
    <t xml:space="preserve"> LANIFATO </t>
  </si>
  <si>
    <t>CDE REASSORT GROUPE EVEOLE</t>
  </si>
  <si>
    <t>AS NAT réassort  AGENTES groupé RESTO</t>
  </si>
  <si>
    <t xml:space="preserve">INVENTAIRE LANIFATO 06/10/21: 4 rlx 67+20+10+15 = 112m </t>
  </si>
  <si>
    <t>tissu a remoneter pour ceinture</t>
  </si>
  <si>
    <t>CDE  L'ASCENSEUR ASS NAT F  8,95€ du 08/11</t>
  </si>
  <si>
    <t>ASS NAT cde 2022 Agentes 5/11+ complement 12/11</t>
  </si>
  <si>
    <t>robes 2m</t>
  </si>
  <si>
    <t>APPEL OFFRE  ASSEMBLEE NATIONALE 2022</t>
  </si>
  <si>
    <t>robe 2m</t>
  </si>
  <si>
    <t>tissu pour confection ceinture  mail Christelle</t>
  </si>
  <si>
    <t>export 18/02</t>
  </si>
  <si>
    <t xml:space="preserve">ASS NAT cde 2022 Agentes </t>
  </si>
  <si>
    <t>REASSORT DIVERS DU 26/02 dont EVEOLE</t>
  </si>
  <si>
    <t xml:space="preserve">L'ASCENCEUR </t>
  </si>
  <si>
    <t>REASSORT ASS NATIONALE 2021</t>
  </si>
  <si>
    <t>REASSORT  DU 26/02 dont EVEOLE</t>
  </si>
  <si>
    <t>2025-99445</t>
  </si>
  <si>
    <t xml:space="preserve">8368 uni bleu marine clair serge </t>
  </si>
  <si>
    <t xml:space="preserve">Facturé à L'ASCENSEUR FC 9169 du 15/12/21à 9,85€ </t>
  </si>
  <si>
    <t>SOLDE A REFACTURER ASCENSEUR FACT PAULO 1856 du 01/09/22</t>
  </si>
  <si>
    <t>demande tissu mail 02/09+16/09/22</t>
  </si>
  <si>
    <t xml:space="preserve"> 01/09/2022</t>
  </si>
  <si>
    <t>CDE ASS NAT 2022 N°1</t>
  </si>
  <si>
    <t>CDE 1800m du 28/06/22  prix 10,25€ FACT FA2353</t>
  </si>
  <si>
    <t>CDE  ASS NAT22 du 13/06  ordre 76658: 11,25€</t>
  </si>
  <si>
    <t>CDE ASS NAT22 28/06 du  ordre 76664 11,25€ FACT FA2353</t>
  </si>
  <si>
    <t>CDE ASS NAT 2022 N°2</t>
  </si>
  <si>
    <t>ASS NAT DOT 2022 CDE  N°2</t>
  </si>
  <si>
    <t>ASS NAT DOT 2022 CDE  N°1</t>
  </si>
  <si>
    <t>Facturé à L'ASCENSEUR FC 10741 du 18/02/23 à 10,25€ +5%  =10,76€</t>
  </si>
  <si>
    <t>Facturé à L'ASCENSEUR FC  du /23 à 11,30€ +5%  =11,87€</t>
  </si>
  <si>
    <t>ASS NAT DOT 2022 CDE  N°3</t>
  </si>
  <si>
    <r>
      <t xml:space="preserve">ASS NAT 2023 CDE 1500m du 17/02  </t>
    </r>
    <r>
      <rPr>
        <b/>
        <sz val="11"/>
        <color rgb="FFFF0000"/>
        <rFont val="Calibri"/>
        <family val="2"/>
        <scheme val="minor"/>
      </rPr>
      <t>délai 15/07/23 11,30€</t>
    </r>
    <r>
      <rPr>
        <b/>
        <sz val="11"/>
        <color theme="1"/>
        <rFont val="Calibri"/>
        <family val="2"/>
        <scheme val="minor"/>
      </rPr>
      <t xml:space="preserve"> </t>
    </r>
  </si>
  <si>
    <t>dupond</t>
  </si>
  <si>
    <t>type de collection</t>
  </si>
  <si>
    <t xml:space="preserve">NOTE </t>
  </si>
  <si>
    <t>DEPOT USINE 1</t>
  </si>
  <si>
    <t>MARC</t>
  </si>
  <si>
    <t>POMPES FUNEBRES</t>
  </si>
  <si>
    <t>LIVRAISON 50M USINE n°2</t>
  </si>
  <si>
    <t>LIVRAISON A L'USINE</t>
  </si>
  <si>
    <t>CHARLY</t>
  </si>
  <si>
    <t>USINE 1</t>
  </si>
  <si>
    <t>USINE 2</t>
  </si>
  <si>
    <t>USINE 3</t>
  </si>
  <si>
    <t>Tisseur</t>
  </si>
  <si>
    <t> référence</t>
  </si>
  <si>
    <t>emploi théorique</t>
  </si>
  <si>
    <t>Veste</t>
  </si>
  <si>
    <t>Pantalon</t>
  </si>
  <si>
    <t>Jupe</t>
  </si>
  <si>
    <t>Gilet</t>
  </si>
  <si>
    <t>TISSUS</t>
  </si>
  <si>
    <t>réception</t>
  </si>
  <si>
    <t>Usine 1</t>
  </si>
  <si>
    <t>Usine 2</t>
  </si>
  <si>
    <t>Usine 3</t>
  </si>
  <si>
    <t>Fitecom</t>
  </si>
  <si>
    <t>Note</t>
  </si>
  <si>
    <t>Charly</t>
  </si>
  <si>
    <t>Paulo</t>
  </si>
  <si>
    <t>Double clic pour voir la feuille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</si>
</sst>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48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9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</fills>
  <borders count="24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13">
    <xf numFmtId="0" fontId="0" fillId="0" borderId="0" xfId="0"/>
    <xf numFmtId="0" fontId="4" fillId="0" borderId="0" xfId="0" applyFont="1"/>
    <xf numFmtId="0" fontId="3" fillId="0" borderId="7" xfId="0" applyFont="1" applyBorder="1" applyAlignment="1">
      <alignment horizontal="right"/>
    </xf>
    <xf numFmtId="49" fontId="0" fillId="0" borderId="7" xfId="0" applyNumberFormat="1" applyBorder="1" applyAlignment="1">
      <alignment horizontal="center"/>
    </xf>
    <xf numFmtId="49" fontId="0" fillId="0" borderId="0" xfId="0" applyNumberFormat="1" applyAlignment="1">
      <alignment horizontal="center"/>
    </xf>
    <xf numFmtId="8" fontId="1" fillId="0" borderId="7" xfId="2" applyNumberFormat="1" applyFont="1" applyBorder="1" applyAlignment="1">
      <alignment horizontal="center"/>
    </xf>
    <xf numFmtId="44" fontId="1" fillId="0" borderId="0" xfId="2" applyFont="1" applyBorder="1" applyAlignment="1">
      <alignment horizontal="center"/>
    </xf>
    <xf numFmtId="43" fontId="1" fillId="0" borderId="7" xfId="1" applyFont="1" applyBorder="1" applyAlignment="1">
      <alignment horizontal="center"/>
    </xf>
    <xf numFmtId="43" fontId="1" fillId="0" borderId="0" xfId="1" applyFont="1" applyBorder="1" applyAlignment="1">
      <alignment horizontal="center"/>
    </xf>
    <xf numFmtId="14" fontId="2" fillId="0" borderId="7" xfId="0" applyNumberFormat="1" applyFont="1" applyBorder="1"/>
    <xf numFmtId="0" fontId="3" fillId="0" borderId="0" xfId="0" applyFont="1" applyAlignment="1">
      <alignment horizontal="right"/>
    </xf>
    <xf numFmtId="2" fontId="0" fillId="0" borderId="0" xfId="0" applyNumberFormat="1" applyAlignment="1">
      <alignment horizontal="center"/>
    </xf>
    <xf numFmtId="43" fontId="9" fillId="2" borderId="7" xfId="0" applyNumberFormat="1" applyFont="1" applyFill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164" fontId="1" fillId="3" borderId="16" xfId="1" applyNumberFormat="1" applyFont="1" applyFill="1" applyBorder="1"/>
    <xf numFmtId="43" fontId="3" fillId="3" borderId="17" xfId="1" applyFont="1" applyFill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14" fontId="3" fillId="0" borderId="16" xfId="0" applyNumberFormat="1" applyFont="1" applyBorder="1" applyAlignment="1">
      <alignment horizontal="center"/>
    </xf>
    <xf numFmtId="43" fontId="3" fillId="0" borderId="16" xfId="1" applyFont="1" applyBorder="1"/>
    <xf numFmtId="164" fontId="3" fillId="0" borderId="16" xfId="1" applyNumberFormat="1" applyFont="1" applyBorder="1"/>
    <xf numFmtId="43" fontId="3" fillId="3" borderId="19" xfId="1" applyFont="1" applyFill="1" applyBorder="1"/>
    <xf numFmtId="43" fontId="1" fillId="0" borderId="16" xfId="1" applyFont="1" applyBorder="1"/>
    <xf numFmtId="43" fontId="3" fillId="0" borderId="19" xfId="1" applyFont="1" applyBorder="1"/>
    <xf numFmtId="0" fontId="3" fillId="3" borderId="15" xfId="0" applyFont="1" applyFill="1" applyBorder="1" applyAlignment="1">
      <alignment horizontal="center"/>
    </xf>
    <xf numFmtId="0" fontId="3" fillId="3" borderId="16" xfId="0" applyFont="1" applyFill="1" applyBorder="1" applyAlignment="1">
      <alignment horizontal="center"/>
    </xf>
    <xf numFmtId="14" fontId="3" fillId="3" borderId="16" xfId="0" applyNumberFormat="1" applyFont="1" applyFill="1" applyBorder="1" applyAlignment="1">
      <alignment horizontal="center"/>
    </xf>
    <xf numFmtId="43" fontId="1" fillId="0" borderId="0" xfId="1" applyFont="1"/>
    <xf numFmtId="43" fontId="3" fillId="3" borderId="16" xfId="1" applyFont="1" applyFill="1" applyBorder="1"/>
    <xf numFmtId="43" fontId="8" fillId="0" borderId="16" xfId="1" applyFont="1" applyBorder="1"/>
    <xf numFmtId="0" fontId="3" fillId="4" borderId="15" xfId="0" applyFont="1" applyFill="1" applyBorder="1" applyAlignment="1">
      <alignment horizontal="center"/>
    </xf>
    <xf numFmtId="0" fontId="3" fillId="4" borderId="16" xfId="0" applyFont="1" applyFill="1" applyBorder="1" applyAlignment="1">
      <alignment horizontal="center"/>
    </xf>
    <xf numFmtId="14" fontId="3" fillId="4" borderId="16" xfId="0" applyNumberFormat="1" applyFont="1" applyFill="1" applyBorder="1" applyAlignment="1">
      <alignment horizontal="center"/>
    </xf>
    <xf numFmtId="43" fontId="1" fillId="4" borderId="16" xfId="1" applyFont="1" applyFill="1" applyBorder="1"/>
    <xf numFmtId="43" fontId="3" fillId="4" borderId="16" xfId="1" applyFont="1" applyFill="1" applyBorder="1"/>
    <xf numFmtId="164" fontId="3" fillId="4" borderId="16" xfId="1" applyNumberFormat="1" applyFont="1" applyFill="1" applyBorder="1"/>
    <xf numFmtId="43" fontId="3" fillId="4" borderId="19" xfId="1" applyFont="1" applyFill="1" applyBorder="1"/>
    <xf numFmtId="0" fontId="0" fillId="4" borderId="0" xfId="0" applyFill="1"/>
    <xf numFmtId="164" fontId="3" fillId="3" borderId="16" xfId="1" applyNumberFormat="1" applyFont="1" applyFill="1" applyBorder="1"/>
    <xf numFmtId="0" fontId="9" fillId="4" borderId="16" xfId="0" applyFont="1" applyFill="1" applyBorder="1" applyAlignment="1">
      <alignment horizontal="center"/>
    </xf>
    <xf numFmtId="0" fontId="9" fillId="3" borderId="16" xfId="0" applyFont="1" applyFill="1" applyBorder="1" applyAlignment="1">
      <alignment horizontal="center"/>
    </xf>
    <xf numFmtId="164" fontId="3" fillId="4" borderId="16" xfId="1" applyNumberFormat="1" applyFont="1" applyFill="1" applyBorder="1" applyAlignment="1"/>
    <xf numFmtId="0" fontId="7" fillId="3" borderId="15" xfId="0" applyFont="1" applyFill="1" applyBorder="1" applyAlignment="1">
      <alignment horizontal="center"/>
    </xf>
    <xf numFmtId="0" fontId="11" fillId="3" borderId="16" xfId="0" applyFont="1" applyFill="1" applyBorder="1" applyAlignment="1">
      <alignment horizontal="center"/>
    </xf>
    <xf numFmtId="14" fontId="7" fillId="3" borderId="16" xfId="0" applyNumberFormat="1" applyFont="1" applyFill="1" applyBorder="1" applyAlignment="1">
      <alignment horizontal="center"/>
    </xf>
    <xf numFmtId="43" fontId="7" fillId="3" borderId="16" xfId="1" applyFont="1" applyFill="1" applyBorder="1"/>
    <xf numFmtId="164" fontId="7" fillId="3" borderId="16" xfId="1" applyNumberFormat="1" applyFont="1" applyFill="1" applyBorder="1"/>
    <xf numFmtId="43" fontId="7" fillId="3" borderId="19" xfId="1" applyFont="1" applyFill="1" applyBorder="1"/>
    <xf numFmtId="43" fontId="8" fillId="4" borderId="16" xfId="1" applyFont="1" applyFill="1" applyBorder="1"/>
    <xf numFmtId="43" fontId="3" fillId="2" borderId="19" xfId="1" applyFont="1" applyFill="1" applyBorder="1"/>
    <xf numFmtId="0" fontId="12" fillId="4" borderId="16" xfId="0" applyFont="1" applyFill="1" applyBorder="1" applyAlignment="1">
      <alignment horizontal="center"/>
    </xf>
    <xf numFmtId="0" fontId="8" fillId="0" borderId="0" xfId="0" applyFont="1"/>
    <xf numFmtId="164" fontId="8" fillId="0" borderId="16" xfId="1" applyNumberFormat="1" applyFont="1" applyBorder="1"/>
    <xf numFmtId="43" fontId="7" fillId="3" borderId="20" xfId="1" applyFont="1" applyFill="1" applyBorder="1"/>
    <xf numFmtId="43" fontId="7" fillId="4" borderId="20" xfId="1" applyFont="1" applyFill="1" applyBorder="1"/>
    <xf numFmtId="0" fontId="12" fillId="3" borderId="16" xfId="0" applyFont="1" applyFill="1" applyBorder="1" applyAlignment="1">
      <alignment horizontal="center"/>
    </xf>
    <xf numFmtId="14" fontId="8" fillId="3" borderId="16" xfId="0" applyNumberFormat="1" applyFont="1" applyFill="1" applyBorder="1" applyAlignment="1">
      <alignment horizontal="center"/>
    </xf>
    <xf numFmtId="164" fontId="8" fillId="3" borderId="16" xfId="1" applyNumberFormat="1" applyFont="1" applyFill="1" applyBorder="1"/>
    <xf numFmtId="164" fontId="8" fillId="4" borderId="19" xfId="1" applyNumberFormat="1" applyFont="1" applyFill="1" applyBorder="1"/>
    <xf numFmtId="0" fontId="8" fillId="2" borderId="18" xfId="0" applyFont="1" applyFill="1" applyBorder="1" applyAlignment="1">
      <alignment horizontal="left"/>
    </xf>
    <xf numFmtId="0" fontId="3" fillId="3" borderId="18" xfId="0" applyFont="1" applyFill="1" applyBorder="1" applyAlignment="1">
      <alignment horizontal="left"/>
    </xf>
    <xf numFmtId="0" fontId="3" fillId="0" borderId="18" xfId="0" applyFont="1" applyBorder="1" applyAlignment="1">
      <alignment horizontal="left"/>
    </xf>
    <xf numFmtId="0" fontId="8" fillId="0" borderId="18" xfId="0" applyFont="1" applyBorder="1" applyAlignment="1">
      <alignment horizontal="left"/>
    </xf>
    <xf numFmtId="0" fontId="8" fillId="0" borderId="18" xfId="0" applyFont="1" applyBorder="1" applyAlignment="1">
      <alignment horizontal="left" wrapText="1"/>
    </xf>
    <xf numFmtId="0" fontId="0" fillId="0" borderId="18" xfId="0" applyBorder="1" applyAlignment="1">
      <alignment horizontal="center"/>
    </xf>
    <xf numFmtId="0" fontId="8" fillId="4" borderId="18" xfId="0" applyFont="1" applyFill="1" applyBorder="1"/>
    <xf numFmtId="0" fontId="8" fillId="4" borderId="18" xfId="0" applyFont="1" applyFill="1" applyBorder="1" applyAlignment="1">
      <alignment horizontal="left"/>
    </xf>
    <xf numFmtId="0" fontId="3" fillId="4" borderId="18" xfId="0" applyFont="1" applyFill="1" applyBorder="1" applyAlignment="1">
      <alignment horizontal="left"/>
    </xf>
    <xf numFmtId="0" fontId="3" fillId="2" borderId="18" xfId="0" applyFont="1" applyFill="1" applyBorder="1" applyAlignment="1">
      <alignment horizontal="left"/>
    </xf>
    <xf numFmtId="0" fontId="8" fillId="3" borderId="18" xfId="0" applyFont="1" applyFill="1" applyBorder="1" applyAlignment="1">
      <alignment horizontal="left"/>
    </xf>
    <xf numFmtId="0" fontId="7" fillId="4" borderId="18" xfId="0" applyFont="1" applyFill="1" applyBorder="1" applyAlignment="1">
      <alignment horizontal="left"/>
    </xf>
    <xf numFmtId="0" fontId="10" fillId="4" borderId="18" xfId="0" applyFont="1" applyFill="1" applyBorder="1" applyAlignment="1">
      <alignment horizontal="left"/>
    </xf>
    <xf numFmtId="0" fontId="3" fillId="0" borderId="21" xfId="0" applyFont="1" applyFill="1" applyBorder="1" applyAlignment="1">
      <alignment horizontal="center"/>
    </xf>
    <xf numFmtId="0" fontId="8" fillId="4" borderId="18" xfId="0" applyFont="1" applyFill="1" applyBorder="1" applyAlignment="1"/>
    <xf numFmtId="43" fontId="7" fillId="0" borderId="10" xfId="0" applyNumberFormat="1" applyFont="1" applyBorder="1" applyAlignment="1"/>
    <xf numFmtId="0" fontId="0" fillId="0" borderId="7" xfId="0" applyBorder="1" applyAlignment="1"/>
    <xf numFmtId="0" fontId="0" fillId="0" borderId="10" xfId="0" applyBorder="1" applyAlignment="1"/>
    <xf numFmtId="43" fontId="7" fillId="0" borderId="7" xfId="0" applyNumberFormat="1" applyFont="1" applyBorder="1" applyAlignment="1"/>
    <xf numFmtId="0" fontId="0" fillId="0" borderId="7" xfId="0" applyBorder="1"/>
    <xf numFmtId="0" fontId="8" fillId="0" borderId="0" xfId="0" applyFont="1" applyAlignment="1">
      <alignment horizontal="left"/>
    </xf>
    <xf numFmtId="0" fontId="6" fillId="0" borderId="1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3" fillId="0" borderId="10" xfId="0" applyFont="1" applyBorder="1" applyAlignment="1">
      <alignment horizontal="right"/>
    </xf>
    <xf numFmtId="0" fontId="3" fillId="0" borderId="11" xfId="0" applyFont="1" applyBorder="1" applyAlignment="1">
      <alignment horizontal="right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43" fontId="1" fillId="0" borderId="0" xfId="1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/>
    </xf>
    <xf numFmtId="0" fontId="3" fillId="0" borderId="22" xfId="0" applyFont="1" applyBorder="1" applyAlignment="1">
      <alignment horizontal="center"/>
    </xf>
    <xf numFmtId="0" fontId="3" fillId="3" borderId="23" xfId="0" applyFont="1" applyFill="1" applyBorder="1" applyAlignment="1">
      <alignment horizontal="center"/>
    </xf>
    <xf numFmtId="0" fontId="3" fillId="0" borderId="23" xfId="0" applyFont="1" applyBorder="1" applyAlignment="1">
      <alignment horizontal="center"/>
    </xf>
    <xf numFmtId="0" fontId="0" fillId="0" borderId="0" xfId="0" applyFill="1" applyBorder="1" applyAlignment="1">
      <alignment horizontal="center"/>
    </xf>
    <xf numFmtId="43" fontId="0" fillId="0" borderId="0" xfId="1" applyFont="1" applyFill="1" applyAlignment="1">
      <alignment horizontal="center" vertical="center"/>
    </xf>
    <xf numFmtId="0" fontId="13" fillId="0" borderId="0" xfId="0" applyFont="1"/>
    <xf numFmtId="43" fontId="9" fillId="0" borderId="7" xfId="0" applyNumberFormat="1" applyFont="1" applyFill="1" applyBorder="1" applyAlignment="1">
      <alignment horizontal="center"/>
    </xf>
  </cellXfs>
  <cellStyles count="3">
    <cellStyle name="Milliers" xfId="1" builtinId="3"/>
    <cellStyle name="Monétaire" xfId="2" builtinId="4"/>
    <cellStyle name="Normal" xfId="0" builtinId="0"/>
  </cellStyles>
  <dxfs count="2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border outline="0">
        <left style="medium">
          <color indexed="64"/>
        </left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2522220</xdr:colOff>
      <xdr:row>2</xdr:row>
      <xdr:rowOff>166370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ADB4041C-7BE9-4491-8227-C4CD3D45AE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3848100" cy="539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31750</xdr:rowOff>
    </xdr:from>
    <xdr:to>
      <xdr:col>1</xdr:col>
      <xdr:colOff>2598420</xdr:colOff>
      <xdr:row>3</xdr:row>
      <xdr:rowOff>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31750"/>
          <a:ext cx="3911600" cy="539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31750</xdr:rowOff>
    </xdr:from>
    <xdr:to>
      <xdr:col>1</xdr:col>
      <xdr:colOff>1013460</xdr:colOff>
      <xdr:row>3</xdr:row>
      <xdr:rowOff>144780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1086501-1A9A-42FE-8EFE-8D9F1BA3BC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31750"/>
          <a:ext cx="2255520" cy="66167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A46858B-A953-454E-87AF-F8BC0DD6A685}" name="T_Data" displayName="T_Data" ref="A2:J5" totalsRowShown="0" headerRowDxfId="23" dataDxfId="22">
  <tableColumns count="10">
    <tableColumn id="1" xr3:uid="{5B78F01E-2FBE-45D7-B0F9-B304CDCE0784}" name="Tisseur" dataDxfId="28"/>
    <tableColumn id="2" xr3:uid="{18AD3960-C787-4E57-B3B9-7237DA013C7C}" name=" référence" dataDxfId="27"/>
    <tableColumn id="3" xr3:uid="{905FE22F-19E8-4911-B6CD-973EA2EB2E45}" name="Veste" dataDxfId="26" dataCellStyle="Milliers"/>
    <tableColumn id="4" xr3:uid="{E120FAF5-32C1-4465-9FAA-EFA8D7B8D450}" name="Pantalon" dataDxfId="25" dataCellStyle="Milliers"/>
    <tableColumn id="5" xr3:uid="{93D0B900-4A97-4D4F-B68E-0983A86DF8DF}" name="Jupe" dataDxfId="24" dataCellStyle="Milliers"/>
    <tableColumn id="6" xr3:uid="{53ADF82B-D8B4-4624-A72C-EF5552D893E7}" name="Gilet" dataDxfId="18" dataCellStyle="Milliers"/>
    <tableColumn id="7" xr3:uid="{E61100E5-C333-4DCA-BA11-EDBFB9F5B283}" name="réception" dataDxfId="17" dataCellStyle="Milliers"/>
    <tableColumn id="8" xr3:uid="{87F39D54-11A2-4358-AD49-CB5D0234E7BC}" name="Usine 1" dataDxfId="16"/>
    <tableColumn id="9" xr3:uid="{E357B309-D8D3-43BB-BA49-68E6AEE1EE0E}" name="Usine 2" dataDxfId="15"/>
    <tableColumn id="10" xr3:uid="{7D752959-7502-43D3-B70F-DB3E5A82E606}" name="Usine 3" dataDxfId="1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FD8B2D3-F49B-4B9E-B34D-D7B9A88D5906}" name="T_Charly" displayName="T_Charly" ref="A17:K20" totalsRowShown="0" headerRowDxfId="19" tableBorderDxfId="21">
  <tableColumns count="11">
    <tableColumn id="1" xr3:uid="{E397DEC6-EEDC-49FF-8A53-505A4E84DA94}" name="client"/>
    <tableColumn id="2" xr3:uid="{EEC7C45F-D35F-4572-97CF-F87F217DBC70}" name="dossier"/>
    <tableColumn id="3" xr3:uid="{FB88A520-2B6A-4623-9322-086E32242A1C}" name="date"/>
    <tableColumn id="4" xr3:uid="{A289F79E-561C-4DA9-B303-984B558AD475}" name="tissu commandé"/>
    <tableColumn id="5" xr3:uid="{5797A587-966D-4046-9083-AB85D409AD5B}" name="tissu recus"/>
    <tableColumn id="6" xr3:uid="{D8B14C23-5E32-4ECA-9562-D263A93C14F2}" name="veste "/>
    <tableColumn id="7" xr3:uid="{6F798CDE-5FEE-4D10-9CC4-275871000D1A}" name="pantalon"/>
    <tableColumn id="8" xr3:uid="{B031981C-44A1-4CE1-BFC6-5250E7879A90}" name="jupe"/>
    <tableColumn id="9" xr3:uid="{2E9DEE88-22E1-433A-91E2-5440D73DD809}" name="gilet"/>
    <tableColumn id="10" xr3:uid="{AC9A38B3-FC37-4A6E-AC2A-A3CB811DA7A4}" name="solde">
      <calculatedColumnFormula>(J17+E18)-((F18*$B$10)+(G18*$B$11)+(H18*$B$12)+(I18*$B$13))</calculatedColumnFormula>
    </tableColumn>
    <tableColumn id="11" xr3:uid="{2DD9A92A-A3EA-4ABB-80C8-037D04D548AC}" name="NOTE " dataDxfId="2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5A948AF-972B-4AA8-AF22-8FC9EC427E50}" name="T_fitecom" displayName="T_fitecom" ref="A17:K72" totalsRowShown="0">
  <tableColumns count="11">
    <tableColumn id="1" xr3:uid="{4245E076-2C51-474C-A288-2C21304C7023}" name="client" dataDxfId="13"/>
    <tableColumn id="2" xr3:uid="{087BBF4D-8990-4DD9-BF4E-36D2BC9C0301}" name="dossier" dataDxfId="12"/>
    <tableColumn id="3" xr3:uid="{338A313B-A6A9-4F13-82B1-C83660220C0C}" name="date" dataDxfId="11"/>
    <tableColumn id="4" xr3:uid="{4036A1E2-4354-473C-A8A4-15E77A312C6E}" name="tissu commandé" dataDxfId="10" dataCellStyle="Milliers"/>
    <tableColumn id="5" xr3:uid="{047F97CC-DD64-4005-AD0F-7B090A926F03}" name="tissu recus"/>
    <tableColumn id="6" xr3:uid="{DA9FBC31-BB42-4EF5-B435-5B06EA7C7F5D}" name="veste " dataDxfId="9" dataCellStyle="Milliers"/>
    <tableColumn id="7" xr3:uid="{0585C5EC-33B1-421A-B7E3-B96B271B3293}" name="pantalon" dataDxfId="8" dataCellStyle="Milliers"/>
    <tableColumn id="8" xr3:uid="{7D2F89CE-57BB-4BA1-B003-4F24ED787A98}" name="jupe" dataDxfId="7" dataCellStyle="Milliers"/>
    <tableColumn id="9" xr3:uid="{D14FD626-8DEB-4658-9941-7917B8F8CAED}" name="gilet" dataDxfId="6" dataCellStyle="Milliers"/>
    <tableColumn id="10" xr3:uid="{9BAFEA7F-1E83-4286-9EF1-3013B0F38A5E}" name="solde" dataDxfId="5" dataCellStyle="Milliers"/>
    <tableColumn id="11" xr3:uid="{5249C85B-7D13-4B39-A691-B5C202A6A3AA}" name="Note" dataDxfId="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589E03B-AA31-456D-B6B8-4540BDF93277}" name="T_Paulo" displayName="T_Paulo" ref="A17:K23" totalsRowShown="0" tableBorderDxfId="3">
  <autoFilter ref="A17:K23" xr:uid="{636CFA78-B227-4948-87EE-AAD285DFE360}"/>
  <tableColumns count="11">
    <tableColumn id="1" xr3:uid="{B4693CFB-CF62-408A-958E-B48E883A4800}" name="client" dataDxfId="2"/>
    <tableColumn id="2" xr3:uid="{41AB02AF-68CF-42F0-A0E0-F12994964202}" name="dossier" dataDxfId="1"/>
    <tableColumn id="3" xr3:uid="{09192BCA-3CD0-4CAC-8903-D7A0A450F93C}" name="date"/>
    <tableColumn id="4" xr3:uid="{054E1920-61A1-422E-B393-43A65CF1219C}" name="tissu commandé"/>
    <tableColumn id="5" xr3:uid="{AD8E98CA-5A71-4189-B360-946C64B5608F}" name="tissu recus"/>
    <tableColumn id="6" xr3:uid="{12679306-B2EA-4C40-9BC9-2C2436D52004}" name="veste "/>
    <tableColumn id="7" xr3:uid="{55DBD7D1-814A-4D2A-99A8-6095A56D5377}" name="pantalon"/>
    <tableColumn id="8" xr3:uid="{E5E93B3A-27A3-4193-B383-C0C62FE5F362}" name="jupe"/>
    <tableColumn id="9" xr3:uid="{2F2FD8A6-01F6-4B7F-AFC2-997ABCB8A89C}" name="gilet"/>
    <tableColumn id="10" xr3:uid="{1DA1582A-47C6-457E-A56B-9BD9B5622E0B}" name="solde" dataDxfId="0" dataCellStyle="Milliers">
      <calculatedColumnFormula>+(J17+E18)-((F18*$B$10)+(G18*$B$11)+(H18*$B$12)+(I18*$B$13))</calculatedColumnFormula>
    </tableColumn>
    <tableColumn id="11" xr3:uid="{E1546063-A166-4454-8031-00345769E23A}" name="No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A53188-1F37-40F4-A8E1-CC67D5347B8F}">
  <sheetPr codeName="Feuil4"/>
  <dimension ref="A1:J5"/>
  <sheetViews>
    <sheetView showZeros="0" tabSelected="1" workbookViewId="0">
      <selection activeCell="B16" sqref="B16"/>
    </sheetView>
  </sheetViews>
  <sheetFormatPr baseColWidth="10" defaultRowHeight="14.4" x14ac:dyDescent="0.3"/>
  <cols>
    <col min="1" max="1" width="21.44140625" customWidth="1"/>
    <col min="2" max="2" width="22.109375" customWidth="1"/>
    <col min="3" max="3" width="8" customWidth="1"/>
    <col min="4" max="4" width="10.44140625" customWidth="1"/>
    <col min="5" max="6" width="8" customWidth="1"/>
    <col min="7" max="7" width="10.88671875" customWidth="1"/>
    <col min="8" max="10" width="9.6640625" customWidth="1"/>
  </cols>
  <sheetData>
    <row r="1" spans="1:10" x14ac:dyDescent="0.3">
      <c r="A1" s="111" t="s">
        <v>151</v>
      </c>
      <c r="C1" s="104" t="s">
        <v>137</v>
      </c>
      <c r="D1" s="104"/>
      <c r="E1" s="104"/>
      <c r="F1" s="104"/>
      <c r="G1" s="105" t="s">
        <v>142</v>
      </c>
      <c r="H1" s="105"/>
      <c r="I1" s="105"/>
      <c r="J1" s="105"/>
    </row>
    <row r="2" spans="1:10" x14ac:dyDescent="0.3">
      <c r="A2" s="101" t="s">
        <v>135</v>
      </c>
      <c r="B2" s="101" t="s">
        <v>136</v>
      </c>
      <c r="C2" s="102" t="s">
        <v>138</v>
      </c>
      <c r="D2" s="102" t="s">
        <v>139</v>
      </c>
      <c r="E2" s="102" t="s">
        <v>140</v>
      </c>
      <c r="F2" s="102" t="s">
        <v>141</v>
      </c>
      <c r="G2" s="101" t="s">
        <v>143</v>
      </c>
      <c r="H2" s="101" t="s">
        <v>144</v>
      </c>
      <c r="I2" s="101" t="s">
        <v>145</v>
      </c>
      <c r="J2" s="101" t="s">
        <v>146</v>
      </c>
    </row>
    <row r="3" spans="1:10" x14ac:dyDescent="0.3">
      <c r="A3" s="103" t="s">
        <v>149</v>
      </c>
      <c r="B3" s="103" t="s">
        <v>33</v>
      </c>
      <c r="C3" s="100">
        <v>1.85</v>
      </c>
      <c r="D3" s="100">
        <v>1.3</v>
      </c>
      <c r="E3" s="100">
        <v>1</v>
      </c>
      <c r="F3" s="100">
        <v>0.6</v>
      </c>
      <c r="G3" s="100">
        <v>250</v>
      </c>
      <c r="H3" s="109">
        <v>309.45</v>
      </c>
      <c r="I3" s="109">
        <v>50</v>
      </c>
      <c r="J3" s="109">
        <v>0</v>
      </c>
    </row>
    <row r="4" spans="1:10" x14ac:dyDescent="0.3">
      <c r="A4" s="103" t="s">
        <v>147</v>
      </c>
      <c r="B4" s="103" t="s">
        <v>24</v>
      </c>
      <c r="C4" s="8">
        <v>1.85</v>
      </c>
      <c r="D4" s="8">
        <v>1.27</v>
      </c>
      <c r="E4" s="8">
        <v>0.5</v>
      </c>
      <c r="F4" s="8">
        <v>2</v>
      </c>
      <c r="G4" s="110"/>
      <c r="H4" s="102"/>
      <c r="I4" s="102"/>
      <c r="J4" s="102"/>
    </row>
    <row r="5" spans="1:10" x14ac:dyDescent="0.3">
      <c r="A5" s="103" t="s">
        <v>150</v>
      </c>
      <c r="B5" s="103" t="s">
        <v>106</v>
      </c>
      <c r="C5" s="8">
        <v>1.85</v>
      </c>
      <c r="D5" s="8">
        <v>1.3</v>
      </c>
      <c r="E5" s="8">
        <v>0.5</v>
      </c>
      <c r="F5" s="8">
        <v>2</v>
      </c>
      <c r="G5" s="110"/>
      <c r="H5" s="102"/>
      <c r="I5" s="102"/>
      <c r="J5" s="102"/>
    </row>
  </sheetData>
  <mergeCells count="2">
    <mergeCell ref="C1:F1"/>
    <mergeCell ref="G1:J1"/>
  </mergeCells>
  <pageMargins left="0.7" right="0.7" top="0.75" bottom="0.75" header="0.3" footer="0.3"/>
  <pageSetup paperSize="9" orientation="portrait" horizontalDpi="360" verticalDpi="36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C000"/>
  </sheetPr>
  <dimension ref="A2:K21"/>
  <sheetViews>
    <sheetView workbookViewId="0">
      <selection activeCell="C5" sqref="C5"/>
    </sheetView>
  </sheetViews>
  <sheetFormatPr baseColWidth="10" defaultRowHeight="14.4" x14ac:dyDescent="0.3"/>
  <cols>
    <col min="1" max="1" width="19.33203125" customWidth="1"/>
    <col min="2" max="2" width="37.88671875" customWidth="1"/>
    <col min="3" max="3" width="16" customWidth="1"/>
    <col min="4" max="4" width="16.6640625" customWidth="1"/>
    <col min="6" max="7" width="11.109375" bestFit="1" customWidth="1"/>
    <col min="8" max="8" width="11" bestFit="1" customWidth="1"/>
    <col min="11" max="11" width="47.88671875" customWidth="1"/>
    <col min="249" max="249" width="19.33203125" customWidth="1"/>
    <col min="250" max="250" width="37.88671875" customWidth="1"/>
    <col min="251" max="251" width="11.5546875" customWidth="1"/>
    <col min="252" max="252" width="15.44140625" bestFit="1" customWidth="1"/>
    <col min="254" max="255" width="11.109375" bestFit="1" customWidth="1"/>
    <col min="256" max="256" width="11" bestFit="1" customWidth="1"/>
    <col min="505" max="505" width="19.33203125" customWidth="1"/>
    <col min="506" max="506" width="37.88671875" customWidth="1"/>
    <col min="507" max="507" width="11.5546875" customWidth="1"/>
    <col min="508" max="508" width="15.44140625" bestFit="1" customWidth="1"/>
    <col min="510" max="511" width="11.109375" bestFit="1" customWidth="1"/>
    <col min="512" max="512" width="11" bestFit="1" customWidth="1"/>
    <col min="761" max="761" width="19.33203125" customWidth="1"/>
    <col min="762" max="762" width="37.88671875" customWidth="1"/>
    <col min="763" max="763" width="11.5546875" customWidth="1"/>
    <col min="764" max="764" width="15.44140625" bestFit="1" customWidth="1"/>
    <col min="766" max="767" width="11.109375" bestFit="1" customWidth="1"/>
    <col min="768" max="768" width="11" bestFit="1" customWidth="1"/>
    <col min="1017" max="1017" width="19.33203125" customWidth="1"/>
    <col min="1018" max="1018" width="37.88671875" customWidth="1"/>
    <col min="1019" max="1019" width="11.5546875" customWidth="1"/>
    <col min="1020" max="1020" width="15.44140625" bestFit="1" customWidth="1"/>
    <col min="1022" max="1023" width="11.109375" bestFit="1" customWidth="1"/>
    <col min="1024" max="1024" width="11" bestFit="1" customWidth="1"/>
    <col min="1273" max="1273" width="19.33203125" customWidth="1"/>
    <col min="1274" max="1274" width="37.88671875" customWidth="1"/>
    <col min="1275" max="1275" width="11.5546875" customWidth="1"/>
    <col min="1276" max="1276" width="15.44140625" bestFit="1" customWidth="1"/>
    <col min="1278" max="1279" width="11.109375" bestFit="1" customWidth="1"/>
    <col min="1280" max="1280" width="11" bestFit="1" customWidth="1"/>
    <col min="1529" max="1529" width="19.33203125" customWidth="1"/>
    <col min="1530" max="1530" width="37.88671875" customWidth="1"/>
    <col min="1531" max="1531" width="11.5546875" customWidth="1"/>
    <col min="1532" max="1532" width="15.44140625" bestFit="1" customWidth="1"/>
    <col min="1534" max="1535" width="11.109375" bestFit="1" customWidth="1"/>
    <col min="1536" max="1536" width="11" bestFit="1" customWidth="1"/>
    <col min="1785" max="1785" width="19.33203125" customWidth="1"/>
    <col min="1786" max="1786" width="37.88671875" customWidth="1"/>
    <col min="1787" max="1787" width="11.5546875" customWidth="1"/>
    <col min="1788" max="1788" width="15.44140625" bestFit="1" customWidth="1"/>
    <col min="1790" max="1791" width="11.109375" bestFit="1" customWidth="1"/>
    <col min="1792" max="1792" width="11" bestFit="1" customWidth="1"/>
    <col min="2041" max="2041" width="19.33203125" customWidth="1"/>
    <col min="2042" max="2042" width="37.88671875" customWidth="1"/>
    <col min="2043" max="2043" width="11.5546875" customWidth="1"/>
    <col min="2044" max="2044" width="15.44140625" bestFit="1" customWidth="1"/>
    <col min="2046" max="2047" width="11.109375" bestFit="1" customWidth="1"/>
    <col min="2048" max="2048" width="11" bestFit="1" customWidth="1"/>
    <col min="2297" max="2297" width="19.33203125" customWidth="1"/>
    <col min="2298" max="2298" width="37.88671875" customWidth="1"/>
    <col min="2299" max="2299" width="11.5546875" customWidth="1"/>
    <col min="2300" max="2300" width="15.44140625" bestFit="1" customWidth="1"/>
    <col min="2302" max="2303" width="11.109375" bestFit="1" customWidth="1"/>
    <col min="2304" max="2304" width="11" bestFit="1" customWidth="1"/>
    <col min="2553" max="2553" width="19.33203125" customWidth="1"/>
    <col min="2554" max="2554" width="37.88671875" customWidth="1"/>
    <col min="2555" max="2555" width="11.5546875" customWidth="1"/>
    <col min="2556" max="2556" width="15.44140625" bestFit="1" customWidth="1"/>
    <col min="2558" max="2559" width="11.109375" bestFit="1" customWidth="1"/>
    <col min="2560" max="2560" width="11" bestFit="1" customWidth="1"/>
    <col min="2809" max="2809" width="19.33203125" customWidth="1"/>
    <col min="2810" max="2810" width="37.88671875" customWidth="1"/>
    <col min="2811" max="2811" width="11.5546875" customWidth="1"/>
    <col min="2812" max="2812" width="15.44140625" bestFit="1" customWidth="1"/>
    <col min="2814" max="2815" width="11.109375" bestFit="1" customWidth="1"/>
    <col min="2816" max="2816" width="11" bestFit="1" customWidth="1"/>
    <col min="3065" max="3065" width="19.33203125" customWidth="1"/>
    <col min="3066" max="3066" width="37.88671875" customWidth="1"/>
    <col min="3067" max="3067" width="11.5546875" customWidth="1"/>
    <col min="3068" max="3068" width="15.44140625" bestFit="1" customWidth="1"/>
    <col min="3070" max="3071" width="11.109375" bestFit="1" customWidth="1"/>
    <col min="3072" max="3072" width="11" bestFit="1" customWidth="1"/>
    <col min="3321" max="3321" width="19.33203125" customWidth="1"/>
    <col min="3322" max="3322" width="37.88671875" customWidth="1"/>
    <col min="3323" max="3323" width="11.5546875" customWidth="1"/>
    <col min="3324" max="3324" width="15.44140625" bestFit="1" customWidth="1"/>
    <col min="3326" max="3327" width="11.109375" bestFit="1" customWidth="1"/>
    <col min="3328" max="3328" width="11" bestFit="1" customWidth="1"/>
    <col min="3577" max="3577" width="19.33203125" customWidth="1"/>
    <col min="3578" max="3578" width="37.88671875" customWidth="1"/>
    <col min="3579" max="3579" width="11.5546875" customWidth="1"/>
    <col min="3580" max="3580" width="15.44140625" bestFit="1" customWidth="1"/>
    <col min="3582" max="3583" width="11.109375" bestFit="1" customWidth="1"/>
    <col min="3584" max="3584" width="11" bestFit="1" customWidth="1"/>
    <col min="3833" max="3833" width="19.33203125" customWidth="1"/>
    <col min="3834" max="3834" width="37.88671875" customWidth="1"/>
    <col min="3835" max="3835" width="11.5546875" customWidth="1"/>
    <col min="3836" max="3836" width="15.44140625" bestFit="1" customWidth="1"/>
    <col min="3838" max="3839" width="11.109375" bestFit="1" customWidth="1"/>
    <col min="3840" max="3840" width="11" bestFit="1" customWidth="1"/>
    <col min="4089" max="4089" width="19.33203125" customWidth="1"/>
    <col min="4090" max="4090" width="37.88671875" customWidth="1"/>
    <col min="4091" max="4091" width="11.5546875" customWidth="1"/>
    <col min="4092" max="4092" width="15.44140625" bestFit="1" customWidth="1"/>
    <col min="4094" max="4095" width="11.109375" bestFit="1" customWidth="1"/>
    <col min="4096" max="4096" width="11" bestFit="1" customWidth="1"/>
    <col min="4345" max="4345" width="19.33203125" customWidth="1"/>
    <col min="4346" max="4346" width="37.88671875" customWidth="1"/>
    <col min="4347" max="4347" width="11.5546875" customWidth="1"/>
    <col min="4348" max="4348" width="15.44140625" bestFit="1" customWidth="1"/>
    <col min="4350" max="4351" width="11.109375" bestFit="1" customWidth="1"/>
    <col min="4352" max="4352" width="11" bestFit="1" customWidth="1"/>
    <col min="4601" max="4601" width="19.33203125" customWidth="1"/>
    <col min="4602" max="4602" width="37.88671875" customWidth="1"/>
    <col min="4603" max="4603" width="11.5546875" customWidth="1"/>
    <col min="4604" max="4604" width="15.44140625" bestFit="1" customWidth="1"/>
    <col min="4606" max="4607" width="11.109375" bestFit="1" customWidth="1"/>
    <col min="4608" max="4608" width="11" bestFit="1" customWidth="1"/>
    <col min="4857" max="4857" width="19.33203125" customWidth="1"/>
    <col min="4858" max="4858" width="37.88671875" customWidth="1"/>
    <col min="4859" max="4859" width="11.5546875" customWidth="1"/>
    <col min="4860" max="4860" width="15.44140625" bestFit="1" customWidth="1"/>
    <col min="4862" max="4863" width="11.109375" bestFit="1" customWidth="1"/>
    <col min="4864" max="4864" width="11" bestFit="1" customWidth="1"/>
    <col min="5113" max="5113" width="19.33203125" customWidth="1"/>
    <col min="5114" max="5114" width="37.88671875" customWidth="1"/>
    <col min="5115" max="5115" width="11.5546875" customWidth="1"/>
    <col min="5116" max="5116" width="15.44140625" bestFit="1" customWidth="1"/>
    <col min="5118" max="5119" width="11.109375" bestFit="1" customWidth="1"/>
    <col min="5120" max="5120" width="11" bestFit="1" customWidth="1"/>
    <col min="5369" max="5369" width="19.33203125" customWidth="1"/>
    <col min="5370" max="5370" width="37.88671875" customWidth="1"/>
    <col min="5371" max="5371" width="11.5546875" customWidth="1"/>
    <col min="5372" max="5372" width="15.44140625" bestFit="1" customWidth="1"/>
    <col min="5374" max="5375" width="11.109375" bestFit="1" customWidth="1"/>
    <col min="5376" max="5376" width="11" bestFit="1" customWidth="1"/>
    <col min="5625" max="5625" width="19.33203125" customWidth="1"/>
    <col min="5626" max="5626" width="37.88671875" customWidth="1"/>
    <col min="5627" max="5627" width="11.5546875" customWidth="1"/>
    <col min="5628" max="5628" width="15.44140625" bestFit="1" customWidth="1"/>
    <col min="5630" max="5631" width="11.109375" bestFit="1" customWidth="1"/>
    <col min="5632" max="5632" width="11" bestFit="1" customWidth="1"/>
    <col min="5881" max="5881" width="19.33203125" customWidth="1"/>
    <col min="5882" max="5882" width="37.88671875" customWidth="1"/>
    <col min="5883" max="5883" width="11.5546875" customWidth="1"/>
    <col min="5884" max="5884" width="15.44140625" bestFit="1" customWidth="1"/>
    <col min="5886" max="5887" width="11.109375" bestFit="1" customWidth="1"/>
    <col min="5888" max="5888" width="11" bestFit="1" customWidth="1"/>
    <col min="6137" max="6137" width="19.33203125" customWidth="1"/>
    <col min="6138" max="6138" width="37.88671875" customWidth="1"/>
    <col min="6139" max="6139" width="11.5546875" customWidth="1"/>
    <col min="6140" max="6140" width="15.44140625" bestFit="1" customWidth="1"/>
    <col min="6142" max="6143" width="11.109375" bestFit="1" customWidth="1"/>
    <col min="6144" max="6144" width="11" bestFit="1" customWidth="1"/>
    <col min="6393" max="6393" width="19.33203125" customWidth="1"/>
    <col min="6394" max="6394" width="37.88671875" customWidth="1"/>
    <col min="6395" max="6395" width="11.5546875" customWidth="1"/>
    <col min="6396" max="6396" width="15.44140625" bestFit="1" customWidth="1"/>
    <col min="6398" max="6399" width="11.109375" bestFit="1" customWidth="1"/>
    <col min="6400" max="6400" width="11" bestFit="1" customWidth="1"/>
    <col min="6649" max="6649" width="19.33203125" customWidth="1"/>
    <col min="6650" max="6650" width="37.88671875" customWidth="1"/>
    <col min="6651" max="6651" width="11.5546875" customWidth="1"/>
    <col min="6652" max="6652" width="15.44140625" bestFit="1" customWidth="1"/>
    <col min="6654" max="6655" width="11.109375" bestFit="1" customWidth="1"/>
    <col min="6656" max="6656" width="11" bestFit="1" customWidth="1"/>
    <col min="6905" max="6905" width="19.33203125" customWidth="1"/>
    <col min="6906" max="6906" width="37.88671875" customWidth="1"/>
    <col min="6907" max="6907" width="11.5546875" customWidth="1"/>
    <col min="6908" max="6908" width="15.44140625" bestFit="1" customWidth="1"/>
    <col min="6910" max="6911" width="11.109375" bestFit="1" customWidth="1"/>
    <col min="6912" max="6912" width="11" bestFit="1" customWidth="1"/>
    <col min="7161" max="7161" width="19.33203125" customWidth="1"/>
    <col min="7162" max="7162" width="37.88671875" customWidth="1"/>
    <col min="7163" max="7163" width="11.5546875" customWidth="1"/>
    <col min="7164" max="7164" width="15.44140625" bestFit="1" customWidth="1"/>
    <col min="7166" max="7167" width="11.109375" bestFit="1" customWidth="1"/>
    <col min="7168" max="7168" width="11" bestFit="1" customWidth="1"/>
    <col min="7417" max="7417" width="19.33203125" customWidth="1"/>
    <col min="7418" max="7418" width="37.88671875" customWidth="1"/>
    <col min="7419" max="7419" width="11.5546875" customWidth="1"/>
    <col min="7420" max="7420" width="15.44140625" bestFit="1" customWidth="1"/>
    <col min="7422" max="7423" width="11.109375" bestFit="1" customWidth="1"/>
    <col min="7424" max="7424" width="11" bestFit="1" customWidth="1"/>
    <col min="7673" max="7673" width="19.33203125" customWidth="1"/>
    <col min="7674" max="7674" width="37.88671875" customWidth="1"/>
    <col min="7675" max="7675" width="11.5546875" customWidth="1"/>
    <col min="7676" max="7676" width="15.44140625" bestFit="1" customWidth="1"/>
    <col min="7678" max="7679" width="11.109375" bestFit="1" customWidth="1"/>
    <col min="7680" max="7680" width="11" bestFit="1" customWidth="1"/>
    <col min="7929" max="7929" width="19.33203125" customWidth="1"/>
    <col min="7930" max="7930" width="37.88671875" customWidth="1"/>
    <col min="7931" max="7931" width="11.5546875" customWidth="1"/>
    <col min="7932" max="7932" width="15.44140625" bestFit="1" customWidth="1"/>
    <col min="7934" max="7935" width="11.109375" bestFit="1" customWidth="1"/>
    <col min="7936" max="7936" width="11" bestFit="1" customWidth="1"/>
    <col min="8185" max="8185" width="19.33203125" customWidth="1"/>
    <col min="8186" max="8186" width="37.88671875" customWidth="1"/>
    <col min="8187" max="8187" width="11.5546875" customWidth="1"/>
    <col min="8188" max="8188" width="15.44140625" bestFit="1" customWidth="1"/>
    <col min="8190" max="8191" width="11.109375" bestFit="1" customWidth="1"/>
    <col min="8192" max="8192" width="11" bestFit="1" customWidth="1"/>
    <col min="8441" max="8441" width="19.33203125" customWidth="1"/>
    <col min="8442" max="8442" width="37.88671875" customWidth="1"/>
    <col min="8443" max="8443" width="11.5546875" customWidth="1"/>
    <col min="8444" max="8444" width="15.44140625" bestFit="1" customWidth="1"/>
    <col min="8446" max="8447" width="11.109375" bestFit="1" customWidth="1"/>
    <col min="8448" max="8448" width="11" bestFit="1" customWidth="1"/>
    <col min="8697" max="8697" width="19.33203125" customWidth="1"/>
    <col min="8698" max="8698" width="37.88671875" customWidth="1"/>
    <col min="8699" max="8699" width="11.5546875" customWidth="1"/>
    <col min="8700" max="8700" width="15.44140625" bestFit="1" customWidth="1"/>
    <col min="8702" max="8703" width="11.109375" bestFit="1" customWidth="1"/>
    <col min="8704" max="8704" width="11" bestFit="1" customWidth="1"/>
    <col min="8953" max="8953" width="19.33203125" customWidth="1"/>
    <col min="8954" max="8954" width="37.88671875" customWidth="1"/>
    <col min="8955" max="8955" width="11.5546875" customWidth="1"/>
    <col min="8956" max="8956" width="15.44140625" bestFit="1" customWidth="1"/>
    <col min="8958" max="8959" width="11.109375" bestFit="1" customWidth="1"/>
    <col min="8960" max="8960" width="11" bestFit="1" customWidth="1"/>
    <col min="9209" max="9209" width="19.33203125" customWidth="1"/>
    <col min="9210" max="9210" width="37.88671875" customWidth="1"/>
    <col min="9211" max="9211" width="11.5546875" customWidth="1"/>
    <col min="9212" max="9212" width="15.44140625" bestFit="1" customWidth="1"/>
    <col min="9214" max="9215" width="11.109375" bestFit="1" customWidth="1"/>
    <col min="9216" max="9216" width="11" bestFit="1" customWidth="1"/>
    <col min="9465" max="9465" width="19.33203125" customWidth="1"/>
    <col min="9466" max="9466" width="37.88671875" customWidth="1"/>
    <col min="9467" max="9467" width="11.5546875" customWidth="1"/>
    <col min="9468" max="9468" width="15.44140625" bestFit="1" customWidth="1"/>
    <col min="9470" max="9471" width="11.109375" bestFit="1" customWidth="1"/>
    <col min="9472" max="9472" width="11" bestFit="1" customWidth="1"/>
    <col min="9721" max="9721" width="19.33203125" customWidth="1"/>
    <col min="9722" max="9722" width="37.88671875" customWidth="1"/>
    <col min="9723" max="9723" width="11.5546875" customWidth="1"/>
    <col min="9724" max="9724" width="15.44140625" bestFit="1" customWidth="1"/>
    <col min="9726" max="9727" width="11.109375" bestFit="1" customWidth="1"/>
    <col min="9728" max="9728" width="11" bestFit="1" customWidth="1"/>
    <col min="9977" max="9977" width="19.33203125" customWidth="1"/>
    <col min="9978" max="9978" width="37.88671875" customWidth="1"/>
    <col min="9979" max="9979" width="11.5546875" customWidth="1"/>
    <col min="9980" max="9980" width="15.44140625" bestFit="1" customWidth="1"/>
    <col min="9982" max="9983" width="11.109375" bestFit="1" customWidth="1"/>
    <col min="9984" max="9984" width="11" bestFit="1" customWidth="1"/>
    <col min="10233" max="10233" width="19.33203125" customWidth="1"/>
    <col min="10234" max="10234" width="37.88671875" customWidth="1"/>
    <col min="10235" max="10235" width="11.5546875" customWidth="1"/>
    <col min="10236" max="10236" width="15.44140625" bestFit="1" customWidth="1"/>
    <col min="10238" max="10239" width="11.109375" bestFit="1" customWidth="1"/>
    <col min="10240" max="10240" width="11" bestFit="1" customWidth="1"/>
    <col min="10489" max="10489" width="19.33203125" customWidth="1"/>
    <col min="10490" max="10490" width="37.88671875" customWidth="1"/>
    <col min="10491" max="10491" width="11.5546875" customWidth="1"/>
    <col min="10492" max="10492" width="15.44140625" bestFit="1" customWidth="1"/>
    <col min="10494" max="10495" width="11.109375" bestFit="1" customWidth="1"/>
    <col min="10496" max="10496" width="11" bestFit="1" customWidth="1"/>
    <col min="10745" max="10745" width="19.33203125" customWidth="1"/>
    <col min="10746" max="10746" width="37.88671875" customWidth="1"/>
    <col min="10747" max="10747" width="11.5546875" customWidth="1"/>
    <col min="10748" max="10748" width="15.44140625" bestFit="1" customWidth="1"/>
    <col min="10750" max="10751" width="11.109375" bestFit="1" customWidth="1"/>
    <col min="10752" max="10752" width="11" bestFit="1" customWidth="1"/>
    <col min="11001" max="11001" width="19.33203125" customWidth="1"/>
    <col min="11002" max="11002" width="37.88671875" customWidth="1"/>
    <col min="11003" max="11003" width="11.5546875" customWidth="1"/>
    <col min="11004" max="11004" width="15.44140625" bestFit="1" customWidth="1"/>
    <col min="11006" max="11007" width="11.109375" bestFit="1" customWidth="1"/>
    <col min="11008" max="11008" width="11" bestFit="1" customWidth="1"/>
    <col min="11257" max="11257" width="19.33203125" customWidth="1"/>
    <col min="11258" max="11258" width="37.88671875" customWidth="1"/>
    <col min="11259" max="11259" width="11.5546875" customWidth="1"/>
    <col min="11260" max="11260" width="15.44140625" bestFit="1" customWidth="1"/>
    <col min="11262" max="11263" width="11.109375" bestFit="1" customWidth="1"/>
    <col min="11264" max="11264" width="11" bestFit="1" customWidth="1"/>
    <col min="11513" max="11513" width="19.33203125" customWidth="1"/>
    <col min="11514" max="11514" width="37.88671875" customWidth="1"/>
    <col min="11515" max="11515" width="11.5546875" customWidth="1"/>
    <col min="11516" max="11516" width="15.44140625" bestFit="1" customWidth="1"/>
    <col min="11518" max="11519" width="11.109375" bestFit="1" customWidth="1"/>
    <col min="11520" max="11520" width="11" bestFit="1" customWidth="1"/>
    <col min="11769" max="11769" width="19.33203125" customWidth="1"/>
    <col min="11770" max="11770" width="37.88671875" customWidth="1"/>
    <col min="11771" max="11771" width="11.5546875" customWidth="1"/>
    <col min="11772" max="11772" width="15.44140625" bestFit="1" customWidth="1"/>
    <col min="11774" max="11775" width="11.109375" bestFit="1" customWidth="1"/>
    <col min="11776" max="11776" width="11" bestFit="1" customWidth="1"/>
    <col min="12025" max="12025" width="19.33203125" customWidth="1"/>
    <col min="12026" max="12026" width="37.88671875" customWidth="1"/>
    <col min="12027" max="12027" width="11.5546875" customWidth="1"/>
    <col min="12028" max="12028" width="15.44140625" bestFit="1" customWidth="1"/>
    <col min="12030" max="12031" width="11.109375" bestFit="1" customWidth="1"/>
    <col min="12032" max="12032" width="11" bestFit="1" customWidth="1"/>
    <col min="12281" max="12281" width="19.33203125" customWidth="1"/>
    <col min="12282" max="12282" width="37.88671875" customWidth="1"/>
    <col min="12283" max="12283" width="11.5546875" customWidth="1"/>
    <col min="12284" max="12284" width="15.44140625" bestFit="1" customWidth="1"/>
    <col min="12286" max="12287" width="11.109375" bestFit="1" customWidth="1"/>
    <col min="12288" max="12288" width="11" bestFit="1" customWidth="1"/>
    <col min="12537" max="12537" width="19.33203125" customWidth="1"/>
    <col min="12538" max="12538" width="37.88671875" customWidth="1"/>
    <col min="12539" max="12539" width="11.5546875" customWidth="1"/>
    <col min="12540" max="12540" width="15.44140625" bestFit="1" customWidth="1"/>
    <col min="12542" max="12543" width="11.109375" bestFit="1" customWidth="1"/>
    <col min="12544" max="12544" width="11" bestFit="1" customWidth="1"/>
    <col min="12793" max="12793" width="19.33203125" customWidth="1"/>
    <col min="12794" max="12794" width="37.88671875" customWidth="1"/>
    <col min="12795" max="12795" width="11.5546875" customWidth="1"/>
    <col min="12796" max="12796" width="15.44140625" bestFit="1" customWidth="1"/>
    <col min="12798" max="12799" width="11.109375" bestFit="1" customWidth="1"/>
    <col min="12800" max="12800" width="11" bestFit="1" customWidth="1"/>
    <col min="13049" max="13049" width="19.33203125" customWidth="1"/>
    <col min="13050" max="13050" width="37.88671875" customWidth="1"/>
    <col min="13051" max="13051" width="11.5546875" customWidth="1"/>
    <col min="13052" max="13052" width="15.44140625" bestFit="1" customWidth="1"/>
    <col min="13054" max="13055" width="11.109375" bestFit="1" customWidth="1"/>
    <col min="13056" max="13056" width="11" bestFit="1" customWidth="1"/>
    <col min="13305" max="13305" width="19.33203125" customWidth="1"/>
    <col min="13306" max="13306" width="37.88671875" customWidth="1"/>
    <col min="13307" max="13307" width="11.5546875" customWidth="1"/>
    <col min="13308" max="13308" width="15.44140625" bestFit="1" customWidth="1"/>
    <col min="13310" max="13311" width="11.109375" bestFit="1" customWidth="1"/>
    <col min="13312" max="13312" width="11" bestFit="1" customWidth="1"/>
    <col min="13561" max="13561" width="19.33203125" customWidth="1"/>
    <col min="13562" max="13562" width="37.88671875" customWidth="1"/>
    <col min="13563" max="13563" width="11.5546875" customWidth="1"/>
    <col min="13564" max="13564" width="15.44140625" bestFit="1" customWidth="1"/>
    <col min="13566" max="13567" width="11.109375" bestFit="1" customWidth="1"/>
    <col min="13568" max="13568" width="11" bestFit="1" customWidth="1"/>
    <col min="13817" max="13817" width="19.33203125" customWidth="1"/>
    <col min="13818" max="13818" width="37.88671875" customWidth="1"/>
    <col min="13819" max="13819" width="11.5546875" customWidth="1"/>
    <col min="13820" max="13820" width="15.44140625" bestFit="1" customWidth="1"/>
    <col min="13822" max="13823" width="11.109375" bestFit="1" customWidth="1"/>
    <col min="13824" max="13824" width="11" bestFit="1" customWidth="1"/>
    <col min="14073" max="14073" width="19.33203125" customWidth="1"/>
    <col min="14074" max="14074" width="37.88671875" customWidth="1"/>
    <col min="14075" max="14075" width="11.5546875" customWidth="1"/>
    <col min="14076" max="14076" width="15.44140625" bestFit="1" customWidth="1"/>
    <col min="14078" max="14079" width="11.109375" bestFit="1" customWidth="1"/>
    <col min="14080" max="14080" width="11" bestFit="1" customWidth="1"/>
    <col min="14329" max="14329" width="19.33203125" customWidth="1"/>
    <col min="14330" max="14330" width="37.88671875" customWidth="1"/>
    <col min="14331" max="14331" width="11.5546875" customWidth="1"/>
    <col min="14332" max="14332" width="15.44140625" bestFit="1" customWidth="1"/>
    <col min="14334" max="14335" width="11.109375" bestFit="1" customWidth="1"/>
    <col min="14336" max="14336" width="11" bestFit="1" customWidth="1"/>
    <col min="14585" max="14585" width="19.33203125" customWidth="1"/>
    <col min="14586" max="14586" width="37.88671875" customWidth="1"/>
    <col min="14587" max="14587" width="11.5546875" customWidth="1"/>
    <col min="14588" max="14588" width="15.44140625" bestFit="1" customWidth="1"/>
    <col min="14590" max="14591" width="11.109375" bestFit="1" customWidth="1"/>
    <col min="14592" max="14592" width="11" bestFit="1" customWidth="1"/>
    <col min="14841" max="14841" width="19.33203125" customWidth="1"/>
    <col min="14842" max="14842" width="37.88671875" customWidth="1"/>
    <col min="14843" max="14843" width="11.5546875" customWidth="1"/>
    <col min="14844" max="14844" width="15.44140625" bestFit="1" customWidth="1"/>
    <col min="14846" max="14847" width="11.109375" bestFit="1" customWidth="1"/>
    <col min="14848" max="14848" width="11" bestFit="1" customWidth="1"/>
    <col min="15097" max="15097" width="19.33203125" customWidth="1"/>
    <col min="15098" max="15098" width="37.88671875" customWidth="1"/>
    <col min="15099" max="15099" width="11.5546875" customWidth="1"/>
    <col min="15100" max="15100" width="15.44140625" bestFit="1" customWidth="1"/>
    <col min="15102" max="15103" width="11.109375" bestFit="1" customWidth="1"/>
    <col min="15104" max="15104" width="11" bestFit="1" customWidth="1"/>
    <col min="15353" max="15353" width="19.33203125" customWidth="1"/>
    <col min="15354" max="15354" width="37.88671875" customWidth="1"/>
    <col min="15355" max="15355" width="11.5546875" customWidth="1"/>
    <col min="15356" max="15356" width="15.44140625" bestFit="1" customWidth="1"/>
    <col min="15358" max="15359" width="11.109375" bestFit="1" customWidth="1"/>
    <col min="15360" max="15360" width="11" bestFit="1" customWidth="1"/>
    <col min="15609" max="15609" width="19.33203125" customWidth="1"/>
    <col min="15610" max="15610" width="37.88671875" customWidth="1"/>
    <col min="15611" max="15611" width="11.5546875" customWidth="1"/>
    <col min="15612" max="15612" width="15.44140625" bestFit="1" customWidth="1"/>
    <col min="15614" max="15615" width="11.109375" bestFit="1" customWidth="1"/>
    <col min="15616" max="15616" width="11" bestFit="1" customWidth="1"/>
    <col min="15865" max="15865" width="19.33203125" customWidth="1"/>
    <col min="15866" max="15866" width="37.88671875" customWidth="1"/>
    <col min="15867" max="15867" width="11.5546875" customWidth="1"/>
    <col min="15868" max="15868" width="15.44140625" bestFit="1" customWidth="1"/>
    <col min="15870" max="15871" width="11.109375" bestFit="1" customWidth="1"/>
    <col min="15872" max="15872" width="11" bestFit="1" customWidth="1"/>
    <col min="16121" max="16121" width="19.33203125" customWidth="1"/>
    <col min="16122" max="16122" width="37.88671875" customWidth="1"/>
    <col min="16123" max="16123" width="11.5546875" customWidth="1"/>
    <col min="16124" max="16124" width="15.44140625" bestFit="1" customWidth="1"/>
    <col min="16126" max="16127" width="11.109375" bestFit="1" customWidth="1"/>
    <col min="16128" max="16128" width="11" bestFit="1" customWidth="1"/>
  </cols>
  <sheetData>
    <row r="2" spans="1:10" ht="15" thickBot="1" x14ac:dyDescent="0.35">
      <c r="E2" s="1" t="s">
        <v>0</v>
      </c>
    </row>
    <row r="3" spans="1:10" ht="15.75" customHeight="1" thickTop="1" x14ac:dyDescent="0.3">
      <c r="E3" s="94" t="s">
        <v>131</v>
      </c>
      <c r="F3" s="95"/>
      <c r="G3" s="95"/>
      <c r="H3" s="95"/>
      <c r="I3" s="95"/>
      <c r="J3" s="96"/>
    </row>
    <row r="4" spans="1:10" ht="15.75" customHeight="1" thickBot="1" x14ac:dyDescent="0.35">
      <c r="E4" s="97"/>
      <c r="F4" s="98"/>
      <c r="G4" s="98"/>
      <c r="H4" s="98"/>
      <c r="I4" s="98"/>
      <c r="J4" s="99"/>
    </row>
    <row r="5" spans="1:10" ht="15.6" thickTop="1" thickBot="1" x14ac:dyDescent="0.35"/>
    <row r="6" spans="1:10" ht="15" thickBot="1" x14ac:dyDescent="0.35">
      <c r="A6" s="2" t="s">
        <v>2</v>
      </c>
      <c r="B6" s="3" t="s">
        <v>33</v>
      </c>
      <c r="C6" s="4"/>
    </row>
    <row r="7" spans="1:10" ht="15.6" thickTop="1" thickBot="1" x14ac:dyDescent="0.35">
      <c r="A7" s="2" t="s">
        <v>3</v>
      </c>
      <c r="B7" s="3" t="s">
        <v>34</v>
      </c>
      <c r="C7" s="4"/>
      <c r="E7" s="82" t="s">
        <v>4</v>
      </c>
      <c r="F7" s="83"/>
      <c r="G7" s="83"/>
      <c r="H7" s="83"/>
      <c r="I7" s="83"/>
      <c r="J7" s="84"/>
    </row>
    <row r="8" spans="1:10" ht="15" thickBot="1" x14ac:dyDescent="0.35">
      <c r="A8" s="2" t="s">
        <v>5</v>
      </c>
      <c r="B8" s="3" t="s">
        <v>35</v>
      </c>
      <c r="C8" s="4"/>
      <c r="E8" s="85"/>
      <c r="F8" s="86"/>
      <c r="G8" s="86"/>
      <c r="H8" s="86"/>
      <c r="I8" s="86"/>
      <c r="J8" s="87"/>
    </row>
    <row r="9" spans="1:10" ht="15" thickBot="1" x14ac:dyDescent="0.35">
      <c r="A9" s="2" t="s">
        <v>6</v>
      </c>
      <c r="B9" s="5">
        <v>9.6999999999999993</v>
      </c>
      <c r="C9" s="6"/>
      <c r="E9" s="85"/>
      <c r="F9" s="86"/>
      <c r="G9" s="86"/>
      <c r="H9" s="86"/>
      <c r="I9" s="86"/>
      <c r="J9" s="87"/>
    </row>
    <row r="10" spans="1:10" ht="15" thickBot="1" x14ac:dyDescent="0.35">
      <c r="A10" s="2" t="s">
        <v>7</v>
      </c>
      <c r="B10" s="7">
        <v>1.85</v>
      </c>
      <c r="C10" s="8"/>
      <c r="E10" s="88"/>
      <c r="F10" s="89"/>
      <c r="G10" s="89"/>
      <c r="H10" s="89"/>
      <c r="I10" s="89"/>
      <c r="J10" s="90"/>
    </row>
    <row r="11" spans="1:10" ht="15" thickBot="1" x14ac:dyDescent="0.35">
      <c r="A11" s="2" t="s">
        <v>8</v>
      </c>
      <c r="B11" s="7">
        <v>1.3</v>
      </c>
      <c r="C11" s="8"/>
    </row>
    <row r="12" spans="1:10" ht="15" thickBot="1" x14ac:dyDescent="0.35">
      <c r="A12" s="2" t="s">
        <v>9</v>
      </c>
      <c r="B12" s="7">
        <v>1</v>
      </c>
      <c r="C12" s="8"/>
      <c r="I12" s="91"/>
      <c r="J12" s="91"/>
    </row>
    <row r="13" spans="1:10" ht="15" thickBot="1" x14ac:dyDescent="0.35">
      <c r="A13" s="2" t="s">
        <v>10</v>
      </c>
      <c r="B13" s="7">
        <v>0.6</v>
      </c>
      <c r="C13" s="8"/>
      <c r="E13" s="92" t="s">
        <v>11</v>
      </c>
      <c r="F13" s="93"/>
      <c r="G13" s="9">
        <v>44952</v>
      </c>
    </row>
    <row r="14" spans="1:10" ht="15.75" customHeight="1" thickBot="1" x14ac:dyDescent="0.35">
      <c r="A14" s="10"/>
      <c r="B14" s="11"/>
      <c r="C14" s="11"/>
      <c r="H14" s="76" t="s">
        <v>132</v>
      </c>
      <c r="I14" s="76" t="s">
        <v>133</v>
      </c>
      <c r="J14" s="79" t="s">
        <v>134</v>
      </c>
    </row>
    <row r="15" spans="1:10" ht="16.5" customHeight="1" thickBot="1" x14ac:dyDescent="0.35">
      <c r="A15" s="2" t="s">
        <v>12</v>
      </c>
      <c r="B15" s="7">
        <v>250</v>
      </c>
      <c r="C15" s="8"/>
      <c r="E15" s="92" t="s">
        <v>13</v>
      </c>
      <c r="F15" s="93"/>
      <c r="G15" s="12">
        <v>359.45</v>
      </c>
      <c r="H15" s="78">
        <v>309.45</v>
      </c>
      <c r="I15" s="77">
        <v>50</v>
      </c>
      <c r="J15" s="80">
        <v>0</v>
      </c>
    </row>
    <row r="16" spans="1:10" ht="15" thickBot="1" x14ac:dyDescent="0.35"/>
    <row r="17" spans="1:11" ht="15" thickBot="1" x14ac:dyDescent="0.35">
      <c r="A17" s="106" t="s">
        <v>14</v>
      </c>
      <c r="B17" s="14" t="s">
        <v>15</v>
      </c>
      <c r="C17" s="14" t="s">
        <v>16</v>
      </c>
      <c r="D17" s="14" t="s">
        <v>17</v>
      </c>
      <c r="E17" s="14" t="s">
        <v>18</v>
      </c>
      <c r="F17" s="14" t="s">
        <v>19</v>
      </c>
      <c r="G17" s="14" t="s">
        <v>20</v>
      </c>
      <c r="H17" s="14" t="s">
        <v>21</v>
      </c>
      <c r="I17" s="14" t="s">
        <v>22</v>
      </c>
      <c r="J17" s="15" t="s">
        <v>23</v>
      </c>
      <c r="K17" s="74" t="s">
        <v>125</v>
      </c>
    </row>
    <row r="18" spans="1:11" x14ac:dyDescent="0.3">
      <c r="A18" s="107" t="s">
        <v>123</v>
      </c>
      <c r="B18" s="27" t="s">
        <v>124</v>
      </c>
      <c r="C18" s="28">
        <v>44927</v>
      </c>
      <c r="D18" s="30">
        <v>180</v>
      </c>
      <c r="E18" s="30">
        <v>187.9</v>
      </c>
      <c r="F18" s="16"/>
      <c r="G18" s="16"/>
      <c r="H18" s="16"/>
      <c r="I18" s="16"/>
      <c r="J18" s="17">
        <f>+E18+B15</f>
        <v>437.9</v>
      </c>
      <c r="K18" s="75" t="s">
        <v>126</v>
      </c>
    </row>
    <row r="19" spans="1:11" x14ac:dyDescent="0.3">
      <c r="A19" s="108" t="s">
        <v>127</v>
      </c>
      <c r="B19" s="19" t="s">
        <v>128</v>
      </c>
      <c r="C19" s="20">
        <v>44941</v>
      </c>
      <c r="D19" s="21"/>
      <c r="E19" s="31"/>
      <c r="F19" s="22">
        <v>15</v>
      </c>
      <c r="G19" s="22">
        <v>35</v>
      </c>
      <c r="H19" s="22">
        <v>4</v>
      </c>
      <c r="I19" s="22">
        <v>2</v>
      </c>
      <c r="J19" s="25">
        <f t="shared" ref="J19:J20" si="0">(J18+E19)-((F19*$B$10)+(G19*$B$11)+(H19*$B$12)+(I19*$B$13))</f>
        <v>359.45</v>
      </c>
      <c r="K19" s="75" t="s">
        <v>126</v>
      </c>
    </row>
    <row r="20" spans="1:11" x14ac:dyDescent="0.3">
      <c r="A20" s="108"/>
      <c r="B20" s="19" t="s">
        <v>130</v>
      </c>
      <c r="C20" s="20">
        <v>44952</v>
      </c>
      <c r="D20" s="21"/>
      <c r="E20" s="21">
        <v>-50</v>
      </c>
      <c r="F20" s="22"/>
      <c r="G20" s="22"/>
      <c r="H20" s="22"/>
      <c r="I20" s="22"/>
      <c r="J20" s="25">
        <f t="shared" si="0"/>
        <v>309.45</v>
      </c>
      <c r="K20" s="75" t="s">
        <v>129</v>
      </c>
    </row>
    <row r="21" spans="1:11" x14ac:dyDescent="0.3">
      <c r="D21" s="29"/>
      <c r="E21" s="29"/>
      <c r="F21" s="29"/>
      <c r="G21" s="29"/>
      <c r="H21" s="29"/>
      <c r="I21" s="29"/>
      <c r="J21" s="29"/>
    </row>
  </sheetData>
  <mergeCells count="5">
    <mergeCell ref="E3:J4"/>
    <mergeCell ref="E7:J10"/>
    <mergeCell ref="I12:J12"/>
    <mergeCell ref="E13:F13"/>
    <mergeCell ref="E15:F15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C000"/>
  </sheetPr>
  <dimension ref="A2:L72"/>
  <sheetViews>
    <sheetView workbookViewId="0">
      <selection activeCell="C3" sqref="C3"/>
    </sheetView>
  </sheetViews>
  <sheetFormatPr baseColWidth="10" defaultRowHeight="14.4" x14ac:dyDescent="0.3"/>
  <cols>
    <col min="1" max="1" width="19.33203125" customWidth="1"/>
    <col min="2" max="2" width="50.5546875" customWidth="1"/>
    <col min="3" max="3" width="11.5546875" customWidth="1"/>
    <col min="4" max="4" width="16.6640625" customWidth="1"/>
    <col min="6" max="7" width="11.109375" bestFit="1" customWidth="1"/>
    <col min="8" max="8" width="11" bestFit="1" customWidth="1"/>
    <col min="11" max="11" width="86" customWidth="1"/>
    <col min="257" max="257" width="19.33203125" customWidth="1"/>
    <col min="258" max="258" width="37.88671875" customWidth="1"/>
    <col min="259" max="259" width="11.5546875" customWidth="1"/>
    <col min="260" max="260" width="15.44140625" bestFit="1" customWidth="1"/>
    <col min="262" max="263" width="11.109375" bestFit="1" customWidth="1"/>
    <col min="264" max="264" width="11" bestFit="1" customWidth="1"/>
    <col min="513" max="513" width="19.33203125" customWidth="1"/>
    <col min="514" max="514" width="37.88671875" customWidth="1"/>
    <col min="515" max="515" width="11.5546875" customWidth="1"/>
    <col min="516" max="516" width="15.44140625" bestFit="1" customWidth="1"/>
    <col min="518" max="519" width="11.109375" bestFit="1" customWidth="1"/>
    <col min="520" max="520" width="11" bestFit="1" customWidth="1"/>
    <col min="769" max="769" width="19.33203125" customWidth="1"/>
    <col min="770" max="770" width="37.88671875" customWidth="1"/>
    <col min="771" max="771" width="11.5546875" customWidth="1"/>
    <col min="772" max="772" width="15.44140625" bestFit="1" customWidth="1"/>
    <col min="774" max="775" width="11.109375" bestFit="1" customWidth="1"/>
    <col min="776" max="776" width="11" bestFit="1" customWidth="1"/>
    <col min="1025" max="1025" width="19.33203125" customWidth="1"/>
    <col min="1026" max="1026" width="37.88671875" customWidth="1"/>
    <col min="1027" max="1027" width="11.5546875" customWidth="1"/>
    <col min="1028" max="1028" width="15.44140625" bestFit="1" customWidth="1"/>
    <col min="1030" max="1031" width="11.109375" bestFit="1" customWidth="1"/>
    <col min="1032" max="1032" width="11" bestFit="1" customWidth="1"/>
    <col min="1281" max="1281" width="19.33203125" customWidth="1"/>
    <col min="1282" max="1282" width="37.88671875" customWidth="1"/>
    <col min="1283" max="1283" width="11.5546875" customWidth="1"/>
    <col min="1284" max="1284" width="15.44140625" bestFit="1" customWidth="1"/>
    <col min="1286" max="1287" width="11.109375" bestFit="1" customWidth="1"/>
    <col min="1288" max="1288" width="11" bestFit="1" customWidth="1"/>
    <col min="1537" max="1537" width="19.33203125" customWidth="1"/>
    <col min="1538" max="1538" width="37.88671875" customWidth="1"/>
    <col min="1539" max="1539" width="11.5546875" customWidth="1"/>
    <col min="1540" max="1540" width="15.44140625" bestFit="1" customWidth="1"/>
    <col min="1542" max="1543" width="11.109375" bestFit="1" customWidth="1"/>
    <col min="1544" max="1544" width="11" bestFit="1" customWidth="1"/>
    <col min="1793" max="1793" width="19.33203125" customWidth="1"/>
    <col min="1794" max="1794" width="37.88671875" customWidth="1"/>
    <col min="1795" max="1795" width="11.5546875" customWidth="1"/>
    <col min="1796" max="1796" width="15.44140625" bestFit="1" customWidth="1"/>
    <col min="1798" max="1799" width="11.109375" bestFit="1" customWidth="1"/>
    <col min="1800" max="1800" width="11" bestFit="1" customWidth="1"/>
    <col min="2049" max="2049" width="19.33203125" customWidth="1"/>
    <col min="2050" max="2050" width="37.88671875" customWidth="1"/>
    <col min="2051" max="2051" width="11.5546875" customWidth="1"/>
    <col min="2052" max="2052" width="15.44140625" bestFit="1" customWidth="1"/>
    <col min="2054" max="2055" width="11.109375" bestFit="1" customWidth="1"/>
    <col min="2056" max="2056" width="11" bestFit="1" customWidth="1"/>
    <col min="2305" max="2305" width="19.33203125" customWidth="1"/>
    <col min="2306" max="2306" width="37.88671875" customWidth="1"/>
    <col min="2307" max="2307" width="11.5546875" customWidth="1"/>
    <col min="2308" max="2308" width="15.44140625" bestFit="1" customWidth="1"/>
    <col min="2310" max="2311" width="11.109375" bestFit="1" customWidth="1"/>
    <col min="2312" max="2312" width="11" bestFit="1" customWidth="1"/>
    <col min="2561" max="2561" width="19.33203125" customWidth="1"/>
    <col min="2562" max="2562" width="37.88671875" customWidth="1"/>
    <col min="2563" max="2563" width="11.5546875" customWidth="1"/>
    <col min="2564" max="2564" width="15.44140625" bestFit="1" customWidth="1"/>
    <col min="2566" max="2567" width="11.109375" bestFit="1" customWidth="1"/>
    <col min="2568" max="2568" width="11" bestFit="1" customWidth="1"/>
    <col min="2817" max="2817" width="19.33203125" customWidth="1"/>
    <col min="2818" max="2818" width="37.88671875" customWidth="1"/>
    <col min="2819" max="2819" width="11.5546875" customWidth="1"/>
    <col min="2820" max="2820" width="15.44140625" bestFit="1" customWidth="1"/>
    <col min="2822" max="2823" width="11.109375" bestFit="1" customWidth="1"/>
    <col min="2824" max="2824" width="11" bestFit="1" customWidth="1"/>
    <col min="3073" max="3073" width="19.33203125" customWidth="1"/>
    <col min="3074" max="3074" width="37.88671875" customWidth="1"/>
    <col min="3075" max="3075" width="11.5546875" customWidth="1"/>
    <col min="3076" max="3076" width="15.44140625" bestFit="1" customWidth="1"/>
    <col min="3078" max="3079" width="11.109375" bestFit="1" customWidth="1"/>
    <col min="3080" max="3080" width="11" bestFit="1" customWidth="1"/>
    <col min="3329" max="3329" width="19.33203125" customWidth="1"/>
    <col min="3330" max="3330" width="37.88671875" customWidth="1"/>
    <col min="3331" max="3331" width="11.5546875" customWidth="1"/>
    <col min="3332" max="3332" width="15.44140625" bestFit="1" customWidth="1"/>
    <col min="3334" max="3335" width="11.109375" bestFit="1" customWidth="1"/>
    <col min="3336" max="3336" width="11" bestFit="1" customWidth="1"/>
    <col min="3585" max="3585" width="19.33203125" customWidth="1"/>
    <col min="3586" max="3586" width="37.88671875" customWidth="1"/>
    <col min="3587" max="3587" width="11.5546875" customWidth="1"/>
    <col min="3588" max="3588" width="15.44140625" bestFit="1" customWidth="1"/>
    <col min="3590" max="3591" width="11.109375" bestFit="1" customWidth="1"/>
    <col min="3592" max="3592" width="11" bestFit="1" customWidth="1"/>
    <col min="3841" max="3841" width="19.33203125" customWidth="1"/>
    <col min="3842" max="3842" width="37.88671875" customWidth="1"/>
    <col min="3843" max="3843" width="11.5546875" customWidth="1"/>
    <col min="3844" max="3844" width="15.44140625" bestFit="1" customWidth="1"/>
    <col min="3846" max="3847" width="11.109375" bestFit="1" customWidth="1"/>
    <col min="3848" max="3848" width="11" bestFit="1" customWidth="1"/>
    <col min="4097" max="4097" width="19.33203125" customWidth="1"/>
    <col min="4098" max="4098" width="37.88671875" customWidth="1"/>
    <col min="4099" max="4099" width="11.5546875" customWidth="1"/>
    <col min="4100" max="4100" width="15.44140625" bestFit="1" customWidth="1"/>
    <col min="4102" max="4103" width="11.109375" bestFit="1" customWidth="1"/>
    <col min="4104" max="4104" width="11" bestFit="1" customWidth="1"/>
    <col min="4353" max="4353" width="19.33203125" customWidth="1"/>
    <col min="4354" max="4354" width="37.88671875" customWidth="1"/>
    <col min="4355" max="4355" width="11.5546875" customWidth="1"/>
    <col min="4356" max="4356" width="15.44140625" bestFit="1" customWidth="1"/>
    <col min="4358" max="4359" width="11.109375" bestFit="1" customWidth="1"/>
    <col min="4360" max="4360" width="11" bestFit="1" customWidth="1"/>
    <col min="4609" max="4609" width="19.33203125" customWidth="1"/>
    <col min="4610" max="4610" width="37.88671875" customWidth="1"/>
    <col min="4611" max="4611" width="11.5546875" customWidth="1"/>
    <col min="4612" max="4612" width="15.44140625" bestFit="1" customWidth="1"/>
    <col min="4614" max="4615" width="11.109375" bestFit="1" customWidth="1"/>
    <col min="4616" max="4616" width="11" bestFit="1" customWidth="1"/>
    <col min="4865" max="4865" width="19.33203125" customWidth="1"/>
    <col min="4866" max="4866" width="37.88671875" customWidth="1"/>
    <col min="4867" max="4867" width="11.5546875" customWidth="1"/>
    <col min="4868" max="4868" width="15.44140625" bestFit="1" customWidth="1"/>
    <col min="4870" max="4871" width="11.109375" bestFit="1" customWidth="1"/>
    <col min="4872" max="4872" width="11" bestFit="1" customWidth="1"/>
    <col min="5121" max="5121" width="19.33203125" customWidth="1"/>
    <col min="5122" max="5122" width="37.88671875" customWidth="1"/>
    <col min="5123" max="5123" width="11.5546875" customWidth="1"/>
    <col min="5124" max="5124" width="15.44140625" bestFit="1" customWidth="1"/>
    <col min="5126" max="5127" width="11.109375" bestFit="1" customWidth="1"/>
    <col min="5128" max="5128" width="11" bestFit="1" customWidth="1"/>
    <col min="5377" max="5377" width="19.33203125" customWidth="1"/>
    <col min="5378" max="5378" width="37.88671875" customWidth="1"/>
    <col min="5379" max="5379" width="11.5546875" customWidth="1"/>
    <col min="5380" max="5380" width="15.44140625" bestFit="1" customWidth="1"/>
    <col min="5382" max="5383" width="11.109375" bestFit="1" customWidth="1"/>
    <col min="5384" max="5384" width="11" bestFit="1" customWidth="1"/>
    <col min="5633" max="5633" width="19.33203125" customWidth="1"/>
    <col min="5634" max="5634" width="37.88671875" customWidth="1"/>
    <col min="5635" max="5635" width="11.5546875" customWidth="1"/>
    <col min="5636" max="5636" width="15.44140625" bestFit="1" customWidth="1"/>
    <col min="5638" max="5639" width="11.109375" bestFit="1" customWidth="1"/>
    <col min="5640" max="5640" width="11" bestFit="1" customWidth="1"/>
    <col min="5889" max="5889" width="19.33203125" customWidth="1"/>
    <col min="5890" max="5890" width="37.88671875" customWidth="1"/>
    <col min="5891" max="5891" width="11.5546875" customWidth="1"/>
    <col min="5892" max="5892" width="15.44140625" bestFit="1" customWidth="1"/>
    <col min="5894" max="5895" width="11.109375" bestFit="1" customWidth="1"/>
    <col min="5896" max="5896" width="11" bestFit="1" customWidth="1"/>
    <col min="6145" max="6145" width="19.33203125" customWidth="1"/>
    <col min="6146" max="6146" width="37.88671875" customWidth="1"/>
    <col min="6147" max="6147" width="11.5546875" customWidth="1"/>
    <col min="6148" max="6148" width="15.44140625" bestFit="1" customWidth="1"/>
    <col min="6150" max="6151" width="11.109375" bestFit="1" customWidth="1"/>
    <col min="6152" max="6152" width="11" bestFit="1" customWidth="1"/>
    <col min="6401" max="6401" width="19.33203125" customWidth="1"/>
    <col min="6402" max="6402" width="37.88671875" customWidth="1"/>
    <col min="6403" max="6403" width="11.5546875" customWidth="1"/>
    <col min="6404" max="6404" width="15.44140625" bestFit="1" customWidth="1"/>
    <col min="6406" max="6407" width="11.109375" bestFit="1" customWidth="1"/>
    <col min="6408" max="6408" width="11" bestFit="1" customWidth="1"/>
    <col min="6657" max="6657" width="19.33203125" customWidth="1"/>
    <col min="6658" max="6658" width="37.88671875" customWidth="1"/>
    <col min="6659" max="6659" width="11.5546875" customWidth="1"/>
    <col min="6660" max="6660" width="15.44140625" bestFit="1" customWidth="1"/>
    <col min="6662" max="6663" width="11.109375" bestFit="1" customWidth="1"/>
    <col min="6664" max="6664" width="11" bestFit="1" customWidth="1"/>
    <col min="6913" max="6913" width="19.33203125" customWidth="1"/>
    <col min="6914" max="6914" width="37.88671875" customWidth="1"/>
    <col min="6915" max="6915" width="11.5546875" customWidth="1"/>
    <col min="6916" max="6916" width="15.44140625" bestFit="1" customWidth="1"/>
    <col min="6918" max="6919" width="11.109375" bestFit="1" customWidth="1"/>
    <col min="6920" max="6920" width="11" bestFit="1" customWidth="1"/>
    <col min="7169" max="7169" width="19.33203125" customWidth="1"/>
    <col min="7170" max="7170" width="37.88671875" customWidth="1"/>
    <col min="7171" max="7171" width="11.5546875" customWidth="1"/>
    <col min="7172" max="7172" width="15.44140625" bestFit="1" customWidth="1"/>
    <col min="7174" max="7175" width="11.109375" bestFit="1" customWidth="1"/>
    <col min="7176" max="7176" width="11" bestFit="1" customWidth="1"/>
    <col min="7425" max="7425" width="19.33203125" customWidth="1"/>
    <col min="7426" max="7426" width="37.88671875" customWidth="1"/>
    <col min="7427" max="7427" width="11.5546875" customWidth="1"/>
    <col min="7428" max="7428" width="15.44140625" bestFit="1" customWidth="1"/>
    <col min="7430" max="7431" width="11.109375" bestFit="1" customWidth="1"/>
    <col min="7432" max="7432" width="11" bestFit="1" customWidth="1"/>
    <col min="7681" max="7681" width="19.33203125" customWidth="1"/>
    <col min="7682" max="7682" width="37.88671875" customWidth="1"/>
    <col min="7683" max="7683" width="11.5546875" customWidth="1"/>
    <col min="7684" max="7684" width="15.44140625" bestFit="1" customWidth="1"/>
    <col min="7686" max="7687" width="11.109375" bestFit="1" customWidth="1"/>
    <col min="7688" max="7688" width="11" bestFit="1" customWidth="1"/>
    <col min="7937" max="7937" width="19.33203125" customWidth="1"/>
    <col min="7938" max="7938" width="37.88671875" customWidth="1"/>
    <col min="7939" max="7939" width="11.5546875" customWidth="1"/>
    <col min="7940" max="7940" width="15.44140625" bestFit="1" customWidth="1"/>
    <col min="7942" max="7943" width="11.109375" bestFit="1" customWidth="1"/>
    <col min="7944" max="7944" width="11" bestFit="1" customWidth="1"/>
    <col min="8193" max="8193" width="19.33203125" customWidth="1"/>
    <col min="8194" max="8194" width="37.88671875" customWidth="1"/>
    <col min="8195" max="8195" width="11.5546875" customWidth="1"/>
    <col min="8196" max="8196" width="15.44140625" bestFit="1" customWidth="1"/>
    <col min="8198" max="8199" width="11.109375" bestFit="1" customWidth="1"/>
    <col min="8200" max="8200" width="11" bestFit="1" customWidth="1"/>
    <col min="8449" max="8449" width="19.33203125" customWidth="1"/>
    <col min="8450" max="8450" width="37.88671875" customWidth="1"/>
    <col min="8451" max="8451" width="11.5546875" customWidth="1"/>
    <col min="8452" max="8452" width="15.44140625" bestFit="1" customWidth="1"/>
    <col min="8454" max="8455" width="11.109375" bestFit="1" customWidth="1"/>
    <col min="8456" max="8456" width="11" bestFit="1" customWidth="1"/>
    <col min="8705" max="8705" width="19.33203125" customWidth="1"/>
    <col min="8706" max="8706" width="37.88671875" customWidth="1"/>
    <col min="8707" max="8707" width="11.5546875" customWidth="1"/>
    <col min="8708" max="8708" width="15.44140625" bestFit="1" customWidth="1"/>
    <col min="8710" max="8711" width="11.109375" bestFit="1" customWidth="1"/>
    <col min="8712" max="8712" width="11" bestFit="1" customWidth="1"/>
    <col min="8961" max="8961" width="19.33203125" customWidth="1"/>
    <col min="8962" max="8962" width="37.88671875" customWidth="1"/>
    <col min="8963" max="8963" width="11.5546875" customWidth="1"/>
    <col min="8964" max="8964" width="15.44140625" bestFit="1" customWidth="1"/>
    <col min="8966" max="8967" width="11.109375" bestFit="1" customWidth="1"/>
    <col min="8968" max="8968" width="11" bestFit="1" customWidth="1"/>
    <col min="9217" max="9217" width="19.33203125" customWidth="1"/>
    <col min="9218" max="9218" width="37.88671875" customWidth="1"/>
    <col min="9219" max="9219" width="11.5546875" customWidth="1"/>
    <col min="9220" max="9220" width="15.44140625" bestFit="1" customWidth="1"/>
    <col min="9222" max="9223" width="11.109375" bestFit="1" customWidth="1"/>
    <col min="9224" max="9224" width="11" bestFit="1" customWidth="1"/>
    <col min="9473" max="9473" width="19.33203125" customWidth="1"/>
    <col min="9474" max="9474" width="37.88671875" customWidth="1"/>
    <col min="9475" max="9475" width="11.5546875" customWidth="1"/>
    <col min="9476" max="9476" width="15.44140625" bestFit="1" customWidth="1"/>
    <col min="9478" max="9479" width="11.109375" bestFit="1" customWidth="1"/>
    <col min="9480" max="9480" width="11" bestFit="1" customWidth="1"/>
    <col min="9729" max="9729" width="19.33203125" customWidth="1"/>
    <col min="9730" max="9730" width="37.88671875" customWidth="1"/>
    <col min="9731" max="9731" width="11.5546875" customWidth="1"/>
    <col min="9732" max="9732" width="15.44140625" bestFit="1" customWidth="1"/>
    <col min="9734" max="9735" width="11.109375" bestFit="1" customWidth="1"/>
    <col min="9736" max="9736" width="11" bestFit="1" customWidth="1"/>
    <col min="9985" max="9985" width="19.33203125" customWidth="1"/>
    <col min="9986" max="9986" width="37.88671875" customWidth="1"/>
    <col min="9987" max="9987" width="11.5546875" customWidth="1"/>
    <col min="9988" max="9988" width="15.44140625" bestFit="1" customWidth="1"/>
    <col min="9990" max="9991" width="11.109375" bestFit="1" customWidth="1"/>
    <col min="9992" max="9992" width="11" bestFit="1" customWidth="1"/>
    <col min="10241" max="10241" width="19.33203125" customWidth="1"/>
    <col min="10242" max="10242" width="37.88671875" customWidth="1"/>
    <col min="10243" max="10243" width="11.5546875" customWidth="1"/>
    <col min="10244" max="10244" width="15.44140625" bestFit="1" customWidth="1"/>
    <col min="10246" max="10247" width="11.109375" bestFit="1" customWidth="1"/>
    <col min="10248" max="10248" width="11" bestFit="1" customWidth="1"/>
    <col min="10497" max="10497" width="19.33203125" customWidth="1"/>
    <col min="10498" max="10498" width="37.88671875" customWidth="1"/>
    <col min="10499" max="10499" width="11.5546875" customWidth="1"/>
    <col min="10500" max="10500" width="15.44140625" bestFit="1" customWidth="1"/>
    <col min="10502" max="10503" width="11.109375" bestFit="1" customWidth="1"/>
    <col min="10504" max="10504" width="11" bestFit="1" customWidth="1"/>
    <col min="10753" max="10753" width="19.33203125" customWidth="1"/>
    <col min="10754" max="10754" width="37.88671875" customWidth="1"/>
    <col min="10755" max="10755" width="11.5546875" customWidth="1"/>
    <col min="10756" max="10756" width="15.44140625" bestFit="1" customWidth="1"/>
    <col min="10758" max="10759" width="11.109375" bestFit="1" customWidth="1"/>
    <col min="10760" max="10760" width="11" bestFit="1" customWidth="1"/>
    <col min="11009" max="11009" width="19.33203125" customWidth="1"/>
    <col min="11010" max="11010" width="37.88671875" customWidth="1"/>
    <col min="11011" max="11011" width="11.5546875" customWidth="1"/>
    <col min="11012" max="11012" width="15.44140625" bestFit="1" customWidth="1"/>
    <col min="11014" max="11015" width="11.109375" bestFit="1" customWidth="1"/>
    <col min="11016" max="11016" width="11" bestFit="1" customWidth="1"/>
    <col min="11265" max="11265" width="19.33203125" customWidth="1"/>
    <col min="11266" max="11266" width="37.88671875" customWidth="1"/>
    <col min="11267" max="11267" width="11.5546875" customWidth="1"/>
    <col min="11268" max="11268" width="15.44140625" bestFit="1" customWidth="1"/>
    <col min="11270" max="11271" width="11.109375" bestFit="1" customWidth="1"/>
    <col min="11272" max="11272" width="11" bestFit="1" customWidth="1"/>
    <col min="11521" max="11521" width="19.33203125" customWidth="1"/>
    <col min="11522" max="11522" width="37.88671875" customWidth="1"/>
    <col min="11523" max="11523" width="11.5546875" customWidth="1"/>
    <col min="11524" max="11524" width="15.44140625" bestFit="1" customWidth="1"/>
    <col min="11526" max="11527" width="11.109375" bestFit="1" customWidth="1"/>
    <col min="11528" max="11528" width="11" bestFit="1" customWidth="1"/>
    <col min="11777" max="11777" width="19.33203125" customWidth="1"/>
    <col min="11778" max="11778" width="37.88671875" customWidth="1"/>
    <col min="11779" max="11779" width="11.5546875" customWidth="1"/>
    <col min="11780" max="11780" width="15.44140625" bestFit="1" customWidth="1"/>
    <col min="11782" max="11783" width="11.109375" bestFit="1" customWidth="1"/>
    <col min="11784" max="11784" width="11" bestFit="1" customWidth="1"/>
    <col min="12033" max="12033" width="19.33203125" customWidth="1"/>
    <col min="12034" max="12034" width="37.88671875" customWidth="1"/>
    <col min="12035" max="12035" width="11.5546875" customWidth="1"/>
    <col min="12036" max="12036" width="15.44140625" bestFit="1" customWidth="1"/>
    <col min="12038" max="12039" width="11.109375" bestFit="1" customWidth="1"/>
    <col min="12040" max="12040" width="11" bestFit="1" customWidth="1"/>
    <col min="12289" max="12289" width="19.33203125" customWidth="1"/>
    <col min="12290" max="12290" width="37.88671875" customWidth="1"/>
    <col min="12291" max="12291" width="11.5546875" customWidth="1"/>
    <col min="12292" max="12292" width="15.44140625" bestFit="1" customWidth="1"/>
    <col min="12294" max="12295" width="11.109375" bestFit="1" customWidth="1"/>
    <col min="12296" max="12296" width="11" bestFit="1" customWidth="1"/>
    <col min="12545" max="12545" width="19.33203125" customWidth="1"/>
    <col min="12546" max="12546" width="37.88671875" customWidth="1"/>
    <col min="12547" max="12547" width="11.5546875" customWidth="1"/>
    <col min="12548" max="12548" width="15.44140625" bestFit="1" customWidth="1"/>
    <col min="12550" max="12551" width="11.109375" bestFit="1" customWidth="1"/>
    <col min="12552" max="12552" width="11" bestFit="1" customWidth="1"/>
    <col min="12801" max="12801" width="19.33203125" customWidth="1"/>
    <col min="12802" max="12802" width="37.88671875" customWidth="1"/>
    <col min="12803" max="12803" width="11.5546875" customWidth="1"/>
    <col min="12804" max="12804" width="15.44140625" bestFit="1" customWidth="1"/>
    <col min="12806" max="12807" width="11.109375" bestFit="1" customWidth="1"/>
    <col min="12808" max="12808" width="11" bestFit="1" customWidth="1"/>
    <col min="13057" max="13057" width="19.33203125" customWidth="1"/>
    <col min="13058" max="13058" width="37.88671875" customWidth="1"/>
    <col min="13059" max="13059" width="11.5546875" customWidth="1"/>
    <col min="13060" max="13060" width="15.44140625" bestFit="1" customWidth="1"/>
    <col min="13062" max="13063" width="11.109375" bestFit="1" customWidth="1"/>
    <col min="13064" max="13064" width="11" bestFit="1" customWidth="1"/>
    <col min="13313" max="13313" width="19.33203125" customWidth="1"/>
    <col min="13314" max="13314" width="37.88671875" customWidth="1"/>
    <col min="13315" max="13315" width="11.5546875" customWidth="1"/>
    <col min="13316" max="13316" width="15.44140625" bestFit="1" customWidth="1"/>
    <col min="13318" max="13319" width="11.109375" bestFit="1" customWidth="1"/>
    <col min="13320" max="13320" width="11" bestFit="1" customWidth="1"/>
    <col min="13569" max="13569" width="19.33203125" customWidth="1"/>
    <col min="13570" max="13570" width="37.88671875" customWidth="1"/>
    <col min="13571" max="13571" width="11.5546875" customWidth="1"/>
    <col min="13572" max="13572" width="15.44140625" bestFit="1" customWidth="1"/>
    <col min="13574" max="13575" width="11.109375" bestFit="1" customWidth="1"/>
    <col min="13576" max="13576" width="11" bestFit="1" customWidth="1"/>
    <col min="13825" max="13825" width="19.33203125" customWidth="1"/>
    <col min="13826" max="13826" width="37.88671875" customWidth="1"/>
    <col min="13827" max="13827" width="11.5546875" customWidth="1"/>
    <col min="13828" max="13828" width="15.44140625" bestFit="1" customWidth="1"/>
    <col min="13830" max="13831" width="11.109375" bestFit="1" customWidth="1"/>
    <col min="13832" max="13832" width="11" bestFit="1" customWidth="1"/>
    <col min="14081" max="14081" width="19.33203125" customWidth="1"/>
    <col min="14082" max="14082" width="37.88671875" customWidth="1"/>
    <col min="14083" max="14083" width="11.5546875" customWidth="1"/>
    <col min="14084" max="14084" width="15.44140625" bestFit="1" customWidth="1"/>
    <col min="14086" max="14087" width="11.109375" bestFit="1" customWidth="1"/>
    <col min="14088" max="14088" width="11" bestFit="1" customWidth="1"/>
    <col min="14337" max="14337" width="19.33203125" customWidth="1"/>
    <col min="14338" max="14338" width="37.88671875" customWidth="1"/>
    <col min="14339" max="14339" width="11.5546875" customWidth="1"/>
    <col min="14340" max="14340" width="15.44140625" bestFit="1" customWidth="1"/>
    <col min="14342" max="14343" width="11.109375" bestFit="1" customWidth="1"/>
    <col min="14344" max="14344" width="11" bestFit="1" customWidth="1"/>
    <col min="14593" max="14593" width="19.33203125" customWidth="1"/>
    <col min="14594" max="14594" width="37.88671875" customWidth="1"/>
    <col min="14595" max="14595" width="11.5546875" customWidth="1"/>
    <col min="14596" max="14596" width="15.44140625" bestFit="1" customWidth="1"/>
    <col min="14598" max="14599" width="11.109375" bestFit="1" customWidth="1"/>
    <col min="14600" max="14600" width="11" bestFit="1" customWidth="1"/>
    <col min="14849" max="14849" width="19.33203125" customWidth="1"/>
    <col min="14850" max="14850" width="37.88671875" customWidth="1"/>
    <col min="14851" max="14851" width="11.5546875" customWidth="1"/>
    <col min="14852" max="14852" width="15.44140625" bestFit="1" customWidth="1"/>
    <col min="14854" max="14855" width="11.109375" bestFit="1" customWidth="1"/>
    <col min="14856" max="14856" width="11" bestFit="1" customWidth="1"/>
    <col min="15105" max="15105" width="19.33203125" customWidth="1"/>
    <col min="15106" max="15106" width="37.88671875" customWidth="1"/>
    <col min="15107" max="15107" width="11.5546875" customWidth="1"/>
    <col min="15108" max="15108" width="15.44140625" bestFit="1" customWidth="1"/>
    <col min="15110" max="15111" width="11.109375" bestFit="1" customWidth="1"/>
    <col min="15112" max="15112" width="11" bestFit="1" customWidth="1"/>
    <col min="15361" max="15361" width="19.33203125" customWidth="1"/>
    <col min="15362" max="15362" width="37.88671875" customWidth="1"/>
    <col min="15363" max="15363" width="11.5546875" customWidth="1"/>
    <col min="15364" max="15364" width="15.44140625" bestFit="1" customWidth="1"/>
    <col min="15366" max="15367" width="11.109375" bestFit="1" customWidth="1"/>
    <col min="15368" max="15368" width="11" bestFit="1" customWidth="1"/>
    <col min="15617" max="15617" width="19.33203125" customWidth="1"/>
    <col min="15618" max="15618" width="37.88671875" customWidth="1"/>
    <col min="15619" max="15619" width="11.5546875" customWidth="1"/>
    <col min="15620" max="15620" width="15.44140625" bestFit="1" customWidth="1"/>
    <col min="15622" max="15623" width="11.109375" bestFit="1" customWidth="1"/>
    <col min="15624" max="15624" width="11" bestFit="1" customWidth="1"/>
    <col min="15873" max="15873" width="19.33203125" customWidth="1"/>
    <col min="15874" max="15874" width="37.88671875" customWidth="1"/>
    <col min="15875" max="15875" width="11.5546875" customWidth="1"/>
    <col min="15876" max="15876" width="15.44140625" bestFit="1" customWidth="1"/>
    <col min="15878" max="15879" width="11.109375" bestFit="1" customWidth="1"/>
    <col min="15880" max="15880" width="11" bestFit="1" customWidth="1"/>
    <col min="16129" max="16129" width="19.33203125" customWidth="1"/>
    <col min="16130" max="16130" width="37.88671875" customWidth="1"/>
    <col min="16131" max="16131" width="11.5546875" customWidth="1"/>
    <col min="16132" max="16132" width="15.44140625" bestFit="1" customWidth="1"/>
    <col min="16134" max="16135" width="11.109375" bestFit="1" customWidth="1"/>
    <col min="16136" max="16136" width="11" bestFit="1" customWidth="1"/>
  </cols>
  <sheetData>
    <row r="2" spans="1:12" ht="15" thickBot="1" x14ac:dyDescent="0.35">
      <c r="E2" s="1" t="s">
        <v>0</v>
      </c>
    </row>
    <row r="3" spans="1:12" ht="15.75" customHeight="1" thickTop="1" x14ac:dyDescent="0.3">
      <c r="E3" s="94" t="s">
        <v>1</v>
      </c>
      <c r="F3" s="95"/>
      <c r="G3" s="95"/>
      <c r="H3" s="95"/>
      <c r="I3" s="95"/>
      <c r="J3" s="96"/>
    </row>
    <row r="4" spans="1:12" ht="15.75" customHeight="1" thickBot="1" x14ac:dyDescent="0.35">
      <c r="E4" s="97"/>
      <c r="F4" s="98"/>
      <c r="G4" s="98"/>
      <c r="H4" s="98"/>
      <c r="I4" s="98"/>
      <c r="J4" s="99"/>
    </row>
    <row r="5" spans="1:12" ht="15.6" thickTop="1" thickBot="1" x14ac:dyDescent="0.35"/>
    <row r="6" spans="1:12" ht="15" thickBot="1" x14ac:dyDescent="0.35">
      <c r="A6" s="2" t="s">
        <v>2</v>
      </c>
      <c r="B6" s="3" t="s">
        <v>24</v>
      </c>
      <c r="C6" s="4"/>
    </row>
    <row r="7" spans="1:12" ht="15.6" thickTop="1" thickBot="1" x14ac:dyDescent="0.35">
      <c r="A7" s="2" t="s">
        <v>3</v>
      </c>
      <c r="B7" s="3" t="s">
        <v>25</v>
      </c>
      <c r="C7" s="4"/>
      <c r="E7" s="82" t="s">
        <v>4</v>
      </c>
      <c r="F7" s="83"/>
      <c r="G7" s="83"/>
      <c r="H7" s="83"/>
      <c r="I7" s="83"/>
      <c r="J7" s="84"/>
    </row>
    <row r="8" spans="1:12" ht="15.6" customHeight="1" thickBot="1" x14ac:dyDescent="0.35">
      <c r="A8" s="2" t="s">
        <v>5</v>
      </c>
      <c r="B8" s="3" t="s">
        <v>26</v>
      </c>
      <c r="C8" s="4"/>
      <c r="E8" s="85"/>
      <c r="F8" s="86"/>
      <c r="G8" s="86"/>
      <c r="H8" s="86"/>
      <c r="I8" s="86"/>
      <c r="J8" s="87"/>
    </row>
    <row r="9" spans="1:12" ht="15" customHeight="1" thickBot="1" x14ac:dyDescent="0.35">
      <c r="A9" s="2" t="s">
        <v>6</v>
      </c>
      <c r="B9" s="5">
        <v>8.8000000000000007</v>
      </c>
      <c r="C9" s="6"/>
      <c r="E9" s="85"/>
      <c r="F9" s="86"/>
      <c r="G9" s="86"/>
      <c r="H9" s="86"/>
      <c r="I9" s="86"/>
      <c r="J9" s="87"/>
    </row>
    <row r="10" spans="1:12" ht="15" customHeight="1" thickBot="1" x14ac:dyDescent="0.35">
      <c r="A10" s="2" t="s">
        <v>7</v>
      </c>
      <c r="B10" s="7">
        <v>1.85</v>
      </c>
      <c r="C10" s="8"/>
      <c r="E10" s="88"/>
      <c r="F10" s="89"/>
      <c r="G10" s="89"/>
      <c r="H10" s="89"/>
      <c r="I10" s="89"/>
      <c r="J10" s="90"/>
    </row>
    <row r="11" spans="1:12" ht="15" customHeight="1" thickBot="1" x14ac:dyDescent="0.35">
      <c r="A11" s="2" t="s">
        <v>8</v>
      </c>
      <c r="B11" s="7">
        <v>1.27</v>
      </c>
      <c r="C11" s="8"/>
    </row>
    <row r="12" spans="1:12" ht="15" thickBot="1" x14ac:dyDescent="0.35">
      <c r="A12" s="2" t="s">
        <v>9</v>
      </c>
      <c r="B12" s="7">
        <v>0.5</v>
      </c>
      <c r="C12" s="8"/>
      <c r="I12" s="91"/>
      <c r="J12" s="91"/>
    </row>
    <row r="13" spans="1:12" ht="15" thickBot="1" x14ac:dyDescent="0.35">
      <c r="A13" s="2" t="s">
        <v>10</v>
      </c>
      <c r="B13" s="7">
        <v>2</v>
      </c>
      <c r="C13" s="8"/>
      <c r="E13" s="92" t="s">
        <v>11</v>
      </c>
      <c r="F13" s="93"/>
      <c r="G13" s="9"/>
      <c r="K13" s="81"/>
      <c r="L13" s="81"/>
    </row>
    <row r="14" spans="1:12" ht="15.75" customHeight="1" thickBot="1" x14ac:dyDescent="0.35">
      <c r="A14" s="10"/>
      <c r="B14" s="11"/>
      <c r="C14" s="11"/>
      <c r="H14" s="76" t="s">
        <v>132</v>
      </c>
      <c r="I14" s="76" t="s">
        <v>133</v>
      </c>
      <c r="J14" s="79" t="s">
        <v>134</v>
      </c>
    </row>
    <row r="15" spans="1:12" ht="16.5" customHeight="1" thickBot="1" x14ac:dyDescent="0.35">
      <c r="A15" s="2" t="s">
        <v>12</v>
      </c>
      <c r="B15" s="7"/>
      <c r="C15" s="8"/>
      <c r="E15" s="92" t="s">
        <v>13</v>
      </c>
      <c r="F15" s="93"/>
      <c r="G15" s="112"/>
      <c r="H15" s="78"/>
      <c r="I15" s="77"/>
      <c r="J15" s="80"/>
    </row>
    <row r="16" spans="1:12" ht="15" thickBot="1" x14ac:dyDescent="0.35"/>
    <row r="17" spans="1:11" ht="15" thickBot="1" x14ac:dyDescent="0.35">
      <c r="A17" s="13" t="s">
        <v>14</v>
      </c>
      <c r="B17" s="14" t="s">
        <v>15</v>
      </c>
      <c r="C17" s="14" t="s">
        <v>16</v>
      </c>
      <c r="D17" s="14" t="s">
        <v>17</v>
      </c>
      <c r="E17" s="14" t="s">
        <v>18</v>
      </c>
      <c r="F17" s="14" t="s">
        <v>19</v>
      </c>
      <c r="G17" s="14" t="s">
        <v>20</v>
      </c>
      <c r="H17" s="14" t="s">
        <v>21</v>
      </c>
      <c r="I17" s="14" t="s">
        <v>22</v>
      </c>
      <c r="J17" s="15" t="s">
        <v>23</v>
      </c>
      <c r="K17" s="74" t="s">
        <v>148</v>
      </c>
    </row>
    <row r="18" spans="1:11" x14ac:dyDescent="0.3">
      <c r="A18" s="26" t="s">
        <v>27</v>
      </c>
      <c r="B18" s="27" t="s">
        <v>28</v>
      </c>
      <c r="C18" s="28">
        <v>43172</v>
      </c>
      <c r="D18" s="30">
        <v>1020</v>
      </c>
      <c r="E18" s="30">
        <v>1106.5999999999999</v>
      </c>
      <c r="F18" s="16"/>
      <c r="G18" s="16"/>
      <c r="H18" s="16"/>
      <c r="I18" s="16"/>
      <c r="J18" s="17">
        <v>1106.5999999999999</v>
      </c>
      <c r="K18" s="67"/>
    </row>
    <row r="19" spans="1:11" x14ac:dyDescent="0.3">
      <c r="A19" s="18" t="s">
        <v>30</v>
      </c>
      <c r="B19" s="19" t="s">
        <v>29</v>
      </c>
      <c r="C19" s="20">
        <v>43174</v>
      </c>
      <c r="D19" s="21"/>
      <c r="E19" s="31">
        <v>-330.4</v>
      </c>
      <c r="F19" s="22"/>
      <c r="G19" s="22"/>
      <c r="H19" s="22"/>
      <c r="I19" s="22"/>
      <c r="J19" s="25">
        <f t="shared" ref="J19:J27" si="0">(J18+E19)-((F19*$B$10)+(G19*$B$11)+(H19*$B$12)+(I19*$B$13))</f>
        <v>776.19999999999993</v>
      </c>
      <c r="K19" s="70" t="s">
        <v>54</v>
      </c>
    </row>
    <row r="20" spans="1:11" x14ac:dyDescent="0.3">
      <c r="A20" s="18" t="s">
        <v>30</v>
      </c>
      <c r="B20" s="19" t="s">
        <v>31</v>
      </c>
      <c r="C20" s="20">
        <v>43175</v>
      </c>
      <c r="D20" s="21"/>
      <c r="E20" s="21"/>
      <c r="F20" s="22">
        <v>126</v>
      </c>
      <c r="G20" s="22">
        <v>266</v>
      </c>
      <c r="H20" s="22"/>
      <c r="I20" s="22"/>
      <c r="J20" s="25">
        <f t="shared" si="0"/>
        <v>205.27999999999986</v>
      </c>
      <c r="K20" s="68" t="s">
        <v>40</v>
      </c>
    </row>
    <row r="21" spans="1:11" x14ac:dyDescent="0.3">
      <c r="A21" s="26" t="s">
        <v>27</v>
      </c>
      <c r="B21" s="27" t="s">
        <v>32</v>
      </c>
      <c r="C21" s="28">
        <v>43203</v>
      </c>
      <c r="D21" s="30">
        <v>480</v>
      </c>
      <c r="E21" s="30">
        <v>524.29999999999995</v>
      </c>
      <c r="F21" s="16"/>
      <c r="G21" s="16"/>
      <c r="H21" s="16"/>
      <c r="I21" s="16"/>
      <c r="J21" s="23">
        <f t="shared" si="0"/>
        <v>729.57999999999981</v>
      </c>
    </row>
    <row r="22" spans="1:11" x14ac:dyDescent="0.3">
      <c r="A22" s="32" t="s">
        <v>30</v>
      </c>
      <c r="B22" s="33" t="s">
        <v>36</v>
      </c>
      <c r="C22" s="34">
        <v>43216</v>
      </c>
      <c r="D22" s="21"/>
      <c r="E22" s="31">
        <v>-524.29999999999995</v>
      </c>
      <c r="F22" s="22"/>
      <c r="G22" s="22"/>
      <c r="H22" s="22"/>
      <c r="I22" s="22"/>
      <c r="J22" s="25">
        <f t="shared" si="0"/>
        <v>205.27999999999986</v>
      </c>
      <c r="K22" s="64" t="s">
        <v>37</v>
      </c>
    </row>
    <row r="23" spans="1:11" x14ac:dyDescent="0.3">
      <c r="A23" s="32" t="s">
        <v>30</v>
      </c>
      <c r="B23" s="19" t="s">
        <v>39</v>
      </c>
      <c r="C23" s="20">
        <v>43243</v>
      </c>
      <c r="D23" s="21"/>
      <c r="E23" s="21"/>
      <c r="F23" s="22">
        <v>17</v>
      </c>
      <c r="G23" s="22">
        <v>22</v>
      </c>
      <c r="H23" s="22"/>
      <c r="I23" s="22"/>
      <c r="J23" s="25">
        <f t="shared" si="0"/>
        <v>145.88999999999987</v>
      </c>
    </row>
    <row r="24" spans="1:11" x14ac:dyDescent="0.3">
      <c r="A24" s="32" t="s">
        <v>30</v>
      </c>
      <c r="B24" s="33" t="s">
        <v>41</v>
      </c>
      <c r="C24" s="34">
        <v>43276</v>
      </c>
      <c r="D24" s="35"/>
      <c r="E24" s="36"/>
      <c r="F24" s="37">
        <v>4</v>
      </c>
      <c r="G24" s="22">
        <v>12</v>
      </c>
      <c r="H24" s="22"/>
      <c r="I24" s="22"/>
      <c r="J24" s="25">
        <f t="shared" si="0"/>
        <v>123.24999999999987</v>
      </c>
      <c r="K24" s="70" t="s">
        <v>55</v>
      </c>
    </row>
    <row r="25" spans="1:11" x14ac:dyDescent="0.3">
      <c r="A25" s="32" t="s">
        <v>30</v>
      </c>
      <c r="B25" s="33" t="s">
        <v>43</v>
      </c>
      <c r="C25" s="34">
        <v>43304</v>
      </c>
      <c r="D25" s="36"/>
      <c r="E25" s="36"/>
      <c r="F25" s="37">
        <v>3</v>
      </c>
      <c r="G25" s="22">
        <v>5</v>
      </c>
      <c r="H25" s="22"/>
      <c r="I25" s="22"/>
      <c r="J25" s="25">
        <f t="shared" si="0"/>
        <v>111.34999999999987</v>
      </c>
    </row>
    <row r="26" spans="1:11" x14ac:dyDescent="0.3">
      <c r="A26" s="26" t="s">
        <v>30</v>
      </c>
      <c r="B26" s="27" t="s">
        <v>42</v>
      </c>
      <c r="C26" s="28">
        <v>43304</v>
      </c>
      <c r="D26" s="30">
        <v>118</v>
      </c>
      <c r="E26" s="30"/>
      <c r="F26" s="40"/>
      <c r="G26" s="40"/>
      <c r="H26" s="40"/>
      <c r="I26" s="40"/>
      <c r="J26" s="23">
        <f t="shared" si="0"/>
        <v>111.34999999999987</v>
      </c>
      <c r="K26" s="71" t="s">
        <v>60</v>
      </c>
    </row>
    <row r="27" spans="1:11" x14ac:dyDescent="0.3">
      <c r="A27" s="32" t="s">
        <v>30</v>
      </c>
      <c r="B27" s="19" t="s">
        <v>44</v>
      </c>
      <c r="C27" s="34">
        <v>43361</v>
      </c>
      <c r="D27" s="35"/>
      <c r="E27" s="36"/>
      <c r="F27" s="37">
        <v>4</v>
      </c>
      <c r="G27" s="22">
        <v>19</v>
      </c>
      <c r="H27" s="22"/>
      <c r="I27" s="22"/>
      <c r="J27" s="25">
        <f t="shared" si="0"/>
        <v>79.819999999999865</v>
      </c>
    </row>
    <row r="28" spans="1:11" x14ac:dyDescent="0.3">
      <c r="A28" s="32" t="s">
        <v>30</v>
      </c>
      <c r="B28" s="33" t="s">
        <v>45</v>
      </c>
      <c r="C28" s="34">
        <v>43426</v>
      </c>
      <c r="D28" s="36"/>
      <c r="E28" s="36"/>
      <c r="F28" s="37">
        <v>31</v>
      </c>
      <c r="G28" s="22">
        <v>5</v>
      </c>
      <c r="H28" s="22">
        <v>3</v>
      </c>
      <c r="I28" s="21"/>
      <c r="J28" s="25">
        <f t="shared" ref="J28:J36" si="1">(J27+E28)-((F28*$B$10)+(G28*$B$11)+(H28*$B$12)+(I28*$B$13))</f>
        <v>14.619999999999862</v>
      </c>
      <c r="K28" s="70" t="s">
        <v>48</v>
      </c>
    </row>
    <row r="29" spans="1:11" x14ac:dyDescent="0.3">
      <c r="A29" s="32" t="s">
        <v>30</v>
      </c>
      <c r="B29" s="33" t="s">
        <v>47</v>
      </c>
      <c r="C29" s="34">
        <v>43474</v>
      </c>
      <c r="D29" s="36"/>
      <c r="E29" s="36"/>
      <c r="F29" s="37">
        <v>3</v>
      </c>
      <c r="G29" s="22">
        <v>2</v>
      </c>
      <c r="H29" s="21"/>
      <c r="I29" s="21"/>
      <c r="J29" s="25">
        <f t="shared" si="1"/>
        <v>6.5299999999998626</v>
      </c>
    </row>
    <row r="30" spans="1:11" x14ac:dyDescent="0.3">
      <c r="A30" s="32" t="s">
        <v>30</v>
      </c>
      <c r="B30" s="33" t="s">
        <v>46</v>
      </c>
      <c r="C30" s="34">
        <v>43474</v>
      </c>
      <c r="D30" s="36"/>
      <c r="E30" s="36"/>
      <c r="F30" s="37">
        <v>13</v>
      </c>
      <c r="G30" s="22">
        <v>6</v>
      </c>
      <c r="H30" s="22">
        <v>2</v>
      </c>
      <c r="I30" s="21"/>
      <c r="J30" s="25">
        <f t="shared" si="1"/>
        <v>-26.140000000000139</v>
      </c>
      <c r="K30" s="70" t="s">
        <v>57</v>
      </c>
    </row>
    <row r="31" spans="1:11" x14ac:dyDescent="0.3">
      <c r="A31" s="32" t="s">
        <v>30</v>
      </c>
      <c r="B31" s="33" t="s">
        <v>56</v>
      </c>
      <c r="C31" s="34">
        <v>43516</v>
      </c>
      <c r="D31" s="36"/>
      <c r="E31" s="36"/>
      <c r="F31" s="37">
        <v>3</v>
      </c>
      <c r="G31" s="22">
        <v>6</v>
      </c>
      <c r="H31" s="21"/>
      <c r="I31" s="21"/>
      <c r="J31" s="25">
        <f t="shared" si="1"/>
        <v>-39.310000000000144</v>
      </c>
    </row>
    <row r="32" spans="1:11" ht="15.6" x14ac:dyDescent="0.3">
      <c r="A32" s="26" t="s">
        <v>30</v>
      </c>
      <c r="B32" s="42" t="s">
        <v>29</v>
      </c>
      <c r="C32" s="28">
        <v>43493</v>
      </c>
      <c r="D32" s="30">
        <v>240</v>
      </c>
      <c r="E32" s="30">
        <v>252.63</v>
      </c>
      <c r="F32" s="40"/>
      <c r="G32" s="40"/>
      <c r="H32" s="30"/>
      <c r="I32" s="30"/>
      <c r="J32" s="23">
        <f t="shared" si="1"/>
        <v>213.31999999999985</v>
      </c>
      <c r="K32" s="62" t="s">
        <v>52</v>
      </c>
    </row>
    <row r="33" spans="1:11" ht="15.6" x14ac:dyDescent="0.3">
      <c r="A33" s="26" t="s">
        <v>27</v>
      </c>
      <c r="B33" s="42" t="s">
        <v>50</v>
      </c>
      <c r="C33" s="28">
        <v>43488</v>
      </c>
      <c r="D33" s="30">
        <v>180</v>
      </c>
      <c r="E33" s="30">
        <v>156.9</v>
      </c>
      <c r="F33" s="40"/>
      <c r="G33" s="40"/>
      <c r="H33" s="30"/>
      <c r="I33" s="30"/>
      <c r="J33" s="23">
        <f t="shared" si="1"/>
        <v>370.21999999999986</v>
      </c>
      <c r="K33" s="62" t="s">
        <v>59</v>
      </c>
    </row>
    <row r="34" spans="1:11" ht="15.6" x14ac:dyDescent="0.3">
      <c r="A34" s="32" t="s">
        <v>30</v>
      </c>
      <c r="B34" s="41" t="s">
        <v>49</v>
      </c>
      <c r="C34" s="34">
        <v>43507</v>
      </c>
      <c r="D34" s="36"/>
      <c r="E34" s="36"/>
      <c r="F34" s="37"/>
      <c r="G34" s="22">
        <v>300</v>
      </c>
      <c r="H34" s="22">
        <v>6</v>
      </c>
      <c r="I34" s="21"/>
      <c r="J34" s="38">
        <f t="shared" si="1"/>
        <v>-13.780000000000143</v>
      </c>
      <c r="K34" s="69"/>
    </row>
    <row r="35" spans="1:11" ht="15.6" x14ac:dyDescent="0.3">
      <c r="A35" s="44" t="s">
        <v>27</v>
      </c>
      <c r="B35" s="45" t="s">
        <v>62</v>
      </c>
      <c r="C35" s="46">
        <v>43556</v>
      </c>
      <c r="D35" s="47">
        <v>60</v>
      </c>
      <c r="E35" s="47">
        <v>59.6</v>
      </c>
      <c r="F35" s="48"/>
      <c r="G35" s="48"/>
      <c r="H35" s="48"/>
      <c r="I35" s="47"/>
      <c r="J35" s="49">
        <f t="shared" si="1"/>
        <v>45.819999999999858</v>
      </c>
      <c r="K35" s="69"/>
    </row>
    <row r="36" spans="1:11" ht="15.6" x14ac:dyDescent="0.3">
      <c r="A36" s="32" t="s">
        <v>30</v>
      </c>
      <c r="B36" s="41" t="s">
        <v>51</v>
      </c>
      <c r="C36" s="34">
        <v>43507</v>
      </c>
      <c r="D36" s="36"/>
      <c r="E36" s="36"/>
      <c r="F36" s="43">
        <v>33</v>
      </c>
      <c r="G36" s="21"/>
      <c r="H36" s="21"/>
      <c r="I36" s="21"/>
      <c r="J36" s="38">
        <f t="shared" si="1"/>
        <v>-15.230000000000146</v>
      </c>
      <c r="K36" s="61" t="s">
        <v>61</v>
      </c>
    </row>
    <row r="37" spans="1:11" x14ac:dyDescent="0.3">
      <c r="A37" s="32" t="s">
        <v>30</v>
      </c>
      <c r="B37" s="19" t="s">
        <v>58</v>
      </c>
      <c r="C37" s="20">
        <v>43521</v>
      </c>
      <c r="D37" s="21"/>
      <c r="E37" s="21"/>
      <c r="F37" s="21"/>
      <c r="G37" s="22">
        <v>3</v>
      </c>
      <c r="H37" s="22">
        <v>3</v>
      </c>
      <c r="I37" s="21"/>
      <c r="J37" s="38">
        <v>10</v>
      </c>
      <c r="K37" s="70" t="s">
        <v>64</v>
      </c>
    </row>
    <row r="38" spans="1:11" ht="57.6" x14ac:dyDescent="0.3">
      <c r="A38" s="26" t="s">
        <v>27</v>
      </c>
      <c r="B38" s="27" t="s">
        <v>63</v>
      </c>
      <c r="C38" s="28">
        <v>43567</v>
      </c>
      <c r="D38" s="30">
        <v>420</v>
      </c>
      <c r="E38" s="30">
        <v>441</v>
      </c>
      <c r="F38" s="30"/>
      <c r="G38" s="30"/>
      <c r="H38" s="30"/>
      <c r="I38" s="30"/>
      <c r="J38" s="23">
        <f t="shared" ref="J38:J44" si="2">(J37+E38)-((F38*$B$10)+(G38*$B$11)+(H38*$B$12)+(I38*$B$13))</f>
        <v>451</v>
      </c>
      <c r="K38" s="65" t="s">
        <v>66</v>
      </c>
    </row>
    <row r="39" spans="1:11" x14ac:dyDescent="0.3">
      <c r="A39" s="18" t="s">
        <v>30</v>
      </c>
      <c r="B39" s="19" t="s">
        <v>65</v>
      </c>
      <c r="C39" s="20">
        <v>43574</v>
      </c>
      <c r="D39" s="21"/>
      <c r="E39" s="31">
        <v>-376.2</v>
      </c>
      <c r="F39" s="21"/>
      <c r="G39" s="21"/>
      <c r="H39" s="21"/>
      <c r="I39" s="21"/>
      <c r="J39" s="38">
        <f t="shared" si="2"/>
        <v>74.800000000000011</v>
      </c>
      <c r="K39" s="64"/>
    </row>
    <row r="40" spans="1:11" x14ac:dyDescent="0.3">
      <c r="A40" s="18" t="s">
        <v>67</v>
      </c>
      <c r="B40" s="19" t="s">
        <v>68</v>
      </c>
      <c r="C40" s="20">
        <v>43622</v>
      </c>
      <c r="D40" s="21"/>
      <c r="E40" s="21"/>
      <c r="F40" s="22">
        <v>2</v>
      </c>
      <c r="G40" s="22">
        <v>3</v>
      </c>
      <c r="H40" s="21"/>
      <c r="I40" s="21"/>
      <c r="J40" s="38">
        <f t="shared" si="2"/>
        <v>67.290000000000006</v>
      </c>
      <c r="K40" s="66"/>
    </row>
    <row r="41" spans="1:11" x14ac:dyDescent="0.3">
      <c r="A41" s="18" t="s">
        <v>67</v>
      </c>
      <c r="B41" s="19" t="s">
        <v>69</v>
      </c>
      <c r="C41" s="20">
        <v>43710</v>
      </c>
      <c r="D41" s="21"/>
      <c r="E41" s="21"/>
      <c r="F41" s="22">
        <v>1</v>
      </c>
      <c r="G41" s="22"/>
      <c r="H41" s="21"/>
      <c r="I41" s="21"/>
      <c r="J41" s="25">
        <f t="shared" si="2"/>
        <v>65.440000000000012</v>
      </c>
      <c r="K41" s="64"/>
    </row>
    <row r="42" spans="1:11" x14ac:dyDescent="0.3">
      <c r="A42" s="18" t="s">
        <v>67</v>
      </c>
      <c r="B42" s="19" t="s">
        <v>70</v>
      </c>
      <c r="C42" s="20">
        <v>43768</v>
      </c>
      <c r="D42" s="21"/>
      <c r="E42" s="21"/>
      <c r="F42" s="22">
        <v>4</v>
      </c>
      <c r="G42" s="22">
        <v>19</v>
      </c>
      <c r="H42" s="22">
        <v>4</v>
      </c>
      <c r="I42" s="21"/>
      <c r="J42" s="25">
        <f t="shared" si="2"/>
        <v>31.910000000000011</v>
      </c>
      <c r="K42" s="63" t="s">
        <v>71</v>
      </c>
    </row>
    <row r="43" spans="1:11" ht="15.6" x14ac:dyDescent="0.3">
      <c r="A43" s="18"/>
      <c r="B43" s="41"/>
      <c r="C43" s="20"/>
      <c r="D43" s="21"/>
      <c r="E43" s="21"/>
      <c r="F43" s="21"/>
      <c r="G43" s="21"/>
      <c r="H43" s="21"/>
      <c r="I43" s="21"/>
      <c r="J43" s="51">
        <f t="shared" si="2"/>
        <v>31.910000000000011</v>
      </c>
      <c r="K43" s="61" t="s">
        <v>77</v>
      </c>
    </row>
    <row r="44" spans="1:11" ht="15.6" x14ac:dyDescent="0.3">
      <c r="A44" s="18" t="s">
        <v>67</v>
      </c>
      <c r="B44" s="41" t="s">
        <v>72</v>
      </c>
      <c r="C44" s="20">
        <v>43867</v>
      </c>
      <c r="D44" s="36" t="s">
        <v>73</v>
      </c>
      <c r="E44" s="36"/>
      <c r="F44" s="37">
        <v>11</v>
      </c>
      <c r="G44" s="36"/>
      <c r="H44" s="36"/>
      <c r="I44" s="36"/>
      <c r="J44" s="38">
        <f t="shared" si="2"/>
        <v>11.560000000000009</v>
      </c>
    </row>
    <row r="45" spans="1:11" ht="15.6" x14ac:dyDescent="0.3">
      <c r="A45" s="44" t="s">
        <v>67</v>
      </c>
      <c r="B45" s="45" t="s">
        <v>74</v>
      </c>
      <c r="C45" s="46">
        <v>43871</v>
      </c>
      <c r="D45" s="30" t="s">
        <v>53</v>
      </c>
      <c r="E45" s="30">
        <v>52</v>
      </c>
      <c r="F45" s="30"/>
      <c r="G45" s="30"/>
      <c r="H45" s="30"/>
      <c r="I45" s="30"/>
      <c r="J45" s="23">
        <v>60</v>
      </c>
      <c r="K45" s="62" t="s">
        <v>79</v>
      </c>
    </row>
    <row r="46" spans="1:11" x14ac:dyDescent="0.3">
      <c r="A46" s="18" t="s">
        <v>67</v>
      </c>
      <c r="B46" s="19" t="s">
        <v>75</v>
      </c>
      <c r="C46" s="20">
        <v>43867</v>
      </c>
      <c r="D46" s="21" t="s">
        <v>78</v>
      </c>
      <c r="E46" s="21"/>
      <c r="F46" s="21"/>
      <c r="G46" s="22">
        <v>24</v>
      </c>
      <c r="H46" s="22">
        <v>10</v>
      </c>
      <c r="I46" s="21"/>
      <c r="J46" s="25">
        <f>(J45+E46)-((F46*$B$10)+(G46*$B$11)+(H46*$B$12)+(I46*$B$13))</f>
        <v>24.519999999999996</v>
      </c>
    </row>
    <row r="47" spans="1:11" x14ac:dyDescent="0.3">
      <c r="A47" s="18" t="s">
        <v>67</v>
      </c>
      <c r="B47" s="19" t="s">
        <v>76</v>
      </c>
      <c r="C47" s="20">
        <v>43885</v>
      </c>
      <c r="D47" s="21" t="s">
        <v>73</v>
      </c>
      <c r="E47" s="21"/>
      <c r="F47" s="22">
        <v>1</v>
      </c>
      <c r="G47" s="22"/>
      <c r="H47" s="21"/>
      <c r="I47" s="21"/>
      <c r="J47" s="38">
        <f>(J46+E47)-((F47*$B$10)+(G47*$B$11)+(H47*$B$12)+(I47*$B$13))</f>
        <v>22.669999999999995</v>
      </c>
      <c r="K47" s="66"/>
    </row>
    <row r="48" spans="1:11" x14ac:dyDescent="0.3">
      <c r="A48" s="18" t="s">
        <v>67</v>
      </c>
      <c r="B48" s="52" t="s">
        <v>80</v>
      </c>
      <c r="C48" s="20">
        <v>43953</v>
      </c>
      <c r="D48" s="21" t="s">
        <v>78</v>
      </c>
      <c r="E48" s="21"/>
      <c r="F48" s="21"/>
      <c r="G48" s="22">
        <v>2</v>
      </c>
      <c r="H48" s="21"/>
      <c r="I48" s="21"/>
      <c r="J48" s="25">
        <f>(J47+E48)-((F48*$B$10)+(G48*$B$11)+(H48*$B$12)+(I48*$B$13))</f>
        <v>20.129999999999995</v>
      </c>
    </row>
    <row r="49" spans="1:11" x14ac:dyDescent="0.3">
      <c r="A49" s="32" t="s">
        <v>67</v>
      </c>
      <c r="B49" s="19" t="s">
        <v>81</v>
      </c>
      <c r="C49" s="34">
        <v>44070</v>
      </c>
      <c r="D49" s="21" t="s">
        <v>78</v>
      </c>
      <c r="E49" s="21"/>
      <c r="F49" s="21"/>
      <c r="G49" s="22">
        <v>3</v>
      </c>
      <c r="H49" s="21"/>
      <c r="I49" s="21"/>
      <c r="J49" s="25">
        <f>(J48+E49)-((F49*$B$10)+(G49*$B$11)+(H49*$B$12)+(I49*$B$13))</f>
        <v>16.319999999999997</v>
      </c>
      <c r="K49" s="61" t="s">
        <v>82</v>
      </c>
    </row>
    <row r="50" spans="1:11" x14ac:dyDescent="0.3">
      <c r="A50" s="26" t="s">
        <v>27</v>
      </c>
      <c r="B50" s="27" t="s">
        <v>87</v>
      </c>
      <c r="C50" s="28">
        <v>44113</v>
      </c>
      <c r="D50" s="30">
        <v>420</v>
      </c>
      <c r="E50" s="30">
        <v>462.3</v>
      </c>
      <c r="F50" s="30"/>
      <c r="G50" s="30"/>
      <c r="H50" s="30"/>
      <c r="I50" s="30"/>
      <c r="J50" s="23">
        <f>(J49+E50)-((F50*$B$10)+(G50*$B$11)+(H50*$B$12)+(I50*$B$13))</f>
        <v>478.62</v>
      </c>
    </row>
    <row r="51" spans="1:11" x14ac:dyDescent="0.3">
      <c r="A51" s="18" t="s">
        <v>67</v>
      </c>
      <c r="B51" s="19" t="s">
        <v>83</v>
      </c>
      <c r="C51" s="20">
        <v>44180</v>
      </c>
      <c r="D51" s="21" t="s">
        <v>78</v>
      </c>
      <c r="E51" s="21"/>
      <c r="F51" s="22">
        <v>69</v>
      </c>
      <c r="G51" s="22">
        <v>54</v>
      </c>
      <c r="H51" s="22">
        <v>15</v>
      </c>
      <c r="I51" s="54">
        <v>12</v>
      </c>
      <c r="J51" s="25">
        <v>255</v>
      </c>
      <c r="K51" s="53" t="s">
        <v>84</v>
      </c>
    </row>
    <row r="52" spans="1:11" x14ac:dyDescent="0.3">
      <c r="A52" s="32" t="s">
        <v>67</v>
      </c>
      <c r="B52" s="33" t="s">
        <v>93</v>
      </c>
      <c r="C52" s="34"/>
      <c r="D52" s="36"/>
      <c r="E52" s="50">
        <v>-10</v>
      </c>
      <c r="F52" s="36"/>
      <c r="G52" s="21"/>
      <c r="H52" s="21"/>
      <c r="I52" s="21"/>
      <c r="J52" s="25">
        <f>(J51+E52)-((F52*$B$10)+(G52*$B$11)+(H52*$B$12)+(I52*$B$13))</f>
        <v>245</v>
      </c>
      <c r="K52" s="61" t="s">
        <v>88</v>
      </c>
    </row>
    <row r="53" spans="1:11" x14ac:dyDescent="0.3">
      <c r="A53" s="18" t="s">
        <v>67</v>
      </c>
      <c r="B53" s="19" t="s">
        <v>85</v>
      </c>
      <c r="C53" s="20">
        <v>44249</v>
      </c>
      <c r="D53" s="21" t="s">
        <v>78</v>
      </c>
      <c r="E53" s="22"/>
      <c r="F53" s="22">
        <v>17</v>
      </c>
      <c r="G53" s="22">
        <v>10</v>
      </c>
      <c r="H53" s="22">
        <v>5</v>
      </c>
      <c r="I53" s="54">
        <v>8</v>
      </c>
      <c r="J53" s="25">
        <f>(J52+E53)-((F53*$B$10)+(G53*$B$11)+(H53*$B$12)+(I53*$B$13))</f>
        <v>182.35</v>
      </c>
      <c r="K53" s="53" t="s">
        <v>84</v>
      </c>
    </row>
    <row r="54" spans="1:11" ht="15.6" x14ac:dyDescent="0.3">
      <c r="A54" s="18" t="s">
        <v>67</v>
      </c>
      <c r="B54" s="41" t="s">
        <v>86</v>
      </c>
      <c r="C54" s="20">
        <v>44277</v>
      </c>
      <c r="D54" s="21" t="s">
        <v>78</v>
      </c>
      <c r="E54" s="22"/>
      <c r="F54" s="22">
        <v>8</v>
      </c>
      <c r="G54" s="22"/>
      <c r="H54" s="22"/>
      <c r="I54" s="22"/>
      <c r="J54" s="25">
        <f t="shared" ref="J54:J61" si="3">(J53+E54)-((F54*$B$10)+(G54*$B$11)+(H54*$B$12)+(I54*$B$13))</f>
        <v>167.54999999999998</v>
      </c>
    </row>
    <row r="55" spans="1:11" x14ac:dyDescent="0.3">
      <c r="A55" s="18" t="s">
        <v>67</v>
      </c>
      <c r="B55" s="19" t="s">
        <v>90</v>
      </c>
      <c r="C55" s="20">
        <v>44350</v>
      </c>
      <c r="D55" s="22" t="s">
        <v>89</v>
      </c>
      <c r="E55" s="22"/>
      <c r="F55" s="22"/>
      <c r="G55" s="22">
        <v>7</v>
      </c>
      <c r="H55" s="22"/>
      <c r="I55" s="22"/>
      <c r="J55" s="25">
        <f t="shared" si="3"/>
        <v>158.65999999999997</v>
      </c>
    </row>
    <row r="56" spans="1:11" x14ac:dyDescent="0.3">
      <c r="A56" s="18" t="s">
        <v>67</v>
      </c>
      <c r="B56" s="19" t="s">
        <v>91</v>
      </c>
      <c r="C56" s="20">
        <v>44379</v>
      </c>
      <c r="D56" s="22" t="s">
        <v>78</v>
      </c>
      <c r="E56" s="22"/>
      <c r="F56" s="22">
        <v>2</v>
      </c>
      <c r="G56" s="22">
        <v>1</v>
      </c>
      <c r="H56" s="22"/>
      <c r="I56" s="54">
        <v>3</v>
      </c>
      <c r="J56" s="25">
        <f t="shared" si="3"/>
        <v>147.68999999999997</v>
      </c>
      <c r="K56" s="53" t="s">
        <v>84</v>
      </c>
    </row>
    <row r="57" spans="1:11" x14ac:dyDescent="0.3">
      <c r="B57" s="19"/>
      <c r="C57" s="20"/>
      <c r="D57" s="22"/>
      <c r="E57" s="22"/>
      <c r="F57" s="22"/>
      <c r="G57" s="22"/>
      <c r="H57" s="24"/>
      <c r="I57" s="24"/>
      <c r="J57" s="23">
        <v>112</v>
      </c>
      <c r="K57" s="62" t="s">
        <v>92</v>
      </c>
    </row>
    <row r="58" spans="1:11" x14ac:dyDescent="0.3">
      <c r="A58" s="26" t="s">
        <v>27</v>
      </c>
      <c r="B58" s="57" t="s">
        <v>94</v>
      </c>
      <c r="C58" s="28">
        <v>44534</v>
      </c>
      <c r="D58" s="30">
        <v>420</v>
      </c>
      <c r="E58" s="30">
        <v>408.3</v>
      </c>
      <c r="F58" s="40"/>
      <c r="G58" s="40"/>
      <c r="H58" s="40"/>
      <c r="I58" s="40"/>
      <c r="J58" s="23">
        <f t="shared" si="3"/>
        <v>520.29999999999995</v>
      </c>
      <c r="K58" s="61" t="s">
        <v>108</v>
      </c>
    </row>
    <row r="59" spans="1:11" x14ac:dyDescent="0.3">
      <c r="A59" s="18" t="s">
        <v>67</v>
      </c>
      <c r="B59" s="19" t="s">
        <v>95</v>
      </c>
      <c r="C59" s="20">
        <v>44516</v>
      </c>
      <c r="D59" s="21" t="s">
        <v>78</v>
      </c>
      <c r="E59" s="24"/>
      <c r="F59" s="22">
        <v>78</v>
      </c>
      <c r="G59" s="22">
        <v>59</v>
      </c>
      <c r="H59" s="22">
        <v>24</v>
      </c>
      <c r="I59" s="54">
        <v>20</v>
      </c>
      <c r="J59" s="38">
        <v>247</v>
      </c>
      <c r="K59" s="53" t="s">
        <v>96</v>
      </c>
    </row>
    <row r="60" spans="1:11" x14ac:dyDescent="0.3">
      <c r="A60" s="18" t="s">
        <v>67</v>
      </c>
      <c r="B60" s="19" t="s">
        <v>97</v>
      </c>
      <c r="C60" s="20">
        <v>44601</v>
      </c>
      <c r="D60" s="21" t="s">
        <v>78</v>
      </c>
      <c r="E60" s="24"/>
      <c r="F60" s="22">
        <v>2</v>
      </c>
      <c r="G60" s="22">
        <v>2</v>
      </c>
      <c r="H60" s="22">
        <v>1</v>
      </c>
      <c r="I60" s="54">
        <v>1</v>
      </c>
      <c r="J60" s="38">
        <f t="shared" si="3"/>
        <v>238.26</v>
      </c>
      <c r="K60" s="53" t="s">
        <v>98</v>
      </c>
    </row>
    <row r="61" spans="1:11" x14ac:dyDescent="0.3">
      <c r="A61" s="18" t="s">
        <v>67</v>
      </c>
      <c r="B61" s="19" t="s">
        <v>99</v>
      </c>
      <c r="C61" s="20">
        <v>44610</v>
      </c>
      <c r="D61" s="21" t="s">
        <v>78</v>
      </c>
      <c r="E61" s="31">
        <v>-4</v>
      </c>
      <c r="F61" s="24"/>
      <c r="G61" s="24"/>
      <c r="H61" s="24"/>
      <c r="I61" s="24"/>
      <c r="J61" s="38">
        <f t="shared" si="3"/>
        <v>234.26</v>
      </c>
      <c r="K61" s="53" t="s">
        <v>100</v>
      </c>
    </row>
    <row r="62" spans="1:11" x14ac:dyDescent="0.3">
      <c r="A62" s="18" t="s">
        <v>67</v>
      </c>
      <c r="B62" s="19" t="s">
        <v>101</v>
      </c>
      <c r="C62" s="20">
        <v>44629</v>
      </c>
      <c r="D62" s="21" t="s">
        <v>78</v>
      </c>
      <c r="E62" s="21"/>
      <c r="F62" s="22">
        <v>38</v>
      </c>
      <c r="G62" s="22">
        <v>30</v>
      </c>
      <c r="H62" s="22">
        <v>10</v>
      </c>
      <c r="I62" s="54">
        <v>10</v>
      </c>
      <c r="J62" s="38">
        <v>73</v>
      </c>
      <c r="K62" s="53" t="s">
        <v>96</v>
      </c>
    </row>
    <row r="63" spans="1:11" x14ac:dyDescent="0.3">
      <c r="A63" s="18" t="s">
        <v>67</v>
      </c>
      <c r="B63" s="19" t="s">
        <v>102</v>
      </c>
      <c r="C63" s="20">
        <v>44652</v>
      </c>
      <c r="D63" s="21" t="s">
        <v>78</v>
      </c>
      <c r="E63" s="22"/>
      <c r="F63" s="22">
        <v>12</v>
      </c>
      <c r="G63" s="22">
        <v>4</v>
      </c>
      <c r="H63" s="22"/>
      <c r="I63" s="22"/>
      <c r="J63" s="38">
        <f t="shared" ref="J63:J67" si="4">(J62+E63)-((F63*$B$10)+(G63*$B$11)+(H63*$B$12)+(I63*$B$13))</f>
        <v>45.72</v>
      </c>
    </row>
    <row r="64" spans="1:11" x14ac:dyDescent="0.3">
      <c r="A64" s="18" t="s">
        <v>103</v>
      </c>
      <c r="B64" s="19" t="s">
        <v>104</v>
      </c>
      <c r="C64" s="20">
        <v>44722</v>
      </c>
      <c r="D64" s="21" t="s">
        <v>78</v>
      </c>
      <c r="E64" s="21"/>
      <c r="F64" s="21"/>
      <c r="G64" s="21"/>
      <c r="H64" s="22">
        <v>4</v>
      </c>
      <c r="I64" s="54">
        <v>3</v>
      </c>
      <c r="J64" s="38">
        <f t="shared" si="4"/>
        <v>37.72</v>
      </c>
      <c r="K64" s="53" t="s">
        <v>96</v>
      </c>
    </row>
    <row r="65" spans="1:11" x14ac:dyDescent="0.3">
      <c r="A65" s="18" t="s">
        <v>67</v>
      </c>
      <c r="B65" s="19" t="s">
        <v>105</v>
      </c>
      <c r="C65" s="20">
        <v>44739</v>
      </c>
      <c r="D65" s="21" t="s">
        <v>78</v>
      </c>
      <c r="E65" s="21"/>
      <c r="F65" s="22">
        <v>14</v>
      </c>
      <c r="G65" s="21"/>
      <c r="H65" s="21"/>
      <c r="I65" s="21"/>
      <c r="J65" s="38">
        <f t="shared" si="4"/>
        <v>11.819999999999997</v>
      </c>
    </row>
    <row r="66" spans="1:11" x14ac:dyDescent="0.3">
      <c r="A66" s="18" t="s">
        <v>67</v>
      </c>
      <c r="B66" s="19" t="s">
        <v>110</v>
      </c>
      <c r="C66" s="20">
        <v>44847</v>
      </c>
      <c r="D66" s="21"/>
      <c r="E66" s="31">
        <v>-6</v>
      </c>
      <c r="F66" s="22"/>
      <c r="G66" s="21"/>
      <c r="H66" s="21"/>
      <c r="I66" s="21"/>
      <c r="J66" s="38">
        <v>4</v>
      </c>
    </row>
    <row r="67" spans="1:11" x14ac:dyDescent="0.3">
      <c r="A67" s="26" t="s">
        <v>27</v>
      </c>
      <c r="B67" s="27" t="s">
        <v>113</v>
      </c>
      <c r="C67" s="58">
        <v>44872</v>
      </c>
      <c r="D67" s="30">
        <v>1800</v>
      </c>
      <c r="E67" s="30">
        <v>1997.8</v>
      </c>
      <c r="F67" s="30"/>
      <c r="G67" s="30"/>
      <c r="H67" s="30"/>
      <c r="I67" s="30"/>
      <c r="J67" s="23">
        <f t="shared" si="4"/>
        <v>2001.8</v>
      </c>
      <c r="K67" s="61" t="s">
        <v>119</v>
      </c>
    </row>
    <row r="68" spans="1:11" x14ac:dyDescent="0.3">
      <c r="A68" s="18" t="s">
        <v>67</v>
      </c>
      <c r="B68" s="19" t="s">
        <v>118</v>
      </c>
      <c r="C68" s="20">
        <v>44854</v>
      </c>
      <c r="D68" s="22" t="s">
        <v>78</v>
      </c>
      <c r="E68" s="22"/>
      <c r="F68" s="22">
        <v>390</v>
      </c>
      <c r="G68" s="22">
        <v>369</v>
      </c>
      <c r="H68" s="22">
        <v>49</v>
      </c>
      <c r="I68" s="54">
        <v>49</v>
      </c>
      <c r="J68" s="38">
        <f>(J67+E68)-((F68*$B$10)+(G68*$B$11)+(H68*$B$12)+(I68*$B$13))</f>
        <v>689.16999999999985</v>
      </c>
      <c r="K68" s="53" t="s">
        <v>96</v>
      </c>
    </row>
    <row r="69" spans="1:11" x14ac:dyDescent="0.3">
      <c r="A69" s="18" t="s">
        <v>67</v>
      </c>
      <c r="B69" s="19" t="s">
        <v>117</v>
      </c>
      <c r="C69" s="20">
        <v>44956</v>
      </c>
      <c r="D69" s="21" t="s">
        <v>78</v>
      </c>
      <c r="E69" s="21"/>
      <c r="F69" s="22">
        <v>74</v>
      </c>
      <c r="G69" s="22">
        <v>62</v>
      </c>
      <c r="H69" s="22">
        <v>8</v>
      </c>
      <c r="I69" s="54">
        <v>10</v>
      </c>
      <c r="J69" s="38">
        <f>(J68+E69)-((F69*$B$10)+(G69*$B$11)+(H69*$B$12)+(I69*$B$13))</f>
        <v>449.52999999999986</v>
      </c>
      <c r="K69" s="53" t="s">
        <v>96</v>
      </c>
    </row>
    <row r="70" spans="1:11" x14ac:dyDescent="0.3">
      <c r="A70" s="18" t="s">
        <v>67</v>
      </c>
      <c r="B70" s="19" t="s">
        <v>110</v>
      </c>
      <c r="C70" s="20">
        <v>44847</v>
      </c>
      <c r="D70" s="21" t="s">
        <v>78</v>
      </c>
      <c r="E70" s="31">
        <v>-28</v>
      </c>
      <c r="F70" s="21"/>
      <c r="G70" s="21"/>
      <c r="H70" s="21"/>
      <c r="I70" s="21"/>
      <c r="J70" s="38">
        <f t="shared" ref="J70:J71" si="5">(J69+E70)-((F70*$B$10)+(G70*$B$11)+(H70*$B$12)+(I70*$B$13))</f>
        <v>421.52999999999986</v>
      </c>
    </row>
    <row r="71" spans="1:11" x14ac:dyDescent="0.3">
      <c r="A71" s="18" t="s">
        <v>67</v>
      </c>
      <c r="B71" s="19" t="s">
        <v>121</v>
      </c>
      <c r="C71" s="20">
        <v>44985</v>
      </c>
      <c r="D71" s="21" t="s">
        <v>78</v>
      </c>
      <c r="E71" s="54"/>
      <c r="F71" s="22">
        <v>59</v>
      </c>
      <c r="G71" s="22">
        <v>54</v>
      </c>
      <c r="H71" s="22">
        <v>5</v>
      </c>
      <c r="I71" s="54">
        <v>5</v>
      </c>
      <c r="J71" s="38">
        <f t="shared" si="5"/>
        <v>231.29999999999984</v>
      </c>
      <c r="K71" s="53" t="s">
        <v>96</v>
      </c>
    </row>
    <row r="72" spans="1:11" x14ac:dyDescent="0.3">
      <c r="A72" s="26" t="s">
        <v>27</v>
      </c>
      <c r="B72" s="27" t="s">
        <v>122</v>
      </c>
      <c r="C72" s="28"/>
      <c r="D72" s="30">
        <v>1500</v>
      </c>
      <c r="E72" s="30"/>
      <c r="F72" s="30"/>
      <c r="G72" s="30"/>
      <c r="H72" s="30"/>
      <c r="I72" s="30"/>
      <c r="J72" s="23">
        <v>226.3</v>
      </c>
      <c r="K72" s="61" t="s">
        <v>120</v>
      </c>
    </row>
  </sheetData>
  <mergeCells count="6">
    <mergeCell ref="E3:J4"/>
    <mergeCell ref="E7:J10"/>
    <mergeCell ref="I12:J12"/>
    <mergeCell ref="E13:F13"/>
    <mergeCell ref="E15:F15"/>
    <mergeCell ref="K13:L13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C000"/>
  </sheetPr>
  <dimension ref="A2:M23"/>
  <sheetViews>
    <sheetView workbookViewId="0">
      <selection activeCell="C7" sqref="C7"/>
    </sheetView>
  </sheetViews>
  <sheetFormatPr baseColWidth="10" defaultRowHeight="14.4" x14ac:dyDescent="0.3"/>
  <cols>
    <col min="1" max="1" width="19.33203125" customWidth="1"/>
    <col min="2" max="2" width="55.88671875" customWidth="1"/>
    <col min="4" max="4" width="16.6640625" customWidth="1"/>
    <col min="6" max="7" width="11.109375" bestFit="1" customWidth="1"/>
    <col min="8" max="8" width="11" bestFit="1" customWidth="1"/>
    <col min="11" max="11" width="57.21875" customWidth="1"/>
    <col min="255" max="255" width="19.33203125" customWidth="1"/>
    <col min="256" max="256" width="37.88671875" customWidth="1"/>
    <col min="258" max="258" width="15.44140625" bestFit="1" customWidth="1"/>
    <col min="260" max="261" width="11.109375" bestFit="1" customWidth="1"/>
    <col min="262" max="262" width="11" bestFit="1" customWidth="1"/>
    <col min="511" max="511" width="19.33203125" customWidth="1"/>
    <col min="512" max="512" width="37.88671875" customWidth="1"/>
    <col min="514" max="514" width="15.44140625" bestFit="1" customWidth="1"/>
    <col min="516" max="517" width="11.109375" bestFit="1" customWidth="1"/>
    <col min="518" max="518" width="11" bestFit="1" customWidth="1"/>
    <col min="767" max="767" width="19.33203125" customWidth="1"/>
    <col min="768" max="768" width="37.88671875" customWidth="1"/>
    <col min="770" max="770" width="15.44140625" bestFit="1" customWidth="1"/>
    <col min="772" max="773" width="11.109375" bestFit="1" customWidth="1"/>
    <col min="774" max="774" width="11" bestFit="1" customWidth="1"/>
    <col min="1023" max="1023" width="19.33203125" customWidth="1"/>
    <col min="1024" max="1024" width="37.88671875" customWidth="1"/>
    <col min="1026" max="1026" width="15.44140625" bestFit="1" customWidth="1"/>
    <col min="1028" max="1029" width="11.109375" bestFit="1" customWidth="1"/>
    <col min="1030" max="1030" width="11" bestFit="1" customWidth="1"/>
    <col min="1279" max="1279" width="19.33203125" customWidth="1"/>
    <col min="1280" max="1280" width="37.88671875" customWidth="1"/>
    <col min="1282" max="1282" width="15.44140625" bestFit="1" customWidth="1"/>
    <col min="1284" max="1285" width="11.109375" bestFit="1" customWidth="1"/>
    <col min="1286" max="1286" width="11" bestFit="1" customWidth="1"/>
    <col min="1535" max="1535" width="19.33203125" customWidth="1"/>
    <col min="1536" max="1536" width="37.88671875" customWidth="1"/>
    <col min="1538" max="1538" width="15.44140625" bestFit="1" customWidth="1"/>
    <col min="1540" max="1541" width="11.109375" bestFit="1" customWidth="1"/>
    <col min="1542" max="1542" width="11" bestFit="1" customWidth="1"/>
    <col min="1791" max="1791" width="19.33203125" customWidth="1"/>
    <col min="1792" max="1792" width="37.88671875" customWidth="1"/>
    <col min="1794" max="1794" width="15.44140625" bestFit="1" customWidth="1"/>
    <col min="1796" max="1797" width="11.109375" bestFit="1" customWidth="1"/>
    <col min="1798" max="1798" width="11" bestFit="1" customWidth="1"/>
    <col min="2047" max="2047" width="19.33203125" customWidth="1"/>
    <col min="2048" max="2048" width="37.88671875" customWidth="1"/>
    <col min="2050" max="2050" width="15.44140625" bestFit="1" customWidth="1"/>
    <col min="2052" max="2053" width="11.109375" bestFit="1" customWidth="1"/>
    <col min="2054" max="2054" width="11" bestFit="1" customWidth="1"/>
    <col min="2303" max="2303" width="19.33203125" customWidth="1"/>
    <col min="2304" max="2304" width="37.88671875" customWidth="1"/>
    <col min="2306" max="2306" width="15.44140625" bestFit="1" customWidth="1"/>
    <col min="2308" max="2309" width="11.109375" bestFit="1" customWidth="1"/>
    <col min="2310" max="2310" width="11" bestFit="1" customWidth="1"/>
    <col min="2559" max="2559" width="19.33203125" customWidth="1"/>
    <col min="2560" max="2560" width="37.88671875" customWidth="1"/>
    <col min="2562" max="2562" width="15.44140625" bestFit="1" customWidth="1"/>
    <col min="2564" max="2565" width="11.109375" bestFit="1" customWidth="1"/>
    <col min="2566" max="2566" width="11" bestFit="1" customWidth="1"/>
    <col min="2815" max="2815" width="19.33203125" customWidth="1"/>
    <col min="2816" max="2816" width="37.88671875" customWidth="1"/>
    <col min="2818" max="2818" width="15.44140625" bestFit="1" customWidth="1"/>
    <col min="2820" max="2821" width="11.109375" bestFit="1" customWidth="1"/>
    <col min="2822" max="2822" width="11" bestFit="1" customWidth="1"/>
    <col min="3071" max="3071" width="19.33203125" customWidth="1"/>
    <col min="3072" max="3072" width="37.88671875" customWidth="1"/>
    <col min="3074" max="3074" width="15.44140625" bestFit="1" customWidth="1"/>
    <col min="3076" max="3077" width="11.109375" bestFit="1" customWidth="1"/>
    <col min="3078" max="3078" width="11" bestFit="1" customWidth="1"/>
    <col min="3327" max="3327" width="19.33203125" customWidth="1"/>
    <col min="3328" max="3328" width="37.88671875" customWidth="1"/>
    <col min="3330" max="3330" width="15.44140625" bestFit="1" customWidth="1"/>
    <col min="3332" max="3333" width="11.109375" bestFit="1" customWidth="1"/>
    <col min="3334" max="3334" width="11" bestFit="1" customWidth="1"/>
    <col min="3583" max="3583" width="19.33203125" customWidth="1"/>
    <col min="3584" max="3584" width="37.88671875" customWidth="1"/>
    <col min="3586" max="3586" width="15.44140625" bestFit="1" customWidth="1"/>
    <col min="3588" max="3589" width="11.109375" bestFit="1" customWidth="1"/>
    <col min="3590" max="3590" width="11" bestFit="1" customWidth="1"/>
    <col min="3839" max="3839" width="19.33203125" customWidth="1"/>
    <col min="3840" max="3840" width="37.88671875" customWidth="1"/>
    <col min="3842" max="3842" width="15.44140625" bestFit="1" customWidth="1"/>
    <col min="3844" max="3845" width="11.109375" bestFit="1" customWidth="1"/>
    <col min="3846" max="3846" width="11" bestFit="1" customWidth="1"/>
    <col min="4095" max="4095" width="19.33203125" customWidth="1"/>
    <col min="4096" max="4096" width="37.88671875" customWidth="1"/>
    <col min="4098" max="4098" width="15.44140625" bestFit="1" customWidth="1"/>
    <col min="4100" max="4101" width="11.109375" bestFit="1" customWidth="1"/>
    <col min="4102" max="4102" width="11" bestFit="1" customWidth="1"/>
    <col min="4351" max="4351" width="19.33203125" customWidth="1"/>
    <col min="4352" max="4352" width="37.88671875" customWidth="1"/>
    <col min="4354" max="4354" width="15.44140625" bestFit="1" customWidth="1"/>
    <col min="4356" max="4357" width="11.109375" bestFit="1" customWidth="1"/>
    <col min="4358" max="4358" width="11" bestFit="1" customWidth="1"/>
    <col min="4607" max="4607" width="19.33203125" customWidth="1"/>
    <col min="4608" max="4608" width="37.88671875" customWidth="1"/>
    <col min="4610" max="4610" width="15.44140625" bestFit="1" customWidth="1"/>
    <col min="4612" max="4613" width="11.109375" bestFit="1" customWidth="1"/>
    <col min="4614" max="4614" width="11" bestFit="1" customWidth="1"/>
    <col min="4863" max="4863" width="19.33203125" customWidth="1"/>
    <col min="4864" max="4864" width="37.88671875" customWidth="1"/>
    <col min="4866" max="4866" width="15.44140625" bestFit="1" customWidth="1"/>
    <col min="4868" max="4869" width="11.109375" bestFit="1" customWidth="1"/>
    <col min="4870" max="4870" width="11" bestFit="1" customWidth="1"/>
    <col min="5119" max="5119" width="19.33203125" customWidth="1"/>
    <col min="5120" max="5120" width="37.88671875" customWidth="1"/>
    <col min="5122" max="5122" width="15.44140625" bestFit="1" customWidth="1"/>
    <col min="5124" max="5125" width="11.109375" bestFit="1" customWidth="1"/>
    <col min="5126" max="5126" width="11" bestFit="1" customWidth="1"/>
    <col min="5375" max="5375" width="19.33203125" customWidth="1"/>
    <col min="5376" max="5376" width="37.88671875" customWidth="1"/>
    <col min="5378" max="5378" width="15.44140625" bestFit="1" customWidth="1"/>
    <col min="5380" max="5381" width="11.109375" bestFit="1" customWidth="1"/>
    <col min="5382" max="5382" width="11" bestFit="1" customWidth="1"/>
    <col min="5631" max="5631" width="19.33203125" customWidth="1"/>
    <col min="5632" max="5632" width="37.88671875" customWidth="1"/>
    <col min="5634" max="5634" width="15.44140625" bestFit="1" customWidth="1"/>
    <col min="5636" max="5637" width="11.109375" bestFit="1" customWidth="1"/>
    <col min="5638" max="5638" width="11" bestFit="1" customWidth="1"/>
    <col min="5887" max="5887" width="19.33203125" customWidth="1"/>
    <col min="5888" max="5888" width="37.88671875" customWidth="1"/>
    <col min="5890" max="5890" width="15.44140625" bestFit="1" customWidth="1"/>
    <col min="5892" max="5893" width="11.109375" bestFit="1" customWidth="1"/>
    <col min="5894" max="5894" width="11" bestFit="1" customWidth="1"/>
    <col min="6143" max="6143" width="19.33203125" customWidth="1"/>
    <col min="6144" max="6144" width="37.88671875" customWidth="1"/>
    <col min="6146" max="6146" width="15.44140625" bestFit="1" customWidth="1"/>
    <col min="6148" max="6149" width="11.109375" bestFit="1" customWidth="1"/>
    <col min="6150" max="6150" width="11" bestFit="1" customWidth="1"/>
    <col min="6399" max="6399" width="19.33203125" customWidth="1"/>
    <col min="6400" max="6400" width="37.88671875" customWidth="1"/>
    <col min="6402" max="6402" width="15.44140625" bestFit="1" customWidth="1"/>
    <col min="6404" max="6405" width="11.109375" bestFit="1" customWidth="1"/>
    <col min="6406" max="6406" width="11" bestFit="1" customWidth="1"/>
    <col min="6655" max="6655" width="19.33203125" customWidth="1"/>
    <col min="6656" max="6656" width="37.88671875" customWidth="1"/>
    <col min="6658" max="6658" width="15.44140625" bestFit="1" customWidth="1"/>
    <col min="6660" max="6661" width="11.109375" bestFit="1" customWidth="1"/>
    <col min="6662" max="6662" width="11" bestFit="1" customWidth="1"/>
    <col min="6911" max="6911" width="19.33203125" customWidth="1"/>
    <col min="6912" max="6912" width="37.88671875" customWidth="1"/>
    <col min="6914" max="6914" width="15.44140625" bestFit="1" customWidth="1"/>
    <col min="6916" max="6917" width="11.109375" bestFit="1" customWidth="1"/>
    <col min="6918" max="6918" width="11" bestFit="1" customWidth="1"/>
    <col min="7167" max="7167" width="19.33203125" customWidth="1"/>
    <col min="7168" max="7168" width="37.88671875" customWidth="1"/>
    <col min="7170" max="7170" width="15.44140625" bestFit="1" customWidth="1"/>
    <col min="7172" max="7173" width="11.109375" bestFit="1" customWidth="1"/>
    <col min="7174" max="7174" width="11" bestFit="1" customWidth="1"/>
    <col min="7423" max="7423" width="19.33203125" customWidth="1"/>
    <col min="7424" max="7424" width="37.88671875" customWidth="1"/>
    <col min="7426" max="7426" width="15.44140625" bestFit="1" customWidth="1"/>
    <col min="7428" max="7429" width="11.109375" bestFit="1" customWidth="1"/>
    <col min="7430" max="7430" width="11" bestFit="1" customWidth="1"/>
    <col min="7679" max="7679" width="19.33203125" customWidth="1"/>
    <col min="7680" max="7680" width="37.88671875" customWidth="1"/>
    <col min="7682" max="7682" width="15.44140625" bestFit="1" customWidth="1"/>
    <col min="7684" max="7685" width="11.109375" bestFit="1" customWidth="1"/>
    <col min="7686" max="7686" width="11" bestFit="1" customWidth="1"/>
    <col min="7935" max="7935" width="19.33203125" customWidth="1"/>
    <col min="7936" max="7936" width="37.88671875" customWidth="1"/>
    <col min="7938" max="7938" width="15.44140625" bestFit="1" customWidth="1"/>
    <col min="7940" max="7941" width="11.109375" bestFit="1" customWidth="1"/>
    <col min="7942" max="7942" width="11" bestFit="1" customWidth="1"/>
    <col min="8191" max="8191" width="19.33203125" customWidth="1"/>
    <col min="8192" max="8192" width="37.88671875" customWidth="1"/>
    <col min="8194" max="8194" width="15.44140625" bestFit="1" customWidth="1"/>
    <col min="8196" max="8197" width="11.109375" bestFit="1" customWidth="1"/>
    <col min="8198" max="8198" width="11" bestFit="1" customWidth="1"/>
    <col min="8447" max="8447" width="19.33203125" customWidth="1"/>
    <col min="8448" max="8448" width="37.88671875" customWidth="1"/>
    <col min="8450" max="8450" width="15.44140625" bestFit="1" customWidth="1"/>
    <col min="8452" max="8453" width="11.109375" bestFit="1" customWidth="1"/>
    <col min="8454" max="8454" width="11" bestFit="1" customWidth="1"/>
    <col min="8703" max="8703" width="19.33203125" customWidth="1"/>
    <col min="8704" max="8704" width="37.88671875" customWidth="1"/>
    <col min="8706" max="8706" width="15.44140625" bestFit="1" customWidth="1"/>
    <col min="8708" max="8709" width="11.109375" bestFit="1" customWidth="1"/>
    <col min="8710" max="8710" width="11" bestFit="1" customWidth="1"/>
    <col min="8959" max="8959" width="19.33203125" customWidth="1"/>
    <col min="8960" max="8960" width="37.88671875" customWidth="1"/>
    <col min="8962" max="8962" width="15.44140625" bestFit="1" customWidth="1"/>
    <col min="8964" max="8965" width="11.109375" bestFit="1" customWidth="1"/>
    <col min="8966" max="8966" width="11" bestFit="1" customWidth="1"/>
    <col min="9215" max="9215" width="19.33203125" customWidth="1"/>
    <col min="9216" max="9216" width="37.88671875" customWidth="1"/>
    <col min="9218" max="9218" width="15.44140625" bestFit="1" customWidth="1"/>
    <col min="9220" max="9221" width="11.109375" bestFit="1" customWidth="1"/>
    <col min="9222" max="9222" width="11" bestFit="1" customWidth="1"/>
    <col min="9471" max="9471" width="19.33203125" customWidth="1"/>
    <col min="9472" max="9472" width="37.88671875" customWidth="1"/>
    <col min="9474" max="9474" width="15.44140625" bestFit="1" customWidth="1"/>
    <col min="9476" max="9477" width="11.109375" bestFit="1" customWidth="1"/>
    <col min="9478" max="9478" width="11" bestFit="1" customWidth="1"/>
    <col min="9727" max="9727" width="19.33203125" customWidth="1"/>
    <col min="9728" max="9728" width="37.88671875" customWidth="1"/>
    <col min="9730" max="9730" width="15.44140625" bestFit="1" customWidth="1"/>
    <col min="9732" max="9733" width="11.109375" bestFit="1" customWidth="1"/>
    <col min="9734" max="9734" width="11" bestFit="1" customWidth="1"/>
    <col min="9983" max="9983" width="19.33203125" customWidth="1"/>
    <col min="9984" max="9984" width="37.88671875" customWidth="1"/>
    <col min="9986" max="9986" width="15.44140625" bestFit="1" customWidth="1"/>
    <col min="9988" max="9989" width="11.109375" bestFit="1" customWidth="1"/>
    <col min="9990" max="9990" width="11" bestFit="1" customWidth="1"/>
    <col min="10239" max="10239" width="19.33203125" customWidth="1"/>
    <col min="10240" max="10240" width="37.88671875" customWidth="1"/>
    <col min="10242" max="10242" width="15.44140625" bestFit="1" customWidth="1"/>
    <col min="10244" max="10245" width="11.109375" bestFit="1" customWidth="1"/>
    <col min="10246" max="10246" width="11" bestFit="1" customWidth="1"/>
    <col min="10495" max="10495" width="19.33203125" customWidth="1"/>
    <col min="10496" max="10496" width="37.88671875" customWidth="1"/>
    <col min="10498" max="10498" width="15.44140625" bestFit="1" customWidth="1"/>
    <col min="10500" max="10501" width="11.109375" bestFit="1" customWidth="1"/>
    <col min="10502" max="10502" width="11" bestFit="1" customWidth="1"/>
    <col min="10751" max="10751" width="19.33203125" customWidth="1"/>
    <col min="10752" max="10752" width="37.88671875" customWidth="1"/>
    <col min="10754" max="10754" width="15.44140625" bestFit="1" customWidth="1"/>
    <col min="10756" max="10757" width="11.109375" bestFit="1" customWidth="1"/>
    <col min="10758" max="10758" width="11" bestFit="1" customWidth="1"/>
    <col min="11007" max="11007" width="19.33203125" customWidth="1"/>
    <col min="11008" max="11008" width="37.88671875" customWidth="1"/>
    <col min="11010" max="11010" width="15.44140625" bestFit="1" customWidth="1"/>
    <col min="11012" max="11013" width="11.109375" bestFit="1" customWidth="1"/>
    <col min="11014" max="11014" width="11" bestFit="1" customWidth="1"/>
    <col min="11263" max="11263" width="19.33203125" customWidth="1"/>
    <col min="11264" max="11264" width="37.88671875" customWidth="1"/>
    <col min="11266" max="11266" width="15.44140625" bestFit="1" customWidth="1"/>
    <col min="11268" max="11269" width="11.109375" bestFit="1" customWidth="1"/>
    <col min="11270" max="11270" width="11" bestFit="1" customWidth="1"/>
    <col min="11519" max="11519" width="19.33203125" customWidth="1"/>
    <col min="11520" max="11520" width="37.88671875" customWidth="1"/>
    <col min="11522" max="11522" width="15.44140625" bestFit="1" customWidth="1"/>
    <col min="11524" max="11525" width="11.109375" bestFit="1" customWidth="1"/>
    <col min="11526" max="11526" width="11" bestFit="1" customWidth="1"/>
    <col min="11775" max="11775" width="19.33203125" customWidth="1"/>
    <col min="11776" max="11776" width="37.88671875" customWidth="1"/>
    <col min="11778" max="11778" width="15.44140625" bestFit="1" customWidth="1"/>
    <col min="11780" max="11781" width="11.109375" bestFit="1" customWidth="1"/>
    <col min="11782" max="11782" width="11" bestFit="1" customWidth="1"/>
    <col min="12031" max="12031" width="19.33203125" customWidth="1"/>
    <col min="12032" max="12032" width="37.88671875" customWidth="1"/>
    <col min="12034" max="12034" width="15.44140625" bestFit="1" customWidth="1"/>
    <col min="12036" max="12037" width="11.109375" bestFit="1" customWidth="1"/>
    <col min="12038" max="12038" width="11" bestFit="1" customWidth="1"/>
    <col min="12287" max="12287" width="19.33203125" customWidth="1"/>
    <col min="12288" max="12288" width="37.88671875" customWidth="1"/>
    <col min="12290" max="12290" width="15.44140625" bestFit="1" customWidth="1"/>
    <col min="12292" max="12293" width="11.109375" bestFit="1" customWidth="1"/>
    <col min="12294" max="12294" width="11" bestFit="1" customWidth="1"/>
    <col min="12543" max="12543" width="19.33203125" customWidth="1"/>
    <col min="12544" max="12544" width="37.88671875" customWidth="1"/>
    <col min="12546" max="12546" width="15.44140625" bestFit="1" customWidth="1"/>
    <col min="12548" max="12549" width="11.109375" bestFit="1" customWidth="1"/>
    <col min="12550" max="12550" width="11" bestFit="1" customWidth="1"/>
    <col min="12799" max="12799" width="19.33203125" customWidth="1"/>
    <col min="12800" max="12800" width="37.88671875" customWidth="1"/>
    <col min="12802" max="12802" width="15.44140625" bestFit="1" customWidth="1"/>
    <col min="12804" max="12805" width="11.109375" bestFit="1" customWidth="1"/>
    <col min="12806" max="12806" width="11" bestFit="1" customWidth="1"/>
    <col min="13055" max="13055" width="19.33203125" customWidth="1"/>
    <col min="13056" max="13056" width="37.88671875" customWidth="1"/>
    <col min="13058" max="13058" width="15.44140625" bestFit="1" customWidth="1"/>
    <col min="13060" max="13061" width="11.109375" bestFit="1" customWidth="1"/>
    <col min="13062" max="13062" width="11" bestFit="1" customWidth="1"/>
    <col min="13311" max="13311" width="19.33203125" customWidth="1"/>
    <col min="13312" max="13312" width="37.88671875" customWidth="1"/>
    <col min="13314" max="13314" width="15.44140625" bestFit="1" customWidth="1"/>
    <col min="13316" max="13317" width="11.109375" bestFit="1" customWidth="1"/>
    <col min="13318" max="13318" width="11" bestFit="1" customWidth="1"/>
    <col min="13567" max="13567" width="19.33203125" customWidth="1"/>
    <col min="13568" max="13568" width="37.88671875" customWidth="1"/>
    <col min="13570" max="13570" width="15.44140625" bestFit="1" customWidth="1"/>
    <col min="13572" max="13573" width="11.109375" bestFit="1" customWidth="1"/>
    <col min="13574" max="13574" width="11" bestFit="1" customWidth="1"/>
    <col min="13823" max="13823" width="19.33203125" customWidth="1"/>
    <col min="13824" max="13824" width="37.88671875" customWidth="1"/>
    <col min="13826" max="13826" width="15.44140625" bestFit="1" customWidth="1"/>
    <col min="13828" max="13829" width="11.109375" bestFit="1" customWidth="1"/>
    <col min="13830" max="13830" width="11" bestFit="1" customWidth="1"/>
    <col min="14079" max="14079" width="19.33203125" customWidth="1"/>
    <col min="14080" max="14080" width="37.88671875" customWidth="1"/>
    <col min="14082" max="14082" width="15.44140625" bestFit="1" customWidth="1"/>
    <col min="14084" max="14085" width="11.109375" bestFit="1" customWidth="1"/>
    <col min="14086" max="14086" width="11" bestFit="1" customWidth="1"/>
    <col min="14335" max="14335" width="19.33203125" customWidth="1"/>
    <col min="14336" max="14336" width="37.88671875" customWidth="1"/>
    <col min="14338" max="14338" width="15.44140625" bestFit="1" customWidth="1"/>
    <col min="14340" max="14341" width="11.109375" bestFit="1" customWidth="1"/>
    <col min="14342" max="14342" width="11" bestFit="1" customWidth="1"/>
    <col min="14591" max="14591" width="19.33203125" customWidth="1"/>
    <col min="14592" max="14592" width="37.88671875" customWidth="1"/>
    <col min="14594" max="14594" width="15.44140625" bestFit="1" customWidth="1"/>
    <col min="14596" max="14597" width="11.109375" bestFit="1" customWidth="1"/>
    <col min="14598" max="14598" width="11" bestFit="1" customWidth="1"/>
    <col min="14847" max="14847" width="19.33203125" customWidth="1"/>
    <col min="14848" max="14848" width="37.88671875" customWidth="1"/>
    <col min="14850" max="14850" width="15.44140625" bestFit="1" customWidth="1"/>
    <col min="14852" max="14853" width="11.109375" bestFit="1" customWidth="1"/>
    <col min="14854" max="14854" width="11" bestFit="1" customWidth="1"/>
    <col min="15103" max="15103" width="19.33203125" customWidth="1"/>
    <col min="15104" max="15104" width="37.88671875" customWidth="1"/>
    <col min="15106" max="15106" width="15.44140625" bestFit="1" customWidth="1"/>
    <col min="15108" max="15109" width="11.109375" bestFit="1" customWidth="1"/>
    <col min="15110" max="15110" width="11" bestFit="1" customWidth="1"/>
    <col min="15359" max="15359" width="19.33203125" customWidth="1"/>
    <col min="15360" max="15360" width="37.88671875" customWidth="1"/>
    <col min="15362" max="15362" width="15.44140625" bestFit="1" customWidth="1"/>
    <col min="15364" max="15365" width="11.109375" bestFit="1" customWidth="1"/>
    <col min="15366" max="15366" width="11" bestFit="1" customWidth="1"/>
    <col min="15615" max="15615" width="19.33203125" customWidth="1"/>
    <col min="15616" max="15616" width="37.88671875" customWidth="1"/>
    <col min="15618" max="15618" width="15.44140625" bestFit="1" customWidth="1"/>
    <col min="15620" max="15621" width="11.109375" bestFit="1" customWidth="1"/>
    <col min="15622" max="15622" width="11" bestFit="1" customWidth="1"/>
    <col min="15871" max="15871" width="19.33203125" customWidth="1"/>
    <col min="15872" max="15872" width="37.88671875" customWidth="1"/>
    <col min="15874" max="15874" width="15.44140625" bestFit="1" customWidth="1"/>
    <col min="15876" max="15877" width="11.109375" bestFit="1" customWidth="1"/>
    <col min="15878" max="15878" width="11" bestFit="1" customWidth="1"/>
    <col min="16127" max="16127" width="19.33203125" customWidth="1"/>
    <col min="16128" max="16128" width="37.88671875" customWidth="1"/>
    <col min="16130" max="16130" width="15.44140625" bestFit="1" customWidth="1"/>
    <col min="16132" max="16133" width="11.109375" bestFit="1" customWidth="1"/>
    <col min="16134" max="16134" width="11" bestFit="1" customWidth="1"/>
  </cols>
  <sheetData>
    <row r="2" spans="1:12" ht="15" thickBot="1" x14ac:dyDescent="0.35">
      <c r="E2" s="1" t="s">
        <v>0</v>
      </c>
    </row>
    <row r="3" spans="1:12" ht="15.75" customHeight="1" thickTop="1" x14ac:dyDescent="0.3">
      <c r="E3" s="94" t="s">
        <v>38</v>
      </c>
      <c r="F3" s="95"/>
      <c r="G3" s="95"/>
      <c r="H3" s="95"/>
      <c r="I3" s="95"/>
      <c r="J3" s="96"/>
    </row>
    <row r="4" spans="1:12" ht="15.75" customHeight="1" thickBot="1" x14ac:dyDescent="0.35">
      <c r="E4" s="97"/>
      <c r="F4" s="98"/>
      <c r="G4" s="98"/>
      <c r="H4" s="98"/>
      <c r="I4" s="98"/>
      <c r="J4" s="99"/>
    </row>
    <row r="5" spans="1:12" ht="15.6" thickTop="1" thickBot="1" x14ac:dyDescent="0.35"/>
    <row r="6" spans="1:12" ht="15" thickBot="1" x14ac:dyDescent="0.35">
      <c r="A6" s="2" t="s">
        <v>2</v>
      </c>
      <c r="B6" s="3" t="s">
        <v>106</v>
      </c>
      <c r="C6" s="4"/>
    </row>
    <row r="7" spans="1:12" ht="15.6" thickTop="1" thickBot="1" x14ac:dyDescent="0.35">
      <c r="A7" s="2" t="s">
        <v>3</v>
      </c>
      <c r="B7" s="3" t="s">
        <v>107</v>
      </c>
      <c r="C7" s="4"/>
      <c r="E7" s="82" t="s">
        <v>4</v>
      </c>
      <c r="F7" s="83"/>
      <c r="G7" s="83"/>
      <c r="H7" s="83"/>
      <c r="I7" s="83"/>
      <c r="J7" s="84"/>
    </row>
    <row r="8" spans="1:12" ht="15" thickBot="1" x14ac:dyDescent="0.35">
      <c r="A8" s="2" t="s">
        <v>5</v>
      </c>
      <c r="B8" s="3" t="s">
        <v>35</v>
      </c>
      <c r="C8" s="4"/>
      <c r="E8" s="85"/>
      <c r="F8" s="86"/>
      <c r="G8" s="86"/>
      <c r="H8" s="86"/>
      <c r="I8" s="86"/>
      <c r="J8" s="87"/>
    </row>
    <row r="9" spans="1:12" ht="15" thickBot="1" x14ac:dyDescent="0.35">
      <c r="A9" s="2" t="s">
        <v>6</v>
      </c>
      <c r="B9" s="5">
        <v>11.25</v>
      </c>
      <c r="C9" s="6"/>
      <c r="E9" s="85"/>
      <c r="F9" s="86"/>
      <c r="G9" s="86"/>
      <c r="H9" s="86"/>
      <c r="I9" s="86"/>
      <c r="J9" s="87"/>
    </row>
    <row r="10" spans="1:12" ht="15" thickBot="1" x14ac:dyDescent="0.35">
      <c r="A10" s="2" t="s">
        <v>7</v>
      </c>
      <c r="B10" s="7">
        <v>1.85</v>
      </c>
      <c r="C10" s="8"/>
      <c r="E10" s="88"/>
      <c r="F10" s="89"/>
      <c r="G10" s="89"/>
      <c r="H10" s="89"/>
      <c r="I10" s="89"/>
      <c r="J10" s="90"/>
    </row>
    <row r="11" spans="1:12" ht="15" thickBot="1" x14ac:dyDescent="0.35">
      <c r="A11" s="2" t="s">
        <v>8</v>
      </c>
      <c r="B11" s="7">
        <v>1.3</v>
      </c>
      <c r="C11" s="8"/>
    </row>
    <row r="12" spans="1:12" ht="15" thickBot="1" x14ac:dyDescent="0.35">
      <c r="A12" s="2" t="s">
        <v>9</v>
      </c>
      <c r="B12" s="7">
        <v>0.5</v>
      </c>
      <c r="C12" s="8"/>
      <c r="I12" s="91"/>
      <c r="J12" s="91"/>
    </row>
    <row r="13" spans="1:12" ht="15" thickBot="1" x14ac:dyDescent="0.35">
      <c r="A13" s="2" t="s">
        <v>10</v>
      </c>
      <c r="B13" s="7">
        <v>2</v>
      </c>
      <c r="C13" s="8"/>
      <c r="E13" s="92" t="s">
        <v>11</v>
      </c>
      <c r="F13" s="93"/>
      <c r="G13" s="9"/>
      <c r="K13" s="81"/>
      <c r="L13" s="81"/>
    </row>
    <row r="14" spans="1:12" ht="15.75" customHeight="1" thickBot="1" x14ac:dyDescent="0.35">
      <c r="A14" s="10"/>
      <c r="B14" s="11"/>
      <c r="C14" s="11"/>
      <c r="H14" s="76" t="s">
        <v>132</v>
      </c>
      <c r="I14" s="76" t="s">
        <v>133</v>
      </c>
      <c r="J14" s="79" t="s">
        <v>134</v>
      </c>
    </row>
    <row r="15" spans="1:12" ht="16.5" customHeight="1" thickBot="1" x14ac:dyDescent="0.35">
      <c r="A15" s="2" t="s">
        <v>12</v>
      </c>
      <c r="B15" s="7"/>
      <c r="C15" s="8"/>
      <c r="E15" s="92" t="s">
        <v>13</v>
      </c>
      <c r="F15" s="93"/>
      <c r="G15" s="112"/>
      <c r="H15" s="78"/>
      <c r="I15" s="77"/>
      <c r="J15" s="80"/>
    </row>
    <row r="16" spans="1:12" ht="15" thickBot="1" x14ac:dyDescent="0.35"/>
    <row r="17" spans="1:13" ht="15" thickBot="1" x14ac:dyDescent="0.35">
      <c r="A17" s="106" t="s">
        <v>14</v>
      </c>
      <c r="B17" s="14" t="s">
        <v>15</v>
      </c>
      <c r="C17" s="14" t="s">
        <v>16</v>
      </c>
      <c r="D17" s="14" t="s">
        <v>17</v>
      </c>
      <c r="E17" s="14" t="s">
        <v>18</v>
      </c>
      <c r="F17" s="14" t="s">
        <v>19</v>
      </c>
      <c r="G17" s="14" t="s">
        <v>20</v>
      </c>
      <c r="H17" s="14" t="s">
        <v>21</v>
      </c>
      <c r="I17" s="14" t="s">
        <v>22</v>
      </c>
      <c r="J17" s="15" t="s">
        <v>23</v>
      </c>
      <c r="K17" s="74" t="s">
        <v>148</v>
      </c>
    </row>
    <row r="18" spans="1:13" x14ac:dyDescent="0.3">
      <c r="A18" s="107" t="s">
        <v>27</v>
      </c>
      <c r="B18" s="27" t="s">
        <v>114</v>
      </c>
      <c r="C18" s="58" t="s">
        <v>111</v>
      </c>
      <c r="D18" s="30">
        <v>180</v>
      </c>
      <c r="E18" s="30">
        <v>176.8</v>
      </c>
      <c r="F18" s="40"/>
      <c r="G18" s="40"/>
      <c r="H18" s="59"/>
      <c r="I18" s="23"/>
      <c r="J18" s="55">
        <v>176.8</v>
      </c>
      <c r="K18" s="68" t="s">
        <v>109</v>
      </c>
    </row>
    <row r="19" spans="1:13" x14ac:dyDescent="0.3">
      <c r="A19" s="108" t="s">
        <v>103</v>
      </c>
      <c r="B19" s="19" t="s">
        <v>104</v>
      </c>
      <c r="C19" s="34">
        <v>44739</v>
      </c>
      <c r="D19" s="24"/>
      <c r="E19" s="22"/>
      <c r="F19" s="22">
        <v>48</v>
      </c>
      <c r="G19" s="22">
        <v>48</v>
      </c>
      <c r="H19" s="54"/>
      <c r="I19" s="60">
        <v>1</v>
      </c>
      <c r="J19" s="56">
        <f>+(J18+E19)-((F19*$B$10)+(G19*$B$11)+(H19*$B$12)+(I19*$B$13))</f>
        <v>23.599999999999994</v>
      </c>
      <c r="K19" s="67" t="s">
        <v>98</v>
      </c>
      <c r="L19" s="39"/>
      <c r="M19" s="39"/>
    </row>
    <row r="20" spans="1:13" x14ac:dyDescent="0.3">
      <c r="A20" s="107" t="s">
        <v>27</v>
      </c>
      <c r="B20" s="27" t="s">
        <v>115</v>
      </c>
      <c r="C20" s="58">
        <v>44872</v>
      </c>
      <c r="D20" s="30">
        <v>540</v>
      </c>
      <c r="E20" s="30">
        <v>571.4</v>
      </c>
      <c r="F20" s="16"/>
      <c r="G20" s="16"/>
      <c r="H20" s="16"/>
      <c r="I20" s="16"/>
      <c r="J20" s="55">
        <f t="shared" ref="J20:J23" si="0">+(J19+E20)-((F20*$B$10)+(G20*$B$11)+(H20*$B$12)+(I20*$B$13))</f>
        <v>595</v>
      </c>
      <c r="K20" s="69"/>
      <c r="L20" s="39"/>
      <c r="M20" s="39"/>
    </row>
    <row r="21" spans="1:13" x14ac:dyDescent="0.3">
      <c r="A21" s="108" t="s">
        <v>103</v>
      </c>
      <c r="B21" s="19" t="s">
        <v>112</v>
      </c>
      <c r="C21" s="20">
        <v>44854</v>
      </c>
      <c r="D21" s="21" t="s">
        <v>78</v>
      </c>
      <c r="E21" s="21"/>
      <c r="F21" s="22">
        <v>2</v>
      </c>
      <c r="G21" s="22">
        <v>2</v>
      </c>
      <c r="H21" s="54"/>
      <c r="I21" s="60"/>
      <c r="J21" s="56">
        <f t="shared" si="0"/>
        <v>588.70000000000005</v>
      </c>
      <c r="K21" s="72"/>
      <c r="L21" s="39"/>
      <c r="M21" s="39"/>
    </row>
    <row r="22" spans="1:13" s="39" customFormat="1" x14ac:dyDescent="0.3">
      <c r="A22" s="108" t="s">
        <v>103</v>
      </c>
      <c r="B22" s="19" t="s">
        <v>116</v>
      </c>
      <c r="C22" s="34">
        <v>44956</v>
      </c>
      <c r="D22" s="36" t="s">
        <v>78</v>
      </c>
      <c r="E22" s="36"/>
      <c r="F22" s="37">
        <v>30</v>
      </c>
      <c r="G22" s="37">
        <v>30</v>
      </c>
      <c r="H22" s="37"/>
      <c r="I22" s="37"/>
      <c r="J22" s="56">
        <f t="shared" si="0"/>
        <v>494.20000000000005</v>
      </c>
      <c r="K22" s="72"/>
    </row>
    <row r="23" spans="1:13" x14ac:dyDescent="0.3">
      <c r="A23" s="108" t="s">
        <v>67</v>
      </c>
      <c r="B23" s="19" t="s">
        <v>121</v>
      </c>
      <c r="C23" s="20">
        <v>44985</v>
      </c>
      <c r="D23" s="21" t="s">
        <v>78</v>
      </c>
      <c r="E23" s="50"/>
      <c r="F23" s="37">
        <v>9</v>
      </c>
      <c r="G23" s="37">
        <v>9</v>
      </c>
      <c r="H23" s="22"/>
      <c r="I23" s="22"/>
      <c r="J23" s="56">
        <f t="shared" si="0"/>
        <v>465.85</v>
      </c>
      <c r="K23" s="73"/>
      <c r="L23" s="39"/>
      <c r="M23" s="39"/>
    </row>
  </sheetData>
  <mergeCells count="6">
    <mergeCell ref="E3:J4"/>
    <mergeCell ref="E7:J10"/>
    <mergeCell ref="I12:J12"/>
    <mergeCell ref="E13:F13"/>
    <mergeCell ref="K13:L13"/>
    <mergeCell ref="E15:F15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Charly</vt:lpstr>
      <vt:lpstr>Fitecom</vt:lpstr>
      <vt:lpstr>Paulo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François ROUZE</cp:lastModifiedBy>
  <dcterms:created xsi:type="dcterms:W3CDTF">2006-09-16T00:00:00Z</dcterms:created>
  <dcterms:modified xsi:type="dcterms:W3CDTF">2023-04-11T15:37:01Z</dcterms:modified>
</cp:coreProperties>
</file>