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B1BE4AB-55A6-4FA1-8162-DE40C2CBD1FE}" xr6:coauthVersionLast="36" xr6:coauthVersionMax="47" xr10:uidLastSave="{00000000-0000-0000-0000-000000000000}"/>
  <bookViews>
    <workbookView xWindow="28680" yWindow="-120" windowWidth="29040" windowHeight="16440" xr2:uid="{809A05A0-EEFD-4B52-904C-2F03B24E4A85}"/>
  </bookViews>
  <sheets>
    <sheet name="Soumissions" sheetId="1" r:id="rId1"/>
    <sheet name="Liste d'options" sheetId="20" r:id="rId2"/>
  </sheets>
  <externalReferences>
    <externalReference r:id="rId3"/>
  </externalReferences>
  <definedNames>
    <definedName name="_xlnm._FilterDatabase" localSheetId="1" hidden="1">'Liste d''options'!$F$5:$J$5</definedName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l_options">OFFSET('Liste d''options'!$F$6,,,COUNTA('Liste d''options'!$F:$F)-1,1)</definedName>
    <definedName name="ListeOption_Choix">'Liste d''options'!$A$4</definedName>
    <definedName name="ListeOption_Choix2">'Liste d''options'!$C$4</definedName>
    <definedName name="ListeOption_Resultat">'Liste d''options'!$N$5</definedName>
    <definedName name="ListeOption_Resultat2">'Liste d''options'!$P$5</definedName>
    <definedName name="ListeProjets">OFFSET(#REF!,1,,COUNTA(#REF!)-1,1)</definedName>
    <definedName name="Monteurs">#REF!</definedName>
    <definedName name="Nom_Clients">OFFSET('[1]Données production'!$AC$1,0,0,COUNTA('[1]Données production'!$AC:$AC)-1)</definedName>
    <definedName name="Planif_Ass_Soudage_Termine">#REF!</definedName>
    <definedName name="Planif_Client">#REF!</definedName>
    <definedName name="Planif_Commentaires_Commande">#REF!</definedName>
    <definedName name="Planif_Commentaires_Production">#REF!</definedName>
    <definedName name="Planif_Couleur">#REF!</definedName>
    <definedName name="Planif_Date_Termine">#REF!</definedName>
    <definedName name="Planif_Dessin_Termine">#REF!</definedName>
    <definedName name="Planif_Empl_Ass_Soudage">#REF!</definedName>
    <definedName name="Planif_Empl_Dessin">#REF!</definedName>
    <definedName name="Planif_Empl_Jours_Tampon">#REF!</definedName>
    <definedName name="Planif_Empl_Montage">#REF!</definedName>
    <definedName name="Planif_Empl_Preparation">#REF!</definedName>
    <definedName name="Planif_Empl_ST">#REF!</definedName>
    <definedName name="Planif_Figer_Date_Ligne">#REF!</definedName>
    <definedName name="Planif_Figer_Date_Projet">#REF!</definedName>
    <definedName name="Planif_Figer_Projet">#REF!</definedName>
    <definedName name="Planif_HrsP_Ass_Soudage">#REF!</definedName>
    <definedName name="Planif_HrsP_Dessin">#REF!</definedName>
    <definedName name="Planif_HrsP_Montage">#REF!</definedName>
    <definedName name="Planif_HrsP_Preparation">#REF!</definedName>
    <definedName name="Planif_HrsP_ST">#REF!</definedName>
    <definedName name="Planif_HrsR_Ass_Soudage">#REF!</definedName>
    <definedName name="Planif_HrsR_Autres">#REF!</definedName>
    <definedName name="Planif_HrsR_Dessin">#REF!</definedName>
    <definedName name="Planif_HrsR_Montage">#REF!</definedName>
    <definedName name="Planif_HrsR_Preparation">#REF!</definedName>
    <definedName name="Planif_HrsR_ST">#REF!</definedName>
    <definedName name="Planif_JrsT_Ass_Soudage">#REF!</definedName>
    <definedName name="Planif_JrsT_Dessin">#REF!</definedName>
    <definedName name="Planif_JrsT_Montage">#REF!</definedName>
    <definedName name="Planif_JrsT_Preparation">#REF!</definedName>
    <definedName name="Planif_JrsT_ST">#REF!</definedName>
    <definedName name="Planif_Ligne_Projet">#REF!</definedName>
    <definedName name="Planif_Ligne_Soumission">#REF!</definedName>
    <definedName name="Planif_Liste_Contrat_Venir">#REF!</definedName>
    <definedName name="Planif_Livraison">#REF!</definedName>
    <definedName name="Planif_Longueur">#REF!</definedName>
    <definedName name="Planif_Modele">#REF!</definedName>
    <definedName name="Planif_Montage_Termine">#REF!</definedName>
    <definedName name="Planif_Monteur">#REF!</definedName>
    <definedName name="Planif_No_Soumission">#REF!</definedName>
    <definedName name="Planif_NoProjet">#REF!</definedName>
    <definedName name="Planif_NoProjet_Client_Modele">#REF!</definedName>
    <definedName name="Planif_Options">#REF!</definedName>
    <definedName name="Planif_Plage_Termine">#REF!</definedName>
    <definedName name="Planif_Preparation_Termine">#REF!</definedName>
    <definedName name="Planif_Prochain_Projet">#REF!</definedName>
    <definedName name="Planif_Projet">#REF!</definedName>
    <definedName name="Planif_Projet_Avant">#REF!</definedName>
    <definedName name="Planif_Projet_Deplacer_Apres">#REF!</definedName>
    <definedName name="Planif_Projet_Deplacer_Avant">#REF!</definedName>
    <definedName name="Planif_Projet_Deplacer_Monteur">#REF!</definedName>
    <definedName name="Planif_Projet_Selectionne">#REF!</definedName>
    <definedName name="Planif_Soum_Selectionne">#REF!</definedName>
    <definedName name="Planif_Soumission">#REF!</definedName>
    <definedName name="Planif_ST_Termine">#REF!</definedName>
    <definedName name="Planif_Statut">#REF!</definedName>
    <definedName name="Planif_Type_Vente">#REF!</definedName>
    <definedName name="Projet_ID">OFFSET(#REF!,1,0,COUNTA(#REF!))</definedName>
    <definedName name="ProjetClientID">OFFSET(#REF!,1,0,COUNTA(#REF!))</definedName>
    <definedName name="ProjetsEmploye1">OFFSET(#REF!,,,COUNTA(#REF!),1)</definedName>
    <definedName name="ProjetsEmploye2">OFFSET(#REF!,,,COUNTA(#REF!),1)</definedName>
    <definedName name="ProjetsEmploye3">OFFSET(#REF!,,,COUNTA(#REF!),1)</definedName>
    <definedName name="ProjetsEmploye4">OFFSET(#REF!,,,COUNTA(#REF!),1)</definedName>
    <definedName name="ProjetsEmploye5">OFFSET(#REF!,,,COUNTA(#REF!),1)</definedName>
    <definedName name="ProjetsEmploye6">OFFSET(#REF!,,,COUNTA(#REF!),1)</definedName>
    <definedName name="ProjetsEmploye7">OFFSET(#REF!,,,COUNTA(#REF!),1)</definedName>
    <definedName name="ProjetsEmploye8">OFFSET(#REF!,,,COUNTA(#REF!),1)</definedName>
    <definedName name="REP_Copie_Cellule">#REF!</definedName>
    <definedName name="Rep_Date">#REF!</definedName>
    <definedName name="REP_Modele">#REF!</definedName>
    <definedName name="REP_Nom_Rapport">#REF!</definedName>
    <definedName name="REP_Onglet_Recup">#REF!</definedName>
    <definedName name="REP_Option">#REF!</definedName>
    <definedName name="Simulation3" hidden="1">{"Équilibrage",#N/A,FALSE,"Données Financières"}</definedName>
    <definedName name="SomProjet_Regroupement">#REF!</definedName>
    <definedName name="SomProjet_Res">#REF!</definedName>
    <definedName name="TabProduction_Cedule_Annee_Date1">#REF!</definedName>
    <definedName name="TabProduction_Cedule_Annee_Formule">#REF!</definedName>
    <definedName name="TabProduction_Cedule_Annee_Selection">#REF!</definedName>
    <definedName name="TabProduction_Debut_Annee_Projet">#REF!</definedName>
    <definedName name="TabProduction_Fev29Jours">#REF!</definedName>
    <definedName name="TabProduction_Fin_Annee_Gantt">#REF!</definedName>
    <definedName name="TabProduction_Fin_Annee_Projet">#REF!</definedName>
    <definedName name="TabProduction_Masquer_Mois">#REF!</definedName>
    <definedName name="TabProduction_Masquer_Mois2">#REF!</definedName>
    <definedName name="VDate">#REF!</definedName>
    <definedName name="Ventes_Activite">Soumissions!#REF!</definedName>
    <definedName name="Ventes_Ajustement">Soumissions!#REF!</definedName>
    <definedName name="Ventes_Ajustement_Consommable">Soumissions!#REF!</definedName>
    <definedName name="Ventes_Ajustement_Dessin">Soumissions!#REF!</definedName>
    <definedName name="Ventes_Ajustement_Frais_Fixes">Soumissions!#REF!</definedName>
    <definedName name="Ventes_Ajustement_Materiaux">Soumissions!#REF!</definedName>
    <definedName name="Ventes_Ajustement_MO">Soumissions!#REF!</definedName>
    <definedName name="Ventes_Ajustement_ST_Galv">Soumissions!#REF!</definedName>
    <definedName name="Ventes_Ajustement_ST_Peinture">Soumissions!#REF!</definedName>
    <definedName name="Ventes_Annee_Fiscale">Soumissions!#REF!</definedName>
    <definedName name="Ventes_Client">Soumissions!#REF!</definedName>
    <definedName name="Ventes_Client_Actuel">Soumissions!#REF!</definedName>
    <definedName name="Ventes_Commission">Soumissions!#REF!</definedName>
    <definedName name="Ventes_Contrat_Obtenu">Soumissions!#REF!</definedName>
    <definedName name="Ventes_Couleur">Soumissions!$X$5:$Y$5</definedName>
    <definedName name="Ventes_Cout_Total">Soumissions!#REF!</definedName>
    <definedName name="Ventes_Date_Commission">Soumissions!#REF!</definedName>
    <definedName name="Ventes_Date_Depot_Recu">Soumissions!#REF!</definedName>
    <definedName name="Ventes_Date_Facture_Depot">Soumissions!#REF!</definedName>
    <definedName name="Ventes_Date_Facture_Finale">Soumissions!#REF!</definedName>
    <definedName name="Ventes_Date_Paiement_Final">Soumissions!#REF!</definedName>
    <definedName name="Ventes_Date_Projet_Termine">Soumissions!#REF!</definedName>
    <definedName name="Ventes_Date_Signe">Soumissions!#REF!</definedName>
    <definedName name="Ventes_Heures_Formule">Soumissions!#REF!</definedName>
    <definedName name="Ventes_Heures_Recette">Soumissions!#REF!</definedName>
    <definedName name="Ventes_HrsP_Ass_Soudage">Soumissions!#REF!</definedName>
    <definedName name="Ventes_HrsP_Dessin">Soumissions!#REF!</definedName>
    <definedName name="Ventes_HrsP_Montage">Soumissions!#REF!</definedName>
    <definedName name="Ventes_HrsP_Preparation">Soumissions!#REF!</definedName>
    <definedName name="Ventes_HrsP_ST">Soumissions!#REF!</definedName>
    <definedName name="Ventes_ID">OFFSET(#REF!,1,0,COUNTA(#REF!)-1)</definedName>
    <definedName name="Ventes_Ligne_Projet">Soumissions!#REF!</definedName>
    <definedName name="Ventes_Livraison">Soumissions!#REF!</definedName>
    <definedName name="Ventes_Longueur">Soumissions!$T$5</definedName>
    <definedName name="Ventes_Materiaux_Formule">Soumissions!#REF!</definedName>
    <definedName name="Ventes_Modele">Soumissions!$H$5:$N$5</definedName>
    <definedName name="Ventes_Montant_Depot">Soumissions!#REF!</definedName>
    <definedName name="Ventes_Montant_Final">Soumissions!#REF!</definedName>
    <definedName name="Ventes_No_Soumission">Soumissions!#REF!</definedName>
    <definedName name="Ventes_Num_Facture_Depot">Soumissions!#REF!</definedName>
    <definedName name="Ventes_Num_Facture_Finale">Soumissions!#REF!</definedName>
    <definedName name="Ventes_Num_Serie">Soumissions!#REF!</definedName>
    <definedName name="Ventes_Option_Col1">Soumissions!$H$10:$O$38</definedName>
    <definedName name="Ventes_Option_Col2">Soumissions!$T$10:$AA$38</definedName>
    <definedName name="Ventes_Option1">Soumissions!$H$10:$N$10</definedName>
    <definedName name="Ventes_Option1_Qte">Soumissions!#REF!</definedName>
    <definedName name="Ventes_Option10">Soumissions!$T$18:$Z$18</definedName>
    <definedName name="Ventes_Option10_Qte">Soumissions!#REF!</definedName>
    <definedName name="Ventes_Option11">Soumissions!$H$20:$N$20</definedName>
    <definedName name="Ventes_Option11_Qte">Soumissions!#REF!</definedName>
    <definedName name="Ventes_Option12">Soumissions!$T$20:$Z$20</definedName>
    <definedName name="Ventes_Option12_Qte">Soumissions!#REF!</definedName>
    <definedName name="Ventes_Option13">Soumissions!$H$22:$N$22</definedName>
    <definedName name="Ventes_Option13_Qte">Soumissions!#REF!</definedName>
    <definedName name="Ventes_Option14">Soumissions!$T$22:$Z$22</definedName>
    <definedName name="Ventes_Option14_Qte">Soumissions!#REF!</definedName>
    <definedName name="Ventes_Option15">Soumissions!$H$24:$N$24</definedName>
    <definedName name="Ventes_Option15_Qte">Soumissions!#REF!</definedName>
    <definedName name="Ventes_Option16">Soumissions!$T$24:$Z$24</definedName>
    <definedName name="Ventes_Option16_Qte">Soumissions!#REF!</definedName>
    <definedName name="Ventes_Option17">Soumissions!$H$26:$N$26</definedName>
    <definedName name="Ventes_Option17_Qte">Soumissions!#REF!</definedName>
    <definedName name="Ventes_Option18">Soumissions!$T$26:$Z$26</definedName>
    <definedName name="Ventes_Option18_Qte">Soumissions!#REF!</definedName>
    <definedName name="Ventes_Option19">Soumissions!$H$28:$N$28</definedName>
    <definedName name="Ventes_Option19_Qte">Soumissions!#REF!</definedName>
    <definedName name="Ventes_Option2">Soumissions!$T$10:$Z$10</definedName>
    <definedName name="Ventes_Option2_Qte">Soumissions!#REF!</definedName>
    <definedName name="Ventes_Option20">Soumissions!$T$28:$Z$28</definedName>
    <definedName name="Ventes_Option20_Qte">Soumissions!#REF!</definedName>
    <definedName name="Ventes_Option21">Soumissions!$H$30:$N$30</definedName>
    <definedName name="Ventes_Option21_Qte">Soumissions!#REF!</definedName>
    <definedName name="Ventes_Option22">Soumissions!$T$30:$Z$30</definedName>
    <definedName name="Ventes_Option22_Qte">Soumissions!#REF!</definedName>
    <definedName name="Ventes_Option23">Soumissions!$H$32:$N$32</definedName>
    <definedName name="Ventes_Option23_Qte">Soumissions!#REF!</definedName>
    <definedName name="Ventes_Option24">Soumissions!$T$32:$Z$32</definedName>
    <definedName name="Ventes_Option24_Qte">Soumissions!#REF!</definedName>
    <definedName name="Ventes_Option25">Soumissions!$H$34:$N$34</definedName>
    <definedName name="Ventes_Option25_Qte">Soumissions!#REF!</definedName>
    <definedName name="Ventes_Option26">Soumissions!$T$34:$Z$34</definedName>
    <definedName name="Ventes_Option26_Qte">Soumissions!#REF!</definedName>
    <definedName name="Ventes_Option27">Soumissions!$H$36:$N$36</definedName>
    <definedName name="Ventes_Option27_Qte">Soumissions!#REF!</definedName>
    <definedName name="Ventes_Option28">Soumissions!$T$36:$Z$36</definedName>
    <definedName name="Ventes_Option28_Qte">Soumissions!#REF!</definedName>
    <definedName name="Ventes_Option29">Soumissions!$H$38:$N$38</definedName>
    <definedName name="Ventes_Option29_Qte">Soumissions!#REF!</definedName>
    <definedName name="Ventes_Option3">Soumissions!$H$12:$N$12</definedName>
    <definedName name="Ventes_Option3_Qte">Soumissions!#REF!</definedName>
    <definedName name="Ventes_Option30">Soumissions!$T$38:$Z$38</definedName>
    <definedName name="Ventes_Option30_Qte">Soumissions!#REF!</definedName>
    <definedName name="Ventes_Option4">Soumissions!$T$12:$Z$12</definedName>
    <definedName name="Ventes_Option4_Qte">Soumissions!#REF!</definedName>
    <definedName name="Ventes_Option5">Soumissions!$H$14:$N$14</definedName>
    <definedName name="Ventes_Option5_Qte">Soumissions!#REF!</definedName>
    <definedName name="Ventes_Option6">Soumissions!$T$14:$Z$14</definedName>
    <definedName name="Ventes_Option6_Qte">Soumissions!#REF!</definedName>
    <definedName name="Ventes_Option7">Soumissions!$H$16:$N$16</definedName>
    <definedName name="Ventes_Option7_Qte">Soumissions!#REF!</definedName>
    <definedName name="Ventes_Option8">Soumissions!$T$16:$Z$16</definedName>
    <definedName name="Ventes_Option8_Qte">Soumissions!#REF!</definedName>
    <definedName name="Ventes_Option9">Soumissions!$H$18:$N$18</definedName>
    <definedName name="Ventes_Option9_Qte">Soumissions!#REF!</definedName>
    <definedName name="Ventes_Options">Soumissions!$I$2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20" l="1"/>
  <c r="N5" i="20" l="1"/>
  <c r="P5" i="20" s="1"/>
  <c r="F1" i="20" l="1"/>
  <c r="H1" i="20"/>
  <c r="I1" i="20"/>
  <c r="J1" i="20"/>
  <c r="K1" i="20"/>
  <c r="L1" i="20"/>
  <c r="M1" i="20"/>
  <c r="E1" i="20"/>
  <c r="A4" i="20"/>
  <c r="B4" i="20" s="1"/>
  <c r="B38" i="20" l="1"/>
  <c r="A38" i="20"/>
  <c r="C38" i="20" s="1"/>
  <c r="B21" i="20"/>
  <c r="A21" i="20"/>
  <c r="C21" i="20" s="1"/>
  <c r="B16" i="20"/>
  <c r="A16" i="20"/>
  <c r="C16" i="20" s="1"/>
  <c r="B14" i="20"/>
  <c r="A14" i="20"/>
  <c r="C14" i="20" s="1"/>
  <c r="B9" i="20"/>
  <c r="A8" i="20"/>
  <c r="C8" i="20" s="1"/>
  <c r="B10" i="20"/>
  <c r="A9" i="20"/>
  <c r="C9" i="20" s="1"/>
  <c r="A10" i="20"/>
  <c r="C10" i="20" s="1"/>
  <c r="B7" i="20"/>
  <c r="B8" i="20"/>
  <c r="A7" i="20"/>
  <c r="C7" i="20" s="1"/>
  <c r="B28" i="20" l="1"/>
  <c r="A78" i="20" l="1"/>
  <c r="C78" i="20" s="1"/>
  <c r="A18" i="20"/>
  <c r="C18" i="20" s="1"/>
  <c r="A80" i="20"/>
  <c r="C80" i="20" s="1"/>
  <c r="B77" i="20"/>
  <c r="B19" i="20"/>
  <c r="B26" i="20"/>
  <c r="A27" i="20"/>
  <c r="C27" i="20" s="1"/>
  <c r="A53" i="20"/>
  <c r="C53" i="20" s="1"/>
  <c r="A59" i="20"/>
  <c r="C59" i="20" s="1"/>
  <c r="B39" i="20"/>
  <c r="B12" i="20"/>
  <c r="B75" i="20"/>
  <c r="B51" i="20"/>
  <c r="A73" i="20"/>
  <c r="C73" i="20" s="1"/>
  <c r="A58" i="20"/>
  <c r="C58" i="20" s="1"/>
  <c r="B48" i="20"/>
  <c r="A71" i="20"/>
  <c r="C71" i="20" s="1"/>
  <c r="A90" i="20"/>
  <c r="C90" i="20" s="1"/>
  <c r="B44" i="20"/>
  <c r="A20" i="20"/>
  <c r="C20" i="20" s="1"/>
  <c r="B15" i="20"/>
  <c r="A70" i="20"/>
  <c r="C70" i="20" s="1"/>
  <c r="A67" i="20"/>
  <c r="C67" i="20" s="1"/>
  <c r="B65" i="20"/>
  <c r="A36" i="20"/>
  <c r="C36" i="20" s="1"/>
  <c r="A33" i="20"/>
  <c r="C33" i="20" s="1"/>
  <c r="A62" i="20"/>
  <c r="C62" i="20" s="1"/>
  <c r="B73" i="20"/>
  <c r="A40" i="20"/>
  <c r="C40" i="20" s="1"/>
  <c r="B59" i="20"/>
  <c r="A6" i="20"/>
  <c r="C6" i="20" s="1"/>
  <c r="B80" i="20"/>
  <c r="A89" i="20"/>
  <c r="C89" i="20" s="1"/>
  <c r="B78" i="20"/>
  <c r="A69" i="20"/>
  <c r="C69" i="20" s="1"/>
  <c r="B58" i="20"/>
  <c r="A92" i="20"/>
  <c r="C92" i="20" s="1"/>
  <c r="B71" i="20"/>
  <c r="A64" i="20"/>
  <c r="C64" i="20" s="1"/>
  <c r="B90" i="20"/>
  <c r="A60" i="20"/>
  <c r="C60" i="20" s="1"/>
  <c r="B94" i="20"/>
  <c r="A11" i="20"/>
  <c r="C11" i="20" s="1"/>
  <c r="B20" i="20"/>
  <c r="A56" i="20"/>
  <c r="C56" i="20" s="1"/>
  <c r="B41" i="20"/>
  <c r="A55" i="20"/>
  <c r="C55" i="20" s="1"/>
  <c r="B70" i="20"/>
  <c r="A35" i="20"/>
  <c r="C35" i="20" s="1"/>
  <c r="B67" i="20"/>
  <c r="A22" i="20"/>
  <c r="C22" i="20" s="1"/>
  <c r="B24" i="20"/>
  <c r="A57" i="20"/>
  <c r="C57" i="20" s="1"/>
  <c r="B37" i="20"/>
  <c r="A46" i="20"/>
  <c r="C46" i="20" s="1"/>
  <c r="B36" i="20"/>
  <c r="A81" i="20"/>
  <c r="C81" i="20" s="1"/>
  <c r="B33" i="20"/>
  <c r="A43" i="20"/>
  <c r="C43" i="20" s="1"/>
  <c r="B25" i="20"/>
  <c r="B23" i="20"/>
  <c r="B93" i="20"/>
  <c r="A94" i="20"/>
  <c r="C94" i="20" s="1"/>
  <c r="B30" i="20"/>
  <c r="A41" i="20"/>
  <c r="C41" i="20" s="1"/>
  <c r="B17" i="20"/>
  <c r="B42" i="20"/>
  <c r="A24" i="20"/>
  <c r="C24" i="20" s="1"/>
  <c r="B76" i="20"/>
  <c r="A37" i="20"/>
  <c r="C37" i="20" s="1"/>
  <c r="B85" i="20"/>
  <c r="B79" i="20"/>
  <c r="A25" i="20"/>
  <c r="C25" i="20" s="1"/>
  <c r="B50" i="20"/>
  <c r="A91" i="20"/>
  <c r="C91" i="20" s="1"/>
  <c r="A13" i="20"/>
  <c r="C13" i="20" s="1"/>
  <c r="B53" i="20"/>
  <c r="A86" i="20"/>
  <c r="C86" i="20" s="1"/>
  <c r="B91" i="20"/>
  <c r="A45" i="20"/>
  <c r="C45" i="20" s="1"/>
  <c r="B13" i="20"/>
  <c r="A83" i="20"/>
  <c r="C83" i="20" s="1"/>
  <c r="B87" i="20"/>
  <c r="A34" i="20"/>
  <c r="C34" i="20" s="1"/>
  <c r="B62" i="20"/>
  <c r="A29" i="20"/>
  <c r="C29" i="20" s="1"/>
  <c r="B40" i="20"/>
  <c r="A72" i="20"/>
  <c r="C72" i="20" s="1"/>
  <c r="B6" i="20"/>
  <c r="A54" i="20"/>
  <c r="C54" i="20" s="1"/>
  <c r="B89" i="20"/>
  <c r="A68" i="20"/>
  <c r="C68" i="20" s="1"/>
  <c r="B69" i="20"/>
  <c r="A49" i="20"/>
  <c r="C49" i="20" s="1"/>
  <c r="B92" i="20"/>
  <c r="A82" i="20"/>
  <c r="C82" i="20" s="1"/>
  <c r="B64" i="20"/>
  <c r="A52" i="20"/>
  <c r="C52" i="20" s="1"/>
  <c r="B60" i="20"/>
  <c r="A61" i="20"/>
  <c r="C61" i="20" s="1"/>
  <c r="B11" i="20"/>
  <c r="A66" i="20"/>
  <c r="C66" i="20" s="1"/>
  <c r="B56" i="20"/>
  <c r="A74" i="20"/>
  <c r="C74" i="20" s="1"/>
  <c r="B55" i="20"/>
  <c r="A47" i="20"/>
  <c r="C47" i="20" s="1"/>
  <c r="B35" i="20"/>
  <c r="A31" i="20"/>
  <c r="C31" i="20" s="1"/>
  <c r="B22" i="20"/>
  <c r="A84" i="20"/>
  <c r="C84" i="20" s="1"/>
  <c r="B57" i="20"/>
  <c r="A88" i="20"/>
  <c r="C88" i="20" s="1"/>
  <c r="B46" i="20"/>
  <c r="A32" i="20"/>
  <c r="C32" i="20" s="1"/>
  <c r="B81" i="20"/>
  <c r="A63" i="20"/>
  <c r="C63" i="20" s="1"/>
  <c r="B43" i="20"/>
  <c r="A28" i="20"/>
  <c r="C28" i="20" s="1"/>
  <c r="B27" i="20"/>
  <c r="B18" i="20"/>
  <c r="A87" i="20"/>
  <c r="C87" i="20" s="1"/>
  <c r="B86" i="20"/>
  <c r="A39" i="20"/>
  <c r="C39" i="20" s="1"/>
  <c r="B45" i="20"/>
  <c r="A77" i="20"/>
  <c r="C77" i="20" s="1"/>
  <c r="B83" i="20"/>
  <c r="A12" i="20"/>
  <c r="C12" i="20" s="1"/>
  <c r="B34" i="20"/>
  <c r="A19" i="20"/>
  <c r="C19" i="20" s="1"/>
  <c r="B29" i="20"/>
  <c r="A75" i="20"/>
  <c r="C75" i="20" s="1"/>
  <c r="B72" i="20"/>
  <c r="A26" i="20"/>
  <c r="C26" i="20" s="1"/>
  <c r="B54" i="20"/>
  <c r="A51" i="20"/>
  <c r="C51" i="20" s="1"/>
  <c r="B68" i="20"/>
  <c r="A48" i="20"/>
  <c r="C48" i="20" s="1"/>
  <c r="B49" i="20"/>
  <c r="A23" i="20"/>
  <c r="C23" i="20" s="1"/>
  <c r="B82" i="20"/>
  <c r="A93" i="20"/>
  <c r="C93" i="20" s="1"/>
  <c r="B52" i="20"/>
  <c r="A44" i="20"/>
  <c r="C44" i="20" s="1"/>
  <c r="B61" i="20"/>
  <c r="A30" i="20"/>
  <c r="C30" i="20" s="1"/>
  <c r="B66" i="20"/>
  <c r="A15" i="20"/>
  <c r="C15" i="20" s="1"/>
  <c r="B74" i="20"/>
  <c r="A17" i="20"/>
  <c r="C17" i="20" s="1"/>
  <c r="B47" i="20"/>
  <c r="A42" i="20"/>
  <c r="C42" i="20" s="1"/>
  <c r="B31" i="20"/>
  <c r="A76" i="20"/>
  <c r="C76" i="20" s="1"/>
  <c r="B84" i="20"/>
  <c r="A65" i="20"/>
  <c r="C65" i="20" s="1"/>
  <c r="B88" i="20"/>
  <c r="A85" i="20"/>
  <c r="C85" i="20" s="1"/>
  <c r="B32" i="20"/>
  <c r="A79" i="20"/>
  <c r="C79" i="20" s="1"/>
  <c r="B63" i="20"/>
  <c r="A50" i="20"/>
  <c r="C50" i="20" s="1"/>
</calcChain>
</file>

<file path=xl/sharedStrings.xml><?xml version="1.0" encoding="utf-8"?>
<sst xmlns="http://schemas.openxmlformats.org/spreadsheetml/2006/main" count="216" uniqueCount="140">
  <si>
    <t>PUP Coffrage 3 ess</t>
  </si>
  <si>
    <t>WINCH</t>
  </si>
  <si>
    <t>Pup Matériaux 2ess</t>
  </si>
  <si>
    <t>PUP Coffrage 2 ess</t>
  </si>
  <si>
    <t>PANNEAU LARGEUR</t>
  </si>
  <si>
    <t>Option ↓</t>
  </si>
  <si>
    <t>CODES</t>
  </si>
  <si>
    <t>Modèle→</t>
  </si>
  <si>
    <t>GALV-1</t>
  </si>
  <si>
    <t>GALV-2</t>
  </si>
  <si>
    <t>GALV-3</t>
  </si>
  <si>
    <t>GALV-4</t>
  </si>
  <si>
    <t>GALV-5</t>
  </si>
  <si>
    <t>SUS2AIR</t>
  </si>
  <si>
    <t>X</t>
  </si>
  <si>
    <t>SUS3AIR</t>
  </si>
  <si>
    <t>PIADD-1</t>
  </si>
  <si>
    <t>PIADD-2</t>
  </si>
  <si>
    <t>PIADDG-1</t>
  </si>
  <si>
    <t>PIADDG-2</t>
  </si>
  <si>
    <t>FAD</t>
  </si>
  <si>
    <t>FCD</t>
  </si>
  <si>
    <t>RMANHD</t>
  </si>
  <si>
    <t>RAIR72C</t>
  </si>
  <si>
    <t>RAIR96</t>
  </si>
  <si>
    <t>RMAN4</t>
  </si>
  <si>
    <t>ANNEAU</t>
  </si>
  <si>
    <t>ATPAP</t>
  </si>
  <si>
    <t>AIRLIFT</t>
  </si>
  <si>
    <t>LUMEXT</t>
  </si>
  <si>
    <t>OUTR</t>
  </si>
  <si>
    <t>TWINCH</t>
  </si>
  <si>
    <t>STRAP3</t>
  </si>
  <si>
    <t>STRAP4</t>
  </si>
  <si>
    <t>SIDRAIL</t>
  </si>
  <si>
    <t>PLGODET</t>
  </si>
  <si>
    <t>CONE</t>
  </si>
  <si>
    <t>PANLARG</t>
  </si>
  <si>
    <t>PANLARGI</t>
  </si>
  <si>
    <t>STR360</t>
  </si>
  <si>
    <t>COFAL36</t>
  </si>
  <si>
    <t>COFAL48</t>
  </si>
  <si>
    <t>COFAL58</t>
  </si>
  <si>
    <t>COFAL96</t>
  </si>
  <si>
    <t>JTGALV</t>
  </si>
  <si>
    <t>ALCOA17</t>
  </si>
  <si>
    <t>IMPORT17</t>
  </si>
  <si>
    <t>ALACC22</t>
  </si>
  <si>
    <t>SPAIR215</t>
  </si>
  <si>
    <t>SPAIR235</t>
  </si>
  <si>
    <t>SPAIR215G</t>
  </si>
  <si>
    <t>SPAIR235G</t>
  </si>
  <si>
    <t>SUPSPAIR</t>
  </si>
  <si>
    <t>RALTIM</t>
  </si>
  <si>
    <t>Option 1:</t>
  </si>
  <si>
    <t>Modèle :</t>
  </si>
  <si>
    <t>Option 2:</t>
  </si>
  <si>
    <t>Option 3:</t>
  </si>
  <si>
    <t>Option 4:</t>
  </si>
  <si>
    <t>Option 5:</t>
  </si>
  <si>
    <t>Option 7:</t>
  </si>
  <si>
    <t>Option 9:</t>
  </si>
  <si>
    <t>Option 6:</t>
  </si>
  <si>
    <t>Option 8:</t>
  </si>
  <si>
    <t>Option 10:</t>
  </si>
  <si>
    <t>Option 11:</t>
  </si>
  <si>
    <t>Option 13:</t>
  </si>
  <si>
    <t>Option 15:</t>
  </si>
  <si>
    <t>Option 17:</t>
  </si>
  <si>
    <t>Option 19:</t>
  </si>
  <si>
    <t>Option 21:</t>
  </si>
  <si>
    <t>Option 23:</t>
  </si>
  <si>
    <t>Option 25:</t>
  </si>
  <si>
    <t>Option 27:</t>
  </si>
  <si>
    <t>Option 29:</t>
  </si>
  <si>
    <t>Option 12:</t>
  </si>
  <si>
    <t>Option 14:</t>
  </si>
  <si>
    <t>Option 16:</t>
  </si>
  <si>
    <t>Option 18:</t>
  </si>
  <si>
    <t>Option 20:</t>
  </si>
  <si>
    <t>Option 22:</t>
  </si>
  <si>
    <t>Option 24:</t>
  </si>
  <si>
    <t>Option 26:</t>
  </si>
  <si>
    <t>Option 28:</t>
  </si>
  <si>
    <t>Option 30:</t>
  </si>
  <si>
    <t>GALVANISATION-1</t>
  </si>
  <si>
    <t>GALVANISATION-2</t>
  </si>
  <si>
    <t>GALVANISATION-3</t>
  </si>
  <si>
    <t>GALVANISATION-4</t>
  </si>
  <si>
    <t>GALVANISATION-5</t>
  </si>
  <si>
    <t>PIEDS ADD GALVANISÉ-1</t>
  </si>
  <si>
    <t>PIEDS ADD GALVANISÉ-2</t>
  </si>
  <si>
    <t>RAIR72A</t>
  </si>
  <si>
    <t>RAIR72B</t>
  </si>
  <si>
    <t>MARCHET</t>
  </si>
  <si>
    <t>MARCHEP</t>
  </si>
  <si>
    <t>Options choisies :</t>
  </si>
  <si>
    <t>2 ESSIEUX</t>
  </si>
  <si>
    <t>3 ESSIEUX</t>
  </si>
  <si>
    <t>PIEDS</t>
  </si>
  <si>
    <t>PIEDS2</t>
  </si>
  <si>
    <t>DESCENTE1</t>
  </si>
  <si>
    <t>DESCENTE 2</t>
  </si>
  <si>
    <t>RAMPE 1</t>
  </si>
  <si>
    <t>RAMPE 2</t>
  </si>
  <si>
    <t>RAMPE 3</t>
  </si>
  <si>
    <t>RAMPE 4</t>
  </si>
  <si>
    <t>RAMPE 5</t>
  </si>
  <si>
    <t>4 x RAMPES</t>
  </si>
  <si>
    <t>ANNEAUX</t>
  </si>
  <si>
    <t>ATTACHES</t>
  </si>
  <si>
    <t>AIR 1</t>
  </si>
  <si>
    <t>LUMIERES</t>
  </si>
  <si>
    <t>PNEUS</t>
  </si>
  <si>
    <t>TRACK</t>
  </si>
  <si>
    <t>COURROIES 1</t>
  </si>
  <si>
    <t>COURROIES 2</t>
  </si>
  <si>
    <t>POCHETTES</t>
  </si>
  <si>
    <t>PLAQUE</t>
  </si>
  <si>
    <t xml:space="preserve">RACK </t>
  </si>
  <si>
    <t>MARCHE 2</t>
  </si>
  <si>
    <t>MARCHE 3</t>
  </si>
  <si>
    <t>PANNEAU LARGEUR2</t>
  </si>
  <si>
    <t>PNEUS 2</t>
  </si>
  <si>
    <t>COFFRE ALUMINIUM 1</t>
  </si>
  <si>
    <t>COFFRE ALUMINIUM 2</t>
  </si>
  <si>
    <t>COFFRE ALUMINIUM 3</t>
  </si>
  <si>
    <t>COFFRE ALUMINIUM 4</t>
  </si>
  <si>
    <t>JANTES GALVANISÉ 1</t>
  </si>
  <si>
    <t>JANTES ALUMINIUM 2</t>
  </si>
  <si>
    <t>JANTES ALUMINIUM 3</t>
  </si>
  <si>
    <t>JANTES ALUMINIUM 4</t>
  </si>
  <si>
    <t>JANTE ACIER 1</t>
  </si>
  <si>
    <t>JANTE ACIER 2</t>
  </si>
  <si>
    <t>JANTE GALVANISÉ 2</t>
  </si>
  <si>
    <t>JANTE GALVANISÉ 1</t>
  </si>
  <si>
    <t>Support roue</t>
  </si>
  <si>
    <t>RALLONGE T</t>
  </si>
  <si>
    <t>WINCH; COFFRE ALUMINIUM 2.</t>
  </si>
  <si>
    <t>https://forum.excel-pratique.com/excel/userform-et-mise-a-jour-des-options-choisies-182209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</si>
</sst>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_ ;_ * \(#,##0.00\)_ ;_ * &quot;-&quot;??_)_ ;_ @_ "/>
    <numFmt numFmtId="165" formatCode="_(* #,##0.00_);_(* \(#,##0.00\);_(* &quot;-&quot;??_);_(@_)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1"/>
      <color rgb="FFFFFFFF"/>
      <name val="Tahoma"/>
      <family val="2"/>
    </font>
    <font>
      <b/>
      <sz val="12"/>
      <color theme="5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AEEF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rgb="FF00B0F0"/>
      </left>
      <right style="hair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/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hair">
        <color rgb="FF00B0F0"/>
      </left>
      <right/>
      <top style="thin">
        <color rgb="FF00B0F0"/>
      </top>
      <bottom style="thin">
        <color rgb="FF00B0F0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 style="thin">
        <color rgb="FF00B0F0"/>
      </bottom>
      <diagonal/>
    </border>
    <border>
      <left style="medium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thin">
        <color rgb="FF00B0F0"/>
      </right>
      <top style="thin">
        <color rgb="FF00B0F0"/>
      </top>
      <bottom style="medium">
        <color rgb="FF00B0F0"/>
      </bottom>
      <diagonal/>
    </border>
    <border>
      <left/>
      <right/>
      <top style="thin">
        <color rgb="FF00B0F0"/>
      </top>
      <bottom/>
      <diagonal/>
    </border>
    <border>
      <left style="thin">
        <color rgb="FF00B0F0"/>
      </left>
      <right style="thin">
        <color rgb="FF00B0F0"/>
      </right>
      <top style="medium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</borders>
  <cellStyleXfs count="20">
    <xf numFmtId="0" fontId="0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43">
    <xf numFmtId="0" fontId="0" fillId="0" borderId="0" xfId="0"/>
    <xf numFmtId="0" fontId="0" fillId="2" borderId="0" xfId="0" applyFill="1" applyProtection="1"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6" fillId="3" borderId="9" xfId="0" applyFont="1" applyFill="1" applyBorder="1" applyAlignment="1" applyProtection="1">
      <alignment horizontal="left"/>
      <protection locked="0"/>
    </xf>
    <xf numFmtId="0" fontId="6" fillId="3" borderId="2" xfId="0" applyFont="1" applyFill="1" applyBorder="1" applyAlignment="1" applyProtection="1">
      <alignment horizontal="left"/>
      <protection locked="0"/>
    </xf>
    <xf numFmtId="0" fontId="6" fillId="3" borderId="14" xfId="0" applyFont="1" applyFill="1" applyBorder="1" applyAlignment="1" applyProtection="1">
      <alignment horizontal="left"/>
      <protection locked="0"/>
    </xf>
    <xf numFmtId="0" fontId="6" fillId="3" borderId="15" xfId="0" applyFont="1" applyFill="1" applyBorder="1" applyAlignment="1" applyProtection="1">
      <alignment horizontal="left"/>
      <protection locked="0"/>
    </xf>
    <xf numFmtId="0" fontId="6" fillId="3" borderId="10" xfId="0" applyFont="1" applyFill="1" applyBorder="1" applyAlignment="1" applyProtection="1">
      <alignment horizontal="left"/>
      <protection locked="0"/>
    </xf>
    <xf numFmtId="0" fontId="6" fillId="3" borderId="13" xfId="0" applyFont="1" applyFill="1" applyBorder="1" applyAlignment="1" applyProtection="1">
      <alignment horizontal="left"/>
      <protection locked="0"/>
    </xf>
    <xf numFmtId="0" fontId="9" fillId="4" borderId="0" xfId="0" applyFont="1" applyFill="1"/>
    <xf numFmtId="0" fontId="0" fillId="4" borderId="0" xfId="0" applyFill="1"/>
    <xf numFmtId="0" fontId="2" fillId="4" borderId="4" xfId="0" applyFont="1" applyFill="1" applyBorder="1" applyAlignment="1">
      <alignment horizontal="left"/>
    </xf>
    <xf numFmtId="0" fontId="0" fillId="4" borderId="11" xfId="0" applyFill="1" applyBorder="1"/>
    <xf numFmtId="0" fontId="2" fillId="4" borderId="0" xfId="0" applyFont="1" applyFill="1" applyAlignment="1">
      <alignment horizontal="left"/>
    </xf>
    <xf numFmtId="0" fontId="7" fillId="4" borderId="0" xfId="0" applyFont="1" applyFill="1" applyProtection="1">
      <protection locked="0"/>
    </xf>
    <xf numFmtId="0" fontId="7" fillId="4" borderId="4" xfId="0" applyFont="1" applyFill="1" applyBorder="1" applyProtection="1">
      <protection locked="0"/>
    </xf>
    <xf numFmtId="0" fontId="11" fillId="4" borderId="1" xfId="0" applyFont="1" applyFill="1" applyBorder="1" applyAlignment="1">
      <alignment horizontal="left" vertical="center"/>
    </xf>
    <xf numFmtId="0" fontId="11" fillId="4" borderId="3" xfId="0" applyFont="1" applyFill="1" applyBorder="1" applyAlignment="1">
      <alignment horizontal="left"/>
    </xf>
    <xf numFmtId="0" fontId="11" fillId="4" borderId="0" xfId="0" applyFont="1" applyFill="1" applyAlignment="1">
      <alignment horizontal="left"/>
    </xf>
    <xf numFmtId="0" fontId="12" fillId="4" borderId="0" xfId="0" applyFont="1" applyFill="1"/>
    <xf numFmtId="0" fontId="5" fillId="5" borderId="7" xfId="3" applyFont="1" applyFill="1" applyBorder="1" applyAlignment="1" applyProtection="1">
      <alignment horizontal="center" vertical="center" wrapText="1" readingOrder="1"/>
      <protection hidden="1"/>
    </xf>
    <xf numFmtId="0" fontId="10" fillId="5" borderId="2" xfId="3" applyFont="1" applyFill="1" applyBorder="1" applyAlignment="1" applyProtection="1">
      <alignment horizontal="center" vertical="center" wrapText="1" readingOrder="1"/>
      <protection hidden="1"/>
    </xf>
    <xf numFmtId="0" fontId="5" fillId="5" borderId="8" xfId="3" applyFont="1" applyFill="1" applyBorder="1" applyAlignment="1" applyProtection="1">
      <alignment horizontal="center" vertical="center" wrapText="1" readingOrder="1"/>
      <protection hidden="1"/>
    </xf>
    <xf numFmtId="0" fontId="5" fillId="5" borderId="12" xfId="3" applyFont="1" applyFill="1" applyBorder="1" applyAlignment="1" applyProtection="1">
      <alignment horizontal="center" vertical="center" wrapText="1" readingOrder="1"/>
      <protection hidden="1"/>
    </xf>
    <xf numFmtId="0" fontId="0" fillId="5" borderId="12" xfId="0" applyFill="1" applyBorder="1" applyProtection="1">
      <protection hidden="1"/>
    </xf>
    <xf numFmtId="0" fontId="0" fillId="4" borderId="6" xfId="0" applyFill="1" applyBorder="1" applyAlignment="1">
      <alignment horizontal="left" vertical="center" wrapText="1"/>
    </xf>
    <xf numFmtId="0" fontId="0" fillId="4" borderId="4" xfId="0" applyFill="1" applyBorder="1" applyAlignment="1">
      <alignment horizontal="left" vertical="center" wrapText="1"/>
    </xf>
    <xf numFmtId="0" fontId="0" fillId="4" borderId="5" xfId="0" applyFill="1" applyBorder="1" applyAlignment="1">
      <alignment horizontal="left" vertical="center" wrapText="1"/>
    </xf>
    <xf numFmtId="0" fontId="4" fillId="4" borderId="6" xfId="2" applyFont="1" applyFill="1" applyBorder="1" applyAlignment="1" applyProtection="1">
      <alignment horizontal="left" vertical="center"/>
      <protection locked="0"/>
    </xf>
    <xf numFmtId="0" fontId="4" fillId="4" borderId="4" xfId="2" applyFont="1" applyFill="1" applyBorder="1" applyAlignment="1" applyProtection="1">
      <alignment horizontal="left" vertical="center"/>
      <protection locked="0"/>
    </xf>
    <xf numFmtId="0" fontId="4" fillId="4" borderId="5" xfId="2" applyFont="1" applyFill="1" applyBorder="1" applyAlignment="1" applyProtection="1">
      <alignment horizontal="left" vertical="center"/>
      <protection locked="0"/>
    </xf>
    <xf numFmtId="0" fontId="7" fillId="4" borderId="6" xfId="2" applyFont="1" applyFill="1" applyBorder="1" applyAlignment="1" applyProtection="1">
      <alignment horizontal="left" vertical="center"/>
      <protection locked="0"/>
    </xf>
    <xf numFmtId="0" fontId="7" fillId="4" borderId="4" xfId="2" applyFont="1" applyFill="1" applyBorder="1" applyAlignment="1" applyProtection="1">
      <alignment horizontal="left" vertical="center"/>
      <protection locked="0"/>
    </xf>
    <xf numFmtId="0" fontId="7" fillId="4" borderId="5" xfId="2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/>
      <protection hidden="1"/>
    </xf>
    <xf numFmtId="0" fontId="0" fillId="5" borderId="12" xfId="0" applyFill="1" applyBorder="1" applyAlignment="1" applyProtection="1">
      <alignment horizontal="center"/>
      <protection hidden="1"/>
    </xf>
    <xf numFmtId="0" fontId="13" fillId="4" borderId="0" xfId="19" applyFill="1"/>
  </cellXfs>
  <cellStyles count="20">
    <cellStyle name="Lien hypertexte" xfId="19" builtinId="8"/>
    <cellStyle name="Milliers 2 3" xfId="10" xr:uid="{E7EA6812-CB76-40F8-9A86-2C49A87AEC50}"/>
    <cellStyle name="Milliers 3" xfId="18" xr:uid="{D424F6D4-173F-4905-93AD-62C76FAFA4BF}"/>
    <cellStyle name="Normal" xfId="0" builtinId="0"/>
    <cellStyle name="Normal 10 2" xfId="3" xr:uid="{EAE0F25A-9AA0-481B-A827-2C2C7E353590}"/>
    <cellStyle name="Normal 12" xfId="17" xr:uid="{0D57DAC6-B1ED-4417-A177-3F96DDC6EE5B}"/>
    <cellStyle name="Normal 16 2" xfId="8" xr:uid="{7F53379A-7FBC-49CA-AB41-D0DBA9135F80}"/>
    <cellStyle name="Normal 2 2" xfId="1" xr:uid="{1CB2557C-AB0D-4DF2-AE7C-14C81E2A783D}"/>
    <cellStyle name="Normal 2 2 2" xfId="7" xr:uid="{A702A0A2-8F55-4268-A407-5F5E6A881F8F}"/>
    <cellStyle name="Normal 21 2 2" xfId="5" xr:uid="{DA29C5BE-EE46-4F68-9048-B91E73CB57C0}"/>
    <cellStyle name="Normal 37" xfId="11" xr:uid="{056776BF-9BCA-4F2C-8E98-914FC2DC1F12}"/>
    <cellStyle name="Normal 38" xfId="4" xr:uid="{81E471E6-6EEE-4EF3-8994-07E422F3FCD7}"/>
    <cellStyle name="Normal 38 2" xfId="6" xr:uid="{8B122E6D-08D8-4A30-A2F3-4678DC7532A0}"/>
    <cellStyle name="Normal 38 3" xfId="9" xr:uid="{FA4A4428-EA1E-4E4A-BA19-27E6E4537A38}"/>
    <cellStyle name="Normal 4 2" xfId="2" xr:uid="{E2F48470-6C19-44C6-ADFA-84F72FF71B42}"/>
    <cellStyle name="Normal 4 2 4" xfId="12" xr:uid="{B672F428-1DF2-4802-BDA6-39BA7BC5DC74}"/>
    <cellStyle name="Normal 6" xfId="14" xr:uid="{51283072-6A9E-41A1-838E-6759C82C35C3}"/>
    <cellStyle name="Normal 7" xfId="15" xr:uid="{7535EB86-85FB-4165-9B40-CB7AF0B7A0A8}"/>
    <cellStyle name="Normal 8" xfId="16" xr:uid="{DBB8D9D8-4E47-4C8F-95DF-E26D4E8A7B15}"/>
    <cellStyle name="Pourcentage 9" xfId="13" xr:uid="{A3A8537A-999A-4809-85D9-E67E8386931B}"/>
  </cellStyles>
  <dxfs count="0"/>
  <tableStyles count="0" defaultTableStyle="TableStyleMedium2" defaultPivotStyle="PivotStyleLight16"/>
  <colors>
    <mruColors>
      <color rgb="FFDAEEF3"/>
      <color rgb="FFFFFF79"/>
      <color rgb="FFFFAFAF"/>
      <color rgb="FF5E8BC2"/>
      <color rgb="FF4F81BD"/>
      <color rgb="FFFF8989"/>
      <color rgb="FFFF99FF"/>
      <color rgb="FFFF9797"/>
      <color rgb="FFFF8B8B"/>
      <color rgb="FF93CE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321627</xdr:colOff>
      <xdr:row>5</xdr:row>
      <xdr:rowOff>106575</xdr:rowOff>
    </xdr:from>
    <xdr:to>
      <xdr:col>12</xdr:col>
      <xdr:colOff>326165</xdr:colOff>
      <xdr:row>7</xdr:row>
      <xdr:rowOff>57336</xdr:rowOff>
    </xdr:to>
    <xdr:sp macro="[0]!Selectionner_Modele_Options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4417377" y="1482408"/>
          <a:ext cx="1856621" cy="331761"/>
        </a:xfrm>
        <a:prstGeom prst="rect">
          <a:avLst/>
        </a:prstGeom>
        <a:solidFill>
          <a:srgbClr val="00206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210312" tIns="0" bIns="0" rtlCol="0" anchor="ctr"/>
        <a:lstStyle/>
        <a:p>
          <a:pPr algn="ctr"/>
          <a:r>
            <a:rPr lang="en-US" sz="1100" b="1"/>
            <a:t>  Sélectionner les options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userform-et-mise-a-jour-des-options-choisies-182209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F99C1-E130-4765-9797-209A611A41EE}">
  <sheetPr codeName="Ventes"/>
  <dimension ref="B1:AA39"/>
  <sheetViews>
    <sheetView tabSelected="1" zoomScale="90" zoomScaleNormal="90" workbookViewId="0">
      <selection activeCell="V6" sqref="V6"/>
    </sheetView>
  </sheetViews>
  <sheetFormatPr baseColWidth="10" defaultColWidth="11.44140625" defaultRowHeight="14.4" x14ac:dyDescent="0.3"/>
  <cols>
    <col min="1" max="1" width="21.33203125" style="16" customWidth="1"/>
    <col min="2" max="2" width="15.88671875" style="15" customWidth="1"/>
    <col min="3" max="3" width="2.6640625" style="15" customWidth="1"/>
    <col min="4" max="4" width="3.5546875" style="16" customWidth="1"/>
    <col min="5" max="27" width="5.44140625" style="16" customWidth="1"/>
    <col min="28" max="28" width="4.6640625" style="16" customWidth="1"/>
    <col min="29" max="16384" width="11.44140625" style="16"/>
  </cols>
  <sheetData>
    <row r="1" spans="5:27" ht="15" customHeight="1" x14ac:dyDescent="0.3"/>
    <row r="2" spans="5:27" ht="39" customHeight="1" x14ac:dyDescent="0.35">
      <c r="E2" s="22" t="s">
        <v>96</v>
      </c>
      <c r="F2" s="17"/>
      <c r="G2" s="17"/>
      <c r="H2" s="17"/>
      <c r="I2" s="31" t="s">
        <v>138</v>
      </c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3"/>
    </row>
    <row r="3" spans="5:27" ht="21" customHeight="1" x14ac:dyDescent="0.3"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</row>
    <row r="4" spans="5:27" ht="15" customHeight="1" x14ac:dyDescent="0.3"/>
    <row r="5" spans="5:27" ht="18" x14ac:dyDescent="0.35">
      <c r="E5" s="23" t="s">
        <v>55</v>
      </c>
      <c r="F5" s="17"/>
      <c r="G5" s="17"/>
      <c r="H5" s="37" t="s">
        <v>0</v>
      </c>
      <c r="I5" s="38"/>
      <c r="J5" s="38"/>
      <c r="K5" s="38"/>
      <c r="L5" s="38"/>
      <c r="M5" s="38"/>
      <c r="N5" s="39"/>
    </row>
    <row r="6" spans="5:27" ht="15" customHeight="1" x14ac:dyDescent="0.35">
      <c r="E6" s="24"/>
      <c r="F6" s="19"/>
      <c r="G6" s="20"/>
      <c r="V6" s="42" t="s">
        <v>139</v>
      </c>
    </row>
    <row r="7" spans="5:27" ht="15" customHeight="1" x14ac:dyDescent="0.35">
      <c r="E7" s="24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</row>
    <row r="8" spans="5:27" ht="15" customHeight="1" x14ac:dyDescent="0.35">
      <c r="E8" s="24"/>
      <c r="F8" s="19"/>
      <c r="G8" s="20"/>
    </row>
    <row r="9" spans="5:27" ht="15" customHeight="1" x14ac:dyDescent="0.35">
      <c r="E9" s="24"/>
      <c r="F9" s="19"/>
      <c r="G9" s="20"/>
    </row>
    <row r="10" spans="5:27" ht="18" x14ac:dyDescent="0.35">
      <c r="E10" s="23" t="s">
        <v>54</v>
      </c>
      <c r="F10" s="17"/>
      <c r="G10" s="21"/>
      <c r="H10" s="34" t="s">
        <v>85</v>
      </c>
      <c r="I10" s="35"/>
      <c r="J10" s="35"/>
      <c r="K10" s="35"/>
      <c r="L10" s="35"/>
      <c r="M10" s="35"/>
      <c r="N10" s="36"/>
      <c r="Q10" s="23" t="s">
        <v>56</v>
      </c>
      <c r="R10" s="17"/>
      <c r="S10" s="21"/>
      <c r="T10" s="34" t="s">
        <v>98</v>
      </c>
      <c r="U10" s="35"/>
      <c r="V10" s="35"/>
      <c r="W10" s="35"/>
      <c r="X10" s="35"/>
      <c r="Y10" s="35"/>
      <c r="Z10" s="36"/>
    </row>
    <row r="11" spans="5:27" ht="15" customHeight="1" x14ac:dyDescent="0.3">
      <c r="E11" s="25"/>
      <c r="Q11" s="25"/>
    </row>
    <row r="12" spans="5:27" ht="18.75" customHeight="1" x14ac:dyDescent="0.35">
      <c r="E12" s="23" t="s">
        <v>57</v>
      </c>
      <c r="F12" s="17"/>
      <c r="G12" s="21"/>
      <c r="H12" s="34" t="s">
        <v>1</v>
      </c>
      <c r="I12" s="35"/>
      <c r="J12" s="35"/>
      <c r="K12" s="35"/>
      <c r="L12" s="35"/>
      <c r="M12" s="35"/>
      <c r="N12" s="36"/>
      <c r="Q12" s="23" t="s">
        <v>58</v>
      </c>
      <c r="R12" s="17"/>
      <c r="S12" s="21"/>
      <c r="T12" s="34" t="s">
        <v>120</v>
      </c>
      <c r="U12" s="35"/>
      <c r="V12" s="35"/>
      <c r="W12" s="35"/>
      <c r="X12" s="35"/>
      <c r="Y12" s="35"/>
      <c r="Z12" s="36"/>
    </row>
    <row r="13" spans="5:27" ht="15" customHeight="1" x14ac:dyDescent="0.3">
      <c r="E13" s="25"/>
      <c r="Q13" s="25"/>
    </row>
    <row r="14" spans="5:27" ht="21" customHeight="1" x14ac:dyDescent="0.35">
      <c r="E14" s="23" t="s">
        <v>59</v>
      </c>
      <c r="F14" s="17"/>
      <c r="G14" s="21"/>
      <c r="H14" s="34" t="s">
        <v>124</v>
      </c>
      <c r="I14" s="35"/>
      <c r="J14" s="35"/>
      <c r="K14" s="35"/>
      <c r="L14" s="35"/>
      <c r="M14" s="35"/>
      <c r="N14" s="36"/>
      <c r="Q14" s="23" t="s">
        <v>62</v>
      </c>
      <c r="R14" s="17"/>
      <c r="S14" s="21"/>
      <c r="T14" s="34" t="s">
        <v>125</v>
      </c>
      <c r="U14" s="35"/>
      <c r="V14" s="35"/>
      <c r="W14" s="35"/>
      <c r="X14" s="35"/>
      <c r="Y14" s="35"/>
      <c r="Z14" s="36"/>
    </row>
    <row r="15" spans="5:27" ht="15" customHeight="1" x14ac:dyDescent="0.3">
      <c r="E15" s="25"/>
      <c r="Q15" s="25"/>
    </row>
    <row r="16" spans="5:27" ht="21" customHeight="1" x14ac:dyDescent="0.35">
      <c r="E16" s="23" t="s">
        <v>60</v>
      </c>
      <c r="F16" s="17"/>
      <c r="G16" s="21"/>
      <c r="H16" s="34" t="s">
        <v>126</v>
      </c>
      <c r="I16" s="35"/>
      <c r="J16" s="35"/>
      <c r="K16" s="35"/>
      <c r="L16" s="35"/>
      <c r="M16" s="35"/>
      <c r="N16" s="36"/>
      <c r="Q16" s="23" t="s">
        <v>63</v>
      </c>
      <c r="R16" s="17"/>
      <c r="S16" s="21"/>
      <c r="T16" s="34" t="s">
        <v>127</v>
      </c>
      <c r="U16" s="35"/>
      <c r="V16" s="35"/>
      <c r="W16" s="35"/>
      <c r="X16" s="35"/>
      <c r="Y16" s="35"/>
      <c r="Z16" s="36"/>
    </row>
    <row r="17" spans="5:26" ht="15" customHeight="1" x14ac:dyDescent="0.3">
      <c r="E17" s="25"/>
      <c r="Q17" s="25"/>
    </row>
    <row r="18" spans="5:26" ht="21" customHeight="1" x14ac:dyDescent="0.35">
      <c r="E18" s="23" t="s">
        <v>61</v>
      </c>
      <c r="F18" s="17"/>
      <c r="G18" s="21"/>
      <c r="H18" s="34" t="s">
        <v>128</v>
      </c>
      <c r="I18" s="35"/>
      <c r="J18" s="35"/>
      <c r="K18" s="35"/>
      <c r="L18" s="35"/>
      <c r="M18" s="35"/>
      <c r="N18" s="36"/>
      <c r="Q18" s="23" t="s">
        <v>64</v>
      </c>
      <c r="R18" s="17"/>
      <c r="S18" s="21"/>
      <c r="T18" s="34" t="s">
        <v>129</v>
      </c>
      <c r="U18" s="35"/>
      <c r="V18" s="35"/>
      <c r="W18" s="35"/>
      <c r="X18" s="35"/>
      <c r="Y18" s="35"/>
      <c r="Z18" s="36"/>
    </row>
    <row r="19" spans="5:26" ht="15" customHeight="1" x14ac:dyDescent="0.35">
      <c r="E19" s="24"/>
      <c r="F19" s="19"/>
      <c r="G19" s="20"/>
      <c r="Q19" s="25"/>
    </row>
    <row r="20" spans="5:26" ht="18" x14ac:dyDescent="0.35">
      <c r="E20" s="23" t="s">
        <v>65</v>
      </c>
      <c r="F20" s="17"/>
      <c r="G20" s="21"/>
      <c r="H20" s="34" t="s">
        <v>132</v>
      </c>
      <c r="I20" s="35"/>
      <c r="J20" s="35"/>
      <c r="K20" s="35"/>
      <c r="L20" s="35"/>
      <c r="M20" s="35"/>
      <c r="N20" s="36"/>
      <c r="Q20" s="23" t="s">
        <v>75</v>
      </c>
      <c r="R20" s="17"/>
      <c r="S20" s="21"/>
      <c r="T20" s="34" t="s">
        <v>133</v>
      </c>
      <c r="U20" s="35"/>
      <c r="V20" s="35"/>
      <c r="W20" s="35"/>
      <c r="X20" s="35"/>
      <c r="Y20" s="35"/>
      <c r="Z20" s="36"/>
    </row>
    <row r="21" spans="5:26" ht="15" customHeight="1" x14ac:dyDescent="0.3">
      <c r="E21" s="25"/>
      <c r="Q21" s="25"/>
    </row>
    <row r="22" spans="5:26" ht="18.75" customHeight="1" x14ac:dyDescent="0.35">
      <c r="E22" s="23" t="s">
        <v>66</v>
      </c>
      <c r="F22" s="17"/>
      <c r="G22" s="21"/>
      <c r="H22" s="34"/>
      <c r="I22" s="35"/>
      <c r="J22" s="35"/>
      <c r="K22" s="35"/>
      <c r="L22" s="35"/>
      <c r="M22" s="35"/>
      <c r="N22" s="36"/>
      <c r="Q22" s="23" t="s">
        <v>76</v>
      </c>
      <c r="R22" s="17"/>
      <c r="S22" s="21"/>
      <c r="T22" s="34"/>
      <c r="U22" s="35"/>
      <c r="V22" s="35"/>
      <c r="W22" s="35"/>
      <c r="X22" s="35"/>
      <c r="Y22" s="35"/>
      <c r="Z22" s="36"/>
    </row>
    <row r="23" spans="5:26" ht="15" customHeight="1" x14ac:dyDescent="0.3">
      <c r="E23" s="25"/>
      <c r="Q23" s="25"/>
    </row>
    <row r="24" spans="5:26" ht="21" customHeight="1" x14ac:dyDescent="0.35">
      <c r="E24" s="23" t="s">
        <v>67</v>
      </c>
      <c r="F24" s="17"/>
      <c r="G24" s="21"/>
      <c r="H24" s="34"/>
      <c r="I24" s="35"/>
      <c r="J24" s="35"/>
      <c r="K24" s="35"/>
      <c r="L24" s="35"/>
      <c r="M24" s="35"/>
      <c r="N24" s="36"/>
      <c r="Q24" s="23" t="s">
        <v>77</v>
      </c>
      <c r="R24" s="17"/>
      <c r="S24" s="21"/>
      <c r="T24" s="34"/>
      <c r="U24" s="35"/>
      <c r="V24" s="35"/>
      <c r="W24" s="35"/>
      <c r="X24" s="35"/>
      <c r="Y24" s="35"/>
      <c r="Z24" s="36"/>
    </row>
    <row r="25" spans="5:26" ht="15" customHeight="1" x14ac:dyDescent="0.3">
      <c r="E25" s="25"/>
      <c r="Q25" s="25"/>
    </row>
    <row r="26" spans="5:26" ht="21" customHeight="1" x14ac:dyDescent="0.35">
      <c r="E26" s="23" t="s">
        <v>68</v>
      </c>
      <c r="F26" s="17"/>
      <c r="G26" s="21"/>
      <c r="H26" s="34"/>
      <c r="I26" s="35"/>
      <c r="J26" s="35"/>
      <c r="K26" s="35"/>
      <c r="L26" s="35"/>
      <c r="M26" s="35"/>
      <c r="N26" s="36"/>
      <c r="Q26" s="23" t="s">
        <v>78</v>
      </c>
      <c r="R26" s="17"/>
      <c r="S26" s="21"/>
      <c r="T26" s="34"/>
      <c r="U26" s="35"/>
      <c r="V26" s="35"/>
      <c r="W26" s="35"/>
      <c r="X26" s="35"/>
      <c r="Y26" s="35"/>
      <c r="Z26" s="36"/>
    </row>
    <row r="27" spans="5:26" ht="15" customHeight="1" x14ac:dyDescent="0.3">
      <c r="E27" s="25"/>
      <c r="Q27" s="25"/>
    </row>
    <row r="28" spans="5:26" ht="21" customHeight="1" x14ac:dyDescent="0.35">
      <c r="E28" s="23" t="s">
        <v>69</v>
      </c>
      <c r="F28" s="17"/>
      <c r="G28" s="21"/>
      <c r="H28" s="34"/>
      <c r="I28" s="35"/>
      <c r="J28" s="35"/>
      <c r="K28" s="35"/>
      <c r="L28" s="35"/>
      <c r="M28" s="35"/>
      <c r="N28" s="36"/>
      <c r="Q28" s="23" t="s">
        <v>79</v>
      </c>
      <c r="R28" s="17"/>
      <c r="S28" s="21"/>
      <c r="T28" s="34"/>
      <c r="U28" s="35"/>
      <c r="V28" s="35"/>
      <c r="W28" s="35"/>
      <c r="X28" s="35"/>
      <c r="Y28" s="35"/>
      <c r="Z28" s="36"/>
    </row>
    <row r="29" spans="5:26" ht="15" customHeight="1" x14ac:dyDescent="0.35">
      <c r="E29" s="24"/>
      <c r="F29" s="19"/>
      <c r="G29" s="20"/>
      <c r="Q29" s="25"/>
    </row>
    <row r="30" spans="5:26" ht="18" x14ac:dyDescent="0.35">
      <c r="E30" s="23" t="s">
        <v>70</v>
      </c>
      <c r="F30" s="17"/>
      <c r="G30" s="21"/>
      <c r="H30" s="34"/>
      <c r="I30" s="35"/>
      <c r="J30" s="35"/>
      <c r="K30" s="35"/>
      <c r="L30" s="35"/>
      <c r="M30" s="35"/>
      <c r="N30" s="36"/>
      <c r="Q30" s="23" t="s">
        <v>80</v>
      </c>
      <c r="R30" s="17"/>
      <c r="S30" s="21"/>
      <c r="T30" s="34"/>
      <c r="U30" s="35"/>
      <c r="V30" s="35"/>
      <c r="W30" s="35"/>
      <c r="X30" s="35"/>
      <c r="Y30" s="35"/>
      <c r="Z30" s="36"/>
    </row>
    <row r="31" spans="5:26" ht="15" customHeight="1" x14ac:dyDescent="0.3">
      <c r="E31" s="25"/>
      <c r="Q31" s="25"/>
    </row>
    <row r="32" spans="5:26" ht="18.75" customHeight="1" x14ac:dyDescent="0.35">
      <c r="E32" s="23" t="s">
        <v>71</v>
      </c>
      <c r="F32" s="17"/>
      <c r="G32" s="21"/>
      <c r="H32" s="34"/>
      <c r="I32" s="35"/>
      <c r="J32" s="35"/>
      <c r="K32" s="35"/>
      <c r="L32" s="35"/>
      <c r="M32" s="35"/>
      <c r="N32" s="36"/>
      <c r="Q32" s="23" t="s">
        <v>81</v>
      </c>
      <c r="R32" s="17"/>
      <c r="S32" s="21"/>
      <c r="T32" s="34"/>
      <c r="U32" s="35"/>
      <c r="V32" s="35"/>
      <c r="W32" s="35"/>
      <c r="X32" s="35"/>
      <c r="Y32" s="35"/>
      <c r="Z32" s="36"/>
    </row>
    <row r="33" spans="5:26" ht="15" customHeight="1" x14ac:dyDescent="0.3">
      <c r="E33" s="25"/>
      <c r="Q33" s="25"/>
    </row>
    <row r="34" spans="5:26" ht="21" customHeight="1" x14ac:dyDescent="0.35">
      <c r="E34" s="23" t="s">
        <v>72</v>
      </c>
      <c r="F34" s="17"/>
      <c r="G34" s="21"/>
      <c r="H34" s="34"/>
      <c r="I34" s="35"/>
      <c r="J34" s="35"/>
      <c r="K34" s="35"/>
      <c r="L34" s="35"/>
      <c r="M34" s="35"/>
      <c r="N34" s="36"/>
      <c r="Q34" s="23" t="s">
        <v>82</v>
      </c>
      <c r="R34" s="17"/>
      <c r="S34" s="21"/>
      <c r="T34" s="34"/>
      <c r="U34" s="35"/>
      <c r="V34" s="35"/>
      <c r="W34" s="35"/>
      <c r="X34" s="35"/>
      <c r="Y34" s="35"/>
      <c r="Z34" s="36"/>
    </row>
    <row r="35" spans="5:26" ht="15" customHeight="1" x14ac:dyDescent="0.3">
      <c r="E35" s="25"/>
      <c r="Q35" s="25"/>
    </row>
    <row r="36" spans="5:26" ht="21" customHeight="1" x14ac:dyDescent="0.35">
      <c r="E36" s="23" t="s">
        <v>73</v>
      </c>
      <c r="F36" s="17"/>
      <c r="G36" s="21"/>
      <c r="H36" s="34"/>
      <c r="I36" s="35"/>
      <c r="J36" s="35"/>
      <c r="K36" s="35"/>
      <c r="L36" s="35"/>
      <c r="M36" s="35"/>
      <c r="N36" s="36"/>
      <c r="Q36" s="23" t="s">
        <v>83</v>
      </c>
      <c r="R36" s="17"/>
      <c r="S36" s="21"/>
      <c r="T36" s="34"/>
      <c r="U36" s="35"/>
      <c r="V36" s="35"/>
      <c r="W36" s="35"/>
      <c r="X36" s="35"/>
      <c r="Y36" s="35"/>
      <c r="Z36" s="36"/>
    </row>
    <row r="37" spans="5:26" ht="15" customHeight="1" x14ac:dyDescent="0.3">
      <c r="E37" s="25"/>
      <c r="Q37" s="25"/>
    </row>
    <row r="38" spans="5:26" ht="21" customHeight="1" x14ac:dyDescent="0.35">
      <c r="E38" s="23" t="s">
        <v>74</v>
      </c>
      <c r="F38" s="17"/>
      <c r="G38" s="21"/>
      <c r="H38" s="34"/>
      <c r="I38" s="35"/>
      <c r="J38" s="35"/>
      <c r="K38" s="35"/>
      <c r="L38" s="35"/>
      <c r="M38" s="35"/>
      <c r="N38" s="36"/>
      <c r="Q38" s="23" t="s">
        <v>84</v>
      </c>
      <c r="R38" s="17"/>
      <c r="S38" s="21"/>
      <c r="T38" s="34"/>
      <c r="U38" s="35"/>
      <c r="V38" s="35"/>
      <c r="W38" s="35"/>
      <c r="X38" s="35"/>
      <c r="Y38" s="35"/>
      <c r="Z38" s="36"/>
    </row>
    <row r="39" spans="5:26" ht="25.5" customHeight="1" x14ac:dyDescent="0.3"/>
  </sheetData>
  <sheetProtection formatCells="0" formatColumns="0" formatRows="0" selectLockedCells="1" autoFilter="0"/>
  <mergeCells count="32">
    <mergeCell ref="T34:Z34"/>
    <mergeCell ref="H20:N20"/>
    <mergeCell ref="T10:Z10"/>
    <mergeCell ref="T22:Z22"/>
    <mergeCell ref="H24:N24"/>
    <mergeCell ref="H26:N26"/>
    <mergeCell ref="H28:N28"/>
    <mergeCell ref="T20:Z20"/>
    <mergeCell ref="H12:N12"/>
    <mergeCell ref="H14:N14"/>
    <mergeCell ref="H16:N16"/>
    <mergeCell ref="H18:N18"/>
    <mergeCell ref="T12:Z12"/>
    <mergeCell ref="T14:Z14"/>
    <mergeCell ref="T16:Z16"/>
    <mergeCell ref="H10:N10"/>
    <mergeCell ref="I2:AA2"/>
    <mergeCell ref="T18:Z18"/>
    <mergeCell ref="T36:Z36"/>
    <mergeCell ref="T38:Z38"/>
    <mergeCell ref="H22:N22"/>
    <mergeCell ref="T28:Z28"/>
    <mergeCell ref="T30:Z30"/>
    <mergeCell ref="T24:Z24"/>
    <mergeCell ref="T26:Z26"/>
    <mergeCell ref="H5:N5"/>
    <mergeCell ref="H30:N30"/>
    <mergeCell ref="H32:N32"/>
    <mergeCell ref="H34:N34"/>
    <mergeCell ref="H36:N36"/>
    <mergeCell ref="H38:N38"/>
    <mergeCell ref="T32:Z32"/>
  </mergeCells>
  <hyperlinks>
    <hyperlink ref="V6" r:id="rId1" xr:uid="{A1624839-6694-416F-AA33-F996675A3BA4}"/>
  </hyperlinks>
  <pageMargins left="0.7" right="0.7" top="0.75" bottom="0.75" header="0.3" footer="0.3"/>
  <pageSetup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44CA25-FE12-41D9-94F1-8831D6DF4559}">
          <x14:formula1>
            <xm:f>'Liste d''options'!$H$5:$J$5</xm:f>
          </x14:formula1>
          <xm:sqref>H5:N5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B2333-8191-49D5-B434-40C2E6CC4BBD}">
  <sheetPr codeName="ListeOption"/>
  <dimension ref="A1:P94"/>
  <sheetViews>
    <sheetView zoomScale="80" zoomScaleNormal="80" workbookViewId="0">
      <pane xSplit="7" ySplit="5" topLeftCell="H6" activePane="bottomRight" state="frozen"/>
      <selection activeCell="D3" sqref="D3"/>
      <selection pane="topRight" activeCell="H3" sqref="H3"/>
      <selection pane="bottomLeft" activeCell="D6" sqref="D6"/>
      <selection pane="bottomRight" activeCell="N6" sqref="N6:P94"/>
    </sheetView>
  </sheetViews>
  <sheetFormatPr baseColWidth="10" defaultColWidth="11.44140625" defaultRowHeight="14.4" x14ac:dyDescent="0.3"/>
  <cols>
    <col min="1" max="1" width="37.6640625" style="1" customWidth="1"/>
    <col min="2" max="3" width="11.44140625" style="1" customWidth="1"/>
    <col min="4" max="4" width="3.33203125" style="1" customWidth="1"/>
    <col min="5" max="5" width="11.44140625" style="1" customWidth="1"/>
    <col min="6" max="6" width="41.6640625" style="1" customWidth="1"/>
    <col min="7" max="7" width="12.109375" style="1" customWidth="1"/>
    <col min="8" max="8" width="11.44140625" style="40"/>
    <col min="9" max="13" width="11.44140625" style="1"/>
    <col min="14" max="16" width="11.44140625" style="1" customWidth="1"/>
    <col min="17" max="16384" width="11.44140625" style="1"/>
  </cols>
  <sheetData>
    <row r="1" spans="1:16" hidden="1" x14ac:dyDescent="0.3">
      <c r="E1" s="2">
        <f>COLUMN()</f>
        <v>5</v>
      </c>
      <c r="F1" s="2">
        <f>COLUMN()</f>
        <v>6</v>
      </c>
      <c r="G1" s="2">
        <f>COLUMN()</f>
        <v>7</v>
      </c>
      <c r="H1" s="2">
        <f>COLUMN()</f>
        <v>8</v>
      </c>
      <c r="I1" s="2">
        <f>COLUMN()</f>
        <v>9</v>
      </c>
      <c r="J1" s="2">
        <f>COLUMN()</f>
        <v>10</v>
      </c>
      <c r="K1" s="2">
        <f>COLUMN()</f>
        <v>11</v>
      </c>
      <c r="L1" s="2">
        <f>COLUMN()</f>
        <v>12</v>
      </c>
      <c r="M1" s="2">
        <f>COLUMN()</f>
        <v>13</v>
      </c>
    </row>
    <row r="2" spans="1:16" ht="3" customHeight="1" x14ac:dyDescent="0.3"/>
    <row r="3" spans="1:16" ht="17.25" customHeight="1" thickBot="1" x14ac:dyDescent="0.35"/>
    <row r="4" spans="1:16" x14ac:dyDescent="0.3">
      <c r="A4" s="1" t="str">
        <f>Soumissions!$H$5</f>
        <v>PUP Coffrage 3 ess</v>
      </c>
      <c r="B4" s="1">
        <f>MATCH($A$4,$5:$5,0)</f>
        <v>9</v>
      </c>
      <c r="F4" s="28" t="s">
        <v>5</v>
      </c>
      <c r="G4" s="29" t="s">
        <v>6</v>
      </c>
      <c r="H4" s="41"/>
      <c r="I4" s="30"/>
      <c r="J4" s="30"/>
    </row>
    <row r="5" spans="1:16" ht="42" customHeight="1" x14ac:dyDescent="0.3">
      <c r="E5" s="26" t="s">
        <v>7</v>
      </c>
      <c r="F5" s="27"/>
      <c r="G5" s="27"/>
      <c r="H5" s="27" t="s">
        <v>3</v>
      </c>
      <c r="I5" s="27" t="s">
        <v>0</v>
      </c>
      <c r="J5" s="27" t="s">
        <v>2</v>
      </c>
      <c r="N5" s="1">
        <f>ROW($A$6)</f>
        <v>6</v>
      </c>
      <c r="P5" s="1">
        <f>COUNTA(N6:N94)+ListeOption_Resultat-1</f>
        <v>17</v>
      </c>
    </row>
    <row r="6" spans="1:16" ht="15" customHeight="1" x14ac:dyDescent="0.3">
      <c r="A6" s="1" t="str">
        <f t="shared" ref="A6:A37" si="0">IF(INDEX($A:$M,ROW(),$B$4)&lt;&gt;0,F6,"")</f>
        <v>GALVANISATION-1</v>
      </c>
      <c r="B6" s="1" t="str">
        <f>IF(INDEX($A:$M,ROW(),$B$4)&lt;&gt;0,INDEX($A:$M,ROW(),$B$4),"")</f>
        <v>X</v>
      </c>
      <c r="C6" s="1">
        <f>IF(A6="",1,0)</f>
        <v>0</v>
      </c>
      <c r="F6" s="9" t="s">
        <v>85</v>
      </c>
      <c r="G6" s="10" t="s">
        <v>8</v>
      </c>
      <c r="H6" s="3" t="s">
        <v>14</v>
      </c>
      <c r="I6" s="3" t="s">
        <v>14</v>
      </c>
      <c r="J6" s="3"/>
      <c r="N6" s="1" t="s">
        <v>85</v>
      </c>
      <c r="O6" s="1" t="s">
        <v>14</v>
      </c>
      <c r="P6" s="1">
        <v>0</v>
      </c>
    </row>
    <row r="7" spans="1:16" ht="15" customHeight="1" x14ac:dyDescent="0.3">
      <c r="A7" s="1" t="str">
        <f t="shared" si="0"/>
        <v/>
      </c>
      <c r="B7" s="1" t="str">
        <f>IF(INDEX($A:$M,ROW(),$B$4)&lt;&gt;0,INDEX($A:$M,ROW(),$B$4),"")</f>
        <v/>
      </c>
      <c r="C7" s="1">
        <f t="shared" ref="C7:C10" si="1">IF(A7="",1,0)</f>
        <v>1</v>
      </c>
      <c r="F7" s="9" t="s">
        <v>86</v>
      </c>
      <c r="G7" s="10" t="s">
        <v>9</v>
      </c>
      <c r="H7" s="3"/>
      <c r="I7" s="3"/>
      <c r="J7" s="3" t="s">
        <v>14</v>
      </c>
      <c r="N7" s="1" t="s">
        <v>98</v>
      </c>
      <c r="O7" s="1" t="s">
        <v>15</v>
      </c>
      <c r="P7" s="1">
        <v>0</v>
      </c>
    </row>
    <row r="8" spans="1:16" ht="15" customHeight="1" x14ac:dyDescent="0.3">
      <c r="A8" s="1" t="str">
        <f t="shared" si="0"/>
        <v/>
      </c>
      <c r="B8" s="1" t="str">
        <f>IF(INDEX($A:$M,ROW(),$B$4)&lt;&gt;0,INDEX($A:$M,ROW(),$B$4),"")</f>
        <v/>
      </c>
      <c r="C8" s="1">
        <f t="shared" si="1"/>
        <v>1</v>
      </c>
      <c r="F8" s="9" t="s">
        <v>87</v>
      </c>
      <c r="G8" s="10" t="s">
        <v>10</v>
      </c>
      <c r="H8" s="3"/>
      <c r="I8" s="3"/>
      <c r="J8" s="3"/>
      <c r="N8" s="1" t="s">
        <v>1</v>
      </c>
      <c r="O8" s="1" t="s">
        <v>1</v>
      </c>
      <c r="P8" s="1">
        <v>0</v>
      </c>
    </row>
    <row r="9" spans="1:16" ht="15" customHeight="1" x14ac:dyDescent="0.3">
      <c r="A9" s="1" t="str">
        <f t="shared" si="0"/>
        <v/>
      </c>
      <c r="B9" s="1" t="str">
        <f>IF(INDEX($A:$M,ROW(),$B$4)&lt;&gt;0,INDEX($A:$M,ROW(),$B$4),"")</f>
        <v/>
      </c>
      <c r="C9" s="1">
        <f t="shared" si="1"/>
        <v>1</v>
      </c>
      <c r="F9" s="9" t="s">
        <v>88</v>
      </c>
      <c r="G9" s="10" t="s">
        <v>11</v>
      </c>
      <c r="H9" s="3"/>
      <c r="I9" s="3"/>
      <c r="J9" s="3"/>
      <c r="N9" s="1" t="s">
        <v>120</v>
      </c>
      <c r="O9" s="1" t="s">
        <v>94</v>
      </c>
      <c r="P9" s="1">
        <v>0</v>
      </c>
    </row>
    <row r="10" spans="1:16" ht="15" customHeight="1" x14ac:dyDescent="0.3">
      <c r="A10" s="1" t="str">
        <f t="shared" si="0"/>
        <v/>
      </c>
      <c r="B10" s="1" t="str">
        <f>IF(INDEX($A:$M,ROW(),$B$4)&lt;&gt;0,INDEX($A:$M,ROW(),$B$4),"")</f>
        <v/>
      </c>
      <c r="C10" s="1">
        <f t="shared" si="1"/>
        <v>1</v>
      </c>
      <c r="F10" s="9" t="s">
        <v>89</v>
      </c>
      <c r="G10" s="10" t="s">
        <v>12</v>
      </c>
      <c r="H10" s="3"/>
      <c r="I10" s="3"/>
      <c r="J10" s="3"/>
      <c r="N10" s="1" t="s">
        <v>124</v>
      </c>
      <c r="O10" s="1" t="s">
        <v>40</v>
      </c>
      <c r="P10" s="1">
        <v>0</v>
      </c>
    </row>
    <row r="11" spans="1:16" ht="15" customHeight="1" x14ac:dyDescent="0.3">
      <c r="A11" s="1" t="str">
        <f t="shared" si="0"/>
        <v/>
      </c>
      <c r="B11" s="1" t="str">
        <f t="shared" ref="B11:B42" si="2">IF(INDEX($A:$M,ROW(),$B$4)&lt;&gt;0,G11,"")</f>
        <v/>
      </c>
      <c r="C11" s="1">
        <f t="shared" ref="C11:C55" si="3">IF(A11="",1,0)</f>
        <v>1</v>
      </c>
      <c r="F11" s="9" t="s">
        <v>97</v>
      </c>
      <c r="G11" s="10" t="s">
        <v>13</v>
      </c>
      <c r="H11" s="3" t="s">
        <v>14</v>
      </c>
      <c r="I11" s="4"/>
      <c r="J11" s="4"/>
      <c r="N11" s="1" t="s">
        <v>125</v>
      </c>
      <c r="O11" s="1" t="s">
        <v>41</v>
      </c>
      <c r="P11" s="1">
        <v>0</v>
      </c>
    </row>
    <row r="12" spans="1:16" ht="15" customHeight="1" x14ac:dyDescent="0.3">
      <c r="A12" s="1" t="str">
        <f t="shared" si="0"/>
        <v>3 ESSIEUX</v>
      </c>
      <c r="B12" s="1" t="str">
        <f t="shared" si="2"/>
        <v>SUS3AIR</v>
      </c>
      <c r="C12" s="1">
        <f t="shared" si="3"/>
        <v>0</v>
      </c>
      <c r="F12" s="9" t="s">
        <v>98</v>
      </c>
      <c r="G12" s="10" t="s">
        <v>15</v>
      </c>
      <c r="H12" s="3"/>
      <c r="I12" s="3" t="s">
        <v>14</v>
      </c>
      <c r="J12" s="4"/>
      <c r="N12" s="1" t="s">
        <v>126</v>
      </c>
      <c r="O12" s="1" t="s">
        <v>42</v>
      </c>
      <c r="P12" s="1">
        <v>0</v>
      </c>
    </row>
    <row r="13" spans="1:16" ht="15" customHeight="1" x14ac:dyDescent="0.3">
      <c r="A13" s="1" t="str">
        <f t="shared" si="0"/>
        <v/>
      </c>
      <c r="B13" s="1" t="str">
        <f t="shared" si="2"/>
        <v/>
      </c>
      <c r="C13" s="1">
        <f t="shared" si="3"/>
        <v>1</v>
      </c>
      <c r="F13" s="9" t="s">
        <v>99</v>
      </c>
      <c r="G13" s="10" t="s">
        <v>16</v>
      </c>
      <c r="H13" s="3"/>
      <c r="I13" s="4"/>
      <c r="J13" s="4"/>
      <c r="N13" s="1" t="s">
        <v>127</v>
      </c>
      <c r="O13" s="1" t="s">
        <v>43</v>
      </c>
      <c r="P13" s="1">
        <v>0</v>
      </c>
    </row>
    <row r="14" spans="1:16" ht="15" customHeight="1" x14ac:dyDescent="0.3">
      <c r="A14" s="1" t="str">
        <f t="shared" si="0"/>
        <v/>
      </c>
      <c r="B14" s="1" t="str">
        <f t="shared" si="2"/>
        <v/>
      </c>
      <c r="C14" s="1">
        <f t="shared" ref="C14" si="4">IF(A14="",1,0)</f>
        <v>1</v>
      </c>
      <c r="F14" s="9" t="s">
        <v>100</v>
      </c>
      <c r="G14" s="10" t="s">
        <v>17</v>
      </c>
      <c r="H14" s="3"/>
      <c r="I14" s="4"/>
      <c r="J14" s="4"/>
      <c r="N14" s="1" t="s">
        <v>128</v>
      </c>
      <c r="O14" s="1" t="s">
        <v>44</v>
      </c>
      <c r="P14" s="1">
        <v>0</v>
      </c>
    </row>
    <row r="15" spans="1:16" ht="15" customHeight="1" x14ac:dyDescent="0.3">
      <c r="A15" s="1" t="str">
        <f t="shared" si="0"/>
        <v/>
      </c>
      <c r="B15" s="1" t="str">
        <f t="shared" si="2"/>
        <v/>
      </c>
      <c r="C15" s="1">
        <f t="shared" si="3"/>
        <v>1</v>
      </c>
      <c r="F15" s="9" t="s">
        <v>90</v>
      </c>
      <c r="G15" s="10" t="s">
        <v>18</v>
      </c>
      <c r="H15" s="3"/>
      <c r="I15" s="4"/>
      <c r="J15" s="4"/>
      <c r="N15" s="1" t="s">
        <v>129</v>
      </c>
      <c r="O15" s="1" t="s">
        <v>45</v>
      </c>
      <c r="P15" s="1">
        <v>0</v>
      </c>
    </row>
    <row r="16" spans="1:16" ht="15" customHeight="1" x14ac:dyDescent="0.3">
      <c r="A16" s="1" t="str">
        <f t="shared" si="0"/>
        <v/>
      </c>
      <c r="B16" s="1" t="str">
        <f t="shared" si="2"/>
        <v/>
      </c>
      <c r="C16" s="1">
        <f t="shared" ref="C16" si="5">IF(A16="",1,0)</f>
        <v>1</v>
      </c>
      <c r="F16" s="9" t="s">
        <v>91</v>
      </c>
      <c r="G16" s="10" t="s">
        <v>19</v>
      </c>
      <c r="H16" s="3"/>
      <c r="I16" s="4"/>
      <c r="J16" s="4"/>
      <c r="N16" s="1" t="s">
        <v>132</v>
      </c>
      <c r="O16" s="1" t="s">
        <v>48</v>
      </c>
      <c r="P16" s="1">
        <v>0</v>
      </c>
    </row>
    <row r="17" spans="1:16" ht="15" customHeight="1" x14ac:dyDescent="0.3">
      <c r="A17" s="1" t="str">
        <f t="shared" si="0"/>
        <v/>
      </c>
      <c r="B17" s="1" t="str">
        <f t="shared" si="2"/>
        <v/>
      </c>
      <c r="C17" s="1">
        <f t="shared" si="3"/>
        <v>1</v>
      </c>
      <c r="F17" s="9" t="s">
        <v>101</v>
      </c>
      <c r="G17" s="10" t="s">
        <v>20</v>
      </c>
      <c r="H17" s="3"/>
      <c r="I17" s="4"/>
      <c r="J17" s="4"/>
      <c r="N17" s="1" t="s">
        <v>133</v>
      </c>
      <c r="O17" s="1" t="s">
        <v>49</v>
      </c>
      <c r="P17" s="1">
        <v>0</v>
      </c>
    </row>
    <row r="18" spans="1:16" ht="15" customHeight="1" x14ac:dyDescent="0.3">
      <c r="A18" s="1" t="str">
        <f t="shared" si="0"/>
        <v/>
      </c>
      <c r="B18" s="1" t="str">
        <f t="shared" si="2"/>
        <v/>
      </c>
      <c r="C18" s="1">
        <f t="shared" si="3"/>
        <v>1</v>
      </c>
      <c r="F18" s="9" t="s">
        <v>102</v>
      </c>
      <c r="G18" s="10" t="s">
        <v>21</v>
      </c>
      <c r="H18" s="3"/>
      <c r="I18" s="4"/>
      <c r="J18" s="4"/>
      <c r="P18" s="1">
        <v>1</v>
      </c>
    </row>
    <row r="19" spans="1:16" ht="15" customHeight="1" x14ac:dyDescent="0.3">
      <c r="A19" s="1" t="str">
        <f t="shared" si="0"/>
        <v/>
      </c>
      <c r="B19" s="1" t="str">
        <f t="shared" si="2"/>
        <v/>
      </c>
      <c r="C19" s="1">
        <f t="shared" si="3"/>
        <v>1</v>
      </c>
      <c r="F19" s="9" t="s">
        <v>103</v>
      </c>
      <c r="G19" s="10" t="s">
        <v>22</v>
      </c>
      <c r="H19" s="3"/>
      <c r="I19" s="4"/>
      <c r="J19" s="4"/>
      <c r="P19" s="1">
        <v>1</v>
      </c>
    </row>
    <row r="20" spans="1:16" ht="15" customHeight="1" x14ac:dyDescent="0.3">
      <c r="A20" s="1" t="str">
        <f t="shared" si="0"/>
        <v/>
      </c>
      <c r="B20" s="1" t="str">
        <f t="shared" si="2"/>
        <v/>
      </c>
      <c r="C20" s="1">
        <f t="shared" si="3"/>
        <v>1</v>
      </c>
      <c r="F20" s="9" t="s">
        <v>104</v>
      </c>
      <c r="G20" s="10" t="s">
        <v>92</v>
      </c>
      <c r="H20" s="3"/>
      <c r="I20" s="4"/>
      <c r="J20" s="4"/>
      <c r="P20" s="1">
        <v>1</v>
      </c>
    </row>
    <row r="21" spans="1:16" ht="15" customHeight="1" x14ac:dyDescent="0.3">
      <c r="A21" s="1" t="str">
        <f t="shared" si="0"/>
        <v/>
      </c>
      <c r="B21" s="1" t="str">
        <f t="shared" si="2"/>
        <v/>
      </c>
      <c r="C21" s="1">
        <f t="shared" ref="C21" si="6">IF(A21="",1,0)</f>
        <v>1</v>
      </c>
      <c r="F21" s="9" t="s">
        <v>105</v>
      </c>
      <c r="G21" s="10" t="s">
        <v>93</v>
      </c>
      <c r="H21" s="3"/>
      <c r="I21" s="4"/>
      <c r="J21" s="4"/>
      <c r="P21" s="1">
        <v>1</v>
      </c>
    </row>
    <row r="22" spans="1:16" ht="15" customHeight="1" x14ac:dyDescent="0.3">
      <c r="A22" s="1" t="str">
        <f t="shared" si="0"/>
        <v/>
      </c>
      <c r="B22" s="1" t="str">
        <f t="shared" si="2"/>
        <v/>
      </c>
      <c r="C22" s="1">
        <f t="shared" si="3"/>
        <v>1</v>
      </c>
      <c r="F22" s="9" t="s">
        <v>106</v>
      </c>
      <c r="G22" s="10" t="s">
        <v>23</v>
      </c>
      <c r="H22" s="3"/>
      <c r="I22" s="4"/>
      <c r="J22" s="4"/>
      <c r="P22" s="1">
        <v>1</v>
      </c>
    </row>
    <row r="23" spans="1:16" ht="15" customHeight="1" x14ac:dyDescent="0.3">
      <c r="A23" s="1" t="str">
        <f t="shared" si="0"/>
        <v/>
      </c>
      <c r="B23" s="1" t="str">
        <f t="shared" si="2"/>
        <v/>
      </c>
      <c r="C23" s="1">
        <f t="shared" si="3"/>
        <v>1</v>
      </c>
      <c r="F23" s="9" t="s">
        <v>107</v>
      </c>
      <c r="G23" s="10" t="s">
        <v>24</v>
      </c>
      <c r="H23" s="3"/>
      <c r="I23" s="4"/>
      <c r="J23" s="4"/>
      <c r="P23" s="1">
        <v>1</v>
      </c>
    </row>
    <row r="24" spans="1:16" ht="15" customHeight="1" x14ac:dyDescent="0.3">
      <c r="A24" s="1" t="str">
        <f t="shared" si="0"/>
        <v/>
      </c>
      <c r="B24" s="1" t="str">
        <f t="shared" si="2"/>
        <v/>
      </c>
      <c r="C24" s="1">
        <f t="shared" si="3"/>
        <v>1</v>
      </c>
      <c r="F24" s="9" t="s">
        <v>108</v>
      </c>
      <c r="G24" s="10" t="s">
        <v>25</v>
      </c>
      <c r="H24" s="3"/>
      <c r="I24" s="4"/>
      <c r="J24" s="4"/>
      <c r="P24" s="1">
        <v>1</v>
      </c>
    </row>
    <row r="25" spans="1:16" ht="15" customHeight="1" x14ac:dyDescent="0.3">
      <c r="A25" s="1" t="str">
        <f t="shared" si="0"/>
        <v/>
      </c>
      <c r="B25" s="1" t="str">
        <f t="shared" si="2"/>
        <v/>
      </c>
      <c r="C25" s="1">
        <f t="shared" si="3"/>
        <v>1</v>
      </c>
      <c r="F25" s="9" t="s">
        <v>109</v>
      </c>
      <c r="G25" s="10" t="s">
        <v>26</v>
      </c>
      <c r="H25" s="3" t="s">
        <v>14</v>
      </c>
      <c r="I25" s="3"/>
      <c r="J25" s="3" t="s">
        <v>14</v>
      </c>
      <c r="P25" s="1">
        <v>1</v>
      </c>
    </row>
    <row r="26" spans="1:16" ht="15" customHeight="1" x14ac:dyDescent="0.3">
      <c r="A26" s="1" t="str">
        <f t="shared" si="0"/>
        <v/>
      </c>
      <c r="B26" s="1" t="str">
        <f t="shared" si="2"/>
        <v/>
      </c>
      <c r="C26" s="1">
        <f t="shared" si="3"/>
        <v>1</v>
      </c>
      <c r="F26" s="9" t="s">
        <v>110</v>
      </c>
      <c r="G26" s="10" t="s">
        <v>27</v>
      </c>
      <c r="H26" s="3"/>
      <c r="I26" s="4"/>
      <c r="J26" s="4"/>
      <c r="P26" s="1">
        <v>1</v>
      </c>
    </row>
    <row r="27" spans="1:16" ht="15" customHeight="1" x14ac:dyDescent="0.3">
      <c r="A27" s="1" t="str">
        <f t="shared" si="0"/>
        <v/>
      </c>
      <c r="B27" s="1" t="str">
        <f t="shared" si="2"/>
        <v/>
      </c>
      <c r="C27" s="1">
        <f t="shared" si="3"/>
        <v>1</v>
      </c>
      <c r="F27" s="9" t="s">
        <v>111</v>
      </c>
      <c r="G27" s="10" t="s">
        <v>28</v>
      </c>
      <c r="H27" s="3"/>
      <c r="I27" s="3"/>
      <c r="J27" s="3"/>
      <c r="P27" s="1">
        <v>1</v>
      </c>
    </row>
    <row r="28" spans="1:16" ht="15" customHeight="1" x14ac:dyDescent="0.3">
      <c r="A28" s="1" t="str">
        <f t="shared" si="0"/>
        <v/>
      </c>
      <c r="B28" s="1" t="str">
        <f t="shared" si="2"/>
        <v/>
      </c>
      <c r="C28" s="1">
        <f t="shared" si="3"/>
        <v>1</v>
      </c>
      <c r="F28" s="9" t="s">
        <v>112</v>
      </c>
      <c r="G28" s="10" t="s">
        <v>29</v>
      </c>
      <c r="H28" s="3"/>
      <c r="I28" s="4"/>
      <c r="J28" s="4"/>
      <c r="P28" s="1">
        <v>1</v>
      </c>
    </row>
    <row r="29" spans="1:16" ht="15" customHeight="1" x14ac:dyDescent="0.3">
      <c r="A29" s="1" t="str">
        <f t="shared" si="0"/>
        <v/>
      </c>
      <c r="B29" s="1" t="str">
        <f t="shared" si="2"/>
        <v/>
      </c>
      <c r="C29" s="1">
        <f t="shared" si="3"/>
        <v>1</v>
      </c>
      <c r="F29" s="9" t="s">
        <v>113</v>
      </c>
      <c r="G29" s="10" t="s">
        <v>30</v>
      </c>
      <c r="H29" s="3"/>
      <c r="I29" s="4"/>
      <c r="J29" s="4"/>
      <c r="P29" s="1">
        <v>1</v>
      </c>
    </row>
    <row r="30" spans="1:16" ht="15" customHeight="1" x14ac:dyDescent="0.3">
      <c r="A30" s="1" t="str">
        <f t="shared" si="0"/>
        <v/>
      </c>
      <c r="B30" s="1" t="str">
        <f t="shared" si="2"/>
        <v/>
      </c>
      <c r="C30" s="1">
        <f t="shared" si="3"/>
        <v>1</v>
      </c>
      <c r="F30" s="9" t="s">
        <v>114</v>
      </c>
      <c r="G30" s="10" t="s">
        <v>31</v>
      </c>
      <c r="H30" s="3"/>
      <c r="I30" s="4"/>
      <c r="J30" s="4"/>
      <c r="P30" s="1">
        <v>1</v>
      </c>
    </row>
    <row r="31" spans="1:16" ht="15" customHeight="1" x14ac:dyDescent="0.3">
      <c r="A31" s="1" t="str">
        <f t="shared" si="0"/>
        <v>WINCH</v>
      </c>
      <c r="B31" s="1" t="str">
        <f t="shared" si="2"/>
        <v>WINCH</v>
      </c>
      <c r="C31" s="1">
        <f t="shared" si="3"/>
        <v>0</v>
      </c>
      <c r="F31" s="9" t="s">
        <v>1</v>
      </c>
      <c r="G31" s="10" t="s">
        <v>1</v>
      </c>
      <c r="H31" s="3" t="s">
        <v>14</v>
      </c>
      <c r="I31" s="3" t="s">
        <v>14</v>
      </c>
      <c r="J31" s="3" t="s">
        <v>14</v>
      </c>
      <c r="P31" s="1">
        <v>1</v>
      </c>
    </row>
    <row r="32" spans="1:16" ht="15" customHeight="1" x14ac:dyDescent="0.3">
      <c r="A32" s="1" t="str">
        <f t="shared" si="0"/>
        <v/>
      </c>
      <c r="B32" s="1" t="str">
        <f t="shared" si="2"/>
        <v/>
      </c>
      <c r="C32" s="1">
        <f t="shared" si="3"/>
        <v>1</v>
      </c>
      <c r="F32" s="9" t="s">
        <v>115</v>
      </c>
      <c r="G32" s="10" t="s">
        <v>32</v>
      </c>
      <c r="H32" s="3" t="s">
        <v>14</v>
      </c>
      <c r="I32" s="3"/>
      <c r="J32" s="3" t="s">
        <v>14</v>
      </c>
      <c r="P32" s="1">
        <v>1</v>
      </c>
    </row>
    <row r="33" spans="1:16" ht="15" customHeight="1" x14ac:dyDescent="0.3">
      <c r="A33" s="1" t="str">
        <f t="shared" si="0"/>
        <v/>
      </c>
      <c r="B33" s="1" t="str">
        <f t="shared" si="2"/>
        <v/>
      </c>
      <c r="C33" s="1">
        <f t="shared" si="3"/>
        <v>1</v>
      </c>
      <c r="F33" s="9" t="s">
        <v>116</v>
      </c>
      <c r="G33" s="10" t="s">
        <v>33</v>
      </c>
      <c r="H33" s="3" t="s">
        <v>14</v>
      </c>
      <c r="I33" s="3"/>
      <c r="J33" s="3" t="s">
        <v>14</v>
      </c>
      <c r="P33" s="1">
        <v>1</v>
      </c>
    </row>
    <row r="34" spans="1:16" ht="15" customHeight="1" x14ac:dyDescent="0.3">
      <c r="A34" s="1" t="str">
        <f t="shared" si="0"/>
        <v/>
      </c>
      <c r="B34" s="1" t="str">
        <f t="shared" si="2"/>
        <v/>
      </c>
      <c r="C34" s="1">
        <f t="shared" si="3"/>
        <v>1</v>
      </c>
      <c r="F34" s="9" t="s">
        <v>117</v>
      </c>
      <c r="G34" s="10" t="s">
        <v>34</v>
      </c>
      <c r="H34" s="3"/>
      <c r="I34" s="4"/>
      <c r="J34" s="4"/>
      <c r="P34" s="1">
        <v>1</v>
      </c>
    </row>
    <row r="35" spans="1:16" ht="15" customHeight="1" x14ac:dyDescent="0.3">
      <c r="A35" s="1" t="str">
        <f t="shared" si="0"/>
        <v/>
      </c>
      <c r="B35" s="1" t="str">
        <f t="shared" si="2"/>
        <v/>
      </c>
      <c r="C35" s="1">
        <f t="shared" si="3"/>
        <v>1</v>
      </c>
      <c r="F35" s="9" t="s">
        <v>118</v>
      </c>
      <c r="G35" s="10" t="s">
        <v>35</v>
      </c>
      <c r="H35" s="3"/>
      <c r="I35" s="4"/>
      <c r="J35" s="4"/>
      <c r="P35" s="1">
        <v>1</v>
      </c>
    </row>
    <row r="36" spans="1:16" ht="15" customHeight="1" x14ac:dyDescent="0.3">
      <c r="A36" s="1" t="str">
        <f t="shared" si="0"/>
        <v/>
      </c>
      <c r="B36" s="1" t="str">
        <f t="shared" si="2"/>
        <v/>
      </c>
      <c r="C36" s="1">
        <f t="shared" si="3"/>
        <v>1</v>
      </c>
      <c r="F36" s="9" t="s">
        <v>119</v>
      </c>
      <c r="G36" s="10" t="s">
        <v>36</v>
      </c>
      <c r="H36" s="3"/>
      <c r="I36" s="4"/>
      <c r="J36" s="4"/>
      <c r="P36" s="1">
        <v>1</v>
      </c>
    </row>
    <row r="37" spans="1:16" ht="15" customHeight="1" x14ac:dyDescent="0.3">
      <c r="A37" s="1" t="str">
        <f t="shared" si="0"/>
        <v>MARCHE 2</v>
      </c>
      <c r="B37" s="1" t="str">
        <f t="shared" si="2"/>
        <v>MARCHET</v>
      </c>
      <c r="C37" s="1">
        <f t="shared" si="3"/>
        <v>0</v>
      </c>
      <c r="F37" s="9" t="s">
        <v>120</v>
      </c>
      <c r="G37" s="10" t="s">
        <v>94</v>
      </c>
      <c r="H37" s="3" t="s">
        <v>14</v>
      </c>
      <c r="I37" s="3" t="s">
        <v>14</v>
      </c>
      <c r="J37" s="4"/>
      <c r="P37" s="1">
        <v>1</v>
      </c>
    </row>
    <row r="38" spans="1:16" ht="15" customHeight="1" x14ac:dyDescent="0.3">
      <c r="A38" s="1" t="str">
        <f t="shared" ref="A38:A69" si="7">IF(INDEX($A:$M,ROW(),$B$4)&lt;&gt;0,F38,"")</f>
        <v/>
      </c>
      <c r="B38" s="1" t="str">
        <f t="shared" si="2"/>
        <v/>
      </c>
      <c r="C38" s="1">
        <f t="shared" ref="C38" si="8">IF(A38="",1,0)</f>
        <v>1</v>
      </c>
      <c r="F38" s="9" t="s">
        <v>121</v>
      </c>
      <c r="G38" s="10" t="s">
        <v>95</v>
      </c>
      <c r="H38" s="3"/>
      <c r="I38" s="3"/>
      <c r="J38" s="4"/>
      <c r="P38" s="1">
        <v>1</v>
      </c>
    </row>
    <row r="39" spans="1:16" ht="15" customHeight="1" x14ac:dyDescent="0.3">
      <c r="A39" s="1" t="str">
        <f t="shared" si="7"/>
        <v/>
      </c>
      <c r="B39" s="1" t="str">
        <f t="shared" si="2"/>
        <v/>
      </c>
      <c r="C39" s="1">
        <f t="shared" si="3"/>
        <v>1</v>
      </c>
      <c r="F39" s="9" t="s">
        <v>4</v>
      </c>
      <c r="G39" s="10" t="s">
        <v>37</v>
      </c>
      <c r="H39" s="3"/>
      <c r="I39" s="4"/>
      <c r="J39" s="4"/>
      <c r="P39" s="1">
        <v>1</v>
      </c>
    </row>
    <row r="40" spans="1:16" ht="15" customHeight="1" x14ac:dyDescent="0.3">
      <c r="A40" s="1" t="str">
        <f t="shared" si="7"/>
        <v/>
      </c>
      <c r="B40" s="1" t="str">
        <f t="shared" si="2"/>
        <v/>
      </c>
      <c r="C40" s="1">
        <f t="shared" si="3"/>
        <v>1</v>
      </c>
      <c r="F40" s="9" t="s">
        <v>122</v>
      </c>
      <c r="G40" s="10" t="s">
        <v>38</v>
      </c>
      <c r="H40" s="3"/>
      <c r="I40" s="4"/>
      <c r="J40" s="4"/>
      <c r="P40" s="1">
        <v>1</v>
      </c>
    </row>
    <row r="41" spans="1:16" ht="15" customHeight="1" x14ac:dyDescent="0.3">
      <c r="A41" s="1" t="str">
        <f t="shared" si="7"/>
        <v/>
      </c>
      <c r="B41" s="1" t="str">
        <f t="shared" si="2"/>
        <v/>
      </c>
      <c r="C41" s="1">
        <f t="shared" si="3"/>
        <v>1</v>
      </c>
      <c r="F41" s="9" t="s">
        <v>123</v>
      </c>
      <c r="G41" s="10" t="s">
        <v>39</v>
      </c>
      <c r="H41" s="3"/>
      <c r="I41" s="4"/>
      <c r="J41" s="4"/>
      <c r="P41" s="1">
        <v>1</v>
      </c>
    </row>
    <row r="42" spans="1:16" ht="15" customHeight="1" x14ac:dyDescent="0.3">
      <c r="A42" s="1" t="str">
        <f t="shared" si="7"/>
        <v>COFFRE ALUMINIUM 1</v>
      </c>
      <c r="B42" s="1" t="str">
        <f t="shared" si="2"/>
        <v>COFAL36</v>
      </c>
      <c r="C42" s="1">
        <f t="shared" si="3"/>
        <v>0</v>
      </c>
      <c r="F42" s="9" t="s">
        <v>124</v>
      </c>
      <c r="G42" s="10" t="s">
        <v>40</v>
      </c>
      <c r="H42" s="3" t="s">
        <v>14</v>
      </c>
      <c r="I42" s="3" t="s">
        <v>14</v>
      </c>
      <c r="J42" s="3" t="s">
        <v>14</v>
      </c>
      <c r="P42" s="1">
        <v>1</v>
      </c>
    </row>
    <row r="43" spans="1:16" ht="15" customHeight="1" x14ac:dyDescent="0.3">
      <c r="A43" s="1" t="str">
        <f t="shared" si="7"/>
        <v>COFFRE ALUMINIUM 2</v>
      </c>
      <c r="B43" s="1" t="str">
        <f t="shared" ref="B43:B74" si="9">IF(INDEX($A:$M,ROW(),$B$4)&lt;&gt;0,G43,"")</f>
        <v>COFAL48</v>
      </c>
      <c r="C43" s="1">
        <f t="shared" si="3"/>
        <v>0</v>
      </c>
      <c r="F43" s="9" t="s">
        <v>125</v>
      </c>
      <c r="G43" s="10" t="s">
        <v>41</v>
      </c>
      <c r="H43" s="3" t="s">
        <v>14</v>
      </c>
      <c r="I43" s="3" t="s">
        <v>14</v>
      </c>
      <c r="J43" s="3" t="s">
        <v>14</v>
      </c>
      <c r="P43" s="1">
        <v>1</v>
      </c>
    </row>
    <row r="44" spans="1:16" ht="15" customHeight="1" x14ac:dyDescent="0.3">
      <c r="A44" s="1" t="str">
        <f t="shared" si="7"/>
        <v>COFFRE ALUMINIUM 3</v>
      </c>
      <c r="B44" s="1" t="str">
        <f t="shared" si="9"/>
        <v>COFAL58</v>
      </c>
      <c r="C44" s="1">
        <f t="shared" si="3"/>
        <v>0</v>
      </c>
      <c r="F44" s="9" t="s">
        <v>126</v>
      </c>
      <c r="G44" s="10" t="s">
        <v>42</v>
      </c>
      <c r="H44" s="3" t="s">
        <v>14</v>
      </c>
      <c r="I44" s="3" t="s">
        <v>14</v>
      </c>
      <c r="J44" s="3" t="s">
        <v>14</v>
      </c>
      <c r="P44" s="1">
        <v>1</v>
      </c>
    </row>
    <row r="45" spans="1:16" ht="15" customHeight="1" x14ac:dyDescent="0.3">
      <c r="A45" s="1" t="str">
        <f t="shared" si="7"/>
        <v>COFFRE ALUMINIUM 4</v>
      </c>
      <c r="B45" s="1" t="str">
        <f t="shared" si="9"/>
        <v>COFAL96</v>
      </c>
      <c r="C45" s="1">
        <f t="shared" si="3"/>
        <v>0</v>
      </c>
      <c r="F45" s="9" t="s">
        <v>127</v>
      </c>
      <c r="G45" s="10" t="s">
        <v>43</v>
      </c>
      <c r="H45" s="3" t="s">
        <v>14</v>
      </c>
      <c r="I45" s="3" t="s">
        <v>14</v>
      </c>
      <c r="J45" s="3" t="s">
        <v>14</v>
      </c>
      <c r="P45" s="1">
        <v>1</v>
      </c>
    </row>
    <row r="46" spans="1:16" ht="15" customHeight="1" x14ac:dyDescent="0.3">
      <c r="A46" s="1" t="str">
        <f t="shared" si="7"/>
        <v>JANTES GALVANISÉ 1</v>
      </c>
      <c r="B46" s="1" t="str">
        <f t="shared" si="9"/>
        <v>JTGALV</v>
      </c>
      <c r="C46" s="1">
        <f t="shared" si="3"/>
        <v>0</v>
      </c>
      <c r="F46" s="9" t="s">
        <v>128</v>
      </c>
      <c r="G46" s="10" t="s">
        <v>44</v>
      </c>
      <c r="H46" s="3" t="s">
        <v>14</v>
      </c>
      <c r="I46" s="3" t="s">
        <v>14</v>
      </c>
      <c r="J46" s="4"/>
      <c r="P46" s="1">
        <v>1</v>
      </c>
    </row>
    <row r="47" spans="1:16" ht="15" customHeight="1" x14ac:dyDescent="0.3">
      <c r="A47" s="1" t="str">
        <f t="shared" si="7"/>
        <v>JANTES ALUMINIUM 2</v>
      </c>
      <c r="B47" s="1" t="str">
        <f t="shared" si="9"/>
        <v>ALCOA17</v>
      </c>
      <c r="C47" s="1">
        <f t="shared" si="3"/>
        <v>0</v>
      </c>
      <c r="F47" s="9" t="s">
        <v>129</v>
      </c>
      <c r="G47" s="10" t="s">
        <v>45</v>
      </c>
      <c r="H47" s="3" t="s">
        <v>14</v>
      </c>
      <c r="I47" s="3" t="s">
        <v>14</v>
      </c>
      <c r="J47" s="4"/>
      <c r="P47" s="1">
        <v>1</v>
      </c>
    </row>
    <row r="48" spans="1:16" ht="15" customHeight="1" x14ac:dyDescent="0.3">
      <c r="A48" s="1" t="str">
        <f t="shared" si="7"/>
        <v/>
      </c>
      <c r="B48" s="1" t="str">
        <f t="shared" si="9"/>
        <v/>
      </c>
      <c r="C48" s="1">
        <f t="shared" si="3"/>
        <v>1</v>
      </c>
      <c r="F48" s="9" t="s">
        <v>130</v>
      </c>
      <c r="G48" s="10" t="s">
        <v>46</v>
      </c>
      <c r="H48" s="3"/>
      <c r="I48" s="3"/>
      <c r="J48" s="4"/>
      <c r="P48" s="1">
        <v>1</v>
      </c>
    </row>
    <row r="49" spans="1:16" ht="15" customHeight="1" x14ac:dyDescent="0.3">
      <c r="A49" s="1" t="str">
        <f t="shared" si="7"/>
        <v/>
      </c>
      <c r="B49" s="1" t="str">
        <f t="shared" si="9"/>
        <v/>
      </c>
      <c r="C49" s="1">
        <f t="shared" si="3"/>
        <v>1</v>
      </c>
      <c r="F49" s="9" t="s">
        <v>131</v>
      </c>
      <c r="G49" s="10" t="s">
        <v>47</v>
      </c>
      <c r="H49" s="3"/>
      <c r="I49" s="3"/>
      <c r="J49" s="3"/>
      <c r="P49" s="1">
        <v>1</v>
      </c>
    </row>
    <row r="50" spans="1:16" ht="15" customHeight="1" x14ac:dyDescent="0.3">
      <c r="A50" s="1" t="str">
        <f t="shared" si="7"/>
        <v>JANTE ACIER 1</v>
      </c>
      <c r="B50" s="1" t="str">
        <f t="shared" si="9"/>
        <v>SPAIR215</v>
      </c>
      <c r="C50" s="1">
        <f t="shared" si="3"/>
        <v>0</v>
      </c>
      <c r="F50" s="9" t="s">
        <v>132</v>
      </c>
      <c r="G50" s="10" t="s">
        <v>48</v>
      </c>
      <c r="H50" s="3" t="s">
        <v>14</v>
      </c>
      <c r="I50" s="3" t="s">
        <v>14</v>
      </c>
      <c r="J50" s="4"/>
      <c r="P50" s="1">
        <v>1</v>
      </c>
    </row>
    <row r="51" spans="1:16" ht="15" customHeight="1" x14ac:dyDescent="0.3">
      <c r="A51" s="1" t="str">
        <f t="shared" si="7"/>
        <v>JANTE ACIER 2</v>
      </c>
      <c r="B51" s="1" t="str">
        <f t="shared" si="9"/>
        <v>SPAIR235</v>
      </c>
      <c r="C51" s="1">
        <f t="shared" si="3"/>
        <v>0</v>
      </c>
      <c r="F51" s="9" t="s">
        <v>133</v>
      </c>
      <c r="G51" s="10" t="s">
        <v>49</v>
      </c>
      <c r="H51" s="3" t="s">
        <v>14</v>
      </c>
      <c r="I51" s="3" t="s">
        <v>14</v>
      </c>
      <c r="J51" s="4"/>
      <c r="P51" s="1">
        <v>1</v>
      </c>
    </row>
    <row r="52" spans="1:16" ht="15" customHeight="1" x14ac:dyDescent="0.3">
      <c r="A52" s="1" t="str">
        <f t="shared" si="7"/>
        <v/>
      </c>
      <c r="B52" s="1" t="str">
        <f t="shared" si="9"/>
        <v/>
      </c>
      <c r="C52" s="1">
        <f t="shared" si="3"/>
        <v>1</v>
      </c>
      <c r="F52" s="9" t="s">
        <v>134</v>
      </c>
      <c r="G52" s="10" t="s">
        <v>50</v>
      </c>
      <c r="H52" s="3" t="s">
        <v>14</v>
      </c>
      <c r="I52" s="3"/>
      <c r="J52" s="4"/>
      <c r="P52" s="1">
        <v>1</v>
      </c>
    </row>
    <row r="53" spans="1:16" ht="15" customHeight="1" x14ac:dyDescent="0.3">
      <c r="A53" s="1" t="str">
        <f t="shared" si="7"/>
        <v/>
      </c>
      <c r="B53" s="1" t="str">
        <f t="shared" si="9"/>
        <v/>
      </c>
      <c r="C53" s="1">
        <f t="shared" si="3"/>
        <v>1</v>
      </c>
      <c r="F53" s="9" t="s">
        <v>135</v>
      </c>
      <c r="G53" s="10" t="s">
        <v>51</v>
      </c>
      <c r="H53" s="3" t="s">
        <v>14</v>
      </c>
      <c r="I53" s="3"/>
      <c r="J53" s="4"/>
      <c r="P53" s="1">
        <v>1</v>
      </c>
    </row>
    <row r="54" spans="1:16" ht="15" customHeight="1" x14ac:dyDescent="0.3">
      <c r="A54" s="1" t="str">
        <f t="shared" si="7"/>
        <v/>
      </c>
      <c r="B54" s="1" t="str">
        <f t="shared" si="9"/>
        <v/>
      </c>
      <c r="C54" s="1">
        <f t="shared" si="3"/>
        <v>1</v>
      </c>
      <c r="F54" s="9" t="s">
        <v>136</v>
      </c>
      <c r="G54" s="10" t="s">
        <v>52</v>
      </c>
      <c r="H54" s="3"/>
      <c r="I54" s="4"/>
      <c r="J54" s="4"/>
      <c r="P54" s="1">
        <v>1</v>
      </c>
    </row>
    <row r="55" spans="1:16" ht="15" customHeight="1" x14ac:dyDescent="0.3">
      <c r="A55" s="1" t="str">
        <f t="shared" si="7"/>
        <v/>
      </c>
      <c r="B55" s="1" t="str">
        <f t="shared" si="9"/>
        <v/>
      </c>
      <c r="C55" s="1">
        <f t="shared" si="3"/>
        <v>1</v>
      </c>
      <c r="F55" s="11" t="s">
        <v>137</v>
      </c>
      <c r="G55" s="12" t="s">
        <v>53</v>
      </c>
      <c r="H55" s="8" t="s">
        <v>14</v>
      </c>
      <c r="I55" s="3"/>
      <c r="J55" s="7"/>
      <c r="P55" s="1">
        <v>1</v>
      </c>
    </row>
    <row r="56" spans="1:16" ht="15.6" x14ac:dyDescent="0.3">
      <c r="A56" s="1" t="str">
        <f t="shared" si="7"/>
        <v/>
      </c>
      <c r="B56" s="1" t="str">
        <f t="shared" si="9"/>
        <v/>
      </c>
      <c r="C56" s="1">
        <f t="shared" ref="C56:C94" si="10">IF(A56="",1,0)</f>
        <v>1</v>
      </c>
      <c r="F56" s="11"/>
      <c r="G56" s="12"/>
      <c r="H56" s="8"/>
      <c r="I56" s="8"/>
      <c r="J56" s="7"/>
      <c r="P56" s="1">
        <v>1</v>
      </c>
    </row>
    <row r="57" spans="1:16" ht="15.6" x14ac:dyDescent="0.3">
      <c r="A57" s="1" t="str">
        <f t="shared" si="7"/>
        <v/>
      </c>
      <c r="B57" s="1" t="str">
        <f t="shared" si="9"/>
        <v/>
      </c>
      <c r="C57" s="1">
        <f t="shared" si="10"/>
        <v>1</v>
      </c>
      <c r="F57" s="11"/>
      <c r="G57" s="12"/>
      <c r="H57" s="8"/>
      <c r="I57" s="8"/>
      <c r="J57" s="7"/>
      <c r="P57" s="1">
        <v>1</v>
      </c>
    </row>
    <row r="58" spans="1:16" ht="15.6" x14ac:dyDescent="0.3">
      <c r="A58" s="1" t="str">
        <f t="shared" si="7"/>
        <v/>
      </c>
      <c r="B58" s="1" t="str">
        <f t="shared" si="9"/>
        <v/>
      </c>
      <c r="C58" s="1">
        <f t="shared" si="10"/>
        <v>1</v>
      </c>
      <c r="F58" s="11"/>
      <c r="G58" s="12"/>
      <c r="H58" s="8"/>
      <c r="I58" s="8"/>
      <c r="J58" s="7"/>
      <c r="P58" s="1">
        <v>1</v>
      </c>
    </row>
    <row r="59" spans="1:16" ht="15.6" x14ac:dyDescent="0.3">
      <c r="A59" s="1" t="str">
        <f t="shared" si="7"/>
        <v/>
      </c>
      <c r="B59" s="1" t="str">
        <f t="shared" si="9"/>
        <v/>
      </c>
      <c r="C59" s="1">
        <f t="shared" si="10"/>
        <v>1</v>
      </c>
      <c r="F59" s="11"/>
      <c r="G59" s="12"/>
      <c r="H59" s="8"/>
      <c r="I59" s="8"/>
      <c r="J59" s="7"/>
      <c r="P59" s="1">
        <v>1</v>
      </c>
    </row>
    <row r="60" spans="1:16" ht="15.6" x14ac:dyDescent="0.3">
      <c r="A60" s="1" t="str">
        <f t="shared" si="7"/>
        <v/>
      </c>
      <c r="B60" s="1" t="str">
        <f t="shared" si="9"/>
        <v/>
      </c>
      <c r="C60" s="1">
        <f t="shared" si="10"/>
        <v>1</v>
      </c>
      <c r="F60" s="11"/>
      <c r="G60" s="12"/>
      <c r="H60" s="8"/>
      <c r="I60" s="8"/>
      <c r="J60" s="7"/>
      <c r="P60" s="1">
        <v>1</v>
      </c>
    </row>
    <row r="61" spans="1:16" ht="15.6" x14ac:dyDescent="0.3">
      <c r="A61" s="1" t="str">
        <f t="shared" si="7"/>
        <v/>
      </c>
      <c r="B61" s="1" t="str">
        <f t="shared" si="9"/>
        <v/>
      </c>
      <c r="C61" s="1">
        <f t="shared" si="10"/>
        <v>1</v>
      </c>
      <c r="F61" s="11"/>
      <c r="G61" s="12"/>
      <c r="H61" s="8"/>
      <c r="I61" s="8"/>
      <c r="J61" s="7"/>
      <c r="P61" s="1">
        <v>1</v>
      </c>
    </row>
    <row r="62" spans="1:16" ht="15.6" x14ac:dyDescent="0.3">
      <c r="A62" s="1" t="str">
        <f t="shared" si="7"/>
        <v/>
      </c>
      <c r="B62" s="1" t="str">
        <f t="shared" si="9"/>
        <v/>
      </c>
      <c r="C62" s="1">
        <f t="shared" si="10"/>
        <v>1</v>
      </c>
      <c r="F62" s="11"/>
      <c r="G62" s="12"/>
      <c r="H62" s="8"/>
      <c r="I62" s="8"/>
      <c r="J62" s="7"/>
      <c r="P62" s="1">
        <v>1</v>
      </c>
    </row>
    <row r="63" spans="1:16" ht="15.6" x14ac:dyDescent="0.3">
      <c r="A63" s="1" t="str">
        <f t="shared" si="7"/>
        <v/>
      </c>
      <c r="B63" s="1" t="str">
        <f t="shared" si="9"/>
        <v/>
      </c>
      <c r="C63" s="1">
        <f t="shared" si="10"/>
        <v>1</v>
      </c>
      <c r="F63" s="11"/>
      <c r="G63" s="12"/>
      <c r="H63" s="8"/>
      <c r="I63" s="8"/>
      <c r="J63" s="7"/>
      <c r="P63" s="1">
        <v>1</v>
      </c>
    </row>
    <row r="64" spans="1:16" ht="15.6" x14ac:dyDescent="0.3">
      <c r="A64" s="1" t="str">
        <f t="shared" si="7"/>
        <v/>
      </c>
      <c r="B64" s="1" t="str">
        <f t="shared" si="9"/>
        <v/>
      </c>
      <c r="C64" s="1">
        <f t="shared" si="10"/>
        <v>1</v>
      </c>
      <c r="F64" s="11"/>
      <c r="G64" s="12"/>
      <c r="H64" s="8"/>
      <c r="I64" s="8"/>
      <c r="J64" s="7"/>
      <c r="P64" s="1">
        <v>1</v>
      </c>
    </row>
    <row r="65" spans="1:16" ht="15.6" x14ac:dyDescent="0.3">
      <c r="A65" s="1" t="str">
        <f t="shared" si="7"/>
        <v/>
      </c>
      <c r="B65" s="1" t="str">
        <f t="shared" si="9"/>
        <v/>
      </c>
      <c r="C65" s="1">
        <f t="shared" si="10"/>
        <v>1</v>
      </c>
      <c r="F65" s="11"/>
      <c r="G65" s="12"/>
      <c r="H65" s="8"/>
      <c r="I65" s="8"/>
      <c r="J65" s="7"/>
      <c r="P65" s="1">
        <v>1</v>
      </c>
    </row>
    <row r="66" spans="1:16" ht="15.6" x14ac:dyDescent="0.3">
      <c r="A66" s="1" t="str">
        <f t="shared" si="7"/>
        <v/>
      </c>
      <c r="B66" s="1" t="str">
        <f t="shared" si="9"/>
        <v/>
      </c>
      <c r="C66" s="1">
        <f t="shared" si="10"/>
        <v>1</v>
      </c>
      <c r="F66" s="11"/>
      <c r="G66" s="12"/>
      <c r="H66" s="8"/>
      <c r="I66" s="8"/>
      <c r="J66" s="7"/>
      <c r="P66" s="1">
        <v>1</v>
      </c>
    </row>
    <row r="67" spans="1:16" ht="15.6" x14ac:dyDescent="0.3">
      <c r="A67" s="1" t="str">
        <f t="shared" si="7"/>
        <v/>
      </c>
      <c r="B67" s="1" t="str">
        <f t="shared" si="9"/>
        <v/>
      </c>
      <c r="C67" s="1">
        <f t="shared" si="10"/>
        <v>1</v>
      </c>
      <c r="F67" s="11"/>
      <c r="G67" s="12"/>
      <c r="H67" s="8"/>
      <c r="I67" s="8"/>
      <c r="J67" s="7"/>
      <c r="P67" s="1">
        <v>1</v>
      </c>
    </row>
    <row r="68" spans="1:16" ht="15.6" x14ac:dyDescent="0.3">
      <c r="A68" s="1" t="str">
        <f t="shared" si="7"/>
        <v/>
      </c>
      <c r="B68" s="1" t="str">
        <f t="shared" si="9"/>
        <v/>
      </c>
      <c r="C68" s="1">
        <f t="shared" si="10"/>
        <v>1</v>
      </c>
      <c r="F68" s="11"/>
      <c r="G68" s="12"/>
      <c r="H68" s="8"/>
      <c r="I68" s="8"/>
      <c r="J68" s="7"/>
      <c r="P68" s="1">
        <v>1</v>
      </c>
    </row>
    <row r="69" spans="1:16" ht="15.6" x14ac:dyDescent="0.3">
      <c r="A69" s="1" t="str">
        <f t="shared" si="7"/>
        <v/>
      </c>
      <c r="B69" s="1" t="str">
        <f t="shared" si="9"/>
        <v/>
      </c>
      <c r="C69" s="1">
        <f t="shared" si="10"/>
        <v>1</v>
      </c>
      <c r="F69" s="11"/>
      <c r="G69" s="12"/>
      <c r="H69" s="8"/>
      <c r="I69" s="8"/>
      <c r="J69" s="7"/>
      <c r="P69" s="1">
        <v>1</v>
      </c>
    </row>
    <row r="70" spans="1:16" ht="15.6" x14ac:dyDescent="0.3">
      <c r="A70" s="1" t="str">
        <f t="shared" ref="A70:A94" si="11">IF(INDEX($A:$M,ROW(),$B$4)&lt;&gt;0,F70,"")</f>
        <v/>
      </c>
      <c r="B70" s="1" t="str">
        <f t="shared" si="9"/>
        <v/>
      </c>
      <c r="C70" s="1">
        <f t="shared" si="10"/>
        <v>1</v>
      </c>
      <c r="F70" s="11"/>
      <c r="G70" s="12"/>
      <c r="H70" s="8"/>
      <c r="I70" s="8"/>
      <c r="J70" s="7"/>
      <c r="P70" s="1">
        <v>1</v>
      </c>
    </row>
    <row r="71" spans="1:16" ht="15.6" x14ac:dyDescent="0.3">
      <c r="A71" s="1" t="str">
        <f t="shared" si="11"/>
        <v/>
      </c>
      <c r="B71" s="1" t="str">
        <f t="shared" si="9"/>
        <v/>
      </c>
      <c r="C71" s="1">
        <f t="shared" si="10"/>
        <v>1</v>
      </c>
      <c r="F71" s="11"/>
      <c r="G71" s="12"/>
      <c r="H71" s="8"/>
      <c r="I71" s="8"/>
      <c r="J71" s="7"/>
      <c r="P71" s="1">
        <v>1</v>
      </c>
    </row>
    <row r="72" spans="1:16" ht="15.6" x14ac:dyDescent="0.3">
      <c r="A72" s="1" t="str">
        <f t="shared" si="11"/>
        <v/>
      </c>
      <c r="B72" s="1" t="str">
        <f t="shared" si="9"/>
        <v/>
      </c>
      <c r="C72" s="1">
        <f t="shared" si="10"/>
        <v>1</v>
      </c>
      <c r="F72" s="11"/>
      <c r="G72" s="12"/>
      <c r="H72" s="8"/>
      <c r="I72" s="8"/>
      <c r="J72" s="7"/>
      <c r="P72" s="1">
        <v>1</v>
      </c>
    </row>
    <row r="73" spans="1:16" ht="15.6" x14ac:dyDescent="0.3">
      <c r="A73" s="1" t="str">
        <f t="shared" si="11"/>
        <v/>
      </c>
      <c r="B73" s="1" t="str">
        <f t="shared" si="9"/>
        <v/>
      </c>
      <c r="C73" s="1">
        <f t="shared" si="10"/>
        <v>1</v>
      </c>
      <c r="F73" s="11"/>
      <c r="G73" s="12"/>
      <c r="H73" s="8"/>
      <c r="I73" s="8"/>
      <c r="J73" s="7"/>
      <c r="P73" s="1">
        <v>1</v>
      </c>
    </row>
    <row r="74" spans="1:16" ht="15.6" x14ac:dyDescent="0.3">
      <c r="A74" s="1" t="str">
        <f t="shared" si="11"/>
        <v/>
      </c>
      <c r="B74" s="1" t="str">
        <f t="shared" si="9"/>
        <v/>
      </c>
      <c r="C74" s="1">
        <f t="shared" si="10"/>
        <v>1</v>
      </c>
      <c r="F74" s="11"/>
      <c r="G74" s="12"/>
      <c r="H74" s="8"/>
      <c r="I74" s="8"/>
      <c r="J74" s="7"/>
      <c r="P74" s="1">
        <v>1</v>
      </c>
    </row>
    <row r="75" spans="1:16" ht="15.6" x14ac:dyDescent="0.3">
      <c r="A75" s="1" t="str">
        <f t="shared" si="11"/>
        <v/>
      </c>
      <c r="B75" s="1" t="str">
        <f t="shared" ref="B75:B94" si="12">IF(INDEX($A:$M,ROW(),$B$4)&lt;&gt;0,G75,"")</f>
        <v/>
      </c>
      <c r="C75" s="1">
        <f t="shared" si="10"/>
        <v>1</v>
      </c>
      <c r="F75" s="11"/>
      <c r="G75" s="12"/>
      <c r="H75" s="8"/>
      <c r="I75" s="8"/>
      <c r="J75" s="7"/>
      <c r="P75" s="1">
        <v>1</v>
      </c>
    </row>
    <row r="76" spans="1:16" ht="15.6" x14ac:dyDescent="0.3">
      <c r="A76" s="1" t="str">
        <f t="shared" si="11"/>
        <v/>
      </c>
      <c r="B76" s="1" t="str">
        <f t="shared" si="12"/>
        <v/>
      </c>
      <c r="C76" s="1">
        <f t="shared" si="10"/>
        <v>1</v>
      </c>
      <c r="F76" s="11"/>
      <c r="G76" s="12"/>
      <c r="H76" s="8"/>
      <c r="I76" s="8"/>
      <c r="J76" s="7"/>
      <c r="P76" s="1">
        <v>1</v>
      </c>
    </row>
    <row r="77" spans="1:16" ht="15.6" x14ac:dyDescent="0.3">
      <c r="A77" s="1" t="str">
        <f t="shared" si="11"/>
        <v/>
      </c>
      <c r="B77" s="1" t="str">
        <f t="shared" si="12"/>
        <v/>
      </c>
      <c r="C77" s="1">
        <f t="shared" si="10"/>
        <v>1</v>
      </c>
      <c r="F77" s="11"/>
      <c r="G77" s="12"/>
      <c r="H77" s="8"/>
      <c r="I77" s="8"/>
      <c r="J77" s="7"/>
      <c r="P77" s="1">
        <v>1</v>
      </c>
    </row>
    <row r="78" spans="1:16" ht="15.6" x14ac:dyDescent="0.3">
      <c r="A78" s="1" t="str">
        <f t="shared" si="11"/>
        <v/>
      </c>
      <c r="B78" s="1" t="str">
        <f t="shared" si="12"/>
        <v/>
      </c>
      <c r="C78" s="1">
        <f t="shared" si="10"/>
        <v>1</v>
      </c>
      <c r="F78" s="11"/>
      <c r="G78" s="12"/>
      <c r="H78" s="8"/>
      <c r="I78" s="8"/>
      <c r="J78" s="7"/>
      <c r="P78" s="1">
        <v>1</v>
      </c>
    </row>
    <row r="79" spans="1:16" ht="15.6" x14ac:dyDescent="0.3">
      <c r="A79" s="1" t="str">
        <f t="shared" si="11"/>
        <v/>
      </c>
      <c r="B79" s="1" t="str">
        <f t="shared" si="12"/>
        <v/>
      </c>
      <c r="C79" s="1">
        <f t="shared" si="10"/>
        <v>1</v>
      </c>
      <c r="F79" s="11"/>
      <c r="G79" s="12"/>
      <c r="H79" s="8"/>
      <c r="I79" s="8"/>
      <c r="J79" s="7"/>
      <c r="P79" s="1">
        <v>1</v>
      </c>
    </row>
    <row r="80" spans="1:16" ht="15.6" x14ac:dyDescent="0.3">
      <c r="A80" s="1" t="str">
        <f t="shared" si="11"/>
        <v/>
      </c>
      <c r="B80" s="1" t="str">
        <f t="shared" si="12"/>
        <v/>
      </c>
      <c r="C80" s="1">
        <f t="shared" si="10"/>
        <v>1</v>
      </c>
      <c r="F80" s="11"/>
      <c r="G80" s="12"/>
      <c r="H80" s="8"/>
      <c r="I80" s="8"/>
      <c r="J80" s="7"/>
      <c r="P80" s="1">
        <v>1</v>
      </c>
    </row>
    <row r="81" spans="1:16" ht="15.6" x14ac:dyDescent="0.3">
      <c r="A81" s="1" t="str">
        <f t="shared" si="11"/>
        <v/>
      </c>
      <c r="B81" s="1" t="str">
        <f t="shared" si="12"/>
        <v/>
      </c>
      <c r="C81" s="1">
        <f t="shared" si="10"/>
        <v>1</v>
      </c>
      <c r="F81" s="11"/>
      <c r="G81" s="12"/>
      <c r="H81" s="8"/>
      <c r="I81" s="8"/>
      <c r="J81" s="7"/>
      <c r="P81" s="1">
        <v>1</v>
      </c>
    </row>
    <row r="82" spans="1:16" ht="15.6" x14ac:dyDescent="0.3">
      <c r="A82" s="1" t="str">
        <f t="shared" si="11"/>
        <v/>
      </c>
      <c r="B82" s="1" t="str">
        <f t="shared" si="12"/>
        <v/>
      </c>
      <c r="C82" s="1">
        <f t="shared" si="10"/>
        <v>1</v>
      </c>
      <c r="F82" s="11"/>
      <c r="G82" s="12"/>
      <c r="H82" s="8"/>
      <c r="I82" s="8"/>
      <c r="J82" s="7"/>
      <c r="P82" s="1">
        <v>1</v>
      </c>
    </row>
    <row r="83" spans="1:16" ht="15.6" x14ac:dyDescent="0.3">
      <c r="A83" s="1" t="str">
        <f t="shared" si="11"/>
        <v/>
      </c>
      <c r="B83" s="1" t="str">
        <f t="shared" si="12"/>
        <v/>
      </c>
      <c r="C83" s="1">
        <f t="shared" si="10"/>
        <v>1</v>
      </c>
      <c r="F83" s="11"/>
      <c r="G83" s="12"/>
      <c r="H83" s="8"/>
      <c r="I83" s="8"/>
      <c r="J83" s="7"/>
      <c r="P83" s="1">
        <v>1</v>
      </c>
    </row>
    <row r="84" spans="1:16" ht="15.6" x14ac:dyDescent="0.3">
      <c r="A84" s="1" t="str">
        <f t="shared" si="11"/>
        <v/>
      </c>
      <c r="B84" s="1" t="str">
        <f t="shared" si="12"/>
        <v/>
      </c>
      <c r="C84" s="1">
        <f t="shared" si="10"/>
        <v>1</v>
      </c>
      <c r="F84" s="11"/>
      <c r="G84" s="12"/>
      <c r="H84" s="8"/>
      <c r="I84" s="8"/>
      <c r="J84" s="7"/>
      <c r="P84" s="1">
        <v>1</v>
      </c>
    </row>
    <row r="85" spans="1:16" ht="15.6" x14ac:dyDescent="0.3">
      <c r="A85" s="1" t="str">
        <f t="shared" si="11"/>
        <v/>
      </c>
      <c r="B85" s="1" t="str">
        <f t="shared" si="12"/>
        <v/>
      </c>
      <c r="C85" s="1">
        <f t="shared" si="10"/>
        <v>1</v>
      </c>
      <c r="F85" s="11"/>
      <c r="G85" s="12"/>
      <c r="H85" s="8"/>
      <c r="I85" s="8"/>
      <c r="J85" s="7"/>
      <c r="P85" s="1">
        <v>1</v>
      </c>
    </row>
    <row r="86" spans="1:16" ht="15.6" x14ac:dyDescent="0.3">
      <c r="A86" s="1" t="str">
        <f t="shared" si="11"/>
        <v/>
      </c>
      <c r="B86" s="1" t="str">
        <f t="shared" si="12"/>
        <v/>
      </c>
      <c r="C86" s="1">
        <f t="shared" si="10"/>
        <v>1</v>
      </c>
      <c r="F86" s="11"/>
      <c r="G86" s="12"/>
      <c r="H86" s="8"/>
      <c r="I86" s="8"/>
      <c r="J86" s="7"/>
      <c r="P86" s="1">
        <v>1</v>
      </c>
    </row>
    <row r="87" spans="1:16" ht="15.6" x14ac:dyDescent="0.3">
      <c r="A87" s="1" t="str">
        <f t="shared" si="11"/>
        <v/>
      </c>
      <c r="B87" s="1" t="str">
        <f t="shared" si="12"/>
        <v/>
      </c>
      <c r="C87" s="1">
        <f t="shared" si="10"/>
        <v>1</v>
      </c>
      <c r="F87" s="11"/>
      <c r="G87" s="12"/>
      <c r="H87" s="8"/>
      <c r="I87" s="8"/>
      <c r="J87" s="7"/>
      <c r="P87" s="1">
        <v>1</v>
      </c>
    </row>
    <row r="88" spans="1:16" ht="15.6" x14ac:dyDescent="0.3">
      <c r="A88" s="1" t="str">
        <f t="shared" si="11"/>
        <v/>
      </c>
      <c r="B88" s="1" t="str">
        <f t="shared" si="12"/>
        <v/>
      </c>
      <c r="C88" s="1">
        <f t="shared" si="10"/>
        <v>1</v>
      </c>
      <c r="F88" s="11"/>
      <c r="G88" s="12"/>
      <c r="H88" s="8"/>
      <c r="I88" s="8"/>
      <c r="J88" s="7"/>
      <c r="P88" s="1">
        <v>1</v>
      </c>
    </row>
    <row r="89" spans="1:16" ht="15.6" x14ac:dyDescent="0.3">
      <c r="A89" s="1" t="str">
        <f t="shared" si="11"/>
        <v/>
      </c>
      <c r="B89" s="1" t="str">
        <f t="shared" si="12"/>
        <v/>
      </c>
      <c r="C89" s="1">
        <f t="shared" si="10"/>
        <v>1</v>
      </c>
      <c r="F89" s="11"/>
      <c r="G89" s="12"/>
      <c r="H89" s="8"/>
      <c r="I89" s="8"/>
      <c r="J89" s="7"/>
      <c r="P89" s="1">
        <v>1</v>
      </c>
    </row>
    <row r="90" spans="1:16" ht="15.6" x14ac:dyDescent="0.3">
      <c r="A90" s="1" t="str">
        <f t="shared" si="11"/>
        <v/>
      </c>
      <c r="B90" s="1" t="str">
        <f t="shared" si="12"/>
        <v/>
      </c>
      <c r="C90" s="1">
        <f t="shared" si="10"/>
        <v>1</v>
      </c>
      <c r="F90" s="11"/>
      <c r="G90" s="12"/>
      <c r="H90" s="8"/>
      <c r="I90" s="8"/>
      <c r="J90" s="7"/>
      <c r="P90" s="1">
        <v>1</v>
      </c>
    </row>
    <row r="91" spans="1:16" ht="15.6" x14ac:dyDescent="0.3">
      <c r="A91" s="1" t="str">
        <f t="shared" si="11"/>
        <v/>
      </c>
      <c r="B91" s="1" t="str">
        <f t="shared" si="12"/>
        <v/>
      </c>
      <c r="C91" s="1">
        <f t="shared" si="10"/>
        <v>1</v>
      </c>
      <c r="F91" s="11"/>
      <c r="G91" s="12"/>
      <c r="H91" s="8"/>
      <c r="I91" s="8"/>
      <c r="J91" s="7"/>
      <c r="P91" s="1">
        <v>1</v>
      </c>
    </row>
    <row r="92" spans="1:16" ht="15.6" x14ac:dyDescent="0.3">
      <c r="A92" s="1" t="str">
        <f t="shared" si="11"/>
        <v/>
      </c>
      <c r="B92" s="1" t="str">
        <f t="shared" si="12"/>
        <v/>
      </c>
      <c r="C92" s="1">
        <f t="shared" si="10"/>
        <v>1</v>
      </c>
      <c r="F92" s="11"/>
      <c r="G92" s="12"/>
      <c r="H92" s="8"/>
      <c r="I92" s="8"/>
      <c r="J92" s="7"/>
      <c r="P92" s="1">
        <v>1</v>
      </c>
    </row>
    <row r="93" spans="1:16" ht="15.6" x14ac:dyDescent="0.3">
      <c r="A93" s="1" t="str">
        <f t="shared" si="11"/>
        <v/>
      </c>
      <c r="B93" s="1" t="str">
        <f t="shared" si="12"/>
        <v/>
      </c>
      <c r="C93" s="1">
        <f t="shared" si="10"/>
        <v>1</v>
      </c>
      <c r="F93" s="11"/>
      <c r="G93" s="12"/>
      <c r="H93" s="8"/>
      <c r="I93" s="8"/>
      <c r="J93" s="7"/>
      <c r="P93" s="1">
        <v>1</v>
      </c>
    </row>
    <row r="94" spans="1:16" ht="16.2" thickBot="1" x14ac:dyDescent="0.35">
      <c r="A94" s="1" t="str">
        <f t="shared" si="11"/>
        <v/>
      </c>
      <c r="B94" s="1" t="str">
        <f t="shared" si="12"/>
        <v/>
      </c>
      <c r="C94" s="1">
        <f t="shared" si="10"/>
        <v>1</v>
      </c>
      <c r="F94" s="13"/>
      <c r="G94" s="14"/>
      <c r="H94" s="6"/>
      <c r="I94" s="6"/>
      <c r="J94" s="5"/>
      <c r="P94" s="1">
        <v>1</v>
      </c>
    </row>
  </sheetData>
  <sheetProtection formatCells="0" formatColumns="0" formatRows="0" insertRows="0" deleteRows="0" selectLockedCells="1" autoFilter="0"/>
  <sortState ref="N6:P94">
    <sortCondition ref="P6:P94"/>
  </sortState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40</vt:i4>
      </vt:variant>
    </vt:vector>
  </HeadingPairs>
  <TitlesOfParts>
    <vt:vector size="42" baseType="lpstr">
      <vt:lpstr>Soumissions</vt:lpstr>
      <vt:lpstr>Liste d'options</vt:lpstr>
      <vt:lpstr>ListeOption_Choix</vt:lpstr>
      <vt:lpstr>ListeOption_Choix2</vt:lpstr>
      <vt:lpstr>ListeOption_Resultat</vt:lpstr>
      <vt:lpstr>ListeOption_Resultat2</vt:lpstr>
      <vt:lpstr>Ventes_Couleur</vt:lpstr>
      <vt:lpstr>Ventes_Longueur</vt:lpstr>
      <vt:lpstr>Ventes_Modele</vt:lpstr>
      <vt:lpstr>Ventes_Option_Col1</vt:lpstr>
      <vt:lpstr>Ventes_Option_Col2</vt:lpstr>
      <vt:lpstr>Ventes_Option1</vt:lpstr>
      <vt:lpstr>Ventes_Option10</vt:lpstr>
      <vt:lpstr>Ventes_Option11</vt:lpstr>
      <vt:lpstr>Ventes_Option12</vt:lpstr>
      <vt:lpstr>Ventes_Option13</vt:lpstr>
      <vt:lpstr>Ventes_Option14</vt:lpstr>
      <vt:lpstr>Ventes_Option15</vt:lpstr>
      <vt:lpstr>Ventes_Option16</vt:lpstr>
      <vt:lpstr>Ventes_Option17</vt:lpstr>
      <vt:lpstr>Ventes_Option18</vt:lpstr>
      <vt:lpstr>Ventes_Option19</vt:lpstr>
      <vt:lpstr>Ventes_Option2</vt:lpstr>
      <vt:lpstr>Ventes_Option20</vt:lpstr>
      <vt:lpstr>Ventes_Option21</vt:lpstr>
      <vt:lpstr>Ventes_Option22</vt:lpstr>
      <vt:lpstr>Ventes_Option23</vt:lpstr>
      <vt:lpstr>Ventes_Option24</vt:lpstr>
      <vt:lpstr>Ventes_Option25</vt:lpstr>
      <vt:lpstr>Ventes_Option26</vt:lpstr>
      <vt:lpstr>Ventes_Option27</vt:lpstr>
      <vt:lpstr>Ventes_Option28</vt:lpstr>
      <vt:lpstr>Ventes_Option29</vt:lpstr>
      <vt:lpstr>Ventes_Option3</vt:lpstr>
      <vt:lpstr>Ventes_Option30</vt:lpstr>
      <vt:lpstr>Ventes_Option4</vt:lpstr>
      <vt:lpstr>Ventes_Option5</vt:lpstr>
      <vt:lpstr>Ventes_Option6</vt:lpstr>
      <vt:lpstr>Ventes_Option7</vt:lpstr>
      <vt:lpstr>Ventes_Option8</vt:lpstr>
      <vt:lpstr>Ventes_Option9</vt:lpstr>
      <vt:lpstr>Ventes_Options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François ROUZE</cp:lastModifiedBy>
  <cp:lastPrinted>2023-03-08T15:16:43Z</cp:lastPrinted>
  <dcterms:created xsi:type="dcterms:W3CDTF">2022-10-25T14:26:02Z</dcterms:created>
  <dcterms:modified xsi:type="dcterms:W3CDTF">2023-03-12T13:25:13Z</dcterms:modified>
</cp:coreProperties>
</file>