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A garder\"/>
    </mc:Choice>
  </mc:AlternateContent>
  <xr:revisionPtr revIDLastSave="0" documentId="13_ncr:1_{E8DD9498-1F9F-4FF0-86C4-43868CB9E1EA}" xr6:coauthVersionLast="36" xr6:coauthVersionMax="36" xr10:uidLastSave="{00000000-0000-0000-0000-000000000000}"/>
  <bookViews>
    <workbookView xWindow="-108" yWindow="-108" windowWidth="19440" windowHeight="12576" xr2:uid="{00000000-000D-0000-FFFF-FFFF00000000}"/>
  </bookViews>
  <sheets>
    <sheet name="Planning" sheetId="1" r:id="rId1"/>
    <sheet name="Evenements" sheetId="2" r:id="rId2"/>
  </sheets>
  <definedNames>
    <definedName name="An">Planning!$B$5</definedName>
    <definedName name="Date_en_tete">Planning!$D$8:$AH$8</definedName>
    <definedName name="Feries">Evenements!$H$2:$H$14</definedName>
    <definedName name="l_an">Evenements!$J$1:$J$14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H1" i="2"/>
  <c r="H14" i="2" s="1"/>
  <c r="H6" i="2" l="1"/>
  <c r="H3" i="2"/>
  <c r="H8" i="2" s="1"/>
  <c r="H11" i="2"/>
  <c r="H2" i="2"/>
  <c r="H13" i="2"/>
  <c r="H5" i="2"/>
  <c r="H10" i="2"/>
  <c r="H12" i="2"/>
  <c r="H9" i="2" l="1"/>
  <c r="H4" i="2"/>
  <c r="H7" i="2"/>
  <c r="D8" i="1"/>
  <c r="B6" i="1" l="1"/>
  <c r="D7" i="1" l="1"/>
  <c r="E8" i="1" l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G8" i="1" s="1"/>
  <c r="AD7" i="1"/>
  <c r="AH8" i="1" l="1"/>
  <c r="AF8" i="1"/>
  <c r="AE7" i="1"/>
  <c r="AF7" i="1" l="1"/>
  <c r="AG7" i="1" l="1"/>
  <c r="AH7" i="1" l="1"/>
</calcChain>
</file>

<file path=xl/sharedStrings.xml><?xml version="1.0" encoding="utf-8"?>
<sst xmlns="http://schemas.openxmlformats.org/spreadsheetml/2006/main" count="57" uniqueCount="33">
  <si>
    <t>Date début</t>
  </si>
  <si>
    <t>Date fin</t>
  </si>
  <si>
    <t>Salarié</t>
  </si>
  <si>
    <t>Evenement</t>
  </si>
  <si>
    <t>Harry Potter</t>
  </si>
  <si>
    <t>essai</t>
  </si>
  <si>
    <t>Sam Sami</t>
  </si>
  <si>
    <t>Stage</t>
  </si>
  <si>
    <t>Dark Vador</t>
  </si>
  <si>
    <t>cours de Français</t>
  </si>
  <si>
    <t>arrêt maladie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</si>
  <si>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</si>
  <si>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</si>
  <si>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</si>
  <si>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</si>
  <si>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</si>
  <si>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</si>
  <si>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</si>
  <si>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</si>
  <si>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</si>
  <si>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</si>
  <si>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</si>
  <si>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</si>
  <si>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</si>
  <si>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Feriés</t>
  </si>
  <si>
    <t>essai1</t>
  </si>
  <si>
    <t>essai2</t>
  </si>
  <si>
    <t>essai3</t>
  </si>
  <si>
    <t>ATTENTION! Si un événement est à cheval sur plusieurs mois créer un événement par mois…</t>
  </si>
  <si>
    <t xml:space="preserve">Pour supprimer un événement: </t>
  </si>
  <si>
    <t>clic droit sur l'événement et choisir: SUPPRIMER / LIGNE de TABLEAU</t>
  </si>
  <si>
    <t>Pour créer un évenement: ou utiliser la feuille événement ou choisir le mois et selectionner les cellules concernées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</si>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</sst>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mmm\ yy"/>
    <numFmt numFmtId="165" formatCode="dd"/>
    <numFmt numFmtId="166" formatCode="ddd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theme="5"/>
      <name val="Arial"/>
      <family val="2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30"/>
      <name val="Algerian"/>
      <family val="5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7" fillId="0" borderId="0" xfId="0" applyFont="1" applyFill="1"/>
    <xf numFmtId="0" fontId="8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9" fillId="3" borderId="0" xfId="1" applyFont="1" applyFill="1" applyAlignment="1">
      <alignment horizontal="center"/>
    </xf>
    <xf numFmtId="0" fontId="9" fillId="3" borderId="0" xfId="1" applyFont="1" applyFill="1"/>
    <xf numFmtId="0" fontId="11" fillId="0" borderId="0" xfId="1"/>
    <xf numFmtId="14" fontId="11" fillId="0" borderId="0" xfId="1" applyNumberFormat="1" applyAlignment="1">
      <alignment horizontal="center"/>
    </xf>
    <xf numFmtId="0" fontId="11" fillId="0" borderId="0" xfId="1" applyAlignment="1">
      <alignment horizontal="center"/>
    </xf>
    <xf numFmtId="0" fontId="0" fillId="0" borderId="0" xfId="0" applyFill="1"/>
    <xf numFmtId="0" fontId="12" fillId="5" borderId="9" xfId="1" applyNumberFormat="1" applyFont="1" applyFill="1" applyBorder="1" applyAlignment="1"/>
    <xf numFmtId="0" fontId="12" fillId="5" borderId="1" xfId="1" applyNumberFormat="1" applyFont="1" applyFill="1" applyBorder="1" applyAlignment="1"/>
    <xf numFmtId="0" fontId="11" fillId="6" borderId="1" xfId="1" applyNumberFormat="1" applyFont="1" applyFill="1" applyBorder="1" applyAlignment="1"/>
    <xf numFmtId="14" fontId="11" fillId="0" borderId="1" xfId="1" applyNumberFormat="1" applyFont="1" applyBorder="1" applyAlignment="1"/>
    <xf numFmtId="0" fontId="10" fillId="0" borderId="0" xfId="0" applyFont="1" applyAlignment="1">
      <alignment vertical="center"/>
    </xf>
    <xf numFmtId="0" fontId="0" fillId="0" borderId="0" xfId="1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Continuous" vertical="center"/>
    </xf>
    <xf numFmtId="0" fontId="11" fillId="0" borderId="0" xfId="1" applyFill="1"/>
    <xf numFmtId="14" fontId="11" fillId="0" borderId="0" xfId="1" applyNumberFormat="1" applyFill="1" applyAlignment="1">
      <alignment horizontal="center"/>
    </xf>
    <xf numFmtId="0" fontId="0" fillId="0" borderId="0" xfId="1" applyFont="1" applyFill="1"/>
    <xf numFmtId="166" fontId="0" fillId="0" borderId="1" xfId="0" applyNumberForma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0" xfId="1" applyFont="1"/>
    <xf numFmtId="0" fontId="15" fillId="0" borderId="0" xfId="1" applyFont="1"/>
    <xf numFmtId="0" fontId="13" fillId="0" borderId="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6" fillId="0" borderId="0" xfId="0" applyFont="1"/>
    <xf numFmtId="0" fontId="0" fillId="4" borderId="0" xfId="0" applyFill="1" applyAlignment="1">
      <alignment horizontal="centerContinuous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/>
    </xf>
  </cellXfs>
  <cellStyles count="3">
    <cellStyle name="Normal" xfId="0" builtinId="0"/>
    <cellStyle name="Normal 2" xfId="1" xr:uid="{CCACF17D-DA0C-4D0A-8A80-42EE4F1ECAB4}"/>
    <cellStyle name="Style 1" xfId="2" xr:uid="{F4370420-F916-45B6-A8EC-BE192AD88C91}"/>
  </cellStyles>
  <dxfs count="6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1" max="30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152400</xdr:colOff>
      <xdr:row>3</xdr:row>
      <xdr:rowOff>208280</xdr:rowOff>
    </xdr:from>
    <xdr:to>
      <xdr:col>30</xdr:col>
      <xdr:colOff>306070</xdr:colOff>
      <xdr:row>4</xdr:row>
      <xdr:rowOff>218440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0965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31</xdr:col>
      <xdr:colOff>5080</xdr:colOff>
      <xdr:row>3</xdr:row>
      <xdr:rowOff>208280</xdr:rowOff>
    </xdr:from>
    <xdr:to>
      <xdr:col>33</xdr:col>
      <xdr:colOff>158750</xdr:colOff>
      <xdr:row>4</xdr:row>
      <xdr:rowOff>218440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9093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3</xdr:col>
      <xdr:colOff>25400</xdr:colOff>
      <xdr:row>3</xdr:row>
      <xdr:rowOff>208280</xdr:rowOff>
    </xdr:from>
    <xdr:to>
      <xdr:col>5</xdr:col>
      <xdr:colOff>179070</xdr:colOff>
      <xdr:row>4</xdr:row>
      <xdr:rowOff>218440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9685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5</xdr:col>
      <xdr:colOff>198120</xdr:colOff>
      <xdr:row>3</xdr:row>
      <xdr:rowOff>208280</xdr:rowOff>
    </xdr:from>
    <xdr:to>
      <xdr:col>8</xdr:col>
      <xdr:colOff>31750</xdr:colOff>
      <xdr:row>4</xdr:row>
      <xdr:rowOff>218440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813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8</xdr:col>
      <xdr:colOff>50800</xdr:colOff>
      <xdr:row>3</xdr:row>
      <xdr:rowOff>208280</xdr:rowOff>
    </xdr:from>
    <xdr:to>
      <xdr:col>10</xdr:col>
      <xdr:colOff>204470</xdr:colOff>
      <xdr:row>4</xdr:row>
      <xdr:rowOff>218440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941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10</xdr:col>
      <xdr:colOff>223520</xdr:colOff>
      <xdr:row>3</xdr:row>
      <xdr:rowOff>81280</xdr:rowOff>
    </xdr:from>
    <xdr:to>
      <xdr:col>13</xdr:col>
      <xdr:colOff>57150</xdr:colOff>
      <xdr:row>4</xdr:row>
      <xdr:rowOff>218440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406900" y="105664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Avril</a:t>
          </a:r>
        </a:p>
      </xdr:txBody>
    </xdr:sp>
    <xdr:clientData/>
  </xdr:twoCellAnchor>
  <xdr:twoCellAnchor>
    <xdr:from>
      <xdr:col>13</xdr:col>
      <xdr:colOff>76200</xdr:colOff>
      <xdr:row>3</xdr:row>
      <xdr:rowOff>208280</xdr:rowOff>
    </xdr:from>
    <xdr:to>
      <xdr:col>15</xdr:col>
      <xdr:colOff>229870</xdr:colOff>
      <xdr:row>4</xdr:row>
      <xdr:rowOff>218440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197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15</xdr:col>
      <xdr:colOff>248920</xdr:colOff>
      <xdr:row>3</xdr:row>
      <xdr:rowOff>208280</xdr:rowOff>
    </xdr:from>
    <xdr:to>
      <xdr:col>18</xdr:col>
      <xdr:colOff>82550</xdr:colOff>
      <xdr:row>4</xdr:row>
      <xdr:rowOff>218440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325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18</xdr:col>
      <xdr:colOff>101600</xdr:colOff>
      <xdr:row>3</xdr:row>
      <xdr:rowOff>208280</xdr:rowOff>
    </xdr:from>
    <xdr:to>
      <xdr:col>20</xdr:col>
      <xdr:colOff>255270</xdr:colOff>
      <xdr:row>4</xdr:row>
      <xdr:rowOff>218440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845300" y="118364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20</xdr:col>
      <xdr:colOff>274320</xdr:colOff>
      <xdr:row>3</xdr:row>
      <xdr:rowOff>208280</xdr:rowOff>
    </xdr:from>
    <xdr:to>
      <xdr:col>23</xdr:col>
      <xdr:colOff>107950</xdr:colOff>
      <xdr:row>4</xdr:row>
      <xdr:rowOff>218440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6581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23</xdr:col>
      <xdr:colOff>127000</xdr:colOff>
      <xdr:row>3</xdr:row>
      <xdr:rowOff>208280</xdr:rowOff>
    </xdr:from>
    <xdr:to>
      <xdr:col>25</xdr:col>
      <xdr:colOff>280670</xdr:colOff>
      <xdr:row>4</xdr:row>
      <xdr:rowOff>218440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4709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25</xdr:col>
      <xdr:colOff>299720</xdr:colOff>
      <xdr:row>3</xdr:row>
      <xdr:rowOff>208280</xdr:rowOff>
    </xdr:from>
    <xdr:to>
      <xdr:col>28</xdr:col>
      <xdr:colOff>133350</xdr:colOff>
      <xdr:row>4</xdr:row>
      <xdr:rowOff>218440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283700" y="118364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0</xdr:rowOff>
        </xdr:from>
        <xdr:to>
          <xdr:col>2</xdr:col>
          <xdr:colOff>198120</xdr:colOff>
          <xdr:row>0</xdr:row>
          <xdr:rowOff>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C73910-6A17-40A9-A745-71643DE90A29}" name="T_evenements" displayName="T_evenements" ref="A1:D10" totalsRowShown="0" headerRowDxfId="2" headerRowCellStyle="Normal 2">
  <tableColumns count="4">
    <tableColumn id="1" xr3:uid="{B6C8EB83-DC98-45E1-8817-7A70A9CD7940}" name="Date début" dataDxfId="1" dataCellStyle="Normal 2"/>
    <tableColumn id="2" xr3:uid="{4B002B44-C0E4-4212-AD15-FE9DF7F783B6}" name="Date fin" dataDxfId="0" dataCellStyle="Normal 2"/>
    <tableColumn id="3" xr3:uid="{E59D1B2F-639B-44D5-90AF-FDEC357B096F}" name="Salarié" dataCellStyle="Normal 2"/>
    <tableColumn id="4" xr3:uid="{79D9569B-7047-444E-BB76-8003E28723A1}" name="Evenement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F1000"/>
  <sheetViews>
    <sheetView showGridLines="0" tabSelected="1" zoomScale="90" zoomScaleNormal="90" workbookViewId="0">
      <pane ySplit="8" topLeftCell="A9" activePane="bottomLeft" state="frozen"/>
      <selection pane="bottomLeft" activeCell="B6" sqref="B6:AH6"/>
    </sheetView>
  </sheetViews>
  <sheetFormatPr baseColWidth="10" defaultRowHeight="14.4" x14ac:dyDescent="0.3"/>
  <cols>
    <col min="1" max="1" width="2.33203125" customWidth="1"/>
    <col min="2" max="2" width="26" customWidth="1"/>
    <col min="3" max="3" width="8.88671875" style="21" hidden="1" customWidth="1"/>
    <col min="4" max="34" width="4.6640625" customWidth="1"/>
    <col min="35" max="35" width="9.5546875" bestFit="1" customWidth="1"/>
  </cols>
  <sheetData>
    <row r="1" spans="1:318" ht="15" customHeight="1" thickBot="1" x14ac:dyDescent="0.35">
      <c r="A1" s="6"/>
      <c r="B1" s="6"/>
      <c r="C1" s="22"/>
      <c r="E1" s="4"/>
    </row>
    <row r="2" spans="1:318" ht="42.6" thickBot="1" x14ac:dyDescent="0.35">
      <c r="A2" s="7"/>
      <c r="B2" s="49"/>
      <c r="C2" s="48"/>
      <c r="D2" s="54" t="str">
        <f>" Planning " &amp;B5</f>
        <v xml:space="preserve"> Planning 2022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6"/>
    </row>
    <row r="3" spans="1:318" ht="19.2" customHeight="1" x14ac:dyDescent="0.3">
      <c r="B3" s="50" t="s">
        <v>31</v>
      </c>
    </row>
    <row r="4" spans="1:318" ht="19.2" customHeight="1" x14ac:dyDescent="0.3">
      <c r="A4" s="23">
        <v>4</v>
      </c>
      <c r="B4" s="7"/>
      <c r="C4" s="11"/>
      <c r="D4" s="65"/>
      <c r="E4" s="65"/>
      <c r="F4" s="12"/>
      <c r="G4" s="12"/>
      <c r="H4" s="13"/>
      <c r="I4" s="65"/>
      <c r="J4" s="65"/>
      <c r="K4" s="14"/>
      <c r="L4" s="15"/>
      <c r="M4" s="16"/>
      <c r="N4" s="17"/>
      <c r="O4" s="18"/>
      <c r="P4" s="11"/>
      <c r="Q4" s="17"/>
      <c r="R4" s="17"/>
      <c r="S4" s="18"/>
      <c r="T4" s="13"/>
      <c r="U4" s="13"/>
      <c r="V4" s="17"/>
      <c r="W4" s="17"/>
      <c r="X4" s="18"/>
      <c r="Y4" s="19"/>
      <c r="Z4" s="13"/>
      <c r="AA4" s="8"/>
      <c r="AB4" s="20"/>
      <c r="AC4" s="9"/>
      <c r="AD4" s="9"/>
      <c r="AE4" s="10"/>
      <c r="AF4" s="11"/>
      <c r="AG4" s="13"/>
      <c r="AH4" s="1"/>
      <c r="AI4" s="5"/>
    </row>
    <row r="5" spans="1:318" ht="19.2" customHeight="1" thickBot="1" x14ac:dyDescent="0.35">
      <c r="B5" s="24">
        <v>2022</v>
      </c>
      <c r="C5" s="35"/>
    </row>
    <row r="6" spans="1:318" ht="25.2" customHeight="1" thickBot="1" x14ac:dyDescent="0.5">
      <c r="B6" s="57" t="str">
        <f>UPPER(TEXT(D8,"MMMM AAAA"))</f>
        <v>AVRIL 2022</v>
      </c>
      <c r="C6" s="58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60"/>
    </row>
    <row r="7" spans="1:318" ht="25.2" customHeight="1" x14ac:dyDescent="0.3">
      <c r="B7" s="61" t="s">
        <v>2</v>
      </c>
      <c r="C7" s="63"/>
      <c r="D7" s="43">
        <f>D8</f>
        <v>44652</v>
      </c>
      <c r="E7" s="43">
        <f t="shared" ref="E7:AH7" si="0">E8</f>
        <v>44653</v>
      </c>
      <c r="F7" s="43">
        <f t="shared" si="0"/>
        <v>44654</v>
      </c>
      <c r="G7" s="43">
        <f t="shared" si="0"/>
        <v>44655</v>
      </c>
      <c r="H7" s="43">
        <f t="shared" si="0"/>
        <v>44656</v>
      </c>
      <c r="I7" s="43">
        <f t="shared" si="0"/>
        <v>44657</v>
      </c>
      <c r="J7" s="43">
        <f t="shared" si="0"/>
        <v>44658</v>
      </c>
      <c r="K7" s="43">
        <f t="shared" si="0"/>
        <v>44659</v>
      </c>
      <c r="L7" s="43">
        <f t="shared" si="0"/>
        <v>44660</v>
      </c>
      <c r="M7" s="43">
        <f t="shared" si="0"/>
        <v>44661</v>
      </c>
      <c r="N7" s="43">
        <f t="shared" si="0"/>
        <v>44662</v>
      </c>
      <c r="O7" s="43">
        <f t="shared" si="0"/>
        <v>44663</v>
      </c>
      <c r="P7" s="43">
        <f t="shared" si="0"/>
        <v>44664</v>
      </c>
      <c r="Q7" s="43">
        <f t="shared" si="0"/>
        <v>44665</v>
      </c>
      <c r="R7" s="43">
        <f t="shared" si="0"/>
        <v>44666</v>
      </c>
      <c r="S7" s="43">
        <f t="shared" si="0"/>
        <v>44667</v>
      </c>
      <c r="T7" s="43">
        <f t="shared" si="0"/>
        <v>44668</v>
      </c>
      <c r="U7" s="43">
        <f t="shared" si="0"/>
        <v>44669</v>
      </c>
      <c r="V7" s="43">
        <f t="shared" si="0"/>
        <v>44670</v>
      </c>
      <c r="W7" s="43">
        <f t="shared" si="0"/>
        <v>44671</v>
      </c>
      <c r="X7" s="43">
        <f t="shared" si="0"/>
        <v>44672</v>
      </c>
      <c r="Y7" s="43">
        <f t="shared" si="0"/>
        <v>44673</v>
      </c>
      <c r="Z7" s="43">
        <f t="shared" si="0"/>
        <v>44674</v>
      </c>
      <c r="AA7" s="43">
        <f t="shared" si="0"/>
        <v>44675</v>
      </c>
      <c r="AB7" s="43">
        <f t="shared" si="0"/>
        <v>44676</v>
      </c>
      <c r="AC7" s="43">
        <f t="shared" si="0"/>
        <v>44677</v>
      </c>
      <c r="AD7" s="43">
        <f t="shared" si="0"/>
        <v>44678</v>
      </c>
      <c r="AE7" s="43">
        <f t="shared" si="0"/>
        <v>44679</v>
      </c>
      <c r="AF7" s="43">
        <f t="shared" si="0"/>
        <v>44680</v>
      </c>
      <c r="AG7" s="43">
        <f t="shared" si="0"/>
        <v>44681</v>
      </c>
      <c r="AH7" s="43" t="str">
        <f t="shared" si="0"/>
        <v/>
      </c>
    </row>
    <row r="8" spans="1:318" ht="25.2" customHeight="1" x14ac:dyDescent="0.3">
      <c r="B8" s="62"/>
      <c r="C8" s="64"/>
      <c r="D8" s="44">
        <f>DATE(B5,A4,1)</f>
        <v>44652</v>
      </c>
      <c r="E8" s="2">
        <f>D8+1</f>
        <v>44653</v>
      </c>
      <c r="F8" s="2">
        <f t="shared" ref="F8:AE8" si="1">E8+1</f>
        <v>44654</v>
      </c>
      <c r="G8" s="2">
        <f t="shared" si="1"/>
        <v>44655</v>
      </c>
      <c r="H8" s="2">
        <f t="shared" si="1"/>
        <v>44656</v>
      </c>
      <c r="I8" s="2">
        <f t="shared" si="1"/>
        <v>44657</v>
      </c>
      <c r="J8" s="2">
        <f t="shared" si="1"/>
        <v>44658</v>
      </c>
      <c r="K8" s="2">
        <f t="shared" si="1"/>
        <v>44659</v>
      </c>
      <c r="L8" s="2">
        <f t="shared" si="1"/>
        <v>44660</v>
      </c>
      <c r="M8" s="2">
        <f t="shared" si="1"/>
        <v>44661</v>
      </c>
      <c r="N8" s="2">
        <f t="shared" si="1"/>
        <v>44662</v>
      </c>
      <c r="O8" s="2">
        <f t="shared" si="1"/>
        <v>44663</v>
      </c>
      <c r="P8" s="2">
        <f t="shared" si="1"/>
        <v>44664</v>
      </c>
      <c r="Q8" s="2">
        <f t="shared" si="1"/>
        <v>44665</v>
      </c>
      <c r="R8" s="2">
        <f t="shared" si="1"/>
        <v>44666</v>
      </c>
      <c r="S8" s="2">
        <f t="shared" si="1"/>
        <v>44667</v>
      </c>
      <c r="T8" s="2">
        <f t="shared" si="1"/>
        <v>44668</v>
      </c>
      <c r="U8" s="2">
        <f t="shared" si="1"/>
        <v>44669</v>
      </c>
      <c r="V8" s="2">
        <f t="shared" si="1"/>
        <v>44670</v>
      </c>
      <c r="W8" s="2">
        <f t="shared" si="1"/>
        <v>44671</v>
      </c>
      <c r="X8" s="2">
        <f t="shared" si="1"/>
        <v>44672</v>
      </c>
      <c r="Y8" s="2">
        <f t="shared" si="1"/>
        <v>44673</v>
      </c>
      <c r="Z8" s="2">
        <f t="shared" si="1"/>
        <v>44674</v>
      </c>
      <c r="AA8" s="2">
        <f t="shared" si="1"/>
        <v>44675</v>
      </c>
      <c r="AB8" s="2">
        <f t="shared" si="1"/>
        <v>44676</v>
      </c>
      <c r="AC8" s="2">
        <f t="shared" si="1"/>
        <v>44677</v>
      </c>
      <c r="AD8" s="2">
        <f t="shared" si="1"/>
        <v>44678</v>
      </c>
      <c r="AE8" s="2">
        <f t="shared" si="1"/>
        <v>44679</v>
      </c>
      <c r="AF8" s="2">
        <f>IF(MONTH(AE8+1)=MONTH(AE8),AE8+1,"")</f>
        <v>44680</v>
      </c>
      <c r="AG8" s="2">
        <f>IF(MONTH(AE8+2)=MONTH(AE8),AE8+2,"")</f>
        <v>44681</v>
      </c>
      <c r="AH8" s="2" t="str">
        <f>IF(MONTH(AE8+3)=MONTH(AE8),AE8+3,"")</f>
        <v/>
      </c>
    </row>
    <row r="9" spans="1:318" x14ac:dyDescent="0.3">
      <c r="B9" s="3" t="s">
        <v>4</v>
      </c>
      <c r="C9" s="38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GH9" s="51" t="s">
        <v>5</v>
      </c>
      <c r="GI9" s="51"/>
      <c r="GJ9" s="51"/>
      <c r="IO9" s="51" t="s">
        <v>5</v>
      </c>
      <c r="IP9" s="51"/>
      <c r="IQ9" s="51"/>
    </row>
    <row r="10" spans="1:318" x14ac:dyDescent="0.3">
      <c r="B10" s="3" t="s">
        <v>6</v>
      </c>
      <c r="C10" s="38"/>
      <c r="D10" s="52"/>
      <c r="E10" s="52"/>
      <c r="F10" s="52"/>
      <c r="G10" s="39" t="s">
        <v>5</v>
      </c>
      <c r="H10" s="39"/>
      <c r="I10" s="39"/>
      <c r="J10" s="39"/>
      <c r="K10" s="39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L10" s="30"/>
      <c r="AM10" s="30"/>
      <c r="AN10" s="30"/>
      <c r="AO10" s="30"/>
      <c r="AP10" s="30"/>
      <c r="EQ10" s="51" t="s">
        <v>10</v>
      </c>
      <c r="ER10" s="51"/>
      <c r="ES10" s="51"/>
      <c r="GX10" s="51" t="s">
        <v>10</v>
      </c>
      <c r="GY10" s="51"/>
      <c r="GZ10" s="51"/>
    </row>
    <row r="11" spans="1:318" x14ac:dyDescent="0.3">
      <c r="B11" s="3" t="s">
        <v>8</v>
      </c>
      <c r="C11" s="38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N11" s="30"/>
      <c r="GG11" s="51" t="s">
        <v>9</v>
      </c>
      <c r="GH11" s="51"/>
      <c r="GI11" s="51"/>
      <c r="GJ11" s="51"/>
      <c r="GK11" s="51"/>
      <c r="IN11" s="51" t="s">
        <v>9</v>
      </c>
      <c r="IO11" s="51"/>
      <c r="IP11" s="51"/>
      <c r="IQ11" s="51"/>
      <c r="IR11" s="51"/>
    </row>
    <row r="12" spans="1:318" x14ac:dyDescent="0.3">
      <c r="B12" s="3" t="s">
        <v>6</v>
      </c>
      <c r="C12" s="38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N12" s="30"/>
    </row>
    <row r="13" spans="1:318" x14ac:dyDescent="0.3">
      <c r="B13" s="3" t="s">
        <v>6</v>
      </c>
      <c r="C13" s="38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1:318" x14ac:dyDescent="0.3">
      <c r="B14" s="3" t="s">
        <v>25</v>
      </c>
      <c r="C14" s="38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IU14" s="51" t="s">
        <v>25</v>
      </c>
      <c r="IV14" s="51"/>
      <c r="IW14" s="51"/>
      <c r="IX14" s="51"/>
      <c r="IY14" s="51"/>
      <c r="LB14" s="51" t="s">
        <v>25</v>
      </c>
      <c r="LC14" s="51"/>
      <c r="LD14" s="51"/>
      <c r="LE14" s="51"/>
      <c r="LF14" s="51"/>
    </row>
    <row r="15" spans="1:318" x14ac:dyDescent="0.3">
      <c r="B15" s="37" t="s">
        <v>26</v>
      </c>
      <c r="C15" s="38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</row>
    <row r="16" spans="1:318" x14ac:dyDescent="0.3"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4:34" x14ac:dyDescent="0.3"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4:34" x14ac:dyDescent="0.3">
      <c r="D18" s="53"/>
      <c r="E18" s="45"/>
      <c r="F18" s="53"/>
      <c r="G18" s="45"/>
      <c r="H18" s="53"/>
      <c r="I18" s="45"/>
      <c r="J18" s="53"/>
      <c r="K18" s="45"/>
      <c r="L18" s="53"/>
      <c r="M18" s="45"/>
      <c r="N18" s="53"/>
      <c r="O18" s="45"/>
      <c r="P18" s="53"/>
      <c r="Q18" s="45"/>
      <c r="R18" s="53"/>
      <c r="S18" s="45"/>
      <c r="T18" s="53"/>
      <c r="U18" s="45"/>
      <c r="V18" s="53"/>
      <c r="W18" s="45"/>
      <c r="X18" s="53"/>
      <c r="Y18" s="45"/>
      <c r="Z18" s="53"/>
      <c r="AA18" s="45"/>
      <c r="AB18" s="53"/>
      <c r="AC18" s="45"/>
      <c r="AD18" s="53"/>
      <c r="AE18" s="45"/>
      <c r="AF18" s="53"/>
      <c r="AG18" s="45"/>
      <c r="AH18" s="53"/>
    </row>
    <row r="19" spans="4:34" x14ac:dyDescent="0.3"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</row>
    <row r="20" spans="4:34" x14ac:dyDescent="0.3"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</row>
    <row r="21" spans="4:34" x14ac:dyDescent="0.3"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</row>
    <row r="22" spans="4:34" x14ac:dyDescent="0.3"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</row>
    <row r="23" spans="4:34" x14ac:dyDescent="0.3"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</row>
    <row r="24" spans="4:34" x14ac:dyDescent="0.3"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</row>
    <row r="25" spans="4:34" x14ac:dyDescent="0.3"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</row>
    <row r="26" spans="4:34" x14ac:dyDescent="0.3"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</row>
    <row r="27" spans="4:34" x14ac:dyDescent="0.3"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</row>
    <row r="28" spans="4:34" x14ac:dyDescent="0.3"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</row>
    <row r="29" spans="4:34" x14ac:dyDescent="0.3"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</row>
    <row r="30" spans="4:34" x14ac:dyDescent="0.3"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</row>
    <row r="31" spans="4:34" x14ac:dyDescent="0.3"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</row>
    <row r="32" spans="4:34" x14ac:dyDescent="0.3"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</row>
    <row r="33" spans="4:34" x14ac:dyDescent="0.3"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</row>
    <row r="34" spans="4:34" x14ac:dyDescent="0.3"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</row>
    <row r="35" spans="4:34" x14ac:dyDescent="0.3"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</row>
    <row r="36" spans="4:34" x14ac:dyDescent="0.3"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</row>
    <row r="37" spans="4:34" x14ac:dyDescent="0.3"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</row>
    <row r="38" spans="4:34" x14ac:dyDescent="0.3"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</row>
    <row r="39" spans="4:34" x14ac:dyDescent="0.3"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</row>
    <row r="40" spans="4:34" x14ac:dyDescent="0.3"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</row>
    <row r="41" spans="4:34" x14ac:dyDescent="0.3"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</row>
    <row r="42" spans="4:34" x14ac:dyDescent="0.3"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</row>
    <row r="43" spans="4:34" x14ac:dyDescent="0.3"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</row>
    <row r="44" spans="4:34" x14ac:dyDescent="0.3"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</row>
    <row r="45" spans="4:34" x14ac:dyDescent="0.3"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</row>
    <row r="46" spans="4:34" x14ac:dyDescent="0.3"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</row>
    <row r="47" spans="4:34" x14ac:dyDescent="0.3"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</row>
    <row r="48" spans="4:34" x14ac:dyDescent="0.3"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</row>
    <row r="49" spans="4:34" x14ac:dyDescent="0.3"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</row>
    <row r="50" spans="4:34" x14ac:dyDescent="0.3"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</row>
    <row r="51" spans="4:34" x14ac:dyDescent="0.3"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</row>
    <row r="52" spans="4:34" x14ac:dyDescent="0.3"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</row>
    <row r="53" spans="4:34" x14ac:dyDescent="0.3"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</row>
    <row r="54" spans="4:34" x14ac:dyDescent="0.3"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</row>
    <row r="55" spans="4:34" x14ac:dyDescent="0.3"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</row>
    <row r="56" spans="4:34" x14ac:dyDescent="0.3"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</row>
    <row r="57" spans="4:34" x14ac:dyDescent="0.3"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</row>
    <row r="58" spans="4:34" x14ac:dyDescent="0.3"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</row>
    <row r="59" spans="4:34" x14ac:dyDescent="0.3"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</row>
    <row r="60" spans="4:34" x14ac:dyDescent="0.3"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</row>
    <row r="61" spans="4:34" x14ac:dyDescent="0.3"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</row>
    <row r="62" spans="4:34" x14ac:dyDescent="0.3"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</row>
    <row r="63" spans="4:34" x14ac:dyDescent="0.3"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</row>
    <row r="64" spans="4:34" x14ac:dyDescent="0.3"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</row>
    <row r="65" spans="4:34" x14ac:dyDescent="0.3"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</row>
    <row r="66" spans="4:34" x14ac:dyDescent="0.3"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</row>
    <row r="67" spans="4:34" x14ac:dyDescent="0.3"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</row>
    <row r="68" spans="4:34" x14ac:dyDescent="0.3"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</row>
    <row r="69" spans="4:34" x14ac:dyDescent="0.3"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</row>
    <row r="70" spans="4:34" x14ac:dyDescent="0.3"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</row>
    <row r="71" spans="4:34" x14ac:dyDescent="0.3"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</row>
    <row r="72" spans="4:34" x14ac:dyDescent="0.3"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</row>
    <row r="73" spans="4:34" x14ac:dyDescent="0.3"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</row>
    <row r="74" spans="4:34" x14ac:dyDescent="0.3"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</row>
    <row r="75" spans="4:34" x14ac:dyDescent="0.3"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</row>
    <row r="76" spans="4:34" x14ac:dyDescent="0.3"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</row>
    <row r="77" spans="4:34" x14ac:dyDescent="0.3"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</row>
    <row r="78" spans="4:34" x14ac:dyDescent="0.3"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</row>
    <row r="79" spans="4:34" x14ac:dyDescent="0.3"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</row>
    <row r="80" spans="4:34" x14ac:dyDescent="0.3"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</row>
    <row r="81" spans="4:34" x14ac:dyDescent="0.3"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</row>
    <row r="82" spans="4:34" x14ac:dyDescent="0.3"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</row>
    <row r="83" spans="4:34" x14ac:dyDescent="0.3"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</row>
    <row r="84" spans="4:34" x14ac:dyDescent="0.3"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</row>
    <row r="85" spans="4:34" x14ac:dyDescent="0.3"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</row>
    <row r="86" spans="4:34" x14ac:dyDescent="0.3"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</row>
    <row r="87" spans="4:34" x14ac:dyDescent="0.3"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</row>
    <row r="88" spans="4:34" x14ac:dyDescent="0.3"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</row>
    <row r="89" spans="4:34" x14ac:dyDescent="0.3"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</row>
    <row r="90" spans="4:34" x14ac:dyDescent="0.3"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</row>
    <row r="91" spans="4:34" x14ac:dyDescent="0.3"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</row>
    <row r="92" spans="4:34" x14ac:dyDescent="0.3"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</row>
    <row r="93" spans="4:34" x14ac:dyDescent="0.3"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</row>
    <row r="94" spans="4:34" x14ac:dyDescent="0.3"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</row>
    <row r="95" spans="4:34" x14ac:dyDescent="0.3"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</row>
    <row r="96" spans="4:34" x14ac:dyDescent="0.3"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</row>
    <row r="97" spans="4:34" x14ac:dyDescent="0.3"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</row>
    <row r="98" spans="4:34" x14ac:dyDescent="0.3"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</row>
    <row r="99" spans="4:34" x14ac:dyDescent="0.3"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</row>
    <row r="100" spans="4:34" x14ac:dyDescent="0.3"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</row>
    <row r="101" spans="4:34" x14ac:dyDescent="0.3"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</row>
    <row r="102" spans="4:34" x14ac:dyDescent="0.3"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</row>
    <row r="103" spans="4:34" x14ac:dyDescent="0.3"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</row>
    <row r="104" spans="4:34" x14ac:dyDescent="0.3"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</row>
    <row r="105" spans="4:34" x14ac:dyDescent="0.3"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</row>
    <row r="106" spans="4:34" x14ac:dyDescent="0.3"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</row>
    <row r="107" spans="4:34" x14ac:dyDescent="0.3"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</row>
    <row r="108" spans="4:34" x14ac:dyDescent="0.3"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</row>
    <row r="109" spans="4:34" x14ac:dyDescent="0.3"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</row>
    <row r="110" spans="4:34" x14ac:dyDescent="0.3"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</row>
    <row r="111" spans="4:34" x14ac:dyDescent="0.3"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</row>
    <row r="112" spans="4:34" x14ac:dyDescent="0.3"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</row>
    <row r="113" spans="4:34" x14ac:dyDescent="0.3"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</row>
    <row r="114" spans="4:34" x14ac:dyDescent="0.3"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</row>
    <row r="115" spans="4:34" x14ac:dyDescent="0.3"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</row>
    <row r="116" spans="4:34" x14ac:dyDescent="0.3"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</row>
    <row r="117" spans="4:34" x14ac:dyDescent="0.3"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</row>
    <row r="118" spans="4:34" x14ac:dyDescent="0.3"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</row>
    <row r="119" spans="4:34" x14ac:dyDescent="0.3"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</row>
    <row r="120" spans="4:34" x14ac:dyDescent="0.3"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</row>
    <row r="121" spans="4:34" x14ac:dyDescent="0.3"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</row>
    <row r="122" spans="4:34" x14ac:dyDescent="0.3"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</row>
    <row r="123" spans="4:34" x14ac:dyDescent="0.3"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</row>
    <row r="124" spans="4:34" x14ac:dyDescent="0.3"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</row>
    <row r="125" spans="4:34" x14ac:dyDescent="0.3"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</row>
    <row r="126" spans="4:34" x14ac:dyDescent="0.3"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</row>
    <row r="127" spans="4:34" x14ac:dyDescent="0.3"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</row>
    <row r="128" spans="4:34" x14ac:dyDescent="0.3"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</row>
    <row r="129" spans="4:34" x14ac:dyDescent="0.3"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</row>
    <row r="130" spans="4:34" x14ac:dyDescent="0.3"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</row>
    <row r="131" spans="4:34" x14ac:dyDescent="0.3"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</row>
    <row r="132" spans="4:34" x14ac:dyDescent="0.3"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</row>
    <row r="133" spans="4:34" x14ac:dyDescent="0.3"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</row>
    <row r="134" spans="4:34" x14ac:dyDescent="0.3"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</row>
    <row r="135" spans="4:34" x14ac:dyDescent="0.3"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</row>
    <row r="136" spans="4:34" x14ac:dyDescent="0.3"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</row>
    <row r="137" spans="4:34" x14ac:dyDescent="0.3"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</row>
    <row r="138" spans="4:34" x14ac:dyDescent="0.3"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</row>
    <row r="139" spans="4:34" x14ac:dyDescent="0.3"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</row>
    <row r="140" spans="4:34" x14ac:dyDescent="0.3"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</row>
    <row r="141" spans="4:34" x14ac:dyDescent="0.3"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</row>
    <row r="142" spans="4:34" x14ac:dyDescent="0.3"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</row>
    <row r="143" spans="4:34" x14ac:dyDescent="0.3"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</row>
    <row r="144" spans="4:34" x14ac:dyDescent="0.3"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</row>
    <row r="145" spans="4:34" x14ac:dyDescent="0.3"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</row>
    <row r="146" spans="4:34" x14ac:dyDescent="0.3"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</row>
    <row r="147" spans="4:34" x14ac:dyDescent="0.3"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</row>
    <row r="148" spans="4:34" x14ac:dyDescent="0.3"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</row>
    <row r="149" spans="4:34" x14ac:dyDescent="0.3"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</row>
    <row r="150" spans="4:34" x14ac:dyDescent="0.3"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</row>
    <row r="151" spans="4:34" x14ac:dyDescent="0.3"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</row>
    <row r="152" spans="4:34" x14ac:dyDescent="0.3"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</row>
    <row r="153" spans="4:34" x14ac:dyDescent="0.3"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</row>
    <row r="154" spans="4:34" x14ac:dyDescent="0.3"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</row>
    <row r="155" spans="4:34" x14ac:dyDescent="0.3"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</row>
    <row r="156" spans="4:34" x14ac:dyDescent="0.3"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</row>
    <row r="157" spans="4:34" x14ac:dyDescent="0.3"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</row>
    <row r="158" spans="4:34" x14ac:dyDescent="0.3"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</row>
    <row r="159" spans="4:34" x14ac:dyDescent="0.3"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</row>
    <row r="160" spans="4:34" x14ac:dyDescent="0.3"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</row>
    <row r="161" spans="4:34" x14ac:dyDescent="0.3"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</row>
    <row r="162" spans="4:34" x14ac:dyDescent="0.3"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</row>
    <row r="163" spans="4:34" x14ac:dyDescent="0.3"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</row>
    <row r="164" spans="4:34" x14ac:dyDescent="0.3"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</row>
    <row r="165" spans="4:34" x14ac:dyDescent="0.3"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</row>
    <row r="166" spans="4:34" x14ac:dyDescent="0.3"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</row>
    <row r="167" spans="4:34" x14ac:dyDescent="0.3"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</row>
    <row r="168" spans="4:34" x14ac:dyDescent="0.3"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</row>
    <row r="169" spans="4:34" x14ac:dyDescent="0.3"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</row>
    <row r="170" spans="4:34" x14ac:dyDescent="0.3"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</row>
    <row r="171" spans="4:34" x14ac:dyDescent="0.3"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</row>
    <row r="172" spans="4:34" x14ac:dyDescent="0.3"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</row>
    <row r="173" spans="4:34" x14ac:dyDescent="0.3"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</row>
    <row r="174" spans="4:34" x14ac:dyDescent="0.3"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</row>
    <row r="175" spans="4:34" x14ac:dyDescent="0.3"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</row>
    <row r="176" spans="4:34" x14ac:dyDescent="0.3"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</row>
    <row r="177" spans="4:34" x14ac:dyDescent="0.3"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</row>
    <row r="178" spans="4:34" x14ac:dyDescent="0.3"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</row>
    <row r="179" spans="4:34" x14ac:dyDescent="0.3"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</row>
    <row r="180" spans="4:34" x14ac:dyDescent="0.3"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</row>
    <row r="181" spans="4:34" x14ac:dyDescent="0.3"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</row>
    <row r="182" spans="4:34" x14ac:dyDescent="0.3"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</row>
    <row r="183" spans="4:34" x14ac:dyDescent="0.3"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</row>
    <row r="184" spans="4:34" x14ac:dyDescent="0.3"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</row>
    <row r="185" spans="4:34" x14ac:dyDescent="0.3"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</row>
    <row r="186" spans="4:34" x14ac:dyDescent="0.3"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</row>
    <row r="187" spans="4:34" x14ac:dyDescent="0.3"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</row>
    <row r="188" spans="4:34" x14ac:dyDescent="0.3"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</row>
    <row r="189" spans="4:34" x14ac:dyDescent="0.3"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</row>
    <row r="190" spans="4:34" x14ac:dyDescent="0.3"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</row>
    <row r="191" spans="4:34" x14ac:dyDescent="0.3"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</row>
    <row r="192" spans="4:34" x14ac:dyDescent="0.3"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</row>
    <row r="193" spans="4:34" x14ac:dyDescent="0.3"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</row>
    <row r="194" spans="4:34" x14ac:dyDescent="0.3"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</row>
    <row r="195" spans="4:34" x14ac:dyDescent="0.3"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</row>
    <row r="196" spans="4:34" x14ac:dyDescent="0.3"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</row>
    <row r="197" spans="4:34" x14ac:dyDescent="0.3"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</row>
    <row r="198" spans="4:34" x14ac:dyDescent="0.3"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</row>
    <row r="199" spans="4:34" x14ac:dyDescent="0.3"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</row>
    <row r="200" spans="4:34" x14ac:dyDescent="0.3"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</row>
    <row r="201" spans="4:34" x14ac:dyDescent="0.3"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</row>
    <row r="202" spans="4:34" x14ac:dyDescent="0.3"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</row>
    <row r="203" spans="4:34" x14ac:dyDescent="0.3"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</row>
    <row r="204" spans="4:34" x14ac:dyDescent="0.3"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</row>
    <row r="205" spans="4:34" x14ac:dyDescent="0.3"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</row>
    <row r="206" spans="4:34" x14ac:dyDescent="0.3"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</row>
    <row r="207" spans="4:34" x14ac:dyDescent="0.3"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</row>
    <row r="208" spans="4:34" x14ac:dyDescent="0.3"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</row>
    <row r="209" spans="4:34" x14ac:dyDescent="0.3"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</row>
    <row r="210" spans="4:34" x14ac:dyDescent="0.3"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</row>
    <row r="211" spans="4:34" x14ac:dyDescent="0.3"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</row>
    <row r="212" spans="4:34" x14ac:dyDescent="0.3"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</row>
    <row r="213" spans="4:34" x14ac:dyDescent="0.3"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</row>
    <row r="214" spans="4:34" x14ac:dyDescent="0.3"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</row>
    <row r="215" spans="4:34" x14ac:dyDescent="0.3"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</row>
    <row r="216" spans="4:34" x14ac:dyDescent="0.3"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</row>
    <row r="217" spans="4:34" x14ac:dyDescent="0.3"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</row>
    <row r="218" spans="4:34" x14ac:dyDescent="0.3"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</row>
    <row r="219" spans="4:34" x14ac:dyDescent="0.3"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</row>
    <row r="220" spans="4:34" x14ac:dyDescent="0.3"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</row>
    <row r="221" spans="4:34" x14ac:dyDescent="0.3"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</row>
    <row r="222" spans="4:34" x14ac:dyDescent="0.3"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</row>
    <row r="223" spans="4:34" x14ac:dyDescent="0.3"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</row>
    <row r="224" spans="4:34" x14ac:dyDescent="0.3"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</row>
    <row r="225" spans="4:34" x14ac:dyDescent="0.3"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</row>
    <row r="226" spans="4:34" x14ac:dyDescent="0.3"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</row>
    <row r="227" spans="4:34" x14ac:dyDescent="0.3"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</row>
    <row r="228" spans="4:34" x14ac:dyDescent="0.3"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</row>
    <row r="229" spans="4:34" x14ac:dyDescent="0.3"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</row>
    <row r="230" spans="4:34" x14ac:dyDescent="0.3"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</row>
    <row r="231" spans="4:34" x14ac:dyDescent="0.3"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</row>
    <row r="232" spans="4:34" x14ac:dyDescent="0.3"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</row>
    <row r="233" spans="4:34" x14ac:dyDescent="0.3"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</row>
    <row r="234" spans="4:34" x14ac:dyDescent="0.3"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</row>
    <row r="235" spans="4:34" x14ac:dyDescent="0.3"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</row>
    <row r="236" spans="4:34" x14ac:dyDescent="0.3"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</row>
    <row r="237" spans="4:34" x14ac:dyDescent="0.3"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</row>
    <row r="238" spans="4:34" x14ac:dyDescent="0.3"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</row>
    <row r="239" spans="4:34" x14ac:dyDescent="0.3"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</row>
    <row r="240" spans="4:34" x14ac:dyDescent="0.3"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</row>
    <row r="241" spans="4:34" x14ac:dyDescent="0.3"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</row>
    <row r="242" spans="4:34" x14ac:dyDescent="0.3"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</row>
    <row r="243" spans="4:34" x14ac:dyDescent="0.3"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</row>
    <row r="244" spans="4:34" x14ac:dyDescent="0.3"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</row>
    <row r="245" spans="4:34" x14ac:dyDescent="0.3"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</row>
    <row r="246" spans="4:34" x14ac:dyDescent="0.3"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</row>
    <row r="247" spans="4:34" x14ac:dyDescent="0.3"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</row>
    <row r="248" spans="4:34" x14ac:dyDescent="0.3"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</row>
    <row r="249" spans="4:34" x14ac:dyDescent="0.3"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</row>
    <row r="250" spans="4:34" x14ac:dyDescent="0.3"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</row>
    <row r="251" spans="4:34" x14ac:dyDescent="0.3"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</row>
    <row r="252" spans="4:34" x14ac:dyDescent="0.3"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</row>
    <row r="253" spans="4:34" x14ac:dyDescent="0.3"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</row>
    <row r="254" spans="4:34" x14ac:dyDescent="0.3"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</row>
    <row r="255" spans="4:34" x14ac:dyDescent="0.3"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</row>
    <row r="256" spans="4:34" x14ac:dyDescent="0.3"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</row>
    <row r="257" spans="4:34" x14ac:dyDescent="0.3"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</row>
    <row r="258" spans="4:34" x14ac:dyDescent="0.3"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</row>
    <row r="259" spans="4:34" x14ac:dyDescent="0.3"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</row>
    <row r="260" spans="4:34" x14ac:dyDescent="0.3"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</row>
    <row r="261" spans="4:34" x14ac:dyDescent="0.3"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</row>
    <row r="262" spans="4:34" x14ac:dyDescent="0.3"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</row>
    <row r="263" spans="4:34" x14ac:dyDescent="0.3"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</row>
    <row r="264" spans="4:34" x14ac:dyDescent="0.3"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</row>
    <row r="265" spans="4:34" x14ac:dyDescent="0.3"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</row>
    <row r="266" spans="4:34" x14ac:dyDescent="0.3"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</row>
    <row r="267" spans="4:34" x14ac:dyDescent="0.3"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</row>
    <row r="268" spans="4:34" x14ac:dyDescent="0.3"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</row>
    <row r="269" spans="4:34" x14ac:dyDescent="0.3"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</row>
    <row r="270" spans="4:34" x14ac:dyDescent="0.3"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</row>
    <row r="271" spans="4:34" x14ac:dyDescent="0.3"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</row>
    <row r="272" spans="4:34" x14ac:dyDescent="0.3"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</row>
    <row r="273" spans="4:34" x14ac:dyDescent="0.3"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</row>
    <row r="274" spans="4:34" x14ac:dyDescent="0.3"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</row>
    <row r="275" spans="4:34" x14ac:dyDescent="0.3"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</row>
    <row r="276" spans="4:34" x14ac:dyDescent="0.3"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</row>
    <row r="277" spans="4:34" x14ac:dyDescent="0.3"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</row>
    <row r="278" spans="4:34" x14ac:dyDescent="0.3"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</row>
    <row r="279" spans="4:34" x14ac:dyDescent="0.3"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</row>
    <row r="280" spans="4:34" x14ac:dyDescent="0.3"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</row>
    <row r="281" spans="4:34" x14ac:dyDescent="0.3"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</row>
    <row r="282" spans="4:34" x14ac:dyDescent="0.3"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</row>
    <row r="283" spans="4:34" x14ac:dyDescent="0.3"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</row>
    <row r="284" spans="4:34" x14ac:dyDescent="0.3"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</row>
    <row r="285" spans="4:34" x14ac:dyDescent="0.3"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</row>
    <row r="286" spans="4:34" x14ac:dyDescent="0.3"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</row>
    <row r="287" spans="4:34" x14ac:dyDescent="0.3"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</row>
    <row r="288" spans="4:34" x14ac:dyDescent="0.3"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</row>
    <row r="289" spans="4:34" x14ac:dyDescent="0.3"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</row>
    <row r="290" spans="4:34" x14ac:dyDescent="0.3"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</row>
    <row r="291" spans="4:34" x14ac:dyDescent="0.3"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</row>
    <row r="292" spans="4:34" x14ac:dyDescent="0.3"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</row>
    <row r="293" spans="4:34" x14ac:dyDescent="0.3"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</row>
    <row r="294" spans="4:34" x14ac:dyDescent="0.3"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</row>
    <row r="295" spans="4:34" x14ac:dyDescent="0.3"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</row>
    <row r="296" spans="4:34" x14ac:dyDescent="0.3"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</row>
    <row r="297" spans="4:34" x14ac:dyDescent="0.3"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</row>
    <row r="298" spans="4:34" x14ac:dyDescent="0.3"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</row>
    <row r="299" spans="4:34" x14ac:dyDescent="0.3"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</row>
    <row r="300" spans="4:34" x14ac:dyDescent="0.3"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</row>
    <row r="301" spans="4:34" x14ac:dyDescent="0.3"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</row>
    <row r="302" spans="4:34" x14ac:dyDescent="0.3"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</row>
    <row r="303" spans="4:34" x14ac:dyDescent="0.3"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</row>
    <row r="304" spans="4:34" x14ac:dyDescent="0.3"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</row>
    <row r="305" spans="4:34" x14ac:dyDescent="0.3"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</row>
    <row r="306" spans="4:34" x14ac:dyDescent="0.3"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</row>
    <row r="307" spans="4:34" x14ac:dyDescent="0.3"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</row>
    <row r="308" spans="4:34" x14ac:dyDescent="0.3"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</row>
    <row r="309" spans="4:34" x14ac:dyDescent="0.3"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</row>
    <row r="310" spans="4:34" x14ac:dyDescent="0.3"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</row>
    <row r="311" spans="4:34" x14ac:dyDescent="0.3"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</row>
    <row r="312" spans="4:34" x14ac:dyDescent="0.3"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</row>
    <row r="313" spans="4:34" x14ac:dyDescent="0.3"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</row>
    <row r="314" spans="4:34" x14ac:dyDescent="0.3"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</row>
    <row r="315" spans="4:34" x14ac:dyDescent="0.3"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</row>
    <row r="316" spans="4:34" x14ac:dyDescent="0.3"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</row>
    <row r="317" spans="4:34" x14ac:dyDescent="0.3"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</row>
    <row r="318" spans="4:34" x14ac:dyDescent="0.3"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</row>
    <row r="319" spans="4:34" x14ac:dyDescent="0.3"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</row>
    <row r="320" spans="4:34" x14ac:dyDescent="0.3"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</row>
    <row r="321" spans="4:34" x14ac:dyDescent="0.3"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</row>
    <row r="322" spans="4:34" x14ac:dyDescent="0.3"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</row>
    <row r="323" spans="4:34" x14ac:dyDescent="0.3"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</row>
    <row r="324" spans="4:34" x14ac:dyDescent="0.3"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</row>
    <row r="325" spans="4:34" x14ac:dyDescent="0.3"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</row>
    <row r="326" spans="4:34" x14ac:dyDescent="0.3"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</row>
    <row r="327" spans="4:34" x14ac:dyDescent="0.3"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</row>
    <row r="328" spans="4:34" x14ac:dyDescent="0.3"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</row>
    <row r="329" spans="4:34" x14ac:dyDescent="0.3"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</row>
    <row r="330" spans="4:34" x14ac:dyDescent="0.3"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</row>
    <row r="331" spans="4:34" x14ac:dyDescent="0.3"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</row>
    <row r="332" spans="4:34" x14ac:dyDescent="0.3"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</row>
    <row r="333" spans="4:34" x14ac:dyDescent="0.3"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</row>
    <row r="334" spans="4:34" x14ac:dyDescent="0.3"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</row>
    <row r="335" spans="4:34" x14ac:dyDescent="0.3"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</row>
    <row r="336" spans="4:34" x14ac:dyDescent="0.3"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</row>
    <row r="337" spans="4:34" x14ac:dyDescent="0.3"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</row>
    <row r="338" spans="4:34" x14ac:dyDescent="0.3"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</row>
    <row r="339" spans="4:34" x14ac:dyDescent="0.3"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</row>
    <row r="340" spans="4:34" x14ac:dyDescent="0.3"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</row>
    <row r="341" spans="4:34" x14ac:dyDescent="0.3"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</row>
    <row r="342" spans="4:34" x14ac:dyDescent="0.3"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</row>
    <row r="343" spans="4:34" x14ac:dyDescent="0.3"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</row>
    <row r="344" spans="4:34" x14ac:dyDescent="0.3"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</row>
    <row r="345" spans="4:34" x14ac:dyDescent="0.3"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</row>
    <row r="346" spans="4:34" x14ac:dyDescent="0.3"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</row>
    <row r="347" spans="4:34" x14ac:dyDescent="0.3"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</row>
    <row r="348" spans="4:34" x14ac:dyDescent="0.3"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</row>
    <row r="349" spans="4:34" x14ac:dyDescent="0.3"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</row>
    <row r="350" spans="4:34" x14ac:dyDescent="0.3"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</row>
    <row r="351" spans="4:34" x14ac:dyDescent="0.3"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</row>
    <row r="352" spans="4:34" x14ac:dyDescent="0.3"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</row>
    <row r="353" spans="4:34" x14ac:dyDescent="0.3"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</row>
    <row r="354" spans="4:34" x14ac:dyDescent="0.3"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</row>
    <row r="355" spans="4:34" x14ac:dyDescent="0.3"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</row>
    <row r="356" spans="4:34" x14ac:dyDescent="0.3"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</row>
    <row r="357" spans="4:34" x14ac:dyDescent="0.3"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</row>
    <row r="358" spans="4:34" x14ac:dyDescent="0.3"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</row>
    <row r="359" spans="4:34" x14ac:dyDescent="0.3"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</row>
    <row r="360" spans="4:34" x14ac:dyDescent="0.3"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</row>
    <row r="361" spans="4:34" x14ac:dyDescent="0.3"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</row>
    <row r="362" spans="4:34" x14ac:dyDescent="0.3"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</row>
    <row r="363" spans="4:34" x14ac:dyDescent="0.3"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</row>
    <row r="364" spans="4:34" x14ac:dyDescent="0.3"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</row>
    <row r="365" spans="4:34" x14ac:dyDescent="0.3"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</row>
    <row r="366" spans="4:34" x14ac:dyDescent="0.3"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</row>
    <row r="367" spans="4:34" x14ac:dyDescent="0.3"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</row>
    <row r="368" spans="4:34" x14ac:dyDescent="0.3"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</row>
    <row r="369" spans="4:34" x14ac:dyDescent="0.3"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</row>
    <row r="370" spans="4:34" x14ac:dyDescent="0.3"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</row>
    <row r="371" spans="4:34" x14ac:dyDescent="0.3"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</row>
    <row r="372" spans="4:34" x14ac:dyDescent="0.3"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</row>
    <row r="373" spans="4:34" x14ac:dyDescent="0.3"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</row>
    <row r="374" spans="4:34" x14ac:dyDescent="0.3"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</row>
    <row r="375" spans="4:34" x14ac:dyDescent="0.3"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</row>
    <row r="376" spans="4:34" x14ac:dyDescent="0.3"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</row>
    <row r="377" spans="4:34" x14ac:dyDescent="0.3"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</row>
    <row r="378" spans="4:34" x14ac:dyDescent="0.3"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</row>
    <row r="379" spans="4:34" x14ac:dyDescent="0.3"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</row>
    <row r="380" spans="4:34" x14ac:dyDescent="0.3"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</row>
    <row r="381" spans="4:34" x14ac:dyDescent="0.3"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</row>
    <row r="382" spans="4:34" x14ac:dyDescent="0.3"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</row>
    <row r="383" spans="4:34" x14ac:dyDescent="0.3"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</row>
    <row r="384" spans="4:34" x14ac:dyDescent="0.3"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</row>
    <row r="385" spans="4:34" x14ac:dyDescent="0.3"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</row>
    <row r="386" spans="4:34" x14ac:dyDescent="0.3"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</row>
    <row r="387" spans="4:34" x14ac:dyDescent="0.3"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</row>
    <row r="388" spans="4:34" x14ac:dyDescent="0.3"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</row>
    <row r="389" spans="4:34" x14ac:dyDescent="0.3"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</row>
    <row r="390" spans="4:34" x14ac:dyDescent="0.3"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</row>
    <row r="391" spans="4:34" x14ac:dyDescent="0.3"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</row>
    <row r="392" spans="4:34" x14ac:dyDescent="0.3"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</row>
    <row r="393" spans="4:34" x14ac:dyDescent="0.3"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</row>
    <row r="394" spans="4:34" x14ac:dyDescent="0.3"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</row>
    <row r="395" spans="4:34" x14ac:dyDescent="0.3"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</row>
    <row r="396" spans="4:34" x14ac:dyDescent="0.3"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</row>
    <row r="397" spans="4:34" x14ac:dyDescent="0.3"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</row>
    <row r="398" spans="4:34" x14ac:dyDescent="0.3"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</row>
    <row r="399" spans="4:34" x14ac:dyDescent="0.3"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</row>
    <row r="400" spans="4:34" x14ac:dyDescent="0.3"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</row>
    <row r="401" spans="4:34" x14ac:dyDescent="0.3"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</row>
    <row r="402" spans="4:34" x14ac:dyDescent="0.3"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</row>
    <row r="403" spans="4:34" x14ac:dyDescent="0.3"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</row>
    <row r="404" spans="4:34" x14ac:dyDescent="0.3"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</row>
    <row r="405" spans="4:34" x14ac:dyDescent="0.3"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</row>
    <row r="406" spans="4:34" x14ac:dyDescent="0.3"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</row>
    <row r="407" spans="4:34" x14ac:dyDescent="0.3"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</row>
    <row r="408" spans="4:34" x14ac:dyDescent="0.3"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</row>
    <row r="409" spans="4:34" x14ac:dyDescent="0.3"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</row>
    <row r="410" spans="4:34" x14ac:dyDescent="0.3"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</row>
    <row r="411" spans="4:34" x14ac:dyDescent="0.3"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</row>
    <row r="412" spans="4:34" x14ac:dyDescent="0.3"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</row>
    <row r="413" spans="4:34" x14ac:dyDescent="0.3"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</row>
    <row r="414" spans="4:34" x14ac:dyDescent="0.3"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</row>
    <row r="415" spans="4:34" x14ac:dyDescent="0.3"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</row>
    <row r="416" spans="4:34" x14ac:dyDescent="0.3"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</row>
    <row r="417" spans="4:34" x14ac:dyDescent="0.3"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</row>
    <row r="418" spans="4:34" x14ac:dyDescent="0.3"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</row>
    <row r="419" spans="4:34" x14ac:dyDescent="0.3"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</row>
    <row r="420" spans="4:34" x14ac:dyDescent="0.3"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</row>
    <row r="421" spans="4:34" x14ac:dyDescent="0.3"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</row>
    <row r="422" spans="4:34" x14ac:dyDescent="0.3"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</row>
    <row r="423" spans="4:34" x14ac:dyDescent="0.3"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</row>
    <row r="424" spans="4:34" x14ac:dyDescent="0.3"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</row>
    <row r="425" spans="4:34" x14ac:dyDescent="0.3"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</row>
    <row r="426" spans="4:34" x14ac:dyDescent="0.3"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</row>
    <row r="427" spans="4:34" x14ac:dyDescent="0.3"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</row>
    <row r="428" spans="4:34" x14ac:dyDescent="0.3"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</row>
    <row r="429" spans="4:34" x14ac:dyDescent="0.3"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</row>
    <row r="430" spans="4:34" x14ac:dyDescent="0.3"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</row>
    <row r="431" spans="4:34" x14ac:dyDescent="0.3"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</row>
    <row r="432" spans="4:34" x14ac:dyDescent="0.3"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</row>
    <row r="433" spans="4:34" x14ac:dyDescent="0.3"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</row>
    <row r="434" spans="4:34" x14ac:dyDescent="0.3"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</row>
    <row r="435" spans="4:34" x14ac:dyDescent="0.3"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</row>
    <row r="436" spans="4:34" x14ac:dyDescent="0.3"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</row>
    <row r="437" spans="4:34" x14ac:dyDescent="0.3"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</row>
    <row r="438" spans="4:34" x14ac:dyDescent="0.3"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</row>
    <row r="439" spans="4:34" x14ac:dyDescent="0.3"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</row>
    <row r="440" spans="4:34" x14ac:dyDescent="0.3"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</row>
    <row r="441" spans="4:34" x14ac:dyDescent="0.3"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</row>
    <row r="442" spans="4:34" x14ac:dyDescent="0.3"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</row>
    <row r="443" spans="4:34" x14ac:dyDescent="0.3"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</row>
    <row r="444" spans="4:34" x14ac:dyDescent="0.3"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</row>
    <row r="445" spans="4:34" x14ac:dyDescent="0.3"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</row>
    <row r="446" spans="4:34" x14ac:dyDescent="0.3"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</row>
    <row r="447" spans="4:34" x14ac:dyDescent="0.3"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</row>
    <row r="448" spans="4:34" x14ac:dyDescent="0.3"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</row>
    <row r="449" spans="4:34" x14ac:dyDescent="0.3"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</row>
    <row r="450" spans="4:34" x14ac:dyDescent="0.3"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</row>
    <row r="451" spans="4:34" x14ac:dyDescent="0.3"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</row>
    <row r="452" spans="4:34" x14ac:dyDescent="0.3"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</row>
    <row r="453" spans="4:34" x14ac:dyDescent="0.3"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</row>
    <row r="454" spans="4:34" x14ac:dyDescent="0.3"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</row>
    <row r="455" spans="4:34" x14ac:dyDescent="0.3"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</row>
    <row r="456" spans="4:34" x14ac:dyDescent="0.3"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</row>
    <row r="457" spans="4:34" x14ac:dyDescent="0.3"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</row>
    <row r="458" spans="4:34" x14ac:dyDescent="0.3"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</row>
    <row r="459" spans="4:34" x14ac:dyDescent="0.3"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</row>
    <row r="460" spans="4:34" x14ac:dyDescent="0.3"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</row>
    <row r="461" spans="4:34" x14ac:dyDescent="0.3"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</row>
    <row r="462" spans="4:34" x14ac:dyDescent="0.3"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</row>
    <row r="463" spans="4:34" x14ac:dyDescent="0.3"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</row>
    <row r="464" spans="4:34" x14ac:dyDescent="0.3"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</row>
    <row r="465" spans="4:34" x14ac:dyDescent="0.3"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</row>
    <row r="466" spans="4:34" x14ac:dyDescent="0.3"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</row>
    <row r="467" spans="4:34" x14ac:dyDescent="0.3"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</row>
    <row r="468" spans="4:34" x14ac:dyDescent="0.3"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</row>
    <row r="469" spans="4:34" x14ac:dyDescent="0.3"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</row>
    <row r="470" spans="4:34" x14ac:dyDescent="0.3"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</row>
    <row r="471" spans="4:34" x14ac:dyDescent="0.3"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</row>
    <row r="472" spans="4:34" x14ac:dyDescent="0.3"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</row>
    <row r="473" spans="4:34" x14ac:dyDescent="0.3"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</row>
    <row r="474" spans="4:34" x14ac:dyDescent="0.3"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</row>
    <row r="475" spans="4:34" x14ac:dyDescent="0.3"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</row>
    <row r="476" spans="4:34" x14ac:dyDescent="0.3"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</row>
    <row r="477" spans="4:34" x14ac:dyDescent="0.3"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</row>
    <row r="478" spans="4:34" x14ac:dyDescent="0.3"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</row>
    <row r="479" spans="4:34" x14ac:dyDescent="0.3"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</row>
    <row r="480" spans="4:34" x14ac:dyDescent="0.3"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</row>
    <row r="481" spans="4:34" x14ac:dyDescent="0.3"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</row>
    <row r="482" spans="4:34" x14ac:dyDescent="0.3"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</row>
    <row r="483" spans="4:34" x14ac:dyDescent="0.3"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</row>
    <row r="484" spans="4:34" x14ac:dyDescent="0.3"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</row>
    <row r="485" spans="4:34" x14ac:dyDescent="0.3"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</row>
    <row r="486" spans="4:34" x14ac:dyDescent="0.3"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</row>
    <row r="487" spans="4:34" x14ac:dyDescent="0.3"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</row>
    <row r="488" spans="4:34" x14ac:dyDescent="0.3"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</row>
    <row r="489" spans="4:34" x14ac:dyDescent="0.3"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</row>
    <row r="490" spans="4:34" x14ac:dyDescent="0.3"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</row>
    <row r="491" spans="4:34" x14ac:dyDescent="0.3"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</row>
    <row r="492" spans="4:34" x14ac:dyDescent="0.3"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</row>
    <row r="493" spans="4:34" x14ac:dyDescent="0.3"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</row>
    <row r="494" spans="4:34" x14ac:dyDescent="0.3"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</row>
    <row r="495" spans="4:34" x14ac:dyDescent="0.3"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</row>
    <row r="496" spans="4:34" x14ac:dyDescent="0.3"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</row>
    <row r="497" spans="4:34" x14ac:dyDescent="0.3"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</row>
    <row r="498" spans="4:34" x14ac:dyDescent="0.3"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</row>
    <row r="499" spans="4:34" x14ac:dyDescent="0.3"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</row>
    <row r="500" spans="4:34" x14ac:dyDescent="0.3"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</row>
    <row r="501" spans="4:34" x14ac:dyDescent="0.3"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</row>
    <row r="502" spans="4:34" x14ac:dyDescent="0.3"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</row>
    <row r="503" spans="4:34" x14ac:dyDescent="0.3"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</row>
    <row r="504" spans="4:34" x14ac:dyDescent="0.3"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</row>
    <row r="505" spans="4:34" x14ac:dyDescent="0.3"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  <c r="AH505" s="53"/>
    </row>
    <row r="506" spans="4:34" x14ac:dyDescent="0.3"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  <c r="AH506" s="53"/>
    </row>
    <row r="507" spans="4:34" x14ac:dyDescent="0.3"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</row>
    <row r="508" spans="4:34" x14ac:dyDescent="0.3"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  <c r="AH508" s="53"/>
    </row>
    <row r="509" spans="4:34" x14ac:dyDescent="0.3"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  <c r="AH509" s="53"/>
    </row>
    <row r="510" spans="4:34" x14ac:dyDescent="0.3"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  <c r="AH510" s="53"/>
    </row>
    <row r="511" spans="4:34" x14ac:dyDescent="0.3"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  <c r="AH511" s="53"/>
    </row>
    <row r="512" spans="4:34" x14ac:dyDescent="0.3"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  <c r="AH512" s="53"/>
    </row>
    <row r="513" spans="4:34" x14ac:dyDescent="0.3"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  <c r="AH513" s="53"/>
    </row>
    <row r="514" spans="4:34" x14ac:dyDescent="0.3"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  <c r="AH514" s="53"/>
    </row>
    <row r="515" spans="4:34" x14ac:dyDescent="0.3"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  <c r="AH515" s="53"/>
    </row>
    <row r="516" spans="4:34" x14ac:dyDescent="0.3"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D516" s="53"/>
      <c r="AE516" s="53"/>
      <c r="AF516" s="53"/>
      <c r="AG516" s="53"/>
      <c r="AH516" s="53"/>
    </row>
    <row r="517" spans="4:34" x14ac:dyDescent="0.3"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  <c r="AH517" s="53"/>
    </row>
    <row r="518" spans="4:34" x14ac:dyDescent="0.3"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  <c r="AH518" s="53"/>
    </row>
    <row r="519" spans="4:34" x14ac:dyDescent="0.3"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  <c r="AH519" s="53"/>
    </row>
    <row r="520" spans="4:34" x14ac:dyDescent="0.3"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  <c r="AH520" s="53"/>
    </row>
    <row r="521" spans="4:34" x14ac:dyDescent="0.3"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  <c r="AH521" s="53"/>
    </row>
    <row r="522" spans="4:34" x14ac:dyDescent="0.3"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  <c r="AH522" s="53"/>
    </row>
    <row r="523" spans="4:34" x14ac:dyDescent="0.3"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  <c r="AH523" s="53"/>
    </row>
    <row r="524" spans="4:34" x14ac:dyDescent="0.3"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  <c r="AH524" s="53"/>
    </row>
    <row r="525" spans="4:34" x14ac:dyDescent="0.3"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  <c r="AH525" s="53"/>
    </row>
    <row r="526" spans="4:34" x14ac:dyDescent="0.3"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  <c r="AH526" s="53"/>
    </row>
    <row r="527" spans="4:34" x14ac:dyDescent="0.3"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  <c r="AH527" s="53"/>
    </row>
    <row r="528" spans="4:34" x14ac:dyDescent="0.3"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</row>
    <row r="529" spans="4:34" x14ac:dyDescent="0.3"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  <c r="AH529" s="53"/>
    </row>
    <row r="530" spans="4:34" x14ac:dyDescent="0.3"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  <c r="AH530" s="53"/>
    </row>
    <row r="531" spans="4:34" x14ac:dyDescent="0.3"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  <c r="AH531" s="53"/>
    </row>
    <row r="532" spans="4:34" x14ac:dyDescent="0.3"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  <c r="AH532" s="53"/>
    </row>
    <row r="533" spans="4:34" x14ac:dyDescent="0.3"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  <c r="AH533" s="53"/>
    </row>
    <row r="534" spans="4:34" x14ac:dyDescent="0.3"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</row>
    <row r="535" spans="4:34" x14ac:dyDescent="0.3"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  <c r="AH535" s="53"/>
    </row>
    <row r="536" spans="4:34" x14ac:dyDescent="0.3"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  <c r="AH536" s="53"/>
    </row>
    <row r="537" spans="4:34" x14ac:dyDescent="0.3"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  <c r="AH537" s="53"/>
    </row>
    <row r="538" spans="4:34" x14ac:dyDescent="0.3"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  <c r="AH538" s="53"/>
    </row>
    <row r="539" spans="4:34" x14ac:dyDescent="0.3"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  <c r="AH539" s="53"/>
    </row>
    <row r="540" spans="4:34" x14ac:dyDescent="0.3"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  <c r="AH540" s="53"/>
    </row>
    <row r="541" spans="4:34" x14ac:dyDescent="0.3"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  <c r="AH541" s="53"/>
    </row>
    <row r="542" spans="4:34" x14ac:dyDescent="0.3"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  <c r="AH542" s="53"/>
    </row>
    <row r="543" spans="4:34" x14ac:dyDescent="0.3"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  <c r="AH543" s="53"/>
    </row>
    <row r="544" spans="4:34" x14ac:dyDescent="0.3"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  <c r="AH544" s="53"/>
    </row>
    <row r="545" spans="4:34" x14ac:dyDescent="0.3"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  <c r="AH545" s="53"/>
    </row>
    <row r="546" spans="4:34" x14ac:dyDescent="0.3"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  <c r="AH546" s="53"/>
    </row>
    <row r="547" spans="4:34" x14ac:dyDescent="0.3"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  <c r="AH547" s="53"/>
    </row>
    <row r="548" spans="4:34" x14ac:dyDescent="0.3"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  <c r="AH548" s="53"/>
    </row>
    <row r="549" spans="4:34" x14ac:dyDescent="0.3"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  <c r="AH549" s="53"/>
    </row>
    <row r="550" spans="4:34" x14ac:dyDescent="0.3"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  <c r="AH550" s="53"/>
    </row>
    <row r="551" spans="4:34" x14ac:dyDescent="0.3"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  <c r="AH551" s="53"/>
    </row>
    <row r="552" spans="4:34" x14ac:dyDescent="0.3"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  <c r="AH552" s="53"/>
    </row>
    <row r="553" spans="4:34" x14ac:dyDescent="0.3"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  <c r="AH553" s="53"/>
    </row>
    <row r="554" spans="4:34" x14ac:dyDescent="0.3"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  <c r="AH554" s="53"/>
    </row>
    <row r="555" spans="4:34" x14ac:dyDescent="0.3"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  <c r="AH555" s="53"/>
    </row>
    <row r="556" spans="4:34" x14ac:dyDescent="0.3"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  <c r="AH556" s="53"/>
    </row>
    <row r="557" spans="4:34" x14ac:dyDescent="0.3"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  <c r="AH557" s="53"/>
    </row>
    <row r="558" spans="4:34" x14ac:dyDescent="0.3"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  <c r="AH558" s="53"/>
    </row>
    <row r="559" spans="4:34" x14ac:dyDescent="0.3"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</row>
    <row r="560" spans="4:34" x14ac:dyDescent="0.3"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  <c r="AH560" s="53"/>
    </row>
    <row r="561" spans="4:34" x14ac:dyDescent="0.3"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  <c r="AH561" s="53"/>
    </row>
    <row r="562" spans="4:34" x14ac:dyDescent="0.3"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  <c r="AH562" s="53"/>
    </row>
    <row r="563" spans="4:34" x14ac:dyDescent="0.3"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  <c r="AH563" s="53"/>
    </row>
    <row r="564" spans="4:34" x14ac:dyDescent="0.3"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  <c r="AH564" s="53"/>
    </row>
    <row r="565" spans="4:34" x14ac:dyDescent="0.3"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  <c r="AH565" s="53"/>
    </row>
    <row r="566" spans="4:34" x14ac:dyDescent="0.3"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  <c r="AH566" s="53"/>
    </row>
    <row r="567" spans="4:34" x14ac:dyDescent="0.3"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  <c r="AH567" s="53"/>
    </row>
    <row r="568" spans="4:34" x14ac:dyDescent="0.3"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  <c r="AH568" s="53"/>
    </row>
    <row r="569" spans="4:34" x14ac:dyDescent="0.3"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  <c r="AH569" s="53"/>
    </row>
    <row r="570" spans="4:34" x14ac:dyDescent="0.3"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  <c r="AH570" s="53"/>
    </row>
    <row r="571" spans="4:34" x14ac:dyDescent="0.3"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3"/>
      <c r="AH571" s="53"/>
    </row>
    <row r="572" spans="4:34" x14ac:dyDescent="0.3"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  <c r="AH572" s="53"/>
    </row>
    <row r="573" spans="4:34" x14ac:dyDescent="0.3"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  <c r="AH573" s="53"/>
    </row>
    <row r="574" spans="4:34" x14ac:dyDescent="0.3"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  <c r="AH574" s="53"/>
    </row>
    <row r="575" spans="4:34" x14ac:dyDescent="0.3"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  <c r="AH575" s="53"/>
    </row>
    <row r="576" spans="4:34" x14ac:dyDescent="0.3"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  <c r="AH576" s="53"/>
    </row>
    <row r="577" spans="4:34" x14ac:dyDescent="0.3"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  <c r="AH577" s="53"/>
    </row>
    <row r="578" spans="4:34" x14ac:dyDescent="0.3"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  <c r="AH578" s="53"/>
    </row>
    <row r="579" spans="4:34" x14ac:dyDescent="0.3"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  <c r="AH579" s="53"/>
    </row>
    <row r="580" spans="4:34" x14ac:dyDescent="0.3"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</row>
    <row r="581" spans="4:34" x14ac:dyDescent="0.3"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  <c r="AH581" s="53"/>
    </row>
    <row r="582" spans="4:34" x14ac:dyDescent="0.3"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  <c r="AH582" s="53"/>
    </row>
    <row r="583" spans="4:34" x14ac:dyDescent="0.3"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  <c r="AH583" s="53"/>
    </row>
    <row r="584" spans="4:34" x14ac:dyDescent="0.3"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  <c r="AH584" s="53"/>
    </row>
    <row r="585" spans="4:34" x14ac:dyDescent="0.3"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  <c r="AH585" s="53"/>
    </row>
    <row r="586" spans="4:34" x14ac:dyDescent="0.3"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  <c r="AH586" s="53"/>
    </row>
    <row r="587" spans="4:34" x14ac:dyDescent="0.3"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  <c r="AH587" s="53"/>
    </row>
    <row r="588" spans="4:34" x14ac:dyDescent="0.3"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  <c r="AH588" s="53"/>
    </row>
    <row r="589" spans="4:34" x14ac:dyDescent="0.3"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  <c r="AH589" s="53"/>
    </row>
    <row r="590" spans="4:34" x14ac:dyDescent="0.3"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  <c r="AH590" s="53"/>
    </row>
    <row r="591" spans="4:34" x14ac:dyDescent="0.3"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  <c r="AH591" s="53"/>
    </row>
    <row r="592" spans="4:34" x14ac:dyDescent="0.3"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  <c r="AH592" s="53"/>
    </row>
    <row r="593" spans="4:34" x14ac:dyDescent="0.3"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  <c r="AH593" s="53"/>
    </row>
    <row r="594" spans="4:34" x14ac:dyDescent="0.3"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  <c r="AH594" s="53"/>
    </row>
    <row r="595" spans="4:34" x14ac:dyDescent="0.3"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  <c r="AH595" s="53"/>
    </row>
    <row r="596" spans="4:34" x14ac:dyDescent="0.3"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  <c r="AH596" s="53"/>
    </row>
    <row r="597" spans="4:34" x14ac:dyDescent="0.3"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  <c r="AH597" s="53"/>
    </row>
    <row r="598" spans="4:34" x14ac:dyDescent="0.3"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  <c r="AH598" s="53"/>
    </row>
    <row r="599" spans="4:34" x14ac:dyDescent="0.3"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  <c r="AH599" s="53"/>
    </row>
    <row r="600" spans="4:34" x14ac:dyDescent="0.3"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  <c r="AH600" s="53"/>
    </row>
    <row r="601" spans="4:34" x14ac:dyDescent="0.3"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D601" s="53"/>
      <c r="AE601" s="53"/>
      <c r="AF601" s="53"/>
      <c r="AG601" s="53"/>
      <c r="AH601" s="53"/>
    </row>
    <row r="602" spans="4:34" x14ac:dyDescent="0.3"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  <c r="AH602" s="53"/>
    </row>
    <row r="603" spans="4:34" x14ac:dyDescent="0.3"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  <c r="AH603" s="53"/>
    </row>
    <row r="604" spans="4:34" x14ac:dyDescent="0.3"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  <c r="AH604" s="53"/>
    </row>
    <row r="605" spans="4:34" x14ac:dyDescent="0.3"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  <c r="AH605" s="53"/>
    </row>
    <row r="606" spans="4:34" x14ac:dyDescent="0.3"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  <c r="AH606" s="53"/>
    </row>
    <row r="607" spans="4:34" x14ac:dyDescent="0.3"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  <c r="AH607" s="53"/>
    </row>
    <row r="608" spans="4:34" x14ac:dyDescent="0.3"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  <c r="AH608" s="53"/>
    </row>
    <row r="609" spans="4:34" x14ac:dyDescent="0.3"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  <c r="AH609" s="53"/>
    </row>
    <row r="610" spans="4:34" x14ac:dyDescent="0.3"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  <c r="AH610" s="53"/>
    </row>
    <row r="611" spans="4:34" x14ac:dyDescent="0.3"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  <c r="AH611" s="53"/>
    </row>
    <row r="612" spans="4:34" x14ac:dyDescent="0.3"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  <c r="AH612" s="53"/>
    </row>
    <row r="613" spans="4:34" x14ac:dyDescent="0.3"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  <c r="AH613" s="53"/>
    </row>
    <row r="614" spans="4:34" x14ac:dyDescent="0.3"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  <c r="AH614" s="53"/>
    </row>
    <row r="615" spans="4:34" x14ac:dyDescent="0.3"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  <c r="AH615" s="53"/>
    </row>
    <row r="616" spans="4:34" x14ac:dyDescent="0.3"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  <c r="AH616" s="53"/>
    </row>
    <row r="617" spans="4:34" x14ac:dyDescent="0.3"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  <c r="AH617" s="53"/>
    </row>
    <row r="618" spans="4:34" x14ac:dyDescent="0.3"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  <c r="AH618" s="53"/>
    </row>
    <row r="619" spans="4:34" x14ac:dyDescent="0.3"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  <c r="AH619" s="53"/>
    </row>
    <row r="620" spans="4:34" x14ac:dyDescent="0.3"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  <c r="AH620" s="53"/>
    </row>
    <row r="621" spans="4:34" x14ac:dyDescent="0.3"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  <c r="AH621" s="53"/>
    </row>
    <row r="622" spans="4:34" x14ac:dyDescent="0.3"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3"/>
      <c r="AH622" s="53"/>
    </row>
    <row r="623" spans="4:34" x14ac:dyDescent="0.3"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D623" s="53"/>
      <c r="AE623" s="53"/>
      <c r="AF623" s="53"/>
      <c r="AG623" s="53"/>
      <c r="AH623" s="53"/>
    </row>
    <row r="624" spans="4:34" x14ac:dyDescent="0.3"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D624" s="53"/>
      <c r="AE624" s="53"/>
      <c r="AF624" s="53"/>
      <c r="AG624" s="53"/>
      <c r="AH624" s="53"/>
    </row>
    <row r="625" spans="4:34" x14ac:dyDescent="0.3"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D625" s="53"/>
      <c r="AE625" s="53"/>
      <c r="AF625" s="53"/>
      <c r="AG625" s="53"/>
      <c r="AH625" s="53"/>
    </row>
    <row r="626" spans="4:34" x14ac:dyDescent="0.3"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  <c r="AH626" s="53"/>
    </row>
    <row r="627" spans="4:34" x14ac:dyDescent="0.3"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D627" s="53"/>
      <c r="AE627" s="53"/>
      <c r="AF627" s="53"/>
      <c r="AG627" s="53"/>
      <c r="AH627" s="53"/>
    </row>
    <row r="628" spans="4:34" x14ac:dyDescent="0.3"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  <c r="AH628" s="53"/>
    </row>
    <row r="629" spans="4:34" x14ac:dyDescent="0.3"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  <c r="AH629" s="53"/>
    </row>
    <row r="630" spans="4:34" x14ac:dyDescent="0.3"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  <c r="AH630" s="53"/>
    </row>
    <row r="631" spans="4:34" x14ac:dyDescent="0.3"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  <c r="AH631" s="53"/>
    </row>
    <row r="632" spans="4:34" x14ac:dyDescent="0.3"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  <c r="AH632" s="53"/>
    </row>
    <row r="633" spans="4:34" x14ac:dyDescent="0.3"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D633" s="53"/>
      <c r="AE633" s="53"/>
      <c r="AF633" s="53"/>
      <c r="AG633" s="53"/>
      <c r="AH633" s="53"/>
    </row>
    <row r="634" spans="4:34" x14ac:dyDescent="0.3"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  <c r="AH634" s="53"/>
    </row>
    <row r="635" spans="4:34" x14ac:dyDescent="0.3"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D635" s="53"/>
      <c r="AE635" s="53"/>
      <c r="AF635" s="53"/>
      <c r="AG635" s="53"/>
      <c r="AH635" s="53"/>
    </row>
    <row r="636" spans="4:34" x14ac:dyDescent="0.3"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D636" s="53"/>
      <c r="AE636" s="53"/>
      <c r="AF636" s="53"/>
      <c r="AG636" s="53"/>
      <c r="AH636" s="53"/>
    </row>
    <row r="637" spans="4:34" x14ac:dyDescent="0.3"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D637" s="53"/>
      <c r="AE637" s="53"/>
      <c r="AF637" s="53"/>
      <c r="AG637" s="53"/>
      <c r="AH637" s="53"/>
    </row>
    <row r="638" spans="4:34" x14ac:dyDescent="0.3"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D638" s="53"/>
      <c r="AE638" s="53"/>
      <c r="AF638" s="53"/>
      <c r="AG638" s="53"/>
      <c r="AH638" s="53"/>
    </row>
    <row r="639" spans="4:34" x14ac:dyDescent="0.3"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3"/>
      <c r="AH639" s="53"/>
    </row>
    <row r="640" spans="4:34" x14ac:dyDescent="0.3"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  <c r="AH640" s="53"/>
    </row>
    <row r="641" spans="4:34" x14ac:dyDescent="0.3"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D641" s="53"/>
      <c r="AE641" s="53"/>
      <c r="AF641" s="53"/>
      <c r="AG641" s="53"/>
      <c r="AH641" s="53"/>
    </row>
    <row r="642" spans="4:34" x14ac:dyDescent="0.3"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D642" s="53"/>
      <c r="AE642" s="53"/>
      <c r="AF642" s="53"/>
      <c r="AG642" s="53"/>
      <c r="AH642" s="53"/>
    </row>
    <row r="643" spans="4:34" x14ac:dyDescent="0.3"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D643" s="53"/>
      <c r="AE643" s="53"/>
      <c r="AF643" s="53"/>
      <c r="AG643" s="53"/>
      <c r="AH643" s="53"/>
    </row>
    <row r="644" spans="4:34" x14ac:dyDescent="0.3"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  <c r="AH644" s="53"/>
    </row>
    <row r="645" spans="4:34" x14ac:dyDescent="0.3"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D645" s="53"/>
      <c r="AE645" s="53"/>
      <c r="AF645" s="53"/>
      <c r="AG645" s="53"/>
      <c r="AH645" s="53"/>
    </row>
    <row r="646" spans="4:34" x14ac:dyDescent="0.3"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D646" s="53"/>
      <c r="AE646" s="53"/>
      <c r="AF646" s="53"/>
      <c r="AG646" s="53"/>
      <c r="AH646" s="53"/>
    </row>
    <row r="647" spans="4:34" x14ac:dyDescent="0.3"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D647" s="53"/>
      <c r="AE647" s="53"/>
      <c r="AF647" s="53"/>
      <c r="AG647" s="53"/>
      <c r="AH647" s="53"/>
    </row>
    <row r="648" spans="4:34" x14ac:dyDescent="0.3"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  <c r="AH648" s="53"/>
    </row>
    <row r="649" spans="4:34" x14ac:dyDescent="0.3"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3"/>
      <c r="AH649" s="53"/>
    </row>
    <row r="650" spans="4:34" x14ac:dyDescent="0.3"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D650" s="53"/>
      <c r="AE650" s="53"/>
      <c r="AF650" s="53"/>
      <c r="AG650" s="53"/>
      <c r="AH650" s="53"/>
    </row>
    <row r="651" spans="4:34" x14ac:dyDescent="0.3"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D651" s="53"/>
      <c r="AE651" s="53"/>
      <c r="AF651" s="53"/>
      <c r="AG651" s="53"/>
      <c r="AH651" s="53"/>
    </row>
    <row r="652" spans="4:34" x14ac:dyDescent="0.3"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  <c r="AH652" s="53"/>
    </row>
    <row r="653" spans="4:34" x14ac:dyDescent="0.3"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D653" s="53"/>
      <c r="AE653" s="53"/>
      <c r="AF653" s="53"/>
      <c r="AG653" s="53"/>
      <c r="AH653" s="53"/>
    </row>
    <row r="654" spans="4:34" x14ac:dyDescent="0.3"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D654" s="53"/>
      <c r="AE654" s="53"/>
      <c r="AF654" s="53"/>
      <c r="AG654" s="53"/>
      <c r="AH654" s="53"/>
    </row>
    <row r="655" spans="4:34" x14ac:dyDescent="0.3"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D655" s="53"/>
      <c r="AE655" s="53"/>
      <c r="AF655" s="53"/>
      <c r="AG655" s="53"/>
      <c r="AH655" s="53"/>
    </row>
    <row r="656" spans="4:34" x14ac:dyDescent="0.3"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  <c r="AH656" s="53"/>
    </row>
    <row r="657" spans="4:34" x14ac:dyDescent="0.3"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3"/>
      <c r="AF657" s="53"/>
      <c r="AG657" s="53"/>
      <c r="AH657" s="53"/>
    </row>
    <row r="658" spans="4:34" x14ac:dyDescent="0.3"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3"/>
      <c r="AH658" s="53"/>
    </row>
    <row r="659" spans="4:34" x14ac:dyDescent="0.3"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  <c r="AH659" s="53"/>
    </row>
    <row r="660" spans="4:34" x14ac:dyDescent="0.3"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D660" s="53"/>
      <c r="AE660" s="53"/>
      <c r="AF660" s="53"/>
      <c r="AG660" s="53"/>
      <c r="AH660" s="53"/>
    </row>
    <row r="661" spans="4:34" x14ac:dyDescent="0.3"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D661" s="53"/>
      <c r="AE661" s="53"/>
      <c r="AF661" s="53"/>
      <c r="AG661" s="53"/>
      <c r="AH661" s="53"/>
    </row>
    <row r="662" spans="4:34" x14ac:dyDescent="0.3"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  <c r="AH662" s="53"/>
    </row>
    <row r="663" spans="4:34" x14ac:dyDescent="0.3"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  <c r="AH663" s="53"/>
    </row>
    <row r="664" spans="4:34" x14ac:dyDescent="0.3"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D664" s="53"/>
      <c r="AE664" s="53"/>
      <c r="AF664" s="53"/>
      <c r="AG664" s="53"/>
      <c r="AH664" s="53"/>
    </row>
    <row r="665" spans="4:34" x14ac:dyDescent="0.3"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D665" s="53"/>
      <c r="AE665" s="53"/>
      <c r="AF665" s="53"/>
      <c r="AG665" s="53"/>
      <c r="AH665" s="53"/>
    </row>
    <row r="666" spans="4:34" x14ac:dyDescent="0.3"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  <c r="AH666" s="53"/>
    </row>
    <row r="667" spans="4:34" x14ac:dyDescent="0.3"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D667" s="53"/>
      <c r="AE667" s="53"/>
      <c r="AF667" s="53"/>
      <c r="AG667" s="53"/>
      <c r="AH667" s="53"/>
    </row>
    <row r="668" spans="4:34" x14ac:dyDescent="0.3"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  <c r="AH668" s="53"/>
    </row>
    <row r="669" spans="4:34" x14ac:dyDescent="0.3"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D669" s="53"/>
      <c r="AE669" s="53"/>
      <c r="AF669" s="53"/>
      <c r="AG669" s="53"/>
      <c r="AH669" s="53"/>
    </row>
    <row r="670" spans="4:34" x14ac:dyDescent="0.3"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D670" s="53"/>
      <c r="AE670" s="53"/>
      <c r="AF670" s="53"/>
      <c r="AG670" s="53"/>
      <c r="AH670" s="53"/>
    </row>
    <row r="671" spans="4:34" x14ac:dyDescent="0.3"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D671" s="53"/>
      <c r="AE671" s="53"/>
      <c r="AF671" s="53"/>
      <c r="AG671" s="53"/>
      <c r="AH671" s="53"/>
    </row>
    <row r="672" spans="4:34" x14ac:dyDescent="0.3"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  <c r="AH672" s="53"/>
    </row>
    <row r="673" spans="4:34" x14ac:dyDescent="0.3"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D673" s="53"/>
      <c r="AE673" s="53"/>
      <c r="AF673" s="53"/>
      <c r="AG673" s="53"/>
      <c r="AH673" s="53"/>
    </row>
    <row r="674" spans="4:34" x14ac:dyDescent="0.3"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D674" s="53"/>
      <c r="AE674" s="53"/>
      <c r="AF674" s="53"/>
      <c r="AG674" s="53"/>
      <c r="AH674" s="53"/>
    </row>
    <row r="675" spans="4:34" x14ac:dyDescent="0.3"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D675" s="53"/>
      <c r="AE675" s="53"/>
      <c r="AF675" s="53"/>
      <c r="AG675" s="53"/>
      <c r="AH675" s="53"/>
    </row>
    <row r="676" spans="4:34" x14ac:dyDescent="0.3"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D676" s="53"/>
      <c r="AE676" s="53"/>
      <c r="AF676" s="53"/>
      <c r="AG676" s="53"/>
      <c r="AH676" s="53"/>
    </row>
    <row r="677" spans="4:34" x14ac:dyDescent="0.3"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3"/>
      <c r="AH677" s="53"/>
    </row>
    <row r="678" spans="4:34" x14ac:dyDescent="0.3"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D678" s="53"/>
      <c r="AE678" s="53"/>
      <c r="AF678" s="53"/>
      <c r="AG678" s="53"/>
      <c r="AH678" s="53"/>
    </row>
    <row r="679" spans="4:34" x14ac:dyDescent="0.3"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D679" s="53"/>
      <c r="AE679" s="53"/>
      <c r="AF679" s="53"/>
      <c r="AG679" s="53"/>
      <c r="AH679" s="53"/>
    </row>
    <row r="680" spans="4:34" x14ac:dyDescent="0.3"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  <c r="AH680" s="53"/>
    </row>
    <row r="681" spans="4:34" x14ac:dyDescent="0.3"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D681" s="53"/>
      <c r="AE681" s="53"/>
      <c r="AF681" s="53"/>
      <c r="AG681" s="53"/>
      <c r="AH681" s="53"/>
    </row>
    <row r="682" spans="4:34" x14ac:dyDescent="0.3"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D682" s="53"/>
      <c r="AE682" s="53"/>
      <c r="AF682" s="53"/>
      <c r="AG682" s="53"/>
      <c r="AH682" s="53"/>
    </row>
    <row r="683" spans="4:34" x14ac:dyDescent="0.3"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D683" s="53"/>
      <c r="AE683" s="53"/>
      <c r="AF683" s="53"/>
      <c r="AG683" s="53"/>
      <c r="AH683" s="53"/>
    </row>
    <row r="684" spans="4:34" x14ac:dyDescent="0.3"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D684" s="53"/>
      <c r="AE684" s="53"/>
      <c r="AF684" s="53"/>
      <c r="AG684" s="53"/>
      <c r="AH684" s="53"/>
    </row>
    <row r="685" spans="4:34" x14ac:dyDescent="0.3"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  <c r="AH685" s="53"/>
    </row>
    <row r="686" spans="4:34" x14ac:dyDescent="0.3"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3"/>
      <c r="AF686" s="53"/>
      <c r="AG686" s="53"/>
      <c r="AH686" s="53"/>
    </row>
    <row r="687" spans="4:34" x14ac:dyDescent="0.3"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</row>
    <row r="688" spans="4:34" x14ac:dyDescent="0.3"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3"/>
      <c r="AH688" s="53"/>
    </row>
    <row r="689" spans="4:34" x14ac:dyDescent="0.3"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D689" s="53"/>
      <c r="AE689" s="53"/>
      <c r="AF689" s="53"/>
      <c r="AG689" s="53"/>
      <c r="AH689" s="53"/>
    </row>
    <row r="690" spans="4:34" x14ac:dyDescent="0.3"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</row>
    <row r="691" spans="4:34" x14ac:dyDescent="0.3"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</row>
    <row r="692" spans="4:34" x14ac:dyDescent="0.3"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D692" s="53"/>
      <c r="AE692" s="53"/>
      <c r="AF692" s="53"/>
      <c r="AG692" s="53"/>
      <c r="AH692" s="53"/>
    </row>
    <row r="693" spans="4:34" x14ac:dyDescent="0.3"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</row>
    <row r="694" spans="4:34" x14ac:dyDescent="0.3"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D694" s="53"/>
      <c r="AE694" s="53"/>
      <c r="AF694" s="53"/>
      <c r="AG694" s="53"/>
      <c r="AH694" s="53"/>
    </row>
    <row r="695" spans="4:34" x14ac:dyDescent="0.3"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D695" s="53"/>
      <c r="AE695" s="53"/>
      <c r="AF695" s="53"/>
      <c r="AG695" s="53"/>
      <c r="AH695" s="53"/>
    </row>
    <row r="696" spans="4:34" x14ac:dyDescent="0.3"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  <c r="AH696" s="53"/>
    </row>
    <row r="697" spans="4:34" x14ac:dyDescent="0.3"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  <c r="AH697" s="53"/>
    </row>
    <row r="698" spans="4:34" x14ac:dyDescent="0.3"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3"/>
      <c r="AH698" s="53"/>
    </row>
    <row r="699" spans="4:34" x14ac:dyDescent="0.3"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  <c r="AH699" s="53"/>
    </row>
    <row r="700" spans="4:34" x14ac:dyDescent="0.3"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  <c r="AH700" s="53"/>
    </row>
    <row r="701" spans="4:34" x14ac:dyDescent="0.3"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  <c r="AH701" s="53"/>
    </row>
    <row r="702" spans="4:34" x14ac:dyDescent="0.3"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  <c r="AH702" s="53"/>
    </row>
    <row r="703" spans="4:34" x14ac:dyDescent="0.3"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D703" s="53"/>
      <c r="AE703" s="53"/>
      <c r="AF703" s="53"/>
      <c r="AG703" s="53"/>
      <c r="AH703" s="53"/>
    </row>
    <row r="704" spans="4:34" x14ac:dyDescent="0.3"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  <c r="AH704" s="53"/>
    </row>
    <row r="705" spans="4:34" x14ac:dyDescent="0.3"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D705" s="53"/>
      <c r="AE705" s="53"/>
      <c r="AF705" s="53"/>
      <c r="AG705" s="53"/>
      <c r="AH705" s="53"/>
    </row>
    <row r="706" spans="4:34" x14ac:dyDescent="0.3"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D706" s="53"/>
      <c r="AE706" s="53"/>
      <c r="AF706" s="53"/>
      <c r="AG706" s="53"/>
      <c r="AH706" s="53"/>
    </row>
    <row r="707" spans="4:34" x14ac:dyDescent="0.3"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D707" s="53"/>
      <c r="AE707" s="53"/>
      <c r="AF707" s="53"/>
      <c r="AG707" s="53"/>
      <c r="AH707" s="53"/>
    </row>
    <row r="708" spans="4:34" x14ac:dyDescent="0.3"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</row>
    <row r="709" spans="4:34" x14ac:dyDescent="0.3"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3"/>
      <c r="AH709" s="53"/>
    </row>
    <row r="710" spans="4:34" x14ac:dyDescent="0.3"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D710" s="53"/>
      <c r="AE710" s="53"/>
      <c r="AF710" s="53"/>
      <c r="AG710" s="53"/>
      <c r="AH710" s="53"/>
    </row>
    <row r="711" spans="4:34" x14ac:dyDescent="0.3"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  <c r="AH711" s="53"/>
    </row>
    <row r="712" spans="4:34" x14ac:dyDescent="0.3"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  <c r="AH712" s="53"/>
    </row>
    <row r="713" spans="4:34" x14ac:dyDescent="0.3"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D713" s="53"/>
      <c r="AE713" s="53"/>
      <c r="AF713" s="53"/>
      <c r="AG713" s="53"/>
      <c r="AH713" s="53"/>
    </row>
    <row r="714" spans="4:34" x14ac:dyDescent="0.3"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  <c r="AH714" s="53"/>
    </row>
    <row r="715" spans="4:34" x14ac:dyDescent="0.3"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D715" s="53"/>
      <c r="AE715" s="53"/>
      <c r="AF715" s="53"/>
      <c r="AG715" s="53"/>
      <c r="AH715" s="53"/>
    </row>
    <row r="716" spans="4:34" x14ac:dyDescent="0.3"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  <c r="AH716" s="53"/>
    </row>
    <row r="717" spans="4:34" x14ac:dyDescent="0.3"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D717" s="53"/>
      <c r="AE717" s="53"/>
      <c r="AF717" s="53"/>
      <c r="AG717" s="53"/>
      <c r="AH717" s="53"/>
    </row>
    <row r="718" spans="4:34" x14ac:dyDescent="0.3"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  <c r="AH718" s="53"/>
    </row>
    <row r="719" spans="4:34" x14ac:dyDescent="0.3"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3"/>
      <c r="AH719" s="53"/>
    </row>
    <row r="720" spans="4:34" x14ac:dyDescent="0.3"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D720" s="53"/>
      <c r="AE720" s="53"/>
      <c r="AF720" s="53"/>
      <c r="AG720" s="53"/>
      <c r="AH720" s="53"/>
    </row>
    <row r="721" spans="4:34" x14ac:dyDescent="0.3"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D721" s="53"/>
      <c r="AE721" s="53"/>
      <c r="AF721" s="53"/>
      <c r="AG721" s="53"/>
      <c r="AH721" s="53"/>
    </row>
    <row r="722" spans="4:34" x14ac:dyDescent="0.3"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  <c r="AH722" s="53"/>
    </row>
    <row r="723" spans="4:34" x14ac:dyDescent="0.3"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3"/>
      <c r="AF723" s="53"/>
      <c r="AG723" s="53"/>
      <c r="AH723" s="53"/>
    </row>
    <row r="724" spans="4:34" x14ac:dyDescent="0.3"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D724" s="53"/>
      <c r="AE724" s="53"/>
      <c r="AF724" s="53"/>
      <c r="AG724" s="53"/>
      <c r="AH724" s="53"/>
    </row>
    <row r="725" spans="4:34" x14ac:dyDescent="0.3"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  <c r="AH725" s="53"/>
    </row>
    <row r="726" spans="4:34" x14ac:dyDescent="0.3"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  <c r="AH726" s="53"/>
    </row>
    <row r="727" spans="4:34" x14ac:dyDescent="0.3"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D727" s="53"/>
      <c r="AE727" s="53"/>
      <c r="AF727" s="53"/>
      <c r="AG727" s="53"/>
      <c r="AH727" s="53"/>
    </row>
    <row r="728" spans="4:34" x14ac:dyDescent="0.3"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D728" s="53"/>
      <c r="AE728" s="53"/>
      <c r="AF728" s="53"/>
      <c r="AG728" s="53"/>
      <c r="AH728" s="53"/>
    </row>
    <row r="729" spans="4:34" x14ac:dyDescent="0.3"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3"/>
      <c r="AH729" s="53"/>
    </row>
    <row r="730" spans="4:34" x14ac:dyDescent="0.3"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  <c r="AH730" s="53"/>
    </row>
    <row r="731" spans="4:34" x14ac:dyDescent="0.3"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  <c r="AH731" s="53"/>
    </row>
    <row r="732" spans="4:34" x14ac:dyDescent="0.3"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D732" s="53"/>
      <c r="AE732" s="53"/>
      <c r="AF732" s="53"/>
      <c r="AG732" s="53"/>
      <c r="AH732" s="53"/>
    </row>
    <row r="733" spans="4:34" x14ac:dyDescent="0.3"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D733" s="53"/>
      <c r="AE733" s="53"/>
      <c r="AF733" s="53"/>
      <c r="AG733" s="53"/>
      <c r="AH733" s="53"/>
    </row>
    <row r="734" spans="4:34" x14ac:dyDescent="0.3"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  <c r="AH734" s="53"/>
    </row>
    <row r="735" spans="4:34" x14ac:dyDescent="0.3"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  <c r="AH735" s="53"/>
    </row>
    <row r="736" spans="4:34" x14ac:dyDescent="0.3"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D736" s="53"/>
      <c r="AE736" s="53"/>
      <c r="AF736" s="53"/>
      <c r="AG736" s="53"/>
      <c r="AH736" s="53"/>
    </row>
    <row r="737" spans="4:34" x14ac:dyDescent="0.3"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  <c r="AH737" s="53"/>
    </row>
    <row r="738" spans="4:34" x14ac:dyDescent="0.3"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3"/>
      <c r="AH738" s="53"/>
    </row>
    <row r="739" spans="4:34" x14ac:dyDescent="0.3"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  <c r="AH739" s="53"/>
    </row>
    <row r="740" spans="4:34" x14ac:dyDescent="0.3"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D740" s="53"/>
      <c r="AE740" s="53"/>
      <c r="AF740" s="53"/>
      <c r="AG740" s="53"/>
      <c r="AH740" s="53"/>
    </row>
    <row r="741" spans="4:34" x14ac:dyDescent="0.3"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  <c r="AH741" s="53"/>
    </row>
    <row r="742" spans="4:34" x14ac:dyDescent="0.3"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D742" s="53"/>
      <c r="AE742" s="53"/>
      <c r="AF742" s="53"/>
      <c r="AG742" s="53"/>
      <c r="AH742" s="53"/>
    </row>
    <row r="743" spans="4:34" x14ac:dyDescent="0.3"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  <c r="AH743" s="53"/>
    </row>
    <row r="744" spans="4:34" x14ac:dyDescent="0.3"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D744" s="53"/>
      <c r="AE744" s="53"/>
      <c r="AF744" s="53"/>
      <c r="AG744" s="53"/>
      <c r="AH744" s="53"/>
    </row>
    <row r="745" spans="4:34" x14ac:dyDescent="0.3"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D745" s="53"/>
      <c r="AE745" s="53"/>
      <c r="AF745" s="53"/>
      <c r="AG745" s="53"/>
      <c r="AH745" s="53"/>
    </row>
    <row r="746" spans="4:34" x14ac:dyDescent="0.3"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D746" s="53"/>
      <c r="AE746" s="53"/>
      <c r="AF746" s="53"/>
      <c r="AG746" s="53"/>
      <c r="AH746" s="53"/>
    </row>
    <row r="747" spans="4:34" x14ac:dyDescent="0.3"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  <c r="AH747" s="53"/>
    </row>
    <row r="748" spans="4:34" x14ac:dyDescent="0.3"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3"/>
      <c r="AH748" s="53"/>
    </row>
    <row r="749" spans="4:34" x14ac:dyDescent="0.3"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  <c r="AH749" s="53"/>
    </row>
    <row r="750" spans="4:34" x14ac:dyDescent="0.3"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  <c r="AH750" s="53"/>
    </row>
    <row r="751" spans="4:34" x14ac:dyDescent="0.3"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  <c r="AH751" s="53"/>
    </row>
    <row r="752" spans="4:34" x14ac:dyDescent="0.3"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D752" s="53"/>
      <c r="AE752" s="53"/>
      <c r="AF752" s="53"/>
      <c r="AG752" s="53"/>
      <c r="AH752" s="53"/>
    </row>
    <row r="753" spans="4:34" x14ac:dyDescent="0.3"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D753" s="53"/>
      <c r="AE753" s="53"/>
      <c r="AF753" s="53"/>
      <c r="AG753" s="53"/>
      <c r="AH753" s="53"/>
    </row>
    <row r="754" spans="4:34" x14ac:dyDescent="0.3"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D754" s="53"/>
      <c r="AE754" s="53"/>
      <c r="AF754" s="53"/>
      <c r="AG754" s="53"/>
      <c r="AH754" s="53"/>
    </row>
    <row r="755" spans="4:34" x14ac:dyDescent="0.3"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D755" s="53"/>
      <c r="AE755" s="53"/>
      <c r="AF755" s="53"/>
      <c r="AG755" s="53"/>
      <c r="AH755" s="53"/>
    </row>
    <row r="756" spans="4:34" x14ac:dyDescent="0.3"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D756" s="53"/>
      <c r="AE756" s="53"/>
      <c r="AF756" s="53"/>
      <c r="AG756" s="53"/>
      <c r="AH756" s="53"/>
    </row>
    <row r="757" spans="4:34" x14ac:dyDescent="0.3"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3"/>
      <c r="AH757" s="53"/>
    </row>
    <row r="758" spans="4:34" x14ac:dyDescent="0.3"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3"/>
      <c r="AH758" s="53"/>
    </row>
    <row r="759" spans="4:34" x14ac:dyDescent="0.3"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3"/>
      <c r="AF759" s="53"/>
      <c r="AG759" s="53"/>
      <c r="AH759" s="53"/>
    </row>
    <row r="760" spans="4:34" x14ac:dyDescent="0.3"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D760" s="53"/>
      <c r="AE760" s="53"/>
      <c r="AF760" s="53"/>
      <c r="AG760" s="53"/>
      <c r="AH760" s="53"/>
    </row>
    <row r="761" spans="4:34" x14ac:dyDescent="0.3"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D761" s="53"/>
      <c r="AE761" s="53"/>
      <c r="AF761" s="53"/>
      <c r="AG761" s="53"/>
      <c r="AH761" s="53"/>
    </row>
    <row r="762" spans="4:34" x14ac:dyDescent="0.3"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  <c r="AH762" s="53"/>
    </row>
    <row r="763" spans="4:34" x14ac:dyDescent="0.3"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  <c r="AH763" s="53"/>
    </row>
    <row r="764" spans="4:34" x14ac:dyDescent="0.3"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D764" s="53"/>
      <c r="AE764" s="53"/>
      <c r="AF764" s="53"/>
      <c r="AG764" s="53"/>
      <c r="AH764" s="53"/>
    </row>
    <row r="765" spans="4:34" x14ac:dyDescent="0.3"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D765" s="53"/>
      <c r="AE765" s="53"/>
      <c r="AF765" s="53"/>
      <c r="AG765" s="53"/>
      <c r="AH765" s="53"/>
    </row>
    <row r="766" spans="4:34" x14ac:dyDescent="0.3"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  <c r="AH766" s="53"/>
    </row>
    <row r="767" spans="4:34" x14ac:dyDescent="0.3"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  <c r="AH767" s="53"/>
    </row>
    <row r="768" spans="4:34" x14ac:dyDescent="0.3"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D768" s="53"/>
      <c r="AE768" s="53"/>
      <c r="AF768" s="53"/>
      <c r="AG768" s="53"/>
      <c r="AH768" s="53"/>
    </row>
    <row r="769" spans="4:34" x14ac:dyDescent="0.3"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  <c r="AH769" s="53"/>
    </row>
    <row r="770" spans="4:34" x14ac:dyDescent="0.3"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D770" s="53"/>
      <c r="AE770" s="53"/>
      <c r="AF770" s="53"/>
      <c r="AG770" s="53"/>
      <c r="AH770" s="53"/>
    </row>
    <row r="771" spans="4:34" x14ac:dyDescent="0.3"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  <c r="AH771" s="53"/>
    </row>
    <row r="772" spans="4:34" x14ac:dyDescent="0.3"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D772" s="53"/>
      <c r="AE772" s="53"/>
      <c r="AF772" s="53"/>
      <c r="AG772" s="53"/>
      <c r="AH772" s="53"/>
    </row>
    <row r="773" spans="4:34" x14ac:dyDescent="0.3"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D773" s="53"/>
      <c r="AE773" s="53"/>
      <c r="AF773" s="53"/>
      <c r="AG773" s="53"/>
      <c r="AH773" s="53"/>
    </row>
    <row r="774" spans="4:34" x14ac:dyDescent="0.3"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  <c r="AH774" s="53"/>
    </row>
    <row r="775" spans="4:34" x14ac:dyDescent="0.3"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  <c r="AH775" s="53"/>
    </row>
    <row r="776" spans="4:34" x14ac:dyDescent="0.3"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3"/>
      <c r="AH776" s="53"/>
    </row>
    <row r="777" spans="4:34" x14ac:dyDescent="0.3"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D777" s="53"/>
      <c r="AE777" s="53"/>
      <c r="AF777" s="53"/>
      <c r="AG777" s="53"/>
      <c r="AH777" s="53"/>
    </row>
    <row r="778" spans="4:34" x14ac:dyDescent="0.3"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D778" s="53"/>
      <c r="AE778" s="53"/>
      <c r="AF778" s="53"/>
      <c r="AG778" s="53"/>
      <c r="AH778" s="53"/>
    </row>
    <row r="779" spans="4:34" x14ac:dyDescent="0.3"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D779" s="53"/>
      <c r="AE779" s="53"/>
      <c r="AF779" s="53"/>
      <c r="AG779" s="53"/>
      <c r="AH779" s="53"/>
    </row>
    <row r="780" spans="4:34" x14ac:dyDescent="0.3"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D780" s="53"/>
      <c r="AE780" s="53"/>
      <c r="AF780" s="53"/>
      <c r="AG780" s="53"/>
      <c r="AH780" s="53"/>
    </row>
    <row r="781" spans="4:34" x14ac:dyDescent="0.3"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D781" s="53"/>
      <c r="AE781" s="53"/>
      <c r="AF781" s="53"/>
      <c r="AG781" s="53"/>
      <c r="AH781" s="53"/>
    </row>
    <row r="782" spans="4:34" x14ac:dyDescent="0.3"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3"/>
      <c r="AH782" s="53"/>
    </row>
    <row r="783" spans="4:34" x14ac:dyDescent="0.3"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3"/>
      <c r="AH783" s="53"/>
    </row>
    <row r="784" spans="4:34" x14ac:dyDescent="0.3"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  <c r="AH784" s="53"/>
    </row>
    <row r="785" spans="4:34" x14ac:dyDescent="0.3"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D785" s="53"/>
      <c r="AE785" s="53"/>
      <c r="AF785" s="53"/>
      <c r="AG785" s="53"/>
      <c r="AH785" s="53"/>
    </row>
    <row r="786" spans="4:34" x14ac:dyDescent="0.3"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D786" s="53"/>
      <c r="AE786" s="53"/>
      <c r="AF786" s="53"/>
      <c r="AG786" s="53"/>
      <c r="AH786" s="53"/>
    </row>
    <row r="787" spans="4:34" x14ac:dyDescent="0.3"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D787" s="53"/>
      <c r="AE787" s="53"/>
      <c r="AF787" s="53"/>
      <c r="AG787" s="53"/>
      <c r="AH787" s="53"/>
    </row>
    <row r="788" spans="4:34" x14ac:dyDescent="0.3"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D788" s="53"/>
      <c r="AE788" s="53"/>
      <c r="AF788" s="53"/>
      <c r="AG788" s="53"/>
      <c r="AH788" s="53"/>
    </row>
    <row r="789" spans="4:34" x14ac:dyDescent="0.3"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3"/>
      <c r="AH789" s="53"/>
    </row>
    <row r="790" spans="4:34" x14ac:dyDescent="0.3"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  <c r="AH790" s="53"/>
    </row>
    <row r="791" spans="4:34" x14ac:dyDescent="0.3"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  <c r="AH791" s="53"/>
    </row>
    <row r="792" spans="4:34" x14ac:dyDescent="0.3"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D792" s="53"/>
      <c r="AE792" s="53"/>
      <c r="AF792" s="53"/>
      <c r="AG792" s="53"/>
      <c r="AH792" s="53"/>
    </row>
    <row r="793" spans="4:34" x14ac:dyDescent="0.3"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D793" s="53"/>
      <c r="AE793" s="53"/>
      <c r="AF793" s="53"/>
      <c r="AG793" s="53"/>
      <c r="AH793" s="53"/>
    </row>
    <row r="794" spans="4:34" x14ac:dyDescent="0.3"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  <c r="AH794" s="53"/>
    </row>
    <row r="795" spans="4:34" x14ac:dyDescent="0.3"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3"/>
      <c r="AH795" s="53"/>
    </row>
    <row r="796" spans="4:34" x14ac:dyDescent="0.3"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3"/>
      <c r="AH796" s="53"/>
    </row>
    <row r="797" spans="4:34" x14ac:dyDescent="0.3"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  <c r="AH797" s="53"/>
    </row>
    <row r="798" spans="4:34" x14ac:dyDescent="0.3"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  <c r="AH798" s="53"/>
    </row>
    <row r="799" spans="4:34" x14ac:dyDescent="0.3"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  <c r="AH799" s="53"/>
    </row>
    <row r="800" spans="4:34" x14ac:dyDescent="0.3"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D800" s="53"/>
      <c r="AE800" s="53"/>
      <c r="AF800" s="53"/>
      <c r="AG800" s="53"/>
      <c r="AH800" s="53"/>
    </row>
    <row r="801" spans="4:34" x14ac:dyDescent="0.3"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D801" s="53"/>
      <c r="AE801" s="53"/>
      <c r="AF801" s="53"/>
      <c r="AG801" s="53"/>
      <c r="AH801" s="53"/>
    </row>
    <row r="802" spans="4:34" x14ac:dyDescent="0.3"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3"/>
      <c r="AH802" s="53"/>
    </row>
    <row r="803" spans="4:34" x14ac:dyDescent="0.3"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D803" s="53"/>
      <c r="AE803" s="53"/>
      <c r="AF803" s="53"/>
      <c r="AG803" s="53"/>
      <c r="AH803" s="53"/>
    </row>
    <row r="804" spans="4:34" x14ac:dyDescent="0.3"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D804" s="53"/>
      <c r="AE804" s="53"/>
      <c r="AF804" s="53"/>
      <c r="AG804" s="53"/>
      <c r="AH804" s="53"/>
    </row>
    <row r="805" spans="4:34" x14ac:dyDescent="0.3"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  <c r="AH805" s="53"/>
    </row>
    <row r="806" spans="4:34" x14ac:dyDescent="0.3"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D806" s="53"/>
      <c r="AE806" s="53"/>
      <c r="AF806" s="53"/>
      <c r="AG806" s="53"/>
      <c r="AH806" s="53"/>
    </row>
    <row r="807" spans="4:34" x14ac:dyDescent="0.3"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  <c r="AH807" s="53"/>
    </row>
    <row r="808" spans="4:34" x14ac:dyDescent="0.3"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3"/>
      <c r="AH808" s="53"/>
    </row>
    <row r="809" spans="4:34" x14ac:dyDescent="0.3"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D809" s="53"/>
      <c r="AE809" s="53"/>
      <c r="AF809" s="53"/>
      <c r="AG809" s="53"/>
      <c r="AH809" s="53"/>
    </row>
    <row r="810" spans="4:34" x14ac:dyDescent="0.3"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  <c r="AH810" s="53"/>
    </row>
    <row r="811" spans="4:34" x14ac:dyDescent="0.3"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  <c r="AH811" s="53"/>
    </row>
    <row r="812" spans="4:34" x14ac:dyDescent="0.3"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D812" s="53"/>
      <c r="AE812" s="53"/>
      <c r="AF812" s="53"/>
      <c r="AG812" s="53"/>
      <c r="AH812" s="53"/>
    </row>
    <row r="813" spans="4:34" x14ac:dyDescent="0.3"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  <c r="AH813" s="53"/>
    </row>
    <row r="814" spans="4:34" x14ac:dyDescent="0.3"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  <c r="AH814" s="53"/>
    </row>
    <row r="815" spans="4:34" x14ac:dyDescent="0.3"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  <c r="AH815" s="53"/>
    </row>
    <row r="816" spans="4:34" x14ac:dyDescent="0.3"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D816" s="53"/>
      <c r="AE816" s="53"/>
      <c r="AF816" s="53"/>
      <c r="AG816" s="53"/>
      <c r="AH816" s="53"/>
    </row>
    <row r="817" spans="4:34" x14ac:dyDescent="0.3"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  <c r="AH817" s="53"/>
    </row>
    <row r="818" spans="4:34" x14ac:dyDescent="0.3"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D818" s="53"/>
      <c r="AE818" s="53"/>
      <c r="AF818" s="53"/>
      <c r="AG818" s="53"/>
      <c r="AH818" s="53"/>
    </row>
    <row r="819" spans="4:34" x14ac:dyDescent="0.3"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  <c r="AH819" s="53"/>
    </row>
    <row r="820" spans="4:34" x14ac:dyDescent="0.3"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D820" s="53"/>
      <c r="AE820" s="53"/>
      <c r="AF820" s="53"/>
      <c r="AG820" s="53"/>
      <c r="AH820" s="53"/>
    </row>
    <row r="821" spans="4:34" x14ac:dyDescent="0.3"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  <c r="AH821" s="53"/>
    </row>
    <row r="822" spans="4:34" x14ac:dyDescent="0.3"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D822" s="53"/>
      <c r="AE822" s="53"/>
      <c r="AF822" s="53"/>
      <c r="AG822" s="53"/>
      <c r="AH822" s="53"/>
    </row>
    <row r="823" spans="4:34" x14ac:dyDescent="0.3"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  <c r="AH823" s="53"/>
    </row>
    <row r="824" spans="4:34" x14ac:dyDescent="0.3"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D824" s="53"/>
      <c r="AE824" s="53"/>
      <c r="AF824" s="53"/>
      <c r="AG824" s="53"/>
      <c r="AH824" s="53"/>
    </row>
    <row r="825" spans="4:34" x14ac:dyDescent="0.3"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D825" s="53"/>
      <c r="AE825" s="53"/>
      <c r="AF825" s="53"/>
      <c r="AG825" s="53"/>
      <c r="AH825" s="53"/>
    </row>
    <row r="826" spans="4:34" x14ac:dyDescent="0.3"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  <c r="AH826" s="53"/>
    </row>
    <row r="827" spans="4:34" x14ac:dyDescent="0.3"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  <c r="AH827" s="53"/>
    </row>
    <row r="828" spans="4:34" x14ac:dyDescent="0.3"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3"/>
      <c r="AH828" s="53"/>
    </row>
    <row r="829" spans="4:34" x14ac:dyDescent="0.3"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  <c r="AH829" s="53"/>
    </row>
    <row r="830" spans="4:34" x14ac:dyDescent="0.3"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  <c r="AH830" s="53"/>
    </row>
    <row r="831" spans="4:34" x14ac:dyDescent="0.3"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  <c r="AH831" s="53"/>
    </row>
    <row r="832" spans="4:34" x14ac:dyDescent="0.3"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D832" s="53"/>
      <c r="AE832" s="53"/>
      <c r="AF832" s="53"/>
      <c r="AG832" s="53"/>
      <c r="AH832" s="53"/>
    </row>
    <row r="833" spans="4:34" x14ac:dyDescent="0.3"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  <c r="AH833" s="53"/>
    </row>
    <row r="834" spans="4:34" x14ac:dyDescent="0.3"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3"/>
      <c r="AH834" s="53"/>
    </row>
    <row r="835" spans="4:34" x14ac:dyDescent="0.3"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  <c r="AH835" s="53"/>
    </row>
    <row r="836" spans="4:34" x14ac:dyDescent="0.3"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D836" s="53"/>
      <c r="AE836" s="53"/>
      <c r="AF836" s="53"/>
      <c r="AG836" s="53"/>
      <c r="AH836" s="53"/>
    </row>
    <row r="837" spans="4:34" x14ac:dyDescent="0.3"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  <c r="AH837" s="53"/>
    </row>
    <row r="838" spans="4:34" x14ac:dyDescent="0.3"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D838" s="53"/>
      <c r="AE838" s="53"/>
      <c r="AF838" s="53"/>
      <c r="AG838" s="53"/>
      <c r="AH838" s="53"/>
    </row>
    <row r="839" spans="4:34" x14ac:dyDescent="0.3"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  <c r="AH839" s="53"/>
    </row>
    <row r="840" spans="4:34" x14ac:dyDescent="0.3"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3"/>
      <c r="AH840" s="53"/>
    </row>
    <row r="841" spans="4:34" x14ac:dyDescent="0.3"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D841" s="53"/>
      <c r="AE841" s="53"/>
      <c r="AF841" s="53"/>
      <c r="AG841" s="53"/>
      <c r="AH841" s="53"/>
    </row>
    <row r="842" spans="4:34" x14ac:dyDescent="0.3"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D842" s="53"/>
      <c r="AE842" s="53"/>
      <c r="AF842" s="53"/>
      <c r="AG842" s="53"/>
      <c r="AH842" s="53"/>
    </row>
    <row r="843" spans="4:34" x14ac:dyDescent="0.3"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D843" s="53"/>
      <c r="AE843" s="53"/>
      <c r="AF843" s="53"/>
      <c r="AG843" s="53"/>
      <c r="AH843" s="53"/>
    </row>
    <row r="844" spans="4:34" x14ac:dyDescent="0.3"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D844" s="53"/>
      <c r="AE844" s="53"/>
      <c r="AF844" s="53"/>
      <c r="AG844" s="53"/>
      <c r="AH844" s="53"/>
    </row>
    <row r="845" spans="4:34" x14ac:dyDescent="0.3"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D845" s="53"/>
      <c r="AE845" s="53"/>
      <c r="AF845" s="53"/>
      <c r="AG845" s="53"/>
      <c r="AH845" s="53"/>
    </row>
    <row r="846" spans="4:34" x14ac:dyDescent="0.3"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3"/>
      <c r="AH846" s="53"/>
    </row>
    <row r="847" spans="4:34" x14ac:dyDescent="0.3"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  <c r="AH847" s="53"/>
    </row>
    <row r="848" spans="4:34" x14ac:dyDescent="0.3"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  <c r="AH848" s="53"/>
    </row>
    <row r="849" spans="4:34" x14ac:dyDescent="0.3"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D849" s="53"/>
      <c r="AE849" s="53"/>
      <c r="AF849" s="53"/>
      <c r="AG849" s="53"/>
      <c r="AH849" s="53"/>
    </row>
    <row r="850" spans="4:34" x14ac:dyDescent="0.3"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  <c r="AH850" s="53"/>
    </row>
    <row r="851" spans="4:34" x14ac:dyDescent="0.3"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D851" s="53"/>
      <c r="AE851" s="53"/>
      <c r="AF851" s="53"/>
      <c r="AG851" s="53"/>
      <c r="AH851" s="53"/>
    </row>
    <row r="852" spans="4:34" x14ac:dyDescent="0.3"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D852" s="53"/>
      <c r="AE852" s="53"/>
      <c r="AF852" s="53"/>
      <c r="AG852" s="53"/>
      <c r="AH852" s="53"/>
    </row>
    <row r="853" spans="4:34" x14ac:dyDescent="0.3"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  <c r="AH853" s="53"/>
    </row>
    <row r="854" spans="4:34" x14ac:dyDescent="0.3"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  <c r="AH854" s="53"/>
    </row>
    <row r="855" spans="4:34" x14ac:dyDescent="0.3"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  <c r="AH855" s="53"/>
    </row>
    <row r="856" spans="4:34" x14ac:dyDescent="0.3"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D856" s="53"/>
      <c r="AE856" s="53"/>
      <c r="AF856" s="53"/>
      <c r="AG856" s="53"/>
      <c r="AH856" s="53"/>
    </row>
    <row r="857" spans="4:34" x14ac:dyDescent="0.3"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D857" s="53"/>
      <c r="AE857" s="53"/>
      <c r="AF857" s="53"/>
      <c r="AG857" s="53"/>
      <c r="AH857" s="53"/>
    </row>
    <row r="858" spans="4:34" x14ac:dyDescent="0.3"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  <c r="AH858" s="53"/>
    </row>
    <row r="859" spans="4:34" x14ac:dyDescent="0.3"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  <c r="AH859" s="53"/>
    </row>
    <row r="860" spans="4:34" x14ac:dyDescent="0.3"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3"/>
      <c r="AH860" s="53"/>
    </row>
    <row r="861" spans="4:34" x14ac:dyDescent="0.3"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  <c r="AH861" s="53"/>
    </row>
    <row r="862" spans="4:34" x14ac:dyDescent="0.3"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  <c r="AH862" s="53"/>
    </row>
    <row r="863" spans="4:34" x14ac:dyDescent="0.3"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  <c r="AH863" s="53"/>
    </row>
    <row r="864" spans="4:34" x14ac:dyDescent="0.3"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D864" s="53"/>
      <c r="AE864" s="53"/>
      <c r="AF864" s="53"/>
      <c r="AG864" s="53"/>
      <c r="AH864" s="53"/>
    </row>
    <row r="865" spans="4:34" x14ac:dyDescent="0.3"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  <c r="AH865" s="53"/>
    </row>
    <row r="866" spans="4:34" x14ac:dyDescent="0.3"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3"/>
      <c r="AH866" s="53"/>
    </row>
    <row r="867" spans="4:34" x14ac:dyDescent="0.3"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  <c r="AH867" s="53"/>
    </row>
    <row r="868" spans="4:34" x14ac:dyDescent="0.3"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D868" s="53"/>
      <c r="AE868" s="53"/>
      <c r="AF868" s="53"/>
      <c r="AG868" s="53"/>
      <c r="AH868" s="53"/>
    </row>
    <row r="869" spans="4:34" x14ac:dyDescent="0.3"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  <c r="AH869" s="53"/>
    </row>
    <row r="870" spans="4:34" x14ac:dyDescent="0.3"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D870" s="53"/>
      <c r="AE870" s="53"/>
      <c r="AF870" s="53"/>
      <c r="AG870" s="53"/>
      <c r="AH870" s="53"/>
    </row>
    <row r="871" spans="4:34" x14ac:dyDescent="0.3"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  <c r="AH871" s="53"/>
    </row>
    <row r="872" spans="4:34" x14ac:dyDescent="0.3"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3"/>
      <c r="AH872" s="53"/>
    </row>
    <row r="873" spans="4:34" x14ac:dyDescent="0.3"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  <c r="AH873" s="53"/>
    </row>
    <row r="874" spans="4:34" x14ac:dyDescent="0.3"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  <c r="AH874" s="53"/>
    </row>
    <row r="875" spans="4:34" x14ac:dyDescent="0.3"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  <c r="AH875" s="53"/>
    </row>
    <row r="876" spans="4:34" x14ac:dyDescent="0.3"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D876" s="53"/>
      <c r="AE876" s="53"/>
      <c r="AF876" s="53"/>
      <c r="AG876" s="53"/>
      <c r="AH876" s="53"/>
    </row>
    <row r="877" spans="4:34" x14ac:dyDescent="0.3"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  <c r="AH877" s="53"/>
    </row>
    <row r="878" spans="4:34" x14ac:dyDescent="0.3"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  <c r="AH878" s="53"/>
    </row>
    <row r="879" spans="4:34" x14ac:dyDescent="0.3"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  <c r="AH879" s="53"/>
    </row>
    <row r="880" spans="4:34" x14ac:dyDescent="0.3"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3"/>
      <c r="AH880" s="53"/>
    </row>
    <row r="881" spans="4:34" x14ac:dyDescent="0.3"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  <c r="AH881" s="53"/>
    </row>
    <row r="882" spans="4:34" x14ac:dyDescent="0.3"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D882" s="53"/>
      <c r="AE882" s="53"/>
      <c r="AF882" s="53"/>
      <c r="AG882" s="53"/>
      <c r="AH882" s="53"/>
    </row>
    <row r="883" spans="4:34" x14ac:dyDescent="0.3"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  <c r="AH883" s="53"/>
    </row>
    <row r="884" spans="4:34" x14ac:dyDescent="0.3"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D884" s="53"/>
      <c r="AE884" s="53"/>
      <c r="AF884" s="53"/>
      <c r="AG884" s="53"/>
      <c r="AH884" s="53"/>
    </row>
    <row r="885" spans="4:34" x14ac:dyDescent="0.3"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  <c r="AH885" s="53"/>
    </row>
    <row r="886" spans="4:34" x14ac:dyDescent="0.3"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D886" s="53"/>
      <c r="AE886" s="53"/>
      <c r="AF886" s="53"/>
      <c r="AG886" s="53"/>
      <c r="AH886" s="53"/>
    </row>
    <row r="887" spans="4:34" x14ac:dyDescent="0.3"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  <c r="AH887" s="53"/>
    </row>
    <row r="888" spans="4:34" x14ac:dyDescent="0.3"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D888" s="53"/>
      <c r="AE888" s="53"/>
      <c r="AF888" s="53"/>
      <c r="AG888" s="53"/>
      <c r="AH888" s="53"/>
    </row>
    <row r="889" spans="4:34" x14ac:dyDescent="0.3"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D889" s="53"/>
      <c r="AE889" s="53"/>
      <c r="AF889" s="53"/>
      <c r="AG889" s="53"/>
      <c r="AH889" s="53"/>
    </row>
    <row r="890" spans="4:34" x14ac:dyDescent="0.3"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  <c r="AH890" s="53"/>
    </row>
    <row r="891" spans="4:34" x14ac:dyDescent="0.3"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  <c r="AH891" s="53"/>
    </row>
    <row r="892" spans="4:34" x14ac:dyDescent="0.3"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D892" s="53"/>
      <c r="AE892" s="53"/>
      <c r="AF892" s="53"/>
      <c r="AG892" s="53"/>
      <c r="AH892" s="53"/>
    </row>
    <row r="893" spans="4:34" x14ac:dyDescent="0.3"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  <c r="AH893" s="53"/>
    </row>
    <row r="894" spans="4:34" x14ac:dyDescent="0.3"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  <c r="AH894" s="53"/>
    </row>
    <row r="895" spans="4:34" x14ac:dyDescent="0.3"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  <c r="AH895" s="53"/>
    </row>
    <row r="896" spans="4:34" x14ac:dyDescent="0.3"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D896" s="53"/>
      <c r="AE896" s="53"/>
      <c r="AF896" s="53"/>
      <c r="AG896" s="53"/>
      <c r="AH896" s="53"/>
    </row>
    <row r="897" spans="4:34" x14ac:dyDescent="0.3"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  <c r="AH897" s="53"/>
    </row>
    <row r="898" spans="4:34" x14ac:dyDescent="0.3"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D898" s="53"/>
      <c r="AE898" s="53"/>
      <c r="AF898" s="53"/>
      <c r="AG898" s="53"/>
      <c r="AH898" s="53"/>
    </row>
    <row r="899" spans="4:34" x14ac:dyDescent="0.3"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  <c r="AH899" s="53"/>
    </row>
    <row r="900" spans="4:34" x14ac:dyDescent="0.3"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  <c r="AH900" s="53"/>
    </row>
    <row r="901" spans="4:34" x14ac:dyDescent="0.3"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D901" s="53"/>
      <c r="AE901" s="53"/>
      <c r="AF901" s="53"/>
      <c r="AG901" s="53"/>
      <c r="AH901" s="53"/>
    </row>
    <row r="902" spans="4:34" x14ac:dyDescent="0.3"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3"/>
      <c r="AH902" s="53"/>
    </row>
    <row r="903" spans="4:34" x14ac:dyDescent="0.3"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D903" s="53"/>
      <c r="AE903" s="53"/>
      <c r="AF903" s="53"/>
      <c r="AG903" s="53"/>
      <c r="AH903" s="53"/>
    </row>
    <row r="904" spans="4:34" x14ac:dyDescent="0.3"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D904" s="53"/>
      <c r="AE904" s="53"/>
      <c r="AF904" s="53"/>
      <c r="AG904" s="53"/>
      <c r="AH904" s="53"/>
    </row>
    <row r="905" spans="4:34" x14ac:dyDescent="0.3"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D905" s="53"/>
      <c r="AE905" s="53"/>
      <c r="AF905" s="53"/>
      <c r="AG905" s="53"/>
      <c r="AH905" s="53"/>
    </row>
    <row r="906" spans="4:34" x14ac:dyDescent="0.3"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D906" s="53"/>
      <c r="AE906" s="53"/>
      <c r="AF906" s="53"/>
      <c r="AG906" s="53"/>
      <c r="AH906" s="53"/>
    </row>
    <row r="907" spans="4:34" x14ac:dyDescent="0.3"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D907" s="53"/>
      <c r="AE907" s="53"/>
      <c r="AF907" s="53"/>
      <c r="AG907" s="53"/>
      <c r="AH907" s="53"/>
    </row>
    <row r="908" spans="4:34" x14ac:dyDescent="0.3"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D908" s="53"/>
      <c r="AE908" s="53"/>
      <c r="AF908" s="53"/>
      <c r="AG908" s="53"/>
      <c r="AH908" s="53"/>
    </row>
    <row r="909" spans="4:34" x14ac:dyDescent="0.3"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3"/>
      <c r="AH909" s="53"/>
    </row>
    <row r="910" spans="4:34" x14ac:dyDescent="0.3"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D910" s="53"/>
      <c r="AE910" s="53"/>
      <c r="AF910" s="53"/>
      <c r="AG910" s="53"/>
      <c r="AH910" s="53"/>
    </row>
    <row r="911" spans="4:34" x14ac:dyDescent="0.3"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D911" s="53"/>
      <c r="AE911" s="53"/>
      <c r="AF911" s="53"/>
      <c r="AG911" s="53"/>
      <c r="AH911" s="53"/>
    </row>
    <row r="912" spans="4:34" x14ac:dyDescent="0.3"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D912" s="53"/>
      <c r="AE912" s="53"/>
      <c r="AF912" s="53"/>
      <c r="AG912" s="53"/>
      <c r="AH912" s="53"/>
    </row>
    <row r="913" spans="4:34" x14ac:dyDescent="0.3"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D913" s="53"/>
      <c r="AE913" s="53"/>
      <c r="AF913" s="53"/>
      <c r="AG913" s="53"/>
      <c r="AH913" s="53"/>
    </row>
    <row r="914" spans="4:34" x14ac:dyDescent="0.3"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D914" s="53"/>
      <c r="AE914" s="53"/>
      <c r="AF914" s="53"/>
      <c r="AG914" s="53"/>
      <c r="AH914" s="53"/>
    </row>
    <row r="915" spans="4:34" x14ac:dyDescent="0.3"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  <c r="AH915" s="53"/>
    </row>
    <row r="916" spans="4:34" x14ac:dyDescent="0.3"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D916" s="53"/>
      <c r="AE916" s="53"/>
      <c r="AF916" s="53"/>
      <c r="AG916" s="53"/>
      <c r="AH916" s="53"/>
    </row>
    <row r="917" spans="4:34" x14ac:dyDescent="0.3"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  <c r="AH917" s="53"/>
    </row>
    <row r="918" spans="4:34" x14ac:dyDescent="0.3"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3"/>
      <c r="AH918" s="53"/>
    </row>
    <row r="919" spans="4:34" x14ac:dyDescent="0.3"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D919" s="53"/>
      <c r="AE919" s="53"/>
      <c r="AF919" s="53"/>
      <c r="AG919" s="53"/>
      <c r="AH919" s="53"/>
    </row>
    <row r="920" spans="4:34" x14ac:dyDescent="0.3"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D920" s="53"/>
      <c r="AE920" s="53"/>
      <c r="AF920" s="53"/>
      <c r="AG920" s="53"/>
      <c r="AH920" s="53"/>
    </row>
    <row r="921" spans="4:34" x14ac:dyDescent="0.3"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D921" s="53"/>
      <c r="AE921" s="53"/>
      <c r="AF921" s="53"/>
      <c r="AG921" s="53"/>
      <c r="AH921" s="53"/>
    </row>
    <row r="922" spans="4:34" x14ac:dyDescent="0.3"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D922" s="53"/>
      <c r="AE922" s="53"/>
      <c r="AF922" s="53"/>
      <c r="AG922" s="53"/>
      <c r="AH922" s="53"/>
    </row>
    <row r="923" spans="4:34" x14ac:dyDescent="0.3"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D923" s="53"/>
      <c r="AE923" s="53"/>
      <c r="AF923" s="53"/>
      <c r="AG923" s="53"/>
      <c r="AH923" s="53"/>
    </row>
    <row r="924" spans="4:34" x14ac:dyDescent="0.3"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D924" s="53"/>
      <c r="AE924" s="53"/>
      <c r="AF924" s="53"/>
      <c r="AG924" s="53"/>
      <c r="AH924" s="53"/>
    </row>
    <row r="925" spans="4:34" x14ac:dyDescent="0.3"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3"/>
      <c r="AF925" s="53"/>
      <c r="AG925" s="53"/>
      <c r="AH925" s="53"/>
    </row>
    <row r="926" spans="4:34" x14ac:dyDescent="0.3"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3"/>
      <c r="AH926" s="53"/>
    </row>
    <row r="927" spans="4:34" x14ac:dyDescent="0.3"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D927" s="53"/>
      <c r="AE927" s="53"/>
      <c r="AF927" s="53"/>
      <c r="AG927" s="53"/>
      <c r="AH927" s="53"/>
    </row>
    <row r="928" spans="4:34" x14ac:dyDescent="0.3"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D928" s="53"/>
      <c r="AE928" s="53"/>
      <c r="AF928" s="53"/>
      <c r="AG928" s="53"/>
      <c r="AH928" s="53"/>
    </row>
    <row r="929" spans="4:34" x14ac:dyDescent="0.3"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D929" s="53"/>
      <c r="AE929" s="53"/>
      <c r="AF929" s="53"/>
      <c r="AG929" s="53"/>
      <c r="AH929" s="53"/>
    </row>
    <row r="930" spans="4:34" x14ac:dyDescent="0.3"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D930" s="53"/>
      <c r="AE930" s="53"/>
      <c r="AF930" s="53"/>
      <c r="AG930" s="53"/>
      <c r="AH930" s="53"/>
    </row>
    <row r="931" spans="4:34" x14ac:dyDescent="0.3"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D931" s="53"/>
      <c r="AE931" s="53"/>
      <c r="AF931" s="53"/>
      <c r="AG931" s="53"/>
      <c r="AH931" s="53"/>
    </row>
    <row r="932" spans="4:34" x14ac:dyDescent="0.3"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D932" s="53"/>
      <c r="AE932" s="53"/>
      <c r="AF932" s="53"/>
      <c r="AG932" s="53"/>
      <c r="AH932" s="53"/>
    </row>
    <row r="933" spans="4:34" x14ac:dyDescent="0.3"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D933" s="53"/>
      <c r="AE933" s="53"/>
      <c r="AF933" s="53"/>
      <c r="AG933" s="53"/>
      <c r="AH933" s="53"/>
    </row>
    <row r="934" spans="4:34" x14ac:dyDescent="0.3"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3"/>
      <c r="AH934" s="53"/>
    </row>
    <row r="935" spans="4:34" x14ac:dyDescent="0.3"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3"/>
      <c r="AH935" s="53"/>
    </row>
    <row r="936" spans="4:34" x14ac:dyDescent="0.3"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D936" s="53"/>
      <c r="AE936" s="53"/>
      <c r="AF936" s="53"/>
      <c r="AG936" s="53"/>
      <c r="AH936" s="53"/>
    </row>
    <row r="937" spans="4:34" x14ac:dyDescent="0.3"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D937" s="53"/>
      <c r="AE937" s="53"/>
      <c r="AF937" s="53"/>
      <c r="AG937" s="53"/>
      <c r="AH937" s="53"/>
    </row>
    <row r="938" spans="4:34" x14ac:dyDescent="0.3"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D938" s="53"/>
      <c r="AE938" s="53"/>
      <c r="AF938" s="53"/>
      <c r="AG938" s="53"/>
      <c r="AH938" s="53"/>
    </row>
    <row r="939" spans="4:34" x14ac:dyDescent="0.3"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D939" s="53"/>
      <c r="AE939" s="53"/>
      <c r="AF939" s="53"/>
      <c r="AG939" s="53"/>
      <c r="AH939" s="53"/>
    </row>
    <row r="940" spans="4:34" x14ac:dyDescent="0.3"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D940" s="53"/>
      <c r="AE940" s="53"/>
      <c r="AF940" s="53"/>
      <c r="AG940" s="53"/>
      <c r="AH940" s="53"/>
    </row>
    <row r="941" spans="4:34" x14ac:dyDescent="0.3"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D941" s="53"/>
      <c r="AE941" s="53"/>
      <c r="AF941" s="53"/>
      <c r="AG941" s="53"/>
      <c r="AH941" s="53"/>
    </row>
    <row r="942" spans="4:34" x14ac:dyDescent="0.3"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D942" s="53"/>
      <c r="AE942" s="53"/>
      <c r="AF942" s="53"/>
      <c r="AG942" s="53"/>
      <c r="AH942" s="53"/>
    </row>
    <row r="943" spans="4:34" x14ac:dyDescent="0.3"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3"/>
      <c r="AH943" s="53"/>
    </row>
    <row r="944" spans="4:34" x14ac:dyDescent="0.3"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D944" s="53"/>
      <c r="AE944" s="53"/>
      <c r="AF944" s="53"/>
      <c r="AG944" s="53"/>
      <c r="AH944" s="53"/>
    </row>
    <row r="945" spans="4:34" x14ac:dyDescent="0.3"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D945" s="53"/>
      <c r="AE945" s="53"/>
      <c r="AF945" s="53"/>
      <c r="AG945" s="53"/>
      <c r="AH945" s="53"/>
    </row>
    <row r="946" spans="4:34" x14ac:dyDescent="0.3"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D946" s="53"/>
      <c r="AE946" s="53"/>
      <c r="AF946" s="53"/>
      <c r="AG946" s="53"/>
      <c r="AH946" s="53"/>
    </row>
    <row r="947" spans="4:34" x14ac:dyDescent="0.3"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D947" s="53"/>
      <c r="AE947" s="53"/>
      <c r="AF947" s="53"/>
      <c r="AG947" s="53"/>
      <c r="AH947" s="53"/>
    </row>
    <row r="948" spans="4:34" x14ac:dyDescent="0.3"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D948" s="53"/>
      <c r="AE948" s="53"/>
      <c r="AF948" s="53"/>
      <c r="AG948" s="53"/>
      <c r="AH948" s="53"/>
    </row>
    <row r="949" spans="4:34" x14ac:dyDescent="0.3"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D949" s="53"/>
      <c r="AE949" s="53"/>
      <c r="AF949" s="53"/>
      <c r="AG949" s="53"/>
      <c r="AH949" s="53"/>
    </row>
    <row r="950" spans="4:34" x14ac:dyDescent="0.3"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D950" s="53"/>
      <c r="AE950" s="53"/>
      <c r="AF950" s="53"/>
      <c r="AG950" s="53"/>
      <c r="AH950" s="53"/>
    </row>
    <row r="951" spans="4:34" x14ac:dyDescent="0.3"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3"/>
      <c r="AH951" s="53"/>
    </row>
    <row r="952" spans="4:34" x14ac:dyDescent="0.3"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D952" s="53"/>
      <c r="AE952" s="53"/>
      <c r="AF952" s="53"/>
      <c r="AG952" s="53"/>
      <c r="AH952" s="53"/>
    </row>
    <row r="953" spans="4:34" x14ac:dyDescent="0.3"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D953" s="53"/>
      <c r="AE953" s="53"/>
      <c r="AF953" s="53"/>
      <c r="AG953" s="53"/>
      <c r="AH953" s="53"/>
    </row>
    <row r="954" spans="4:34" x14ac:dyDescent="0.3"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D954" s="53"/>
      <c r="AE954" s="53"/>
      <c r="AF954" s="53"/>
      <c r="AG954" s="53"/>
      <c r="AH954" s="53"/>
    </row>
    <row r="955" spans="4:34" x14ac:dyDescent="0.3"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D955" s="53"/>
      <c r="AE955" s="53"/>
      <c r="AF955" s="53"/>
      <c r="AG955" s="53"/>
      <c r="AH955" s="53"/>
    </row>
    <row r="956" spans="4:34" x14ac:dyDescent="0.3"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D956" s="53"/>
      <c r="AE956" s="53"/>
      <c r="AF956" s="53"/>
      <c r="AG956" s="53"/>
      <c r="AH956" s="53"/>
    </row>
    <row r="957" spans="4:34" x14ac:dyDescent="0.3"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3"/>
      <c r="AH957" s="53"/>
    </row>
    <row r="958" spans="4:34" x14ac:dyDescent="0.3"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3"/>
      <c r="AH958" s="53"/>
    </row>
    <row r="959" spans="4:34" x14ac:dyDescent="0.3"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D959" s="53"/>
      <c r="AE959" s="53"/>
      <c r="AF959" s="53"/>
      <c r="AG959" s="53"/>
      <c r="AH959" s="53"/>
    </row>
    <row r="960" spans="4:34" x14ac:dyDescent="0.3"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D960" s="53"/>
      <c r="AE960" s="53"/>
      <c r="AF960" s="53"/>
      <c r="AG960" s="53"/>
      <c r="AH960" s="53"/>
    </row>
    <row r="961" spans="4:34" x14ac:dyDescent="0.3"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D961" s="53"/>
      <c r="AE961" s="53"/>
      <c r="AF961" s="53"/>
      <c r="AG961" s="53"/>
      <c r="AH961" s="53"/>
    </row>
    <row r="962" spans="4:34" x14ac:dyDescent="0.3"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D962" s="53"/>
      <c r="AE962" s="53"/>
      <c r="AF962" s="53"/>
      <c r="AG962" s="53"/>
      <c r="AH962" s="53"/>
    </row>
    <row r="963" spans="4:34" x14ac:dyDescent="0.3"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D963" s="53"/>
      <c r="AE963" s="53"/>
      <c r="AF963" s="53"/>
      <c r="AG963" s="53"/>
      <c r="AH963" s="53"/>
    </row>
    <row r="964" spans="4:34" x14ac:dyDescent="0.3"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3"/>
      <c r="AH964" s="53"/>
    </row>
    <row r="965" spans="4:34" x14ac:dyDescent="0.3"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D965" s="53"/>
      <c r="AE965" s="53"/>
      <c r="AF965" s="53"/>
      <c r="AG965" s="53"/>
      <c r="AH965" s="53"/>
    </row>
    <row r="966" spans="4:34" x14ac:dyDescent="0.3"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D966" s="53"/>
      <c r="AE966" s="53"/>
      <c r="AF966" s="53"/>
      <c r="AG966" s="53"/>
      <c r="AH966" s="53"/>
    </row>
    <row r="967" spans="4:34" x14ac:dyDescent="0.3"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D967" s="53"/>
      <c r="AE967" s="53"/>
      <c r="AF967" s="53"/>
      <c r="AG967" s="53"/>
      <c r="AH967" s="53"/>
    </row>
    <row r="968" spans="4:34" x14ac:dyDescent="0.3"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D968" s="53"/>
      <c r="AE968" s="53"/>
      <c r="AF968" s="53"/>
      <c r="AG968" s="53"/>
      <c r="AH968" s="53"/>
    </row>
    <row r="969" spans="4:34" x14ac:dyDescent="0.3"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D969" s="53"/>
      <c r="AE969" s="53"/>
      <c r="AF969" s="53"/>
      <c r="AG969" s="53"/>
      <c r="AH969" s="53"/>
    </row>
    <row r="970" spans="4:34" x14ac:dyDescent="0.3"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3"/>
      <c r="AH970" s="53"/>
    </row>
    <row r="971" spans="4:34" x14ac:dyDescent="0.3"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3"/>
      <c r="AH971" s="53"/>
    </row>
    <row r="972" spans="4:34" x14ac:dyDescent="0.3"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D972" s="53"/>
      <c r="AE972" s="53"/>
      <c r="AF972" s="53"/>
      <c r="AG972" s="53"/>
      <c r="AH972" s="53"/>
    </row>
    <row r="973" spans="4:34" x14ac:dyDescent="0.3"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D973" s="53"/>
      <c r="AE973" s="53"/>
      <c r="AF973" s="53"/>
      <c r="AG973" s="53"/>
      <c r="AH973" s="53"/>
    </row>
    <row r="974" spans="4:34" x14ac:dyDescent="0.3"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D974" s="53"/>
      <c r="AE974" s="53"/>
      <c r="AF974" s="53"/>
      <c r="AG974" s="53"/>
      <c r="AH974" s="53"/>
    </row>
    <row r="975" spans="4:34" x14ac:dyDescent="0.3"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  <c r="AB975" s="53"/>
      <c r="AC975" s="53"/>
      <c r="AD975" s="53"/>
      <c r="AE975" s="53"/>
      <c r="AF975" s="53"/>
      <c r="AG975" s="53"/>
      <c r="AH975" s="53"/>
    </row>
    <row r="976" spans="4:34" x14ac:dyDescent="0.3"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  <c r="AB976" s="53"/>
      <c r="AC976" s="53"/>
      <c r="AD976" s="53"/>
      <c r="AE976" s="53"/>
      <c r="AF976" s="53"/>
      <c r="AG976" s="53"/>
      <c r="AH976" s="53"/>
    </row>
    <row r="977" spans="4:34" x14ac:dyDescent="0.3"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3"/>
      <c r="AH977" s="53"/>
    </row>
    <row r="978" spans="4:34" x14ac:dyDescent="0.3"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  <c r="AB978" s="53"/>
      <c r="AC978" s="53"/>
      <c r="AD978" s="53"/>
      <c r="AE978" s="53"/>
      <c r="AF978" s="53"/>
      <c r="AG978" s="53"/>
      <c r="AH978" s="53"/>
    </row>
    <row r="979" spans="4:34" x14ac:dyDescent="0.3"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  <c r="AB979" s="53"/>
      <c r="AC979" s="53"/>
      <c r="AD979" s="53"/>
      <c r="AE979" s="53"/>
      <c r="AF979" s="53"/>
      <c r="AG979" s="53"/>
      <c r="AH979" s="53"/>
    </row>
    <row r="980" spans="4:34" x14ac:dyDescent="0.3"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  <c r="AD980" s="53"/>
      <c r="AE980" s="53"/>
      <c r="AF980" s="53"/>
      <c r="AG980" s="53"/>
      <c r="AH980" s="53"/>
    </row>
    <row r="981" spans="4:34" x14ac:dyDescent="0.3"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  <c r="AB981" s="53"/>
      <c r="AC981" s="53"/>
      <c r="AD981" s="53"/>
      <c r="AE981" s="53"/>
      <c r="AF981" s="53"/>
      <c r="AG981" s="53"/>
      <c r="AH981" s="53"/>
    </row>
    <row r="982" spans="4:34" x14ac:dyDescent="0.3"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  <c r="AD982" s="53"/>
      <c r="AE982" s="53"/>
      <c r="AF982" s="53"/>
      <c r="AG982" s="53"/>
      <c r="AH982" s="53"/>
    </row>
    <row r="983" spans="4:34" x14ac:dyDescent="0.3"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3"/>
      <c r="AH983" s="53"/>
    </row>
    <row r="984" spans="4:34" x14ac:dyDescent="0.3"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  <c r="AB984" s="53"/>
      <c r="AC984" s="53"/>
      <c r="AD984" s="53"/>
      <c r="AE984" s="53"/>
      <c r="AF984" s="53"/>
      <c r="AG984" s="53"/>
      <c r="AH984" s="53"/>
    </row>
    <row r="985" spans="4:34" x14ac:dyDescent="0.3"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  <c r="AB985" s="53"/>
      <c r="AC985" s="53"/>
      <c r="AD985" s="53"/>
      <c r="AE985" s="53"/>
      <c r="AF985" s="53"/>
      <c r="AG985" s="53"/>
      <c r="AH985" s="53"/>
    </row>
    <row r="986" spans="4:34" x14ac:dyDescent="0.3"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  <c r="AB986" s="53"/>
      <c r="AC986" s="53"/>
      <c r="AD986" s="53"/>
      <c r="AE986" s="53"/>
      <c r="AF986" s="53"/>
      <c r="AG986" s="53"/>
      <c r="AH986" s="53"/>
    </row>
    <row r="987" spans="4:34" x14ac:dyDescent="0.3"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  <c r="AB987" s="53"/>
      <c r="AC987" s="53"/>
      <c r="AD987" s="53"/>
      <c r="AE987" s="53"/>
      <c r="AF987" s="53"/>
      <c r="AG987" s="53"/>
      <c r="AH987" s="53"/>
    </row>
    <row r="988" spans="4:34" x14ac:dyDescent="0.3"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3"/>
      <c r="AH988" s="53"/>
    </row>
    <row r="989" spans="4:34" x14ac:dyDescent="0.3"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3"/>
      <c r="AH989" s="53"/>
    </row>
    <row r="990" spans="4:34" x14ac:dyDescent="0.3"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  <c r="AB990" s="53"/>
      <c r="AC990" s="53"/>
      <c r="AD990" s="53"/>
      <c r="AE990" s="53"/>
      <c r="AF990" s="53"/>
      <c r="AG990" s="53"/>
      <c r="AH990" s="53"/>
    </row>
    <row r="991" spans="4:34" x14ac:dyDescent="0.3"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  <c r="AB991" s="53"/>
      <c r="AC991" s="53"/>
      <c r="AD991" s="53"/>
      <c r="AE991" s="53"/>
      <c r="AF991" s="53"/>
      <c r="AG991" s="53"/>
      <c r="AH991" s="53"/>
    </row>
    <row r="992" spans="4:34" x14ac:dyDescent="0.3"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  <c r="AB992" s="53"/>
      <c r="AC992" s="53"/>
      <c r="AD992" s="53"/>
      <c r="AE992" s="53"/>
      <c r="AF992" s="53"/>
      <c r="AG992" s="53"/>
      <c r="AH992" s="53"/>
    </row>
    <row r="993" spans="4:34" x14ac:dyDescent="0.3"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  <c r="AD993" s="53"/>
      <c r="AE993" s="53"/>
      <c r="AF993" s="53"/>
      <c r="AG993" s="53"/>
      <c r="AH993" s="53"/>
    </row>
    <row r="994" spans="4:34" x14ac:dyDescent="0.3"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3"/>
      <c r="AH994" s="53"/>
    </row>
    <row r="995" spans="4:34" x14ac:dyDescent="0.3"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  <c r="AB995" s="53"/>
      <c r="AC995" s="53"/>
      <c r="AD995" s="53"/>
      <c r="AE995" s="53"/>
      <c r="AF995" s="53"/>
      <c r="AG995" s="53"/>
      <c r="AH995" s="53"/>
    </row>
    <row r="996" spans="4:34" x14ac:dyDescent="0.3"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  <c r="AD996" s="53"/>
      <c r="AE996" s="53"/>
      <c r="AF996" s="53"/>
      <c r="AG996" s="53"/>
      <c r="AH996" s="53"/>
    </row>
    <row r="997" spans="4:34" x14ac:dyDescent="0.3"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  <c r="AB997" s="53"/>
      <c r="AC997" s="53"/>
      <c r="AD997" s="53"/>
      <c r="AE997" s="53"/>
      <c r="AF997" s="53"/>
      <c r="AG997" s="53"/>
      <c r="AH997" s="53"/>
    </row>
    <row r="998" spans="4:34" x14ac:dyDescent="0.3"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  <c r="AD998" s="53"/>
      <c r="AE998" s="53"/>
      <c r="AF998" s="53"/>
      <c r="AG998" s="53"/>
      <c r="AH998" s="53"/>
    </row>
    <row r="999" spans="4:34" x14ac:dyDescent="0.3"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3"/>
      <c r="AH999" s="53"/>
    </row>
    <row r="1000" spans="4:34" x14ac:dyDescent="0.3"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3"/>
      <c r="AH1000" s="53"/>
    </row>
  </sheetData>
  <mergeCells count="6">
    <mergeCell ref="D2:AH2"/>
    <mergeCell ref="B6:AH6"/>
    <mergeCell ref="B7:B8"/>
    <mergeCell ref="C7:C8"/>
    <mergeCell ref="D4:E4"/>
    <mergeCell ref="I4:J4"/>
  </mergeCells>
  <phoneticPr fontId="1" type="noConversion"/>
  <conditionalFormatting sqref="D7:AH8">
    <cfRule type="expression" dxfId="5" priority="8">
      <formula>MONTH(D$8)&gt;$A$4</formula>
    </cfRule>
  </conditionalFormatting>
  <conditionalFormatting sqref="D7:AH15">
    <cfRule type="expression" dxfId="4" priority="9">
      <formula>AND(D$8&lt;&gt;"",COUNTIF(Feries,D$8)&gt;0)</formula>
    </cfRule>
    <cfRule type="expression" dxfId="3" priority="10">
      <formula>WEEKDAY(D$8,2)&gt;5</formula>
    </cfRule>
  </conditionalFormatting>
  <dataValidations count="1">
    <dataValidation type="list" allowBlank="1" showInputMessage="1" showErrorMessage="1" sqref="B5" xr:uid="{DA3D7059-BDD5-4E43-AB15-35E5E7CFB571}">
      <formula1>l_an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2</xdr:col>
                    <xdr:colOff>38100</xdr:colOff>
                    <xdr:row>0</xdr:row>
                    <xdr:rowOff>0</xdr:rowOff>
                  </from>
                  <to>
                    <xdr:col>2</xdr:col>
                    <xdr:colOff>198120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A42E-8514-4608-9D51-A2C31D75FA42}">
  <sheetPr codeName="Feuil2"/>
  <dimension ref="A1:J21"/>
  <sheetViews>
    <sheetView workbookViewId="0">
      <selection activeCell="H2" sqref="H2"/>
    </sheetView>
  </sheetViews>
  <sheetFormatPr baseColWidth="10" defaultRowHeight="14.4" x14ac:dyDescent="0.3"/>
  <cols>
    <col min="1" max="2" width="13" style="29" customWidth="1"/>
    <col min="3" max="3" width="19.88671875" style="27" customWidth="1"/>
    <col min="4" max="4" width="70.88671875" style="27" customWidth="1"/>
    <col min="5" max="6" width="11.5546875" style="27"/>
    <col min="7" max="7" width="18.77734375" style="27" customWidth="1"/>
    <col min="8" max="16384" width="11.5546875" style="27"/>
  </cols>
  <sheetData>
    <row r="1" spans="1:10" x14ac:dyDescent="0.3">
      <c r="A1" s="25" t="s">
        <v>0</v>
      </c>
      <c r="B1" s="25" t="s">
        <v>1</v>
      </c>
      <c r="C1" s="25" t="s">
        <v>2</v>
      </c>
      <c r="D1" s="26" t="s">
        <v>3</v>
      </c>
      <c r="G1" s="31" t="s">
        <v>24</v>
      </c>
      <c r="H1" s="32">
        <f>An</f>
        <v>2022</v>
      </c>
      <c r="J1" s="27">
        <v>2020</v>
      </c>
    </row>
    <row r="2" spans="1:10" x14ac:dyDescent="0.3">
      <c r="A2" s="28">
        <v>44838</v>
      </c>
      <c r="B2" s="28">
        <v>44840</v>
      </c>
      <c r="C2" s="27" t="s">
        <v>4</v>
      </c>
      <c r="D2" s="27" t="s">
        <v>5</v>
      </c>
      <c r="G2" s="33" t="s">
        <v>11</v>
      </c>
      <c r="H2" s="34">
        <f xml:space="preserve"> DATE(H1,1,1)</f>
        <v>44562</v>
      </c>
      <c r="J2" s="27">
        <v>2021</v>
      </c>
    </row>
    <row r="3" spans="1:10" x14ac:dyDescent="0.3">
      <c r="A3" s="28">
        <v>44606</v>
      </c>
      <c r="B3" s="28">
        <v>44610</v>
      </c>
      <c r="C3" s="27" t="s">
        <v>6</v>
      </c>
      <c r="D3" s="27" t="s">
        <v>7</v>
      </c>
      <c r="G3" s="33" t="s">
        <v>12</v>
      </c>
      <c r="H3" s="34">
        <f>ROUND(DATE(H1,4,MOD(234-11*MOD(H1,19),30))/7,0)*7-6</f>
        <v>44668</v>
      </c>
      <c r="J3" s="27">
        <v>2022</v>
      </c>
    </row>
    <row r="4" spans="1:10" x14ac:dyDescent="0.3">
      <c r="A4" s="28">
        <v>44837</v>
      </c>
      <c r="B4" s="28">
        <v>44841</v>
      </c>
      <c r="C4" s="27" t="s">
        <v>8</v>
      </c>
      <c r="D4" s="27" t="s">
        <v>9</v>
      </c>
      <c r="G4" s="33" t="s">
        <v>13</v>
      </c>
      <c r="H4" s="34">
        <f>H3+1</f>
        <v>44669</v>
      </c>
      <c r="J4" s="27">
        <v>2023</v>
      </c>
    </row>
    <row r="5" spans="1:10" x14ac:dyDescent="0.3">
      <c r="A5" s="28">
        <v>44795</v>
      </c>
      <c r="B5" s="28">
        <v>44797</v>
      </c>
      <c r="C5" s="27" t="s">
        <v>6</v>
      </c>
      <c r="D5" s="27" t="s">
        <v>10</v>
      </c>
      <c r="G5" s="33" t="s">
        <v>14</v>
      </c>
      <c r="H5" s="34">
        <f>DATE(H1,5,1)</f>
        <v>44682</v>
      </c>
      <c r="J5" s="27">
        <v>2024</v>
      </c>
    </row>
    <row r="6" spans="1:10" x14ac:dyDescent="0.3">
      <c r="A6" s="28">
        <v>44903</v>
      </c>
      <c r="B6" s="28">
        <v>44907</v>
      </c>
      <c r="C6" s="27" t="s">
        <v>5</v>
      </c>
      <c r="D6" s="36" t="s">
        <v>25</v>
      </c>
      <c r="G6" s="33" t="s">
        <v>15</v>
      </c>
      <c r="H6" s="34">
        <f>DATE(H1,5,8)</f>
        <v>44689</v>
      </c>
      <c r="J6" s="27">
        <v>2025</v>
      </c>
    </row>
    <row r="7" spans="1:10" x14ac:dyDescent="0.3">
      <c r="A7" s="28">
        <v>44599</v>
      </c>
      <c r="B7" s="28">
        <v>44603</v>
      </c>
      <c r="C7" s="27" t="s">
        <v>8</v>
      </c>
      <c r="D7" s="27" t="s">
        <v>26</v>
      </c>
      <c r="G7" s="33" t="s">
        <v>16</v>
      </c>
      <c r="H7" s="34">
        <f>H3+39</f>
        <v>44707</v>
      </c>
      <c r="J7" s="27">
        <v>2026</v>
      </c>
    </row>
    <row r="8" spans="1:10" x14ac:dyDescent="0.3">
      <c r="A8" s="41">
        <v>44607</v>
      </c>
      <c r="B8" s="41">
        <v>44610</v>
      </c>
      <c r="C8" s="42" t="s">
        <v>26</v>
      </c>
      <c r="D8" s="42" t="s">
        <v>27</v>
      </c>
      <c r="G8" s="33" t="s">
        <v>17</v>
      </c>
      <c r="H8" s="34">
        <f>H3+49</f>
        <v>44717</v>
      </c>
      <c r="J8" s="27">
        <v>2027</v>
      </c>
    </row>
    <row r="9" spans="1:10" x14ac:dyDescent="0.3">
      <c r="A9" s="41">
        <v>44627</v>
      </c>
      <c r="B9" s="41">
        <v>44631</v>
      </c>
      <c r="C9" s="40" t="s">
        <v>6</v>
      </c>
      <c r="D9" s="40" t="s">
        <v>32</v>
      </c>
      <c r="G9" s="33" t="s">
        <v>18</v>
      </c>
      <c r="H9" s="34">
        <f>H3+50</f>
        <v>44718</v>
      </c>
      <c r="J9" s="27">
        <v>2028</v>
      </c>
    </row>
    <row r="10" spans="1:10" x14ac:dyDescent="0.3">
      <c r="A10" s="41">
        <v>44655</v>
      </c>
      <c r="B10" s="41">
        <v>44659</v>
      </c>
      <c r="C10" s="40" t="s">
        <v>6</v>
      </c>
      <c r="D10" s="40" t="s">
        <v>5</v>
      </c>
      <c r="G10" s="33" t="s">
        <v>19</v>
      </c>
      <c r="H10" s="34">
        <f>DATE(H1,7,14)</f>
        <v>44756</v>
      </c>
      <c r="J10" s="27">
        <v>2029</v>
      </c>
    </row>
    <row r="11" spans="1:10" x14ac:dyDescent="0.3">
      <c r="G11" s="33" t="s">
        <v>20</v>
      </c>
      <c r="H11" s="34">
        <f>DATE(H1,8,15)</f>
        <v>44788</v>
      </c>
      <c r="J11" s="27">
        <v>2030</v>
      </c>
    </row>
    <row r="12" spans="1:10" x14ac:dyDescent="0.3">
      <c r="G12" s="33" t="s">
        <v>21</v>
      </c>
      <c r="H12" s="34">
        <f>DATE(H1,11,1)</f>
        <v>44866</v>
      </c>
      <c r="J12" s="27">
        <v>2031</v>
      </c>
    </row>
    <row r="13" spans="1:10" x14ac:dyDescent="0.3">
      <c r="G13" s="33" t="s">
        <v>22</v>
      </c>
      <c r="H13" s="34">
        <f>DATE(H1,11,11)</f>
        <v>44876</v>
      </c>
      <c r="J13" s="27">
        <v>2032</v>
      </c>
    </row>
    <row r="14" spans="1:10" x14ac:dyDescent="0.3">
      <c r="G14" s="33" t="s">
        <v>23</v>
      </c>
      <c r="H14" s="34">
        <f>DATE(H1,12,25)</f>
        <v>44920</v>
      </c>
      <c r="J14" s="27">
        <v>2033</v>
      </c>
    </row>
    <row r="18" spans="6:7" x14ac:dyDescent="0.3">
      <c r="F18" s="46" t="s">
        <v>28</v>
      </c>
    </row>
    <row r="20" spans="6:7" x14ac:dyDescent="0.3">
      <c r="F20" s="47" t="s">
        <v>29</v>
      </c>
      <c r="G20" s="47"/>
    </row>
    <row r="21" spans="6:7" x14ac:dyDescent="0.3">
      <c r="F21" s="47"/>
      <c r="G21" s="47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Evenements</vt:lpstr>
      <vt:lpstr>An</vt:lpstr>
      <vt:lpstr>Date_en_tete</vt:lpstr>
      <vt:lpstr>Feries</vt:lpstr>
      <vt:lpstr>l_an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François ROUZE</cp:lastModifiedBy>
  <cp:lastPrinted>2022-02-14T14:15:30Z</cp:lastPrinted>
  <dcterms:created xsi:type="dcterms:W3CDTF">2021-11-05T22:39:50Z</dcterms:created>
  <dcterms:modified xsi:type="dcterms:W3CDTF">2022-07-03T06:03:33Z</dcterms:modified>
</cp:coreProperties>
</file>