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DFFAB72B-A26E-4D9E-BB43-B61FBA2FD380}" xr6:coauthVersionLast="36" xr6:coauthVersionMax="36" xr10:uidLastSave="{00000000-0000-0000-0000-000000000000}"/>
  <bookViews>
    <workbookView xWindow="0" yWindow="0" windowWidth="28800" windowHeight="12996" xr2:uid="{00000000-000D-0000-FFFF-FFFF00000000}"/>
  </bookViews>
  <sheets>
    <sheet name="Inscriptions" sheetId="7" r:id="rId1"/>
    <sheet name="Finances" sheetId="2" r:id="rId2"/>
    <sheet name="Liste déroulante" sheetId="5" r:id="rId3"/>
  </sheets>
  <externalReferences>
    <externalReference r:id="rId4"/>
    <externalReference r:id="rId5"/>
    <externalReference r:id="rId6"/>
  </externalReferences>
  <definedNames>
    <definedName name="_xlnm._FilterDatabase" localSheetId="2" hidden="1">'Liste déroulante'!$L$28:$M$28</definedName>
    <definedName name="Décision" localSheetId="1">'[1]Liste déroulante'!$B$33:$B$37</definedName>
    <definedName name="Décision" localSheetId="2">'Liste déroulante'!$B$32:$B$37</definedName>
    <definedName name="Décision">'[2]Liste déroulante'!$B$33:$B$37</definedName>
    <definedName name="Décisioncomité" localSheetId="2">'Liste déroulante'!$B$32:$B$37</definedName>
    <definedName name="Décisioncomité">'Liste déroulante'!$B$33:$B$37</definedName>
    <definedName name="Décisions" localSheetId="1">'[1]Liste déroulante'!$B$33:$B$35</definedName>
    <definedName name="Décisions" localSheetId="2">'Liste déroulante'!$B$33:$B$35</definedName>
    <definedName name="Décisions">'[2]Liste déroulante'!$B$33:$B$35</definedName>
    <definedName name="heuresASaisir">#REF!</definedName>
    <definedName name="Inscriptions">Inscriptions!$1:$1048576</definedName>
    <definedName name="Intervenants" localSheetId="1">#REF!</definedName>
    <definedName name="Intervenants" localSheetId="2">#REF!</definedName>
    <definedName name="Intervenants">#REF!</definedName>
    <definedName name="IntervenantsSAD" localSheetId="1">OFFSET(Finances!Intervenants,0,0,COUNTA(Finances!ListeIntervenants),1)</definedName>
    <definedName name="IntervenantsSAD" localSheetId="2">OFFSET('Liste déroulante'!Intervenants,0,0,COUNTA('Liste déroulante'!ListeIntervenants),1)</definedName>
    <definedName name="IntervenantsSAD">OFFSET(Intervenants,0,0,COUNTA(ListeIntervenants),1)</definedName>
    <definedName name="Liste_bassins">'Liste déroulante'!$C$108:$C$109</definedName>
    <definedName name="Liste_date">Tableau1[Date OEMC]</definedName>
    <definedName name="Liste_dates">[2]!Tableau1[Date OEMC]</definedName>
    <definedName name="Liste_demande">Tableau2[Demande]</definedName>
    <definedName name="Liste_demandes">[2]!Tableau2[Demande]</definedName>
    <definedName name="Liste_heures">'Liste déroulante'!$A$108:$A$203</definedName>
    <definedName name="Liste_Iso">'Liste déroulante'!$F$108:$F$117</definedName>
    <definedName name="Liste_langue">'Liste déroulante'!$H$108:$H$109</definedName>
    <definedName name="Liste_langues">'Liste déroulante'!$H$107:$H$109</definedName>
    <definedName name="Liste_numéros">'Liste déroulante'!$B$108:$B$127</definedName>
    <definedName name="Liste_profil">Tableau3[Profil intervention]</definedName>
    <definedName name="Liste_profils">[2]!Tableau3[Profil intervention]</definedName>
    <definedName name="Liste_RLS">'Liste déroulante'!$D$108:$D$114</definedName>
    <definedName name="ListeIntervenants" localSheetId="1">#REF!</definedName>
    <definedName name="ListeIntervenants" localSheetId="2">#REF!</definedName>
    <definedName name="ListeIntervenants">#REF!</definedName>
    <definedName name="NumLigne">Tableau7[[#Headers],[Numero Ligne]]</definedName>
    <definedName name="période_1">[3]CES!$A$1:$B$488</definedName>
    <definedName name="période_10">[3]CES!$S$1:$T$477</definedName>
    <definedName name="période_11">[3]CES!$U$1:$V$483</definedName>
    <definedName name="période_12">[3]CES!$W$1:$X$471</definedName>
    <definedName name="période_13">[3]CES!$Y$1:$Z$446</definedName>
    <definedName name="période_2">[3]CES!$C$1:$D$541</definedName>
    <definedName name="période_3">[3]CES!$E$1:$F$478</definedName>
    <definedName name="période_4">[3]CES!$G$1:$H$499</definedName>
    <definedName name="période_5">[3]CES!$I$1:$J$471</definedName>
    <definedName name="période_6">[3]CES!$K$1:$L$486</definedName>
    <definedName name="période_7">[3]CES!$M$1:$N$488</definedName>
    <definedName name="période_8">[3]CES!$O:$P</definedName>
    <definedName name="période_9">[3]CES!$Q:$R</definedName>
    <definedName name="Profil_Iso_Smaf">'Liste déroulante'!$F$108:$F$117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7" i="5" l="1"/>
  <c r="E115" i="5"/>
  <c r="E114" i="5"/>
  <c r="E113" i="5"/>
  <c r="E112" i="5"/>
  <c r="E111" i="5"/>
  <c r="E110" i="5"/>
  <c r="E109" i="5"/>
  <c r="E108" i="5"/>
  <c r="L24" i="5"/>
  <c r="L22" i="5"/>
  <c r="L21" i="5"/>
  <c r="L20" i="5"/>
  <c r="L19" i="5"/>
  <c r="L18" i="5"/>
  <c r="L17" i="5"/>
  <c r="L16" i="5"/>
  <c r="L15" i="5"/>
  <c r="H7" i="2"/>
  <c r="B7" i="2"/>
  <c r="J7" i="2"/>
  <c r="G7" i="2"/>
  <c r="N7" i="2"/>
  <c r="I7" i="2"/>
  <c r="M7" i="2"/>
  <c r="L7" i="2"/>
  <c r="O7" i="2"/>
  <c r="D7" i="2"/>
  <c r="F7" i="2"/>
  <c r="E7" i="2"/>
  <c r="C7" i="2"/>
  <c r="K7" i="2"/>
  <c r="J9" i="2"/>
  <c r="C9" i="2"/>
  <c r="F8" i="2"/>
  <c r="D9" i="2"/>
  <c r="O9" i="2"/>
  <c r="L9" i="2"/>
  <c r="N9" i="2"/>
  <c r="E9" i="2"/>
  <c r="F9" i="2"/>
  <c r="B8" i="2"/>
  <c r="G9" i="2"/>
  <c r="M9" i="2"/>
  <c r="L8" i="2"/>
  <c r="K8" i="2"/>
  <c r="M8" i="2"/>
  <c r="I9" i="2"/>
  <c r="D8" i="2"/>
  <c r="I8" i="2"/>
  <c r="K9" i="2"/>
  <c r="B9" i="2"/>
  <c r="N8" i="2"/>
  <c r="H9" i="2"/>
  <c r="C8" i="2"/>
  <c r="O8" i="2"/>
  <c r="H8" i="2"/>
  <c r="G8" i="2"/>
  <c r="E8" i="2"/>
  <c r="J8" i="2"/>
</calcChain>
</file>

<file path=xl/sharedStrings.xml><?xml version="1.0" encoding="utf-8"?>
<sst xmlns="http://schemas.openxmlformats.org/spreadsheetml/2006/main" count="325" uniqueCount="185">
  <si>
    <t>Complet, prêt à être saisi par AA aux alloc.</t>
  </si>
  <si>
    <t>Bassin</t>
  </si>
  <si>
    <t>RLS</t>
  </si>
  <si>
    <t>#</t>
  </si>
  <si>
    <t>Heure</t>
  </si>
  <si>
    <t>Nom, Prénom
de l'usager</t>
  </si>
  <si>
    <t xml:space="preserve">NAM                   
</t>
  </si>
  <si>
    <t>Type de demande</t>
  </si>
  <si>
    <t>Intervenant 
pivot poste tél.</t>
  </si>
  <si>
    <t>Code Raison     (à inscrire)</t>
  </si>
  <si>
    <t>Sud</t>
  </si>
  <si>
    <t>STJ</t>
  </si>
  <si>
    <t>Français</t>
  </si>
  <si>
    <t>Reconduction</t>
  </si>
  <si>
    <t xml:space="preserve">Nouvelle </t>
  </si>
  <si>
    <t xml:space="preserve">Ajout </t>
  </si>
  <si>
    <t>HEURE</t>
  </si>
  <si>
    <t>Nom, Prénom</t>
  </si>
  <si>
    <t>Intervenant 
pivot</t>
  </si>
  <si>
    <t>Budget</t>
  </si>
  <si>
    <t>Nom du dispensataire de service</t>
  </si>
  <si>
    <t>Type de dispensataire</t>
  </si>
  <si>
    <t>Date du comité</t>
  </si>
  <si>
    <t>Date de début</t>
  </si>
  <si>
    <t>Date de fin</t>
  </si>
  <si>
    <t>AVQ en heure</t>
  </si>
  <si>
    <t>AVD en heure</t>
  </si>
  <si>
    <t>Loi 90 en heure</t>
  </si>
  <si>
    <r>
      <t>Ass. à la personne 
R</t>
    </r>
    <r>
      <rPr>
        <b/>
        <sz val="11"/>
        <color theme="1"/>
        <rFont val="Arial Narrow"/>
        <family val="2"/>
      </rPr>
      <t>épit-gardiennage
(en heure)</t>
    </r>
  </si>
  <si>
    <t>Travaux lourd 
(en heure)                                                                          Soutien civique)</t>
  </si>
  <si>
    <t>Heures accordées
/sem.</t>
  </si>
  <si>
    <t>heures en attente en heure</t>
  </si>
  <si>
    <t>CES</t>
  </si>
  <si>
    <t>NAM</t>
  </si>
  <si>
    <t>Agence</t>
  </si>
  <si>
    <t>EESAD</t>
  </si>
  <si>
    <t>RPA</t>
  </si>
  <si>
    <t>LDDM</t>
  </si>
  <si>
    <t>Refusé</t>
  </si>
  <si>
    <t>410 - Santé mentale</t>
  </si>
  <si>
    <t>Modification</t>
  </si>
  <si>
    <t>Langue</t>
  </si>
  <si>
    <t>Intervenant autre</t>
  </si>
  <si>
    <t>Liste déroulante</t>
  </si>
  <si>
    <t>Demande</t>
  </si>
  <si>
    <t xml:space="preserve">Baisse </t>
  </si>
  <si>
    <t>Fermeture</t>
  </si>
  <si>
    <t>Profil 1-2-3</t>
  </si>
  <si>
    <t>Répit</t>
  </si>
  <si>
    <t>Mileu de vie</t>
  </si>
  <si>
    <t>Profil intervention</t>
  </si>
  <si>
    <t>nom</t>
  </si>
  <si>
    <t>Appartement</t>
  </si>
  <si>
    <t>ALA</t>
  </si>
  <si>
    <t>Post-hosp.</t>
  </si>
  <si>
    <t>110</t>
  </si>
  <si>
    <t>Autre</t>
  </si>
  <si>
    <t>Anglais</t>
  </si>
  <si>
    <t>ARG</t>
  </si>
  <si>
    <t>S. Pall</t>
  </si>
  <si>
    <t>Intergénérationnel</t>
  </si>
  <si>
    <t>S. Phys. C.T.</t>
  </si>
  <si>
    <t>Maison</t>
  </si>
  <si>
    <t>PDH</t>
  </si>
  <si>
    <t>S. Phys. L.T.</t>
  </si>
  <si>
    <t>RPA avec service</t>
  </si>
  <si>
    <t>SOM</t>
  </si>
  <si>
    <t>DP (0-17)</t>
  </si>
  <si>
    <t>RPA sans service</t>
  </si>
  <si>
    <t>DP (18 et +)</t>
  </si>
  <si>
    <t>TDB</t>
  </si>
  <si>
    <t>DI</t>
  </si>
  <si>
    <t>État du comité</t>
  </si>
  <si>
    <t>TSA</t>
  </si>
  <si>
    <t>Aucune info à saisir par AA aux alloc.</t>
  </si>
  <si>
    <t xml:space="preserve">Santé mentale </t>
  </si>
  <si>
    <t>SAPA</t>
  </si>
  <si>
    <t>Incomplet</t>
  </si>
  <si>
    <t>Saisie terminée par AA aux alloc.</t>
  </si>
  <si>
    <t>Décision</t>
  </si>
  <si>
    <t>FONDS</t>
  </si>
  <si>
    <t>Accepté avec modifications</t>
  </si>
  <si>
    <t>Accepté avec un nombre d'heures mises en attente</t>
  </si>
  <si>
    <t>Accepté tel quel</t>
  </si>
  <si>
    <t>En attente de décision</t>
  </si>
  <si>
    <t>Informations incomplètes</t>
  </si>
  <si>
    <t>Actes déléguées - loi 90</t>
  </si>
  <si>
    <t>Faites un choix</t>
  </si>
  <si>
    <t>Alimentation</t>
  </si>
  <si>
    <t>Élimination intestinale</t>
  </si>
  <si>
    <t>Élimination vésicale</t>
  </si>
  <si>
    <t>Soins respiratoires</t>
  </si>
  <si>
    <t>Soins de trachéostomie</t>
  </si>
  <si>
    <t>Installation de bas spéciaux</t>
  </si>
  <si>
    <t>Pansement</t>
  </si>
  <si>
    <t>Signes vitaux</t>
  </si>
  <si>
    <t>Prélèvement de selles ou urine</t>
  </si>
  <si>
    <t>Établissement</t>
  </si>
  <si>
    <t>Prestataire</t>
  </si>
  <si>
    <t>ASSS</t>
  </si>
  <si>
    <t>Durée selon le prestataire</t>
  </si>
  <si>
    <t>Déjeuner -1</t>
  </si>
  <si>
    <t>Déjeuner -2</t>
  </si>
  <si>
    <t>Déjeuner -3</t>
  </si>
  <si>
    <t>Diner -1</t>
  </si>
  <si>
    <t>Diner -2</t>
  </si>
  <si>
    <t>Diner -3</t>
  </si>
  <si>
    <t>Souper -1</t>
  </si>
  <si>
    <t>Souper -2</t>
  </si>
  <si>
    <t>Souper -3</t>
  </si>
  <si>
    <t>Tcomplète -1</t>
  </si>
  <si>
    <t>Tcomplète -2</t>
  </si>
  <si>
    <t>Tcomplète -3</t>
  </si>
  <si>
    <t>Tpartielle</t>
  </si>
  <si>
    <t>Habillage -1</t>
  </si>
  <si>
    <t>Habillage -2</t>
  </si>
  <si>
    <t>Habillage -3</t>
  </si>
  <si>
    <t>Toilette -1</t>
  </si>
  <si>
    <t>Toilette -2</t>
  </si>
  <si>
    <t>Toilette -3</t>
  </si>
  <si>
    <t>Transfert -1</t>
  </si>
  <si>
    <t>Transfert -2</t>
  </si>
  <si>
    <t>Transfert -3</t>
  </si>
  <si>
    <t>Heures</t>
  </si>
  <si>
    <t>Numéro</t>
  </si>
  <si>
    <t>BASSIN</t>
  </si>
  <si>
    <t xml:space="preserve">RLS </t>
  </si>
  <si>
    <t>Profils d'intervention</t>
  </si>
  <si>
    <t>Profil Iso_Smaf</t>
  </si>
  <si>
    <t>Date OEMC</t>
  </si>
  <si>
    <t>Nord</t>
  </si>
  <si>
    <t>AL</t>
  </si>
  <si>
    <t xml:space="preserve">DDN
</t>
  </si>
  <si>
    <t xml:space="preserve">Langue
</t>
  </si>
  <si>
    <r>
      <t xml:space="preserve">Intervenant
</t>
    </r>
    <r>
      <rPr>
        <sz val="14"/>
        <color theme="0"/>
        <rFont val="Arial Narrow"/>
        <family val="2"/>
      </rPr>
      <t xml:space="preserve"> (à remplir si pas pivot)</t>
    </r>
  </si>
  <si>
    <r>
      <t xml:space="preserve">Profil
intervention
</t>
    </r>
    <r>
      <rPr>
        <sz val="14"/>
        <color theme="0"/>
        <rFont val="Arial Narrow"/>
        <family val="2"/>
      </rPr>
      <t>(Type de clientèle)</t>
    </r>
  </si>
  <si>
    <r>
      <t xml:space="preserve">Profil 
SMAF
</t>
    </r>
    <r>
      <rPr>
        <sz val="14"/>
        <color theme="0"/>
        <rFont val="Arial Narrow"/>
        <family val="2"/>
      </rPr>
      <t>(ISO)</t>
    </r>
  </si>
  <si>
    <t xml:space="preserve">Date OEMC
</t>
  </si>
  <si>
    <t>COMITÉ D'ALLOCATION SECTEUR 6</t>
  </si>
  <si>
    <t xml:space="preserve"># </t>
  </si>
  <si>
    <t>Numero Ligne</t>
  </si>
  <si>
    <t xml:space="preserve">Utiliser seulement pour un 2e prestataire de services </t>
  </si>
  <si>
    <t>DÉCISION DU COMITÉ - Information prise de la feuille évaluation</t>
  </si>
  <si>
    <t>2</t>
  </si>
  <si>
    <t>1</t>
  </si>
  <si>
    <t>t</t>
  </si>
  <si>
    <t>110 - Post-hosp.</t>
  </si>
  <si>
    <t>gosm00000000</t>
  </si>
  <si>
    <t>f</t>
  </si>
  <si>
    <t>2021-01-01</t>
  </si>
  <si>
    <t>fg</t>
  </si>
  <si>
    <t>ghg</t>
  </si>
  <si>
    <t>gfgghf</t>
  </si>
  <si>
    <t>GOSM00000000</t>
  </si>
  <si>
    <t>2021-01-02</t>
  </si>
  <si>
    <t>efdsf</t>
  </si>
  <si>
    <t>ffgdgdf</t>
  </si>
  <si>
    <t>ty</t>
  </si>
  <si>
    <t>tttt00000000</t>
  </si>
  <si>
    <t>2023-01-01</t>
  </si>
  <si>
    <t>1989-05-02</t>
  </si>
  <si>
    <t>sdf</t>
  </si>
  <si>
    <t>1,5</t>
  </si>
  <si>
    <t>asdfasfadsfa</t>
  </si>
  <si>
    <t>dfsd</t>
  </si>
  <si>
    <t>121 - S. Pall</t>
  </si>
  <si>
    <t>asdfasd</t>
  </si>
  <si>
    <t>Nom1, Prénom1</t>
  </si>
  <si>
    <t>Nom2, Prénom2</t>
  </si>
  <si>
    <t>Nom3, Prénom2</t>
  </si>
  <si>
    <t>Nom4, Prénom3</t>
  </si>
  <si>
    <t>Nom5, Prénom3</t>
  </si>
  <si>
    <t>Nom6, Prénom4</t>
  </si>
  <si>
    <t>Nom7, Prénom4</t>
  </si>
  <si>
    <t>Nom8, Prénom5</t>
  </si>
  <si>
    <t>Nom9, Prénom5</t>
  </si>
  <si>
    <t>Nom10, Prénom6</t>
  </si>
  <si>
    <t>Nom20, Prénom20</t>
  </si>
  <si>
    <t>NomP12345678</t>
  </si>
  <si>
    <t>2022-08-29</t>
  </si>
  <si>
    <t>Moi</t>
  </si>
  <si>
    <t>Toi</t>
  </si>
  <si>
    <t>311 - DI</t>
  </si>
  <si>
    <t>4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</si>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</sst>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_ * #,##0.00_)\ &quot;$&quot;_ ;_ * \(#,##0.00\)\ &quot;$&quot;_ ;_ * &quot;-&quot;??_)\ &quot;$&quot;_ ;_ @_ "/>
    <numFmt numFmtId="165" formatCode="[$-F800]dddd\,\ mmmm\ dd\,\ yyyy"/>
    <numFmt numFmtId="166" formatCode="_ * #,##0.00_)\ _$_ ;_ * \(#,##0.00\)\ _$_ ;_ * &quot;-&quot;??_)\ _$_ ;_ @_ "/>
    <numFmt numFmtId="167" formatCode="[$-F400]h:mm:ss\ AM/PM"/>
    <numFmt numFmtId="168" formatCode="yyyy/mm/dd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b/>
      <sz val="12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0"/>
      <name val="Arial Narrow"/>
      <family val="2"/>
    </font>
    <font>
      <sz val="11"/>
      <name val="Arial Narrow"/>
      <family val="2"/>
    </font>
    <font>
      <sz val="14"/>
      <color theme="1"/>
      <name val="Trebuchet MS"/>
      <family val="2"/>
    </font>
    <font>
      <sz val="11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Arial Narrow"/>
      <family val="2"/>
    </font>
    <font>
      <sz val="14"/>
      <color theme="0"/>
      <name val="Arial Narrow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Arial Narrow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lightUp">
        <bgColor theme="4" tint="0.79998168889431442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164" fontId="6" fillId="0" borderId="0" applyFont="0" applyFill="0" applyBorder="0" applyAlignment="0" applyProtection="0"/>
    <xf numFmtId="0" fontId="8" fillId="0" borderId="0"/>
    <xf numFmtId="166" fontId="6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12">
    <xf numFmtId="0" fontId="0" fillId="0" borderId="0" xfId="0"/>
    <xf numFmtId="0" fontId="1" fillId="0" borderId="0" xfId="0" applyFont="1" applyBorder="1" applyProtection="1"/>
    <xf numFmtId="0" fontId="1" fillId="0" borderId="0" xfId="0" applyFont="1" applyProtection="1"/>
    <xf numFmtId="14" fontId="0" fillId="0" borderId="0" xfId="0" applyNumberFormat="1"/>
    <xf numFmtId="0" fontId="0" fillId="0" borderId="4" xfId="0" applyFill="1" applyBorder="1"/>
    <xf numFmtId="0" fontId="0" fillId="0" borderId="4" xfId="0" applyBorder="1"/>
    <xf numFmtId="0" fontId="0" fillId="0" borderId="4" xfId="0" applyBorder="1" applyAlignment="1">
      <alignment horizontal="center" vertical="center"/>
    </xf>
    <xf numFmtId="0" fontId="0" fillId="2" borderId="0" xfId="0" applyFill="1" applyBorder="1"/>
    <xf numFmtId="0" fontId="0" fillId="0" borderId="0" xfId="0" applyBorder="1" applyAlignment="1">
      <alignment horizontal="left"/>
    </xf>
    <xf numFmtId="0" fontId="0" fillId="2" borderId="0" xfId="0" applyFill="1"/>
    <xf numFmtId="0" fontId="3" fillId="2" borderId="9" xfId="0" applyFont="1" applyFill="1" applyBorder="1" applyAlignment="1" applyProtection="1">
      <alignment vertical="center" wrapText="1"/>
      <protection hidden="1"/>
    </xf>
    <xf numFmtId="0" fontId="3" fillId="2" borderId="0" xfId="0" applyFont="1" applyFill="1" applyBorder="1" applyAlignment="1" applyProtection="1">
      <alignment vertical="center" wrapText="1"/>
      <protection hidden="1"/>
    </xf>
    <xf numFmtId="0" fontId="1" fillId="0" borderId="8" xfId="0" applyFont="1" applyFill="1" applyBorder="1" applyProtection="1"/>
    <xf numFmtId="0" fontId="1" fillId="0" borderId="0" xfId="0" applyFont="1" applyAlignment="1" applyProtection="1"/>
    <xf numFmtId="0" fontId="1" fillId="0" borderId="4" xfId="0" applyFont="1" applyFill="1" applyBorder="1" applyProtection="1"/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1" fillId="0" borderId="4" xfId="0" applyFont="1" applyBorder="1" applyProtection="1"/>
    <xf numFmtId="0" fontId="1" fillId="0" borderId="0" xfId="0" applyFont="1" applyFill="1" applyBorder="1" applyProtection="1"/>
    <xf numFmtId="0" fontId="5" fillId="0" borderId="0" xfId="0" applyFont="1" applyProtection="1"/>
    <xf numFmtId="0" fontId="7" fillId="0" borderId="0" xfId="0" applyFont="1" applyProtection="1">
      <protection hidden="1"/>
    </xf>
    <xf numFmtId="0" fontId="7" fillId="0" borderId="0" xfId="0" applyFont="1"/>
    <xf numFmtId="0" fontId="7" fillId="0" borderId="1" xfId="0" applyFont="1" applyBorder="1"/>
    <xf numFmtId="0" fontId="0" fillId="0" borderId="10" xfId="0" applyBorder="1"/>
    <xf numFmtId="0" fontId="0" fillId="0" borderId="11" xfId="0" applyFill="1" applyBorder="1"/>
    <xf numFmtId="0" fontId="0" fillId="0" borderId="0" xfId="0" applyProtection="1">
      <protection hidden="1"/>
    </xf>
    <xf numFmtId="0" fontId="0" fillId="0" borderId="7" xfId="0" quotePrefix="1" applyBorder="1" applyAlignment="1">
      <alignment horizontal="center"/>
    </xf>
    <xf numFmtId="0" fontId="0" fillId="0" borderId="11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11" fillId="2" borderId="0" xfId="0" applyFont="1" applyFill="1" applyBorder="1" applyProtection="1"/>
    <xf numFmtId="0" fontId="0" fillId="0" borderId="0" xfId="0" applyAlignment="1">
      <alignment horizontal="center"/>
    </xf>
    <xf numFmtId="0" fontId="4" fillId="2" borderId="0" xfId="0" applyFont="1" applyFill="1" applyBorder="1" applyAlignment="1" applyProtection="1">
      <alignment horizontal="center" vertical="center"/>
      <protection hidden="1"/>
    </xf>
    <xf numFmtId="0" fontId="9" fillId="2" borderId="0" xfId="0" applyFont="1" applyFill="1" applyBorder="1"/>
    <xf numFmtId="0" fontId="0" fillId="0" borderId="12" xfId="0" quotePrefix="1" applyBorder="1" applyAlignment="1">
      <alignment horizontal="center"/>
    </xf>
    <xf numFmtId="0" fontId="0" fillId="0" borderId="0" xfId="0" applyBorder="1"/>
    <xf numFmtId="0" fontId="3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Alignment="1"/>
    <xf numFmtId="0" fontId="7" fillId="0" borderId="4" xfId="0" applyFont="1" applyBorder="1"/>
    <xf numFmtId="0" fontId="7" fillId="0" borderId="4" xfId="0" applyFont="1" applyBorder="1" applyAlignment="1">
      <alignment wrapText="1"/>
    </xf>
    <xf numFmtId="0" fontId="10" fillId="7" borderId="13" xfId="2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left" vertical="center"/>
    </xf>
    <xf numFmtId="0" fontId="0" fillId="0" borderId="4" xfId="0" applyFill="1" applyBorder="1" applyAlignment="1" applyProtection="1">
      <protection locked="0"/>
    </xf>
    <xf numFmtId="0" fontId="0" fillId="0" borderId="4" xfId="0" applyFill="1" applyBorder="1" applyAlignment="1"/>
    <xf numFmtId="0" fontId="0" fillId="0" borderId="0" xfId="0" applyAlignment="1">
      <alignment wrapText="1"/>
    </xf>
    <xf numFmtId="0" fontId="13" fillId="2" borderId="0" xfId="0" applyFont="1" applyFill="1" applyBorder="1" applyAlignment="1">
      <alignment horizontal="left" vertical="center"/>
    </xf>
    <xf numFmtId="0" fontId="0" fillId="0" borderId="4" xfId="0" applyBorder="1" applyAlignment="1"/>
    <xf numFmtId="0" fontId="0" fillId="0" borderId="0" xfId="0" applyFont="1" applyBorder="1"/>
    <xf numFmtId="0" fontId="0" fillId="0" borderId="0" xfId="0" applyBorder="1" applyAlignment="1"/>
    <xf numFmtId="0" fontId="7" fillId="0" borderId="0" xfId="0" applyFont="1" applyBorder="1"/>
    <xf numFmtId="0" fontId="0" fillId="0" borderId="0" xfId="0" applyFont="1" applyBorder="1" applyAlignment="1"/>
    <xf numFmtId="0" fontId="7" fillId="0" borderId="0" xfId="0" applyFont="1" applyBorder="1" applyAlignment="1"/>
    <xf numFmtId="0" fontId="0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4" fillId="0" borderId="0" xfId="4" applyBorder="1" applyAlignment="1"/>
    <xf numFmtId="0" fontId="14" fillId="0" borderId="0" xfId="4" applyBorder="1" applyAlignment="1">
      <alignment vertical="center"/>
    </xf>
    <xf numFmtId="0" fontId="7" fillId="0" borderId="0" xfId="0" applyFont="1" applyBorder="1" applyAlignment="1">
      <alignment horizontal="left"/>
    </xf>
    <xf numFmtId="0" fontId="7" fillId="0" borderId="0" xfId="0" applyFont="1" applyBorder="1" applyAlignment="1">
      <alignment vertical="center"/>
    </xf>
    <xf numFmtId="0" fontId="0" fillId="0" borderId="4" xfId="0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164" fontId="0" fillId="0" borderId="0" xfId="1" applyFont="1"/>
    <xf numFmtId="0" fontId="0" fillId="0" borderId="0" xfId="0" applyFill="1" applyBorder="1" applyAlignment="1"/>
    <xf numFmtId="0" fontId="0" fillId="0" borderId="0" xfId="0" applyFill="1" applyBorder="1"/>
    <xf numFmtId="0" fontId="0" fillId="4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ont="1"/>
    <xf numFmtId="0" fontId="0" fillId="0" borderId="0" xfId="0" applyFill="1" applyBorder="1" applyAlignment="1">
      <alignment horizontal="center" vertical="center"/>
    </xf>
    <xf numFmtId="0" fontId="0" fillId="0" borderId="4" xfId="0" quotePrefix="1" applyBorder="1" applyAlignment="1">
      <alignment horizontal="center"/>
    </xf>
    <xf numFmtId="0" fontId="0" fillId="4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7" fontId="0" fillId="0" borderId="0" xfId="0" applyNumberFormat="1"/>
    <xf numFmtId="0" fontId="15" fillId="2" borderId="0" xfId="0" applyFont="1" applyFill="1"/>
    <xf numFmtId="0" fontId="18" fillId="8" borderId="0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vertical="center" wrapText="1"/>
    </xf>
    <xf numFmtId="0" fontId="18" fillId="8" borderId="3" xfId="0" applyFont="1" applyFill="1" applyBorder="1" applyAlignment="1">
      <alignment horizontal="center" wrapText="1"/>
    </xf>
    <xf numFmtId="0" fontId="16" fillId="6" borderId="0" xfId="0" applyFont="1" applyFill="1"/>
    <xf numFmtId="0" fontId="20" fillId="6" borderId="0" xfId="0" applyFont="1" applyFill="1"/>
    <xf numFmtId="0" fontId="0" fillId="6" borderId="0" xfId="0" applyFill="1"/>
    <xf numFmtId="165" fontId="17" fillId="2" borderId="15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 indent="1"/>
    </xf>
    <xf numFmtId="0" fontId="18" fillId="8" borderId="4" xfId="0" applyFont="1" applyFill="1" applyBorder="1" applyAlignment="1" applyProtection="1">
      <alignment horizontal="center" vertical="center" wrapText="1"/>
      <protection hidden="1"/>
    </xf>
    <xf numFmtId="0" fontId="18" fillId="8" borderId="4" xfId="0" applyFont="1" applyFill="1" applyBorder="1" applyAlignment="1" applyProtection="1">
      <alignment horizontal="center" vertical="center" wrapText="1"/>
    </xf>
    <xf numFmtId="0" fontId="3" fillId="5" borderId="16" xfId="0" applyFont="1" applyFill="1" applyBorder="1" applyAlignment="1" applyProtection="1">
      <alignment horizontal="center" vertical="center" wrapText="1"/>
      <protection hidden="1"/>
    </xf>
    <xf numFmtId="0" fontId="3" fillId="5" borderId="8" xfId="0" applyFont="1" applyFill="1" applyBorder="1" applyAlignment="1" applyProtection="1">
      <alignment horizontal="center" vertical="center" wrapText="1"/>
      <protection hidden="1"/>
    </xf>
    <xf numFmtId="0" fontId="3" fillId="5" borderId="18" xfId="0" applyFont="1" applyFill="1" applyBorder="1" applyAlignment="1" applyProtection="1">
      <alignment horizontal="center" vertical="center" wrapText="1"/>
      <protection hidden="1"/>
    </xf>
    <xf numFmtId="0" fontId="18" fillId="8" borderId="5" xfId="0" applyFont="1" applyFill="1" applyBorder="1" applyAlignment="1" applyProtection="1">
      <alignment horizontal="center" vertical="center" wrapText="1"/>
    </xf>
    <xf numFmtId="0" fontId="18" fillId="8" borderId="4" xfId="0" applyFont="1" applyFill="1" applyBorder="1" applyAlignment="1" applyProtection="1">
      <alignment horizontal="center" vertical="center"/>
      <protection hidden="1"/>
    </xf>
    <xf numFmtId="14" fontId="18" fillId="8" borderId="6" xfId="0" applyNumberFormat="1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/>
    <xf numFmtId="0" fontId="15" fillId="0" borderId="0" xfId="0" applyFont="1"/>
    <xf numFmtId="0" fontId="3" fillId="2" borderId="14" xfId="0" applyNumberFormat="1" applyFont="1" applyFill="1" applyBorder="1" applyAlignment="1" applyProtection="1">
      <alignment horizontal="center" vertical="center" wrapText="1"/>
    </xf>
    <xf numFmtId="14" fontId="0" fillId="9" borderId="5" xfId="0" applyNumberFormat="1" applyFill="1" applyBorder="1"/>
    <xf numFmtId="0" fontId="0" fillId="9" borderId="4" xfId="0" applyFill="1" applyBorder="1"/>
    <xf numFmtId="0" fontId="0" fillId="9" borderId="6" xfId="0" applyFill="1" applyBorder="1"/>
    <xf numFmtId="0" fontId="7" fillId="3" borderId="16" xfId="0" applyFont="1" applyFill="1" applyBorder="1" applyAlignment="1" applyProtection="1">
      <alignment horizontal="center" vertical="center"/>
    </xf>
    <xf numFmtId="0" fontId="7" fillId="2" borderId="16" xfId="0" applyFont="1" applyFill="1" applyBorder="1" applyAlignment="1" applyProtection="1">
      <alignment horizontal="center" vertical="center"/>
    </xf>
    <xf numFmtId="167" fontId="7" fillId="2" borderId="16" xfId="0" applyNumberFormat="1" applyFont="1" applyFill="1" applyBorder="1" applyAlignment="1" applyProtection="1">
      <alignment horizontal="center" vertical="center"/>
    </xf>
    <xf numFmtId="14" fontId="7" fillId="2" borderId="16" xfId="0" applyNumberFormat="1" applyFont="1" applyFill="1" applyBorder="1" applyAlignment="1" applyProtection="1">
      <alignment horizontal="center" vertical="center"/>
    </xf>
    <xf numFmtId="14" fontId="7" fillId="3" borderId="16" xfId="0" applyNumberFormat="1" applyFont="1" applyFill="1" applyBorder="1" applyAlignment="1" applyProtection="1">
      <alignment horizontal="center" vertical="center"/>
    </xf>
    <xf numFmtId="14" fontId="3" fillId="2" borderId="14" xfId="0" applyNumberFormat="1" applyFont="1" applyFill="1" applyBorder="1" applyAlignment="1" applyProtection="1">
      <alignment horizontal="center" vertical="center" wrapText="1"/>
    </xf>
    <xf numFmtId="0" fontId="3" fillId="2" borderId="17" xfId="0" applyNumberFormat="1" applyFont="1" applyFill="1" applyBorder="1" applyAlignment="1" applyProtection="1">
      <alignment horizontal="center" vertical="center" wrapText="1"/>
    </xf>
    <xf numFmtId="14" fontId="3" fillId="2" borderId="17" xfId="0" applyNumberFormat="1" applyFont="1" applyFill="1" applyBorder="1" applyAlignment="1" applyProtection="1">
      <alignment horizontal="center" vertical="center" wrapText="1"/>
    </xf>
    <xf numFmtId="21" fontId="3" fillId="2" borderId="17" xfId="0" applyNumberFormat="1" applyFont="1" applyFill="1" applyBorder="1" applyAlignment="1" applyProtection="1">
      <alignment horizontal="center" vertical="center" wrapText="1"/>
    </xf>
    <xf numFmtId="15" fontId="21" fillId="2" borderId="0" xfId="0" applyNumberFormat="1" applyFont="1" applyFill="1" applyAlignment="1">
      <alignment horizontal="center"/>
    </xf>
    <xf numFmtId="0" fontId="22" fillId="2" borderId="17" xfId="0" applyNumberFormat="1" applyFont="1" applyFill="1" applyBorder="1" applyAlignment="1" applyProtection="1">
      <alignment horizontal="center" vertical="center" wrapText="1"/>
    </xf>
    <xf numFmtId="14" fontId="22" fillId="2" borderId="17" xfId="0" applyNumberFormat="1" applyFont="1" applyFill="1" applyBorder="1" applyAlignment="1" applyProtection="1">
      <alignment horizontal="center" vertical="center" wrapText="1"/>
    </xf>
    <xf numFmtId="21" fontId="22" fillId="2" borderId="17" xfId="0" applyNumberFormat="1" applyFont="1" applyFill="1" applyBorder="1" applyAlignment="1" applyProtection="1">
      <alignment horizontal="center" vertical="center" wrapText="1"/>
    </xf>
    <xf numFmtId="165" fontId="17" fillId="2" borderId="15" xfId="0" applyNumberFormat="1" applyFont="1" applyFill="1" applyBorder="1" applyAlignment="1">
      <alignment horizontal="center"/>
    </xf>
    <xf numFmtId="168" fontId="22" fillId="2" borderId="17" xfId="0" applyNumberFormat="1" applyFont="1" applyFill="1" applyBorder="1" applyAlignment="1" applyProtection="1">
      <alignment horizontal="center" vertical="center" wrapText="1"/>
    </xf>
  </cellXfs>
  <cellStyles count="5">
    <cellStyle name="Lien hypertexte" xfId="4" builtinId="8"/>
    <cellStyle name="Milliers 2" xfId="3" xr:uid="{00000000-0005-0000-0000-000001000000}"/>
    <cellStyle name="Monétaire" xfId="1" builtinId="4"/>
    <cellStyle name="Normal" xfId="0" builtinId="0"/>
    <cellStyle name="Normal 2" xfId="2" xr:uid="{00000000-0005-0000-0000-000004000000}"/>
  </cellStyles>
  <dxfs count="85"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2"/>
      </font>
    </dxf>
    <dxf>
      <font>
        <color theme="2" tint="-9.9948118533890809E-2"/>
      </font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font>
        <color theme="0"/>
      </font>
      <fill>
        <patternFill>
          <fgColor theme="0"/>
        </patternFill>
      </fill>
    </dxf>
    <dxf>
      <font>
        <color theme="0"/>
      </font>
    </dxf>
    <dxf>
      <font>
        <color theme="1"/>
      </font>
      <fill>
        <patternFill>
          <fgColor theme="0" tint="-0.14996795556505021"/>
          <bgColor theme="0" tint="-0.14996795556505021"/>
        </patternFill>
      </fill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protection locked="1" hidden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 Narrow"/>
        <scheme val="none"/>
      </font>
      <fill>
        <patternFill patternType="none">
          <fgColor indexed="64"/>
          <bgColor indexed="65"/>
        </patternFill>
      </fill>
      <protection locked="1" hidden="0"/>
    </dxf>
    <dxf>
      <numFmt numFmtId="168" formatCode="yyyy/mm/dd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lightUp">
          <fgColor indexed="64"/>
          <bgColor theme="4" tint="0.7999816888943144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8" formatCode="yyyy/mm/dd"/>
      <fill>
        <patternFill patternType="lightUp">
          <fgColor indexed="64"/>
          <bgColor theme="4" tint="0.79998168889431442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lightUp">
          <fgColor indexed="64"/>
          <bgColor theme="4" tint="0.79998168889431442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fill>
        <patternFill patternType="solid">
          <fgColor indexed="64"/>
          <bgColor theme="4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yyyy/mm/dd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protection locked="1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168" formatCode="yyyy/mm/dd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 style="medium">
          <color indexed="64"/>
        </vertical>
        <horizontal style="medium">
          <color indexed="64"/>
        </horizontal>
      </border>
      <protection locked="1" hidden="0"/>
    </dxf>
    <dxf>
      <border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Narrow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 Narrow"/>
        <scheme val="none"/>
      </font>
      <fill>
        <patternFill patternType="solid">
          <fgColor indexed="64"/>
          <bgColor theme="4" tint="-0.249977111117893"/>
        </patternFill>
      </fill>
      <alignment horizontal="center" vertical="center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00000000-0011-0000-FFFF-FFFF00000000}"/>
  </tableStyles>
  <colors>
    <mruColors>
      <color rgb="FFF9FFD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microsoft.com/office/2006/relationships/vbaProject" Target="vbaProject.bin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0</xdr:row>
      <xdr:rowOff>47625</xdr:rowOff>
    </xdr:from>
    <xdr:to>
      <xdr:col>4</xdr:col>
      <xdr:colOff>514350</xdr:colOff>
      <xdr:row>0</xdr:row>
      <xdr:rowOff>1295400</xdr:rowOff>
    </xdr:to>
    <xdr:sp macro="[0]!OuvreFormulaire" textlink="">
      <xdr:nvSpPr>
        <xdr:cNvPr id="2" name="Rectangle avec coins arrondis en diagona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42900" y="47625"/>
          <a:ext cx="2752725" cy="1247775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Incription d'un</a:t>
          </a:r>
          <a:r>
            <a:rPr lang="fr-CA" sz="1800" b="1" baseline="0">
              <a:solidFill>
                <a:sysClr val="windowText" lastClr="000000"/>
              </a:solidFill>
            </a:rPr>
            <a:t> usager sur le formulaire 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1046389</xdr:colOff>
      <xdr:row>0</xdr:row>
      <xdr:rowOff>216353</xdr:rowOff>
    </xdr:from>
    <xdr:to>
      <xdr:col>8</xdr:col>
      <xdr:colOff>1260021</xdr:colOff>
      <xdr:row>0</xdr:row>
      <xdr:rowOff>616403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108246" y="216353"/>
          <a:ext cx="2771775" cy="400050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CA" sz="1400" b="1"/>
            <a:t>COMITÉ D'ALLOCATION</a:t>
          </a:r>
          <a:r>
            <a:rPr lang="fr-CA" sz="1400" b="1" baseline="0"/>
            <a:t> SECTEUR 6</a:t>
          </a:r>
          <a:endParaRPr lang="fr-CA" sz="1400" b="1"/>
        </a:p>
      </xdr:txBody>
    </xdr:sp>
    <xdr:clientData/>
  </xdr:twoCellAnchor>
  <xdr:twoCellAnchor>
    <xdr:from>
      <xdr:col>7</xdr:col>
      <xdr:colOff>4083</xdr:colOff>
      <xdr:row>0</xdr:row>
      <xdr:rowOff>888546</xdr:rowOff>
    </xdr:from>
    <xdr:to>
      <xdr:col>8</xdr:col>
      <xdr:colOff>1227365</xdr:colOff>
      <xdr:row>0</xdr:row>
      <xdr:rowOff>1251857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113690" y="888546"/>
          <a:ext cx="2733675" cy="363311"/>
        </a:xfrm>
        <a:prstGeom prst="rect">
          <a:avLst/>
        </a:prstGeom>
        <a:solidFill>
          <a:schemeClr val="accent1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DATE</a:t>
          </a:r>
          <a:r>
            <a:rPr lang="fr-CA" sz="1600" b="1" baseline="0"/>
            <a:t> DU COMITÉ :</a:t>
          </a:r>
          <a:endParaRPr lang="fr-CA" sz="1600" b="1"/>
        </a:p>
      </xdr:txBody>
    </xdr:sp>
    <xdr:clientData/>
  </xdr:twoCellAnchor>
  <xdr:twoCellAnchor>
    <xdr:from>
      <xdr:col>5</xdr:col>
      <xdr:colOff>13607</xdr:colOff>
      <xdr:row>0</xdr:row>
      <xdr:rowOff>95250</xdr:rowOff>
    </xdr:from>
    <xdr:to>
      <xdr:col>6</xdr:col>
      <xdr:colOff>13607</xdr:colOff>
      <xdr:row>0</xdr:row>
      <xdr:rowOff>1211036</xdr:rowOff>
    </xdr:to>
    <xdr:sp macro="[0]!Supprimer" textlink="">
      <xdr:nvSpPr>
        <xdr:cNvPr id="5" name="Rectangle à coins arrondis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360964" y="95250"/>
          <a:ext cx="1714500" cy="111578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800" b="1">
              <a:solidFill>
                <a:sysClr val="windowText" lastClr="000000"/>
              </a:solidFill>
            </a:rPr>
            <a:t>SUPPRIMER</a:t>
          </a:r>
          <a:r>
            <a:rPr lang="fr-CA" sz="1800" b="1" baseline="0">
              <a:solidFill>
                <a:sysClr val="windowText" lastClr="000000"/>
              </a:solidFill>
            </a:rPr>
            <a:t> UN USAGER</a:t>
          </a:r>
          <a:endParaRPr lang="fr-CA" sz="18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190500</xdr:colOff>
      <xdr:row>1</xdr:row>
      <xdr:rowOff>180975</xdr:rowOff>
    </xdr:from>
    <xdr:ext cx="1737142" cy="342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190500" y="485775"/>
          <a:ext cx="1737142" cy="342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A" sz="1600"/>
            <a:t>DATE DU COMIT</a:t>
          </a:r>
          <a:r>
            <a:rPr lang="fr-CA" sz="1600" baseline="0"/>
            <a:t>É </a:t>
          </a:r>
          <a:r>
            <a:rPr lang="fr-CA" sz="1050" baseline="0"/>
            <a:t>:</a:t>
          </a:r>
          <a:endParaRPr lang="fr-CA" sz="1050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%20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Dossier%20Michele\2022-06-09%20SECTEUR%206%20Comit&#233;%20d'allocation%20-%20BAISSES%20-%20FERMETURES%20-%20RECONDUCTION%20en%20cours%20mb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gional.reg15.rtss.qc.ca\ProfilsCISSS\HomeDirLDDM\moan9007\Desktop\Fichier%20Allocations%20directes%20test%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ignes"/>
      <sheetName val="FINANCES"/>
      <sheetName val="Inscriptions"/>
      <sheetName val="Feuil1"/>
      <sheetName val="Feuil2"/>
      <sheetName val="1. Éval."/>
      <sheetName val="1. Priorité"/>
      <sheetName val="1. Entente"/>
      <sheetName val="1.5. Éval."/>
      <sheetName val="1.5. Priorité"/>
      <sheetName val="1.5. Entente"/>
      <sheetName val="2. Éval."/>
      <sheetName val="2. Priorité"/>
      <sheetName val="2. Entente"/>
      <sheetName val="2.5. Éval."/>
      <sheetName val="2.5. Priorité"/>
      <sheetName val="2.5. Entente"/>
      <sheetName val="3. Éval."/>
      <sheetName val="3. Priorité"/>
      <sheetName val="3. Entente"/>
      <sheetName val="3.5. Éval."/>
      <sheetName val="3.5. Priorité"/>
      <sheetName val="3.5. Entente"/>
      <sheetName val="4. Éval."/>
      <sheetName val="4. Priorité"/>
      <sheetName val="4. Entente"/>
      <sheetName val="4.5. Éval."/>
      <sheetName val="4.5. Priorité"/>
      <sheetName val="4.5. Entente"/>
      <sheetName val="5. Éval."/>
      <sheetName val="5. Priorité"/>
      <sheetName val="5. Entente"/>
      <sheetName val="5.5. Éval."/>
      <sheetName val="5.5. Priorité"/>
      <sheetName val="5.5. Entente"/>
      <sheetName val="6. Éval."/>
      <sheetName val="6. Priorité"/>
      <sheetName val="6. Entente"/>
      <sheetName val="6.5. Éval."/>
      <sheetName val="6.5. Priorité"/>
      <sheetName val="6.5. Entente"/>
      <sheetName val="7. Éval."/>
      <sheetName val="7. Priorité"/>
      <sheetName val="7. Entente"/>
      <sheetName val="7.5. Éval."/>
      <sheetName val="7.5. Priorité"/>
      <sheetName val="7.5. Entente"/>
      <sheetName val="8. Éval."/>
      <sheetName val="8. Priorité"/>
      <sheetName val="8. Entente"/>
      <sheetName val="8.5. Éval."/>
      <sheetName val="8.5. Priorité"/>
      <sheetName val="8.5. Entente"/>
      <sheetName val="9. Éval."/>
      <sheetName val="9. Priorité"/>
      <sheetName val="9. Entente"/>
      <sheetName val="9.5. Éval."/>
      <sheetName val="9.5. Priorité"/>
      <sheetName val="9.5. Entente"/>
      <sheetName val="10. Éval."/>
      <sheetName val="10. Priorité"/>
      <sheetName val="10. Entente"/>
      <sheetName val="10.5. Éval."/>
      <sheetName val="10.5. Priorité"/>
      <sheetName val="10.5. Entente"/>
      <sheetName val="Liste déroulante"/>
      <sheetName val="2022-06-09 SECTEUR 6 Comité d'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>
        <row r="33">
          <cell r="B33" t="str">
            <v>Accepté avec modifications</v>
          </cell>
        </row>
        <row r="34">
          <cell r="B34" t="str">
            <v>Accepté avec un nombre d'heures mises en attente</v>
          </cell>
        </row>
        <row r="35">
          <cell r="B35" t="str">
            <v>Accepté tel quel</v>
          </cell>
        </row>
        <row r="36">
          <cell r="B36" t="str">
            <v>En attente de décision</v>
          </cell>
        </row>
        <row r="37">
          <cell r="B37" t="str">
            <v>Informations incomplètes</v>
          </cell>
        </row>
      </sheetData>
      <sheetData sheetId="6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22-06-09 SECTEUR 6 Comité d'a"/>
      <sheetName val="Liste déroulante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4"/>
      <sheetName val="Tableau"/>
      <sheetName val="CES"/>
      <sheetName val="Liste déroulante"/>
      <sheetName val="taux horaire ajusté"/>
      <sheetName val="Suivi RPA 2022-2023"/>
      <sheetName val="Suivi EESAD 2022-2023"/>
    </sheetNames>
    <sheetDataSet>
      <sheetData sheetId="0"/>
      <sheetData sheetId="1"/>
      <sheetData sheetId="2">
        <row r="1">
          <cell r="A1" t="str">
            <v>période_1</v>
          </cell>
          <cell r="B1"/>
          <cell r="C1" t="str">
            <v>période 2</v>
          </cell>
          <cell r="D1"/>
          <cell r="E1" t="str">
            <v>période 3</v>
          </cell>
          <cell r="F1"/>
          <cell r="G1" t="str">
            <v>période 4</v>
          </cell>
          <cell r="H1"/>
          <cell r="I1" t="str">
            <v>période 5</v>
          </cell>
          <cell r="J1"/>
          <cell r="K1" t="str">
            <v>période 6</v>
          </cell>
          <cell r="L1"/>
          <cell r="M1" t="str">
            <v>période 7</v>
          </cell>
          <cell r="N1"/>
          <cell r="O1" t="str">
            <v>période 8</v>
          </cell>
          <cell r="P1"/>
          <cell r="Q1" t="str">
            <v>période 9</v>
          </cell>
          <cell r="R1"/>
          <cell r="S1" t="str">
            <v>période 10</v>
          </cell>
          <cell r="T1"/>
          <cell r="U1" t="str">
            <v>période 11</v>
          </cell>
          <cell r="V1"/>
          <cell r="W1" t="str">
            <v>période 12</v>
          </cell>
          <cell r="X1"/>
          <cell r="Y1" t="str">
            <v>période 13</v>
          </cell>
          <cell r="Z1"/>
        </row>
        <row r="2">
          <cell r="A2"/>
          <cell r="B2"/>
          <cell r="C2"/>
          <cell r="D2"/>
          <cell r="E2"/>
          <cell r="F2"/>
          <cell r="G2"/>
          <cell r="H2"/>
          <cell r="I2"/>
          <cell r="J2"/>
          <cell r="K2"/>
          <cell r="N2"/>
          <cell r="O2"/>
          <cell r="P2"/>
          <cell r="Q2"/>
          <cell r="S2"/>
          <cell r="U2"/>
          <cell r="Y2"/>
        </row>
        <row r="3">
          <cell r="A3"/>
          <cell r="B3"/>
          <cell r="C3"/>
          <cell r="D3"/>
          <cell r="E3"/>
          <cell r="F3"/>
          <cell r="G3"/>
          <cell r="H3"/>
          <cell r="I3"/>
          <cell r="J3"/>
          <cell r="K3"/>
          <cell r="N3"/>
          <cell r="O3"/>
          <cell r="P3"/>
          <cell r="Q3"/>
          <cell r="S3"/>
          <cell r="U3"/>
          <cell r="Y3"/>
        </row>
        <row r="4">
          <cell r="A4"/>
          <cell r="B4"/>
          <cell r="C4"/>
          <cell r="D4"/>
          <cell r="E4"/>
          <cell r="F4"/>
          <cell r="G4"/>
          <cell r="H4"/>
          <cell r="I4"/>
          <cell r="J4"/>
          <cell r="K4"/>
          <cell r="N4"/>
          <cell r="O4"/>
          <cell r="P4"/>
          <cell r="Q4"/>
          <cell r="S4"/>
          <cell r="U4"/>
          <cell r="Y4"/>
        </row>
        <row r="5">
          <cell r="A5"/>
          <cell r="B5"/>
          <cell r="C5"/>
          <cell r="D5"/>
          <cell r="E5"/>
          <cell r="F5"/>
          <cell r="G5"/>
          <cell r="H5"/>
          <cell r="I5"/>
          <cell r="J5"/>
          <cell r="K5"/>
          <cell r="N5"/>
          <cell r="O5"/>
          <cell r="P5"/>
          <cell r="Q5"/>
          <cell r="S5"/>
          <cell r="U5"/>
          <cell r="Y5"/>
        </row>
        <row r="6">
          <cell r="A6"/>
          <cell r="B6"/>
          <cell r="C6"/>
          <cell r="D6"/>
          <cell r="E6"/>
          <cell r="F6"/>
          <cell r="G6"/>
          <cell r="H6"/>
          <cell r="I6"/>
          <cell r="J6"/>
          <cell r="K6"/>
          <cell r="N6"/>
          <cell r="O6"/>
          <cell r="P6"/>
          <cell r="Q6"/>
          <cell r="S6"/>
          <cell r="U6"/>
          <cell r="Y6"/>
        </row>
        <row r="7">
          <cell r="A7"/>
          <cell r="B7"/>
          <cell r="C7"/>
          <cell r="D7"/>
          <cell r="E7"/>
          <cell r="F7"/>
          <cell r="G7"/>
          <cell r="H7"/>
          <cell r="I7"/>
          <cell r="J7"/>
          <cell r="K7"/>
          <cell r="N7"/>
          <cell r="O7"/>
          <cell r="P7"/>
          <cell r="Q7"/>
          <cell r="S7"/>
          <cell r="U7"/>
          <cell r="Y7"/>
        </row>
        <row r="8">
          <cell r="A8"/>
          <cell r="B8"/>
          <cell r="C8"/>
          <cell r="D8"/>
          <cell r="E8"/>
          <cell r="F8"/>
          <cell r="G8"/>
          <cell r="H8"/>
          <cell r="I8"/>
          <cell r="J8"/>
          <cell r="K8"/>
          <cell r="N8"/>
          <cell r="O8"/>
          <cell r="P8"/>
          <cell r="Q8"/>
          <cell r="S8"/>
          <cell r="U8"/>
          <cell r="Y8"/>
        </row>
        <row r="9">
          <cell r="A9"/>
          <cell r="B9"/>
          <cell r="C9"/>
          <cell r="D9"/>
          <cell r="E9"/>
          <cell r="F9"/>
          <cell r="G9"/>
          <cell r="H9"/>
          <cell r="I9"/>
          <cell r="J9"/>
          <cell r="K9"/>
          <cell r="N9"/>
          <cell r="O9"/>
          <cell r="P9"/>
          <cell r="Q9"/>
          <cell r="S9"/>
          <cell r="U9"/>
          <cell r="Y9"/>
        </row>
        <row r="10">
          <cell r="A10"/>
          <cell r="B10"/>
          <cell r="C10"/>
          <cell r="D10"/>
          <cell r="E10"/>
          <cell r="F10"/>
          <cell r="G10"/>
          <cell r="H10"/>
          <cell r="I10"/>
          <cell r="J10"/>
          <cell r="K10"/>
          <cell r="N10"/>
          <cell r="O10"/>
          <cell r="P10"/>
          <cell r="Q10"/>
          <cell r="S10"/>
          <cell r="U10"/>
          <cell r="Y10"/>
        </row>
        <row r="11">
          <cell r="A11"/>
          <cell r="B11"/>
          <cell r="C11"/>
          <cell r="D11"/>
          <cell r="E11"/>
          <cell r="F11"/>
          <cell r="G11"/>
          <cell r="H11"/>
          <cell r="I11"/>
          <cell r="J11"/>
          <cell r="K11"/>
          <cell r="N11"/>
          <cell r="O11"/>
          <cell r="P11"/>
          <cell r="Q11"/>
          <cell r="S11"/>
          <cell r="U11"/>
          <cell r="Y11"/>
        </row>
        <row r="12">
          <cell r="A12"/>
          <cell r="B12"/>
          <cell r="C12"/>
          <cell r="D12"/>
          <cell r="E12"/>
          <cell r="F12"/>
          <cell r="G12"/>
          <cell r="H12"/>
          <cell r="I12"/>
          <cell r="J12"/>
          <cell r="K12"/>
          <cell r="N12"/>
          <cell r="O12"/>
          <cell r="P12"/>
          <cell r="Q12"/>
          <cell r="S12"/>
          <cell r="U12"/>
          <cell r="Y12"/>
        </row>
        <row r="13">
          <cell r="A13"/>
          <cell r="B13"/>
          <cell r="C13"/>
          <cell r="D13"/>
          <cell r="E13"/>
          <cell r="F13"/>
          <cell r="G13"/>
          <cell r="H13"/>
          <cell r="I13"/>
          <cell r="J13"/>
          <cell r="K13"/>
          <cell r="N13"/>
          <cell r="O13"/>
          <cell r="P13"/>
          <cell r="Q13"/>
          <cell r="S13"/>
          <cell r="U13"/>
          <cell r="Y13"/>
        </row>
        <row r="14">
          <cell r="A14"/>
          <cell r="B14"/>
          <cell r="C14"/>
          <cell r="D14"/>
          <cell r="E14"/>
          <cell r="F14"/>
          <cell r="G14"/>
          <cell r="H14"/>
          <cell r="I14"/>
          <cell r="J14"/>
          <cell r="K14"/>
          <cell r="N14"/>
          <cell r="O14"/>
          <cell r="P14"/>
          <cell r="Q14"/>
          <cell r="S14"/>
          <cell r="U14"/>
          <cell r="Y14"/>
        </row>
        <row r="15">
          <cell r="A15"/>
          <cell r="B15"/>
          <cell r="C15"/>
          <cell r="D15"/>
          <cell r="E15"/>
          <cell r="F15"/>
          <cell r="G15"/>
          <cell r="H15"/>
          <cell r="I15"/>
          <cell r="J15"/>
          <cell r="K15"/>
          <cell r="N15"/>
          <cell r="O15"/>
          <cell r="P15"/>
          <cell r="Q15"/>
          <cell r="S15"/>
          <cell r="U15"/>
          <cell r="Y15"/>
        </row>
        <row r="16">
          <cell r="A16"/>
          <cell r="B16"/>
          <cell r="C16"/>
          <cell r="D16"/>
          <cell r="E16"/>
          <cell r="F16"/>
          <cell r="G16"/>
          <cell r="H16"/>
          <cell r="I16"/>
          <cell r="J16"/>
          <cell r="K16"/>
          <cell r="N16"/>
          <cell r="O16"/>
          <cell r="P16"/>
          <cell r="Q16"/>
          <cell r="S16"/>
          <cell r="U16"/>
          <cell r="Y16"/>
        </row>
        <row r="17">
          <cell r="A17"/>
          <cell r="B17"/>
          <cell r="C17"/>
          <cell r="D17"/>
          <cell r="E17"/>
          <cell r="F17"/>
          <cell r="G17"/>
          <cell r="H17"/>
          <cell r="I17"/>
          <cell r="J17"/>
          <cell r="K17"/>
          <cell r="N17"/>
          <cell r="O17"/>
          <cell r="P17"/>
          <cell r="Q17"/>
          <cell r="S17"/>
          <cell r="U17"/>
          <cell r="Y17"/>
        </row>
        <row r="18">
          <cell r="A18"/>
          <cell r="B18"/>
          <cell r="C18"/>
          <cell r="D18"/>
          <cell r="E18"/>
          <cell r="F18"/>
          <cell r="G18"/>
          <cell r="H18"/>
          <cell r="I18"/>
          <cell r="J18"/>
          <cell r="K18"/>
          <cell r="N18"/>
          <cell r="O18"/>
          <cell r="P18"/>
          <cell r="Q18"/>
          <cell r="S18"/>
          <cell r="U18"/>
          <cell r="Y18"/>
        </row>
        <row r="19">
          <cell r="A19"/>
          <cell r="B19"/>
          <cell r="C19"/>
          <cell r="D19"/>
          <cell r="E19"/>
          <cell r="F19"/>
          <cell r="G19"/>
          <cell r="H19"/>
          <cell r="I19"/>
          <cell r="J19"/>
          <cell r="K19"/>
          <cell r="N19"/>
          <cell r="O19"/>
          <cell r="P19"/>
          <cell r="Q19"/>
          <cell r="S19"/>
          <cell r="U19"/>
          <cell r="Y19"/>
        </row>
        <row r="20">
          <cell r="A20"/>
          <cell r="B20"/>
          <cell r="C20"/>
          <cell r="D20"/>
          <cell r="E20"/>
          <cell r="F20"/>
          <cell r="G20"/>
          <cell r="H20"/>
          <cell r="I20"/>
          <cell r="J20"/>
          <cell r="K20"/>
          <cell r="N20"/>
          <cell r="O20"/>
          <cell r="P20"/>
          <cell r="Q20"/>
          <cell r="S20"/>
          <cell r="U20"/>
          <cell r="Y20"/>
        </row>
        <row r="21">
          <cell r="A21"/>
          <cell r="B21"/>
          <cell r="C21"/>
          <cell r="D21"/>
          <cell r="E21"/>
          <cell r="F21"/>
          <cell r="G21"/>
          <cell r="H21"/>
          <cell r="I21"/>
          <cell r="J21"/>
          <cell r="K21"/>
          <cell r="N21"/>
          <cell r="O21"/>
          <cell r="P21"/>
          <cell r="Q21"/>
          <cell r="S21"/>
          <cell r="U21"/>
          <cell r="Y21"/>
        </row>
        <row r="22">
          <cell r="A22"/>
          <cell r="B22"/>
          <cell r="C22"/>
          <cell r="D22"/>
          <cell r="E22"/>
          <cell r="F22"/>
          <cell r="G22"/>
          <cell r="H22"/>
          <cell r="I22"/>
          <cell r="J22"/>
          <cell r="K22"/>
          <cell r="N22"/>
          <cell r="O22"/>
          <cell r="P22"/>
          <cell r="Q22"/>
          <cell r="S22"/>
          <cell r="U22"/>
          <cell r="Y22"/>
        </row>
        <row r="23">
          <cell r="A23"/>
          <cell r="B23"/>
          <cell r="C23"/>
          <cell r="D23"/>
          <cell r="E23"/>
          <cell r="F23"/>
          <cell r="G23"/>
          <cell r="H23"/>
          <cell r="I23"/>
          <cell r="J23"/>
          <cell r="K23"/>
          <cell r="N23"/>
          <cell r="O23"/>
          <cell r="P23"/>
          <cell r="Q23"/>
          <cell r="S23"/>
          <cell r="U23"/>
          <cell r="Y23"/>
        </row>
        <row r="24">
          <cell r="A24"/>
          <cell r="B24"/>
          <cell r="C24"/>
          <cell r="D24"/>
          <cell r="E24"/>
          <cell r="F24"/>
          <cell r="G24"/>
          <cell r="H24"/>
          <cell r="I24"/>
          <cell r="J24"/>
          <cell r="K24"/>
          <cell r="N24"/>
          <cell r="O24"/>
          <cell r="P24"/>
          <cell r="Q24"/>
          <cell r="S24"/>
          <cell r="U24"/>
          <cell r="Y24"/>
        </row>
        <row r="25">
          <cell r="A25"/>
          <cell r="B25"/>
          <cell r="C25"/>
          <cell r="D25"/>
          <cell r="E25"/>
          <cell r="F25"/>
          <cell r="G25"/>
          <cell r="H25"/>
          <cell r="I25"/>
          <cell r="J25"/>
          <cell r="K25"/>
          <cell r="N25"/>
          <cell r="O25"/>
          <cell r="P25"/>
          <cell r="Q25"/>
          <cell r="S25"/>
          <cell r="U25"/>
          <cell r="Y25"/>
        </row>
        <row r="26">
          <cell r="A26"/>
          <cell r="B26"/>
          <cell r="C26"/>
          <cell r="D26"/>
          <cell r="E26"/>
          <cell r="F26"/>
          <cell r="G26"/>
          <cell r="H26"/>
          <cell r="I26"/>
          <cell r="J26"/>
          <cell r="K26"/>
          <cell r="N26"/>
          <cell r="O26"/>
          <cell r="P26"/>
          <cell r="Q26"/>
          <cell r="S26"/>
          <cell r="U26"/>
          <cell r="Y26"/>
        </row>
        <row r="27">
          <cell r="A27"/>
          <cell r="B27"/>
          <cell r="C27"/>
          <cell r="D27"/>
          <cell r="E27"/>
          <cell r="F27"/>
          <cell r="G27"/>
          <cell r="H27"/>
          <cell r="I27"/>
          <cell r="J27"/>
          <cell r="K27"/>
          <cell r="N27"/>
          <cell r="O27"/>
          <cell r="P27"/>
          <cell r="Q27"/>
          <cell r="S27"/>
          <cell r="U27"/>
          <cell r="Y27"/>
        </row>
        <row r="28">
          <cell r="A28"/>
          <cell r="B28"/>
          <cell r="C28"/>
          <cell r="D28"/>
          <cell r="E28"/>
          <cell r="F28"/>
          <cell r="G28"/>
          <cell r="H28"/>
          <cell r="I28"/>
          <cell r="J28"/>
          <cell r="K28"/>
          <cell r="N28"/>
          <cell r="O28"/>
          <cell r="P28"/>
          <cell r="Q28"/>
          <cell r="S28"/>
          <cell r="U28"/>
          <cell r="Y28"/>
        </row>
        <row r="29">
          <cell r="A29"/>
          <cell r="B29"/>
          <cell r="C29"/>
          <cell r="D29"/>
          <cell r="E29"/>
          <cell r="F29"/>
          <cell r="G29"/>
          <cell r="H29"/>
          <cell r="I29"/>
          <cell r="J29"/>
          <cell r="K29"/>
          <cell r="N29"/>
          <cell r="O29"/>
          <cell r="P29"/>
          <cell r="Q29"/>
          <cell r="S29"/>
          <cell r="U29"/>
          <cell r="Y29"/>
        </row>
        <row r="30">
          <cell r="A30"/>
          <cell r="B30"/>
          <cell r="C30"/>
          <cell r="D30"/>
          <cell r="E30"/>
          <cell r="F30"/>
          <cell r="G30"/>
          <cell r="H30"/>
          <cell r="I30"/>
          <cell r="J30"/>
          <cell r="K30"/>
          <cell r="N30"/>
          <cell r="O30"/>
          <cell r="P30"/>
          <cell r="Q30"/>
          <cell r="S30"/>
          <cell r="U30"/>
          <cell r="Y30"/>
        </row>
        <row r="31">
          <cell r="A31"/>
          <cell r="B31"/>
          <cell r="C31"/>
          <cell r="D31"/>
          <cell r="E31"/>
          <cell r="F31"/>
          <cell r="G31"/>
          <cell r="H31"/>
          <cell r="I31"/>
          <cell r="J31"/>
          <cell r="K31"/>
          <cell r="N31"/>
          <cell r="O31"/>
          <cell r="P31"/>
          <cell r="Q31"/>
          <cell r="S31"/>
          <cell r="U31"/>
          <cell r="Y31"/>
        </row>
        <row r="32">
          <cell r="A32"/>
          <cell r="B32"/>
          <cell r="C32"/>
          <cell r="D32"/>
          <cell r="E32"/>
          <cell r="F32"/>
          <cell r="G32"/>
          <cell r="H32"/>
          <cell r="I32"/>
          <cell r="J32"/>
          <cell r="K32"/>
          <cell r="N32"/>
          <cell r="O32"/>
          <cell r="P32"/>
          <cell r="Q32"/>
          <cell r="S32"/>
          <cell r="U32"/>
          <cell r="Y32"/>
        </row>
        <row r="33">
          <cell r="A33"/>
          <cell r="B33"/>
          <cell r="C33"/>
          <cell r="D33"/>
          <cell r="E33"/>
          <cell r="F33"/>
          <cell r="G33"/>
          <cell r="H33"/>
          <cell r="I33"/>
          <cell r="J33"/>
          <cell r="K33"/>
          <cell r="N33"/>
          <cell r="O33"/>
          <cell r="P33"/>
          <cell r="Q33"/>
          <cell r="S33"/>
          <cell r="U33"/>
          <cell r="Y33"/>
        </row>
        <row r="34">
          <cell r="A34"/>
          <cell r="B34"/>
          <cell r="C34"/>
          <cell r="D34"/>
          <cell r="E34"/>
          <cell r="F34"/>
          <cell r="G34"/>
          <cell r="H34"/>
          <cell r="I34"/>
          <cell r="J34"/>
          <cell r="K34"/>
          <cell r="N34"/>
          <cell r="O34"/>
          <cell r="P34"/>
          <cell r="Q34"/>
          <cell r="S34"/>
          <cell r="U34"/>
          <cell r="Y34"/>
        </row>
        <row r="35">
          <cell r="A35"/>
          <cell r="B35"/>
          <cell r="C35"/>
          <cell r="D35"/>
          <cell r="E35"/>
          <cell r="F35"/>
          <cell r="G35"/>
          <cell r="H35"/>
          <cell r="I35"/>
          <cell r="J35"/>
          <cell r="K35"/>
          <cell r="N35"/>
          <cell r="O35"/>
          <cell r="P35"/>
          <cell r="Q35"/>
          <cell r="S35"/>
          <cell r="U35"/>
          <cell r="Y35"/>
        </row>
        <row r="36">
          <cell r="A36"/>
          <cell r="B36"/>
          <cell r="C36"/>
          <cell r="D36"/>
          <cell r="E36"/>
          <cell r="F36"/>
          <cell r="G36"/>
          <cell r="H36"/>
          <cell r="I36"/>
          <cell r="J36"/>
          <cell r="K36"/>
          <cell r="N36"/>
          <cell r="O36"/>
          <cell r="P36"/>
          <cell r="Q36"/>
          <cell r="S36"/>
          <cell r="U36"/>
          <cell r="Y36"/>
        </row>
        <row r="37">
          <cell r="A37"/>
          <cell r="B37"/>
          <cell r="C37"/>
          <cell r="D37"/>
          <cell r="E37"/>
          <cell r="F37"/>
          <cell r="G37"/>
          <cell r="H37"/>
          <cell r="I37"/>
          <cell r="J37"/>
          <cell r="K37"/>
          <cell r="N37"/>
          <cell r="O37"/>
          <cell r="P37"/>
          <cell r="Q37"/>
          <cell r="S37"/>
          <cell r="U37"/>
          <cell r="Y37"/>
        </row>
        <row r="38">
          <cell r="A38"/>
          <cell r="B38"/>
          <cell r="C38"/>
          <cell r="D38"/>
          <cell r="E38"/>
          <cell r="F38"/>
          <cell r="G38"/>
          <cell r="H38"/>
          <cell r="I38"/>
          <cell r="J38"/>
          <cell r="K38"/>
          <cell r="N38"/>
          <cell r="O38"/>
          <cell r="P38"/>
          <cell r="Q38"/>
          <cell r="S38"/>
          <cell r="U38"/>
          <cell r="Y38"/>
        </row>
        <row r="39">
          <cell r="A39"/>
          <cell r="B39"/>
          <cell r="C39"/>
          <cell r="D39"/>
          <cell r="E39"/>
          <cell r="F39"/>
          <cell r="G39"/>
          <cell r="H39"/>
          <cell r="I39"/>
          <cell r="J39"/>
          <cell r="K39"/>
          <cell r="N39"/>
          <cell r="O39"/>
          <cell r="P39"/>
          <cell r="Q39"/>
          <cell r="S39"/>
          <cell r="U39"/>
          <cell r="Y39"/>
        </row>
        <row r="40">
          <cell r="A40"/>
          <cell r="B40"/>
          <cell r="C40"/>
          <cell r="D40"/>
          <cell r="E40"/>
          <cell r="F40"/>
          <cell r="G40"/>
          <cell r="H40"/>
          <cell r="I40"/>
          <cell r="J40"/>
          <cell r="K40"/>
          <cell r="N40"/>
          <cell r="O40"/>
          <cell r="P40"/>
          <cell r="Q40"/>
          <cell r="S40"/>
          <cell r="U40"/>
          <cell r="Y40"/>
        </row>
        <row r="41">
          <cell r="A41"/>
          <cell r="B41"/>
          <cell r="C41"/>
          <cell r="D41"/>
          <cell r="E41"/>
          <cell r="F41"/>
          <cell r="G41"/>
          <cell r="H41"/>
          <cell r="I41"/>
          <cell r="J41"/>
          <cell r="K41"/>
          <cell r="N41"/>
          <cell r="O41"/>
          <cell r="P41"/>
          <cell r="Q41"/>
          <cell r="S41"/>
          <cell r="U41"/>
          <cell r="Y41"/>
        </row>
        <row r="42">
          <cell r="A42"/>
          <cell r="B42"/>
          <cell r="C42"/>
          <cell r="D42"/>
          <cell r="E42"/>
          <cell r="F42"/>
          <cell r="G42"/>
          <cell r="H42"/>
          <cell r="I42"/>
          <cell r="J42"/>
          <cell r="K42"/>
          <cell r="N42"/>
          <cell r="O42"/>
          <cell r="P42"/>
          <cell r="Q42"/>
          <cell r="S42"/>
          <cell r="U42"/>
          <cell r="Y42"/>
        </row>
        <row r="43">
          <cell r="A43"/>
          <cell r="B43"/>
          <cell r="C43"/>
          <cell r="D43"/>
          <cell r="E43"/>
          <cell r="F43"/>
          <cell r="G43"/>
          <cell r="H43"/>
          <cell r="I43"/>
          <cell r="J43"/>
          <cell r="K43"/>
          <cell r="N43"/>
          <cell r="O43"/>
          <cell r="P43"/>
          <cell r="Q43"/>
          <cell r="S43"/>
          <cell r="U43"/>
          <cell r="Y43"/>
        </row>
        <row r="44">
          <cell r="A44"/>
          <cell r="B44"/>
          <cell r="C44"/>
          <cell r="D44"/>
          <cell r="E44"/>
          <cell r="F44"/>
          <cell r="G44"/>
          <cell r="H44"/>
          <cell r="I44"/>
          <cell r="J44"/>
          <cell r="K44"/>
          <cell r="N44"/>
          <cell r="O44"/>
          <cell r="P44"/>
          <cell r="Q44"/>
          <cell r="S44"/>
          <cell r="U44"/>
          <cell r="Y44"/>
        </row>
        <row r="45">
          <cell r="A45"/>
          <cell r="B45"/>
          <cell r="C45"/>
          <cell r="D45"/>
          <cell r="E45"/>
          <cell r="F45"/>
          <cell r="G45"/>
          <cell r="H45"/>
          <cell r="I45"/>
          <cell r="J45"/>
          <cell r="K45"/>
          <cell r="N45"/>
          <cell r="O45"/>
          <cell r="P45"/>
          <cell r="Q45"/>
          <cell r="S45"/>
          <cell r="U45"/>
          <cell r="Y45"/>
        </row>
        <row r="46">
          <cell r="A46"/>
          <cell r="B46"/>
          <cell r="C46"/>
          <cell r="D46"/>
          <cell r="E46"/>
          <cell r="F46"/>
          <cell r="G46"/>
          <cell r="H46"/>
          <cell r="I46"/>
          <cell r="J46"/>
          <cell r="K46"/>
          <cell r="N46"/>
          <cell r="O46"/>
          <cell r="P46"/>
          <cell r="Q46"/>
          <cell r="S46"/>
          <cell r="U46"/>
          <cell r="Y46"/>
        </row>
        <row r="47">
          <cell r="A47"/>
          <cell r="B47"/>
          <cell r="C47"/>
          <cell r="D47"/>
          <cell r="E47"/>
          <cell r="F47"/>
          <cell r="G47"/>
          <cell r="H47"/>
          <cell r="I47"/>
          <cell r="J47"/>
          <cell r="K47"/>
          <cell r="N47"/>
          <cell r="O47"/>
          <cell r="P47"/>
          <cell r="Q47"/>
          <cell r="S47"/>
          <cell r="U47"/>
          <cell r="Y47"/>
        </row>
        <row r="48">
          <cell r="A48"/>
          <cell r="B48"/>
          <cell r="C48"/>
          <cell r="D48"/>
          <cell r="E48"/>
          <cell r="F48"/>
          <cell r="G48"/>
          <cell r="H48"/>
          <cell r="I48"/>
          <cell r="J48"/>
          <cell r="K48"/>
          <cell r="N48"/>
          <cell r="O48"/>
          <cell r="P48"/>
          <cell r="Q48"/>
          <cell r="S48"/>
          <cell r="U48"/>
          <cell r="Y48"/>
        </row>
        <row r="49">
          <cell r="A49"/>
          <cell r="B49"/>
          <cell r="C49"/>
          <cell r="D49"/>
          <cell r="E49"/>
          <cell r="F49"/>
          <cell r="G49"/>
          <cell r="H49"/>
          <cell r="I49"/>
          <cell r="J49"/>
          <cell r="K49"/>
          <cell r="N49"/>
          <cell r="O49"/>
          <cell r="P49"/>
          <cell r="Q49"/>
          <cell r="S49"/>
          <cell r="U49"/>
          <cell r="Y49"/>
        </row>
        <row r="50">
          <cell r="A50"/>
          <cell r="B50"/>
          <cell r="C50"/>
          <cell r="D50"/>
          <cell r="E50"/>
          <cell r="F50"/>
          <cell r="G50"/>
          <cell r="H50"/>
          <cell r="I50"/>
          <cell r="J50"/>
          <cell r="K50"/>
          <cell r="N50"/>
          <cell r="O50"/>
          <cell r="P50"/>
          <cell r="Q50"/>
          <cell r="S50"/>
          <cell r="U50"/>
          <cell r="Y50"/>
        </row>
        <row r="51">
          <cell r="A51"/>
          <cell r="B51"/>
          <cell r="C51"/>
          <cell r="D51"/>
          <cell r="E51"/>
          <cell r="F51"/>
          <cell r="G51"/>
          <cell r="H51"/>
          <cell r="I51"/>
          <cell r="J51"/>
          <cell r="K51"/>
          <cell r="N51"/>
          <cell r="O51"/>
          <cell r="P51"/>
          <cell r="Q51"/>
          <cell r="S51"/>
          <cell r="U51"/>
          <cell r="Y51"/>
        </row>
        <row r="52">
          <cell r="A52"/>
          <cell r="B52"/>
          <cell r="C52"/>
          <cell r="D52"/>
          <cell r="E52"/>
          <cell r="F52"/>
          <cell r="G52"/>
          <cell r="H52"/>
          <cell r="I52"/>
          <cell r="J52"/>
          <cell r="K52"/>
          <cell r="N52"/>
          <cell r="O52"/>
          <cell r="P52"/>
          <cell r="Q52"/>
          <cell r="S52"/>
          <cell r="U52"/>
          <cell r="Y52"/>
        </row>
        <row r="53">
          <cell r="A53"/>
          <cell r="B53"/>
          <cell r="C53"/>
          <cell r="D53"/>
          <cell r="E53"/>
          <cell r="F53"/>
          <cell r="G53"/>
          <cell r="H53"/>
          <cell r="I53"/>
          <cell r="J53"/>
          <cell r="K53"/>
          <cell r="N53"/>
          <cell r="O53"/>
          <cell r="P53"/>
          <cell r="Q53"/>
          <cell r="S53"/>
          <cell r="U53"/>
          <cell r="Y53"/>
        </row>
        <row r="54">
          <cell r="A54"/>
          <cell r="B54"/>
          <cell r="C54"/>
          <cell r="D54"/>
          <cell r="E54"/>
          <cell r="F54"/>
          <cell r="G54"/>
          <cell r="H54"/>
          <cell r="I54"/>
          <cell r="J54"/>
          <cell r="K54"/>
          <cell r="N54"/>
          <cell r="O54"/>
          <cell r="P54"/>
          <cell r="Q54"/>
          <cell r="S54"/>
          <cell r="U54"/>
          <cell r="Y54"/>
        </row>
        <row r="55">
          <cell r="A55"/>
          <cell r="B55"/>
          <cell r="C55"/>
          <cell r="D55"/>
          <cell r="E55"/>
          <cell r="F55"/>
          <cell r="G55"/>
          <cell r="H55"/>
          <cell r="I55"/>
          <cell r="J55"/>
          <cell r="K55"/>
          <cell r="N55"/>
          <cell r="O55"/>
          <cell r="P55"/>
          <cell r="Q55"/>
          <cell r="S55"/>
          <cell r="U55"/>
          <cell r="Y55"/>
        </row>
        <row r="56">
          <cell r="A56"/>
          <cell r="B56"/>
          <cell r="C56"/>
          <cell r="D56"/>
          <cell r="E56"/>
          <cell r="F56"/>
          <cell r="G56"/>
          <cell r="H56"/>
          <cell r="I56"/>
          <cell r="J56"/>
          <cell r="K56"/>
          <cell r="N56"/>
          <cell r="O56"/>
          <cell r="P56"/>
          <cell r="Q56"/>
          <cell r="S56"/>
          <cell r="U56"/>
          <cell r="Y56"/>
        </row>
        <row r="57">
          <cell r="A57"/>
          <cell r="B57"/>
          <cell r="C57"/>
          <cell r="D57"/>
          <cell r="E57"/>
          <cell r="F57"/>
          <cell r="G57"/>
          <cell r="H57"/>
          <cell r="I57"/>
          <cell r="J57"/>
          <cell r="K57"/>
          <cell r="N57"/>
          <cell r="O57"/>
          <cell r="P57"/>
          <cell r="Q57"/>
          <cell r="S57"/>
          <cell r="U57"/>
          <cell r="Y57"/>
        </row>
        <row r="58">
          <cell r="A58"/>
          <cell r="B58"/>
          <cell r="C58"/>
          <cell r="D58"/>
          <cell r="E58"/>
          <cell r="F58"/>
          <cell r="G58"/>
          <cell r="H58"/>
          <cell r="I58"/>
          <cell r="J58"/>
          <cell r="K58"/>
          <cell r="N58"/>
          <cell r="O58"/>
          <cell r="P58"/>
          <cell r="Q58"/>
          <cell r="S58"/>
          <cell r="U58"/>
          <cell r="Y58"/>
        </row>
        <row r="59">
          <cell r="A59"/>
          <cell r="B59"/>
          <cell r="C59"/>
          <cell r="D59"/>
          <cell r="E59"/>
          <cell r="F59"/>
          <cell r="G59"/>
          <cell r="H59"/>
          <cell r="I59"/>
          <cell r="J59"/>
          <cell r="K59"/>
          <cell r="N59"/>
          <cell r="O59"/>
          <cell r="P59"/>
          <cell r="Q59"/>
          <cell r="S59"/>
          <cell r="U59"/>
          <cell r="Y59"/>
        </row>
        <row r="60">
          <cell r="A60"/>
          <cell r="B60"/>
          <cell r="C60"/>
          <cell r="D60"/>
          <cell r="E60"/>
          <cell r="F60"/>
          <cell r="G60"/>
          <cell r="H60"/>
          <cell r="I60"/>
          <cell r="J60"/>
          <cell r="K60"/>
          <cell r="N60"/>
          <cell r="O60"/>
          <cell r="P60"/>
          <cell r="Q60"/>
          <cell r="S60"/>
          <cell r="U60"/>
          <cell r="Y60"/>
        </row>
        <row r="61">
          <cell r="A61"/>
          <cell r="B61"/>
          <cell r="C61"/>
          <cell r="D61"/>
          <cell r="E61"/>
          <cell r="F61"/>
          <cell r="G61"/>
          <cell r="H61"/>
          <cell r="I61"/>
          <cell r="J61"/>
          <cell r="K61"/>
          <cell r="N61"/>
          <cell r="O61"/>
          <cell r="P61"/>
          <cell r="Q61"/>
          <cell r="S61"/>
          <cell r="U61"/>
          <cell r="Y61"/>
        </row>
        <row r="62">
          <cell r="A62"/>
          <cell r="B62"/>
          <cell r="C62"/>
          <cell r="D62"/>
          <cell r="E62"/>
          <cell r="F62"/>
          <cell r="G62"/>
          <cell r="H62"/>
          <cell r="I62"/>
          <cell r="J62"/>
          <cell r="K62"/>
          <cell r="N62"/>
          <cell r="O62"/>
          <cell r="P62"/>
          <cell r="Q62"/>
          <cell r="S62"/>
          <cell r="U62"/>
          <cell r="Y62"/>
        </row>
        <row r="63">
          <cell r="A63"/>
          <cell r="B63"/>
          <cell r="C63"/>
          <cell r="D63"/>
          <cell r="E63"/>
          <cell r="F63"/>
          <cell r="G63"/>
          <cell r="H63"/>
          <cell r="I63"/>
          <cell r="J63"/>
          <cell r="K63"/>
          <cell r="N63"/>
          <cell r="O63"/>
          <cell r="P63"/>
          <cell r="Q63"/>
          <cell r="S63"/>
          <cell r="U63"/>
          <cell r="Y63"/>
        </row>
        <row r="64">
          <cell r="A64"/>
          <cell r="B64"/>
          <cell r="C64"/>
          <cell r="D64"/>
          <cell r="E64"/>
          <cell r="F64"/>
          <cell r="G64"/>
          <cell r="H64"/>
          <cell r="I64"/>
          <cell r="J64"/>
          <cell r="K64"/>
          <cell r="N64"/>
          <cell r="O64"/>
          <cell r="P64"/>
          <cell r="Q64"/>
          <cell r="S64"/>
          <cell r="U64"/>
          <cell r="Y64"/>
        </row>
        <row r="65">
          <cell r="A65"/>
          <cell r="B65"/>
          <cell r="C65"/>
          <cell r="D65"/>
          <cell r="E65"/>
          <cell r="F65"/>
          <cell r="G65"/>
          <cell r="H65"/>
          <cell r="I65"/>
          <cell r="J65"/>
          <cell r="K65"/>
          <cell r="N65"/>
          <cell r="O65"/>
          <cell r="P65"/>
          <cell r="Q65"/>
          <cell r="S65"/>
          <cell r="U65"/>
          <cell r="Y65"/>
        </row>
        <row r="66">
          <cell r="A66"/>
          <cell r="B66"/>
          <cell r="C66"/>
          <cell r="D66"/>
          <cell r="E66"/>
          <cell r="F66"/>
          <cell r="G66"/>
          <cell r="H66"/>
          <cell r="I66"/>
          <cell r="J66"/>
          <cell r="K66"/>
          <cell r="N66"/>
          <cell r="O66"/>
          <cell r="P66"/>
          <cell r="Q66"/>
          <cell r="S66"/>
          <cell r="U66"/>
          <cell r="Y66"/>
        </row>
        <row r="67">
          <cell r="A67"/>
          <cell r="B67"/>
          <cell r="C67"/>
          <cell r="D67"/>
          <cell r="E67"/>
          <cell r="F67"/>
          <cell r="G67"/>
          <cell r="H67"/>
          <cell r="I67"/>
          <cell r="J67"/>
          <cell r="K67"/>
          <cell r="N67"/>
          <cell r="O67"/>
          <cell r="P67"/>
          <cell r="Q67"/>
          <cell r="S67"/>
          <cell r="U67"/>
          <cell r="Y67"/>
        </row>
        <row r="68">
          <cell r="A68"/>
          <cell r="B68"/>
          <cell r="C68"/>
          <cell r="D68"/>
          <cell r="E68"/>
          <cell r="F68"/>
          <cell r="G68"/>
          <cell r="H68"/>
          <cell r="I68"/>
          <cell r="J68"/>
          <cell r="K68"/>
          <cell r="N68"/>
          <cell r="O68"/>
          <cell r="P68"/>
          <cell r="Q68"/>
          <cell r="S68"/>
          <cell r="U68"/>
          <cell r="Y68"/>
        </row>
        <row r="69">
          <cell r="A69"/>
          <cell r="B69"/>
          <cell r="C69"/>
          <cell r="D69"/>
          <cell r="E69"/>
          <cell r="F69"/>
          <cell r="G69"/>
          <cell r="H69"/>
          <cell r="I69"/>
          <cell r="J69"/>
          <cell r="K69"/>
          <cell r="N69"/>
          <cell r="O69"/>
          <cell r="P69"/>
          <cell r="Q69"/>
          <cell r="S69"/>
          <cell r="U69"/>
          <cell r="Y69"/>
        </row>
        <row r="70">
          <cell r="A70"/>
          <cell r="B70"/>
          <cell r="C70"/>
          <cell r="D70"/>
          <cell r="E70"/>
          <cell r="F70"/>
          <cell r="G70"/>
          <cell r="H70"/>
          <cell r="I70"/>
          <cell r="J70"/>
          <cell r="K70"/>
          <cell r="N70"/>
          <cell r="O70"/>
          <cell r="P70"/>
          <cell r="Q70"/>
          <cell r="S70"/>
          <cell r="U70"/>
          <cell r="Y70"/>
        </row>
        <row r="71">
          <cell r="A71"/>
          <cell r="B71"/>
          <cell r="C71"/>
          <cell r="D71"/>
          <cell r="E71"/>
          <cell r="F71"/>
          <cell r="G71"/>
          <cell r="H71"/>
          <cell r="I71"/>
          <cell r="J71"/>
          <cell r="K71"/>
          <cell r="N71"/>
          <cell r="O71"/>
          <cell r="P71"/>
          <cell r="Q71"/>
          <cell r="S71"/>
          <cell r="U71"/>
          <cell r="Y71"/>
        </row>
        <row r="72">
          <cell r="A72"/>
          <cell r="B72"/>
          <cell r="C72"/>
          <cell r="D72"/>
          <cell r="E72"/>
          <cell r="F72"/>
          <cell r="G72"/>
          <cell r="H72"/>
          <cell r="I72"/>
          <cell r="J72"/>
          <cell r="K72"/>
          <cell r="N72"/>
          <cell r="O72"/>
          <cell r="P72"/>
          <cell r="Q72"/>
          <cell r="S72"/>
          <cell r="U72"/>
          <cell r="Y72"/>
        </row>
        <row r="73">
          <cell r="A73"/>
          <cell r="B73"/>
          <cell r="C73"/>
          <cell r="D73"/>
          <cell r="E73"/>
          <cell r="F73"/>
          <cell r="G73"/>
          <cell r="H73"/>
          <cell r="I73"/>
          <cell r="J73"/>
          <cell r="K73"/>
          <cell r="N73"/>
          <cell r="O73"/>
          <cell r="P73"/>
          <cell r="Q73"/>
          <cell r="S73"/>
          <cell r="U73"/>
          <cell r="Y73"/>
        </row>
        <row r="74">
          <cell r="A74"/>
          <cell r="B74"/>
          <cell r="C74"/>
          <cell r="D74"/>
          <cell r="E74"/>
          <cell r="F74"/>
          <cell r="G74"/>
          <cell r="H74"/>
          <cell r="I74"/>
          <cell r="J74"/>
          <cell r="K74"/>
          <cell r="N74"/>
          <cell r="O74"/>
          <cell r="P74"/>
          <cell r="Q74"/>
          <cell r="S74"/>
          <cell r="U74"/>
          <cell r="Y74"/>
        </row>
        <row r="75">
          <cell r="A75"/>
          <cell r="B75"/>
          <cell r="C75"/>
          <cell r="D75"/>
          <cell r="E75"/>
          <cell r="F75"/>
          <cell r="G75"/>
          <cell r="H75"/>
          <cell r="I75"/>
          <cell r="J75"/>
          <cell r="K75"/>
          <cell r="N75"/>
          <cell r="O75"/>
          <cell r="P75"/>
          <cell r="Q75"/>
          <cell r="S75"/>
          <cell r="U75"/>
          <cell r="Y75"/>
        </row>
        <row r="76">
          <cell r="A76"/>
          <cell r="B76"/>
          <cell r="C76"/>
          <cell r="D76"/>
          <cell r="E76"/>
          <cell r="F76"/>
          <cell r="G76"/>
          <cell r="H76"/>
          <cell r="I76"/>
          <cell r="J76"/>
          <cell r="K76"/>
          <cell r="N76"/>
          <cell r="O76"/>
          <cell r="P76"/>
          <cell r="Q76"/>
          <cell r="S76"/>
          <cell r="U76"/>
          <cell r="Y76"/>
        </row>
        <row r="77">
          <cell r="A77"/>
          <cell r="B77"/>
          <cell r="C77"/>
          <cell r="D77"/>
          <cell r="E77"/>
          <cell r="F77"/>
          <cell r="G77"/>
          <cell r="H77"/>
          <cell r="I77"/>
          <cell r="J77"/>
          <cell r="K77"/>
          <cell r="N77"/>
          <cell r="O77"/>
          <cell r="P77"/>
          <cell r="Q77"/>
          <cell r="S77"/>
          <cell r="U77"/>
          <cell r="Y77"/>
        </row>
        <row r="78">
          <cell r="A78"/>
          <cell r="B78"/>
          <cell r="C78"/>
          <cell r="D78"/>
          <cell r="E78"/>
          <cell r="F78"/>
          <cell r="G78"/>
          <cell r="H78"/>
          <cell r="I78"/>
          <cell r="J78"/>
          <cell r="K78"/>
          <cell r="N78"/>
          <cell r="O78"/>
          <cell r="P78"/>
          <cell r="Q78"/>
          <cell r="S78"/>
          <cell r="U78"/>
          <cell r="Y78"/>
        </row>
        <row r="79">
          <cell r="A79"/>
          <cell r="B79"/>
          <cell r="C79"/>
          <cell r="D79"/>
          <cell r="E79"/>
          <cell r="F79"/>
          <cell r="G79"/>
          <cell r="H79"/>
          <cell r="I79"/>
          <cell r="J79"/>
          <cell r="K79"/>
          <cell r="N79"/>
          <cell r="O79"/>
          <cell r="P79"/>
          <cell r="Q79"/>
          <cell r="S79"/>
          <cell r="U79"/>
          <cell r="Y79"/>
        </row>
        <row r="80">
          <cell r="A80"/>
          <cell r="B80"/>
          <cell r="C80"/>
          <cell r="D80"/>
          <cell r="E80"/>
          <cell r="F80"/>
          <cell r="G80"/>
          <cell r="H80"/>
          <cell r="I80"/>
          <cell r="J80"/>
          <cell r="K80"/>
          <cell r="N80"/>
          <cell r="O80"/>
          <cell r="P80"/>
          <cell r="Q80"/>
          <cell r="S80"/>
          <cell r="U80"/>
          <cell r="Y80"/>
        </row>
        <row r="81">
          <cell r="A81"/>
          <cell r="B81"/>
          <cell r="C81"/>
          <cell r="D81"/>
          <cell r="E81"/>
          <cell r="F81"/>
          <cell r="G81"/>
          <cell r="H81"/>
          <cell r="I81"/>
          <cell r="J81"/>
          <cell r="K81"/>
          <cell r="N81"/>
          <cell r="O81"/>
          <cell r="P81"/>
          <cell r="Q81"/>
          <cell r="S81"/>
          <cell r="U81"/>
          <cell r="Y81"/>
        </row>
        <row r="82">
          <cell r="A82"/>
          <cell r="B82"/>
          <cell r="C82"/>
          <cell r="D82"/>
          <cell r="E82"/>
          <cell r="F82"/>
          <cell r="G82"/>
          <cell r="H82"/>
          <cell r="I82"/>
          <cell r="J82"/>
          <cell r="K82"/>
          <cell r="N82"/>
          <cell r="O82"/>
          <cell r="P82"/>
          <cell r="Q82"/>
          <cell r="S82"/>
          <cell r="U82"/>
          <cell r="Y82"/>
        </row>
        <row r="83">
          <cell r="A83"/>
          <cell r="B83"/>
          <cell r="C83"/>
          <cell r="D83"/>
          <cell r="E83"/>
          <cell r="F83"/>
          <cell r="G83"/>
          <cell r="H83"/>
          <cell r="I83"/>
          <cell r="J83"/>
          <cell r="K83"/>
          <cell r="N83"/>
          <cell r="O83"/>
          <cell r="P83"/>
          <cell r="Q83"/>
          <cell r="S83"/>
          <cell r="U83"/>
          <cell r="Y83"/>
        </row>
        <row r="84">
          <cell r="A84"/>
          <cell r="B84"/>
          <cell r="C84"/>
          <cell r="D84"/>
          <cell r="E84"/>
          <cell r="F84"/>
          <cell r="G84"/>
          <cell r="H84"/>
          <cell r="I84"/>
          <cell r="J84"/>
          <cell r="K84"/>
          <cell r="N84"/>
          <cell r="O84"/>
          <cell r="P84"/>
          <cell r="Q84"/>
          <cell r="S84"/>
          <cell r="U84"/>
          <cell r="Y84"/>
        </row>
        <row r="85">
          <cell r="A85"/>
          <cell r="B85"/>
          <cell r="C85"/>
          <cell r="D85"/>
          <cell r="E85"/>
          <cell r="F85"/>
          <cell r="G85"/>
          <cell r="H85"/>
          <cell r="I85"/>
          <cell r="J85"/>
          <cell r="K85"/>
          <cell r="N85"/>
          <cell r="O85"/>
          <cell r="P85"/>
          <cell r="Q85"/>
          <cell r="S85"/>
          <cell r="U85"/>
          <cell r="Y85"/>
        </row>
        <row r="86">
          <cell r="A86"/>
          <cell r="B86"/>
          <cell r="C86"/>
          <cell r="D86"/>
          <cell r="E86"/>
          <cell r="F86"/>
          <cell r="G86"/>
          <cell r="H86"/>
          <cell r="I86"/>
          <cell r="J86"/>
          <cell r="K86"/>
          <cell r="N86"/>
          <cell r="O86"/>
          <cell r="P86"/>
          <cell r="Q86"/>
          <cell r="S86"/>
          <cell r="U86"/>
          <cell r="Y86"/>
        </row>
        <row r="87">
          <cell r="A87"/>
          <cell r="B87"/>
          <cell r="C87"/>
          <cell r="D87"/>
          <cell r="E87"/>
          <cell r="F87"/>
          <cell r="G87"/>
          <cell r="H87"/>
          <cell r="I87"/>
          <cell r="J87"/>
          <cell r="K87"/>
          <cell r="N87"/>
          <cell r="O87"/>
          <cell r="P87"/>
          <cell r="Q87"/>
          <cell r="S87"/>
          <cell r="U87"/>
          <cell r="Y87"/>
        </row>
        <row r="88">
          <cell r="A88"/>
          <cell r="B88"/>
          <cell r="C88"/>
          <cell r="D88"/>
          <cell r="E88"/>
          <cell r="F88"/>
          <cell r="G88"/>
          <cell r="H88"/>
          <cell r="I88"/>
          <cell r="J88"/>
          <cell r="K88"/>
          <cell r="N88"/>
          <cell r="O88"/>
          <cell r="P88"/>
          <cell r="Q88"/>
          <cell r="S88"/>
          <cell r="U88"/>
          <cell r="Y88"/>
        </row>
        <row r="89">
          <cell r="A89"/>
          <cell r="B89"/>
          <cell r="C89"/>
          <cell r="D89"/>
          <cell r="E89"/>
          <cell r="F89"/>
          <cell r="G89"/>
          <cell r="H89"/>
          <cell r="I89"/>
          <cell r="J89"/>
          <cell r="K89"/>
          <cell r="N89"/>
          <cell r="O89"/>
          <cell r="P89"/>
          <cell r="Q89"/>
          <cell r="S89"/>
          <cell r="U89"/>
          <cell r="Y89"/>
        </row>
        <row r="90">
          <cell r="A90"/>
          <cell r="B90"/>
          <cell r="C90"/>
          <cell r="D90"/>
          <cell r="E90"/>
          <cell r="F90"/>
          <cell r="G90"/>
          <cell r="H90"/>
          <cell r="I90"/>
          <cell r="J90"/>
          <cell r="K90"/>
          <cell r="N90"/>
          <cell r="O90"/>
          <cell r="P90"/>
          <cell r="Q90"/>
          <cell r="S90"/>
          <cell r="U90"/>
          <cell r="Y90"/>
        </row>
        <row r="91">
          <cell r="A91"/>
          <cell r="B91"/>
          <cell r="C91"/>
          <cell r="D91"/>
          <cell r="E91"/>
          <cell r="F91"/>
          <cell r="G91"/>
          <cell r="H91"/>
          <cell r="I91"/>
          <cell r="J91"/>
          <cell r="K91"/>
          <cell r="N91"/>
          <cell r="O91"/>
          <cell r="P91"/>
          <cell r="Q91"/>
          <cell r="S91"/>
          <cell r="U91"/>
          <cell r="Y91"/>
        </row>
        <row r="92">
          <cell r="A92"/>
          <cell r="B92"/>
          <cell r="C92"/>
          <cell r="D92"/>
          <cell r="E92"/>
          <cell r="F92"/>
          <cell r="G92"/>
          <cell r="H92"/>
          <cell r="I92"/>
          <cell r="J92"/>
          <cell r="K92"/>
          <cell r="N92"/>
          <cell r="O92"/>
          <cell r="P92"/>
          <cell r="Q92"/>
          <cell r="S92"/>
          <cell r="U92"/>
          <cell r="Y92"/>
        </row>
        <row r="93">
          <cell r="A93"/>
          <cell r="B93"/>
          <cell r="C93"/>
          <cell r="D93"/>
          <cell r="E93"/>
          <cell r="F93"/>
          <cell r="G93"/>
          <cell r="H93"/>
          <cell r="I93"/>
          <cell r="J93"/>
          <cell r="K93"/>
          <cell r="N93"/>
          <cell r="O93"/>
          <cell r="P93"/>
          <cell r="Q93"/>
          <cell r="S93"/>
          <cell r="U93"/>
          <cell r="Y93"/>
        </row>
        <row r="94">
          <cell r="A94"/>
          <cell r="B94"/>
          <cell r="C94"/>
          <cell r="D94"/>
          <cell r="E94"/>
          <cell r="F94"/>
          <cell r="G94"/>
          <cell r="H94"/>
          <cell r="I94"/>
          <cell r="J94"/>
          <cell r="K94"/>
          <cell r="N94"/>
          <cell r="O94"/>
          <cell r="P94"/>
          <cell r="Q94"/>
          <cell r="S94"/>
          <cell r="U94"/>
          <cell r="Y94"/>
        </row>
        <row r="95">
          <cell r="A95"/>
          <cell r="B95"/>
          <cell r="C95"/>
          <cell r="D95"/>
          <cell r="E95"/>
          <cell r="F95"/>
          <cell r="G95"/>
          <cell r="H95"/>
          <cell r="I95"/>
          <cell r="J95"/>
          <cell r="K95"/>
          <cell r="N95"/>
          <cell r="O95"/>
          <cell r="P95"/>
          <cell r="Q95"/>
          <cell r="S95"/>
          <cell r="U95"/>
          <cell r="Y95"/>
        </row>
        <row r="96">
          <cell r="A96"/>
          <cell r="B96"/>
          <cell r="C96"/>
          <cell r="D96"/>
          <cell r="E96"/>
          <cell r="F96"/>
          <cell r="G96"/>
          <cell r="H96"/>
          <cell r="I96"/>
          <cell r="J96"/>
          <cell r="K96"/>
          <cell r="N96"/>
          <cell r="O96"/>
          <cell r="P96"/>
          <cell r="Q96"/>
          <cell r="S96"/>
          <cell r="U96"/>
          <cell r="Y96"/>
        </row>
        <row r="97">
          <cell r="A97"/>
          <cell r="B97"/>
          <cell r="C97"/>
          <cell r="D97"/>
          <cell r="E97"/>
          <cell r="F97"/>
          <cell r="G97"/>
          <cell r="H97"/>
          <cell r="I97"/>
          <cell r="J97"/>
          <cell r="K97"/>
          <cell r="N97"/>
          <cell r="O97"/>
          <cell r="P97"/>
          <cell r="Q97"/>
          <cell r="S97"/>
          <cell r="U97"/>
          <cell r="Y97"/>
        </row>
        <row r="98">
          <cell r="A98"/>
          <cell r="B98"/>
          <cell r="C98"/>
          <cell r="D98"/>
          <cell r="E98"/>
          <cell r="F98"/>
          <cell r="G98"/>
          <cell r="H98"/>
          <cell r="I98"/>
          <cell r="J98"/>
          <cell r="K98"/>
          <cell r="N98"/>
          <cell r="O98"/>
          <cell r="P98"/>
          <cell r="Q98"/>
          <cell r="S98"/>
          <cell r="U98"/>
          <cell r="Y98"/>
        </row>
        <row r="99">
          <cell r="A99"/>
          <cell r="B99"/>
          <cell r="C99"/>
          <cell r="D99"/>
          <cell r="E99"/>
          <cell r="F99"/>
          <cell r="G99"/>
          <cell r="H99"/>
          <cell r="I99"/>
          <cell r="J99"/>
          <cell r="K99"/>
          <cell r="N99"/>
          <cell r="O99"/>
          <cell r="P99"/>
          <cell r="Q99"/>
          <cell r="S99"/>
          <cell r="U99"/>
          <cell r="Y99"/>
        </row>
        <row r="100">
          <cell r="A100"/>
          <cell r="B100"/>
          <cell r="C100"/>
          <cell r="D100"/>
          <cell r="E100"/>
          <cell r="F100"/>
          <cell r="G100"/>
          <cell r="H100"/>
          <cell r="I100"/>
          <cell r="J100"/>
          <cell r="K100"/>
          <cell r="N100"/>
          <cell r="O100"/>
          <cell r="P100"/>
          <cell r="Q100"/>
          <cell r="S100"/>
          <cell r="U100"/>
          <cell r="Y100"/>
        </row>
        <row r="101">
          <cell r="A101"/>
          <cell r="B101"/>
          <cell r="C101"/>
          <cell r="D101"/>
          <cell r="E101"/>
          <cell r="F101"/>
          <cell r="G101"/>
          <cell r="H101"/>
          <cell r="I101"/>
          <cell r="J101"/>
          <cell r="K101"/>
          <cell r="N101"/>
          <cell r="O101"/>
          <cell r="P101"/>
          <cell r="Q101"/>
          <cell r="S101"/>
          <cell r="U101"/>
          <cell r="Y101"/>
        </row>
        <row r="102">
          <cell r="A102"/>
          <cell r="B102"/>
          <cell r="C102"/>
          <cell r="D102"/>
          <cell r="E102"/>
          <cell r="F102"/>
          <cell r="G102"/>
          <cell r="H102"/>
          <cell r="I102"/>
          <cell r="J102"/>
          <cell r="K102"/>
          <cell r="N102"/>
          <cell r="O102"/>
          <cell r="P102"/>
          <cell r="Q102"/>
          <cell r="S102"/>
          <cell r="U102"/>
          <cell r="Y102"/>
        </row>
        <row r="103">
          <cell r="A103"/>
          <cell r="B103"/>
          <cell r="C103"/>
          <cell r="D103"/>
          <cell r="E103"/>
          <cell r="F103"/>
          <cell r="G103"/>
          <cell r="H103"/>
          <cell r="I103"/>
          <cell r="J103"/>
          <cell r="K103"/>
          <cell r="N103"/>
          <cell r="O103"/>
          <cell r="P103"/>
          <cell r="Q103"/>
          <cell r="S103"/>
          <cell r="U103"/>
          <cell r="Y103"/>
        </row>
        <row r="104">
          <cell r="A104"/>
          <cell r="B104"/>
          <cell r="C104"/>
          <cell r="D104"/>
          <cell r="E104"/>
          <cell r="F104"/>
          <cell r="G104"/>
          <cell r="H104"/>
          <cell r="I104"/>
          <cell r="J104"/>
          <cell r="K104"/>
          <cell r="N104"/>
          <cell r="O104"/>
          <cell r="P104"/>
          <cell r="Q104"/>
          <cell r="S104"/>
          <cell r="U104"/>
          <cell r="Y104"/>
        </row>
        <row r="105">
          <cell r="A105"/>
          <cell r="B105"/>
          <cell r="C105"/>
          <cell r="D105"/>
          <cell r="E105"/>
          <cell r="F105"/>
          <cell r="G105"/>
          <cell r="H105"/>
          <cell r="I105"/>
          <cell r="J105"/>
          <cell r="K105"/>
          <cell r="N105"/>
          <cell r="O105"/>
          <cell r="P105"/>
          <cell r="Q105"/>
          <cell r="S105"/>
          <cell r="U105"/>
          <cell r="Y105"/>
        </row>
        <row r="106">
          <cell r="A106"/>
          <cell r="B106"/>
          <cell r="C106"/>
          <cell r="D106"/>
          <cell r="E106"/>
          <cell r="F106"/>
          <cell r="G106"/>
          <cell r="H106"/>
          <cell r="I106"/>
          <cell r="J106"/>
          <cell r="K106"/>
          <cell r="N106"/>
          <cell r="O106"/>
          <cell r="P106"/>
          <cell r="Q106"/>
          <cell r="S106"/>
          <cell r="U106"/>
          <cell r="Y106"/>
        </row>
        <row r="107">
          <cell r="A107"/>
          <cell r="B107"/>
          <cell r="C107"/>
          <cell r="D107"/>
          <cell r="E107"/>
          <cell r="F107"/>
          <cell r="G107"/>
          <cell r="H107"/>
          <cell r="I107"/>
          <cell r="J107"/>
          <cell r="K107"/>
          <cell r="N107"/>
          <cell r="O107"/>
          <cell r="P107"/>
          <cell r="Q107"/>
          <cell r="S107"/>
          <cell r="U107"/>
          <cell r="Y107"/>
        </row>
        <row r="108">
          <cell r="A108"/>
          <cell r="B108"/>
          <cell r="C108"/>
          <cell r="D108"/>
          <cell r="E108"/>
          <cell r="F108"/>
          <cell r="G108"/>
          <cell r="H108"/>
          <cell r="I108"/>
          <cell r="J108"/>
          <cell r="K108"/>
          <cell r="N108"/>
          <cell r="O108"/>
          <cell r="P108"/>
          <cell r="Q108"/>
          <cell r="S108"/>
          <cell r="U108"/>
          <cell r="Y108"/>
        </row>
        <row r="109">
          <cell r="A109"/>
          <cell r="B109"/>
          <cell r="C109"/>
          <cell r="D109"/>
          <cell r="E109"/>
          <cell r="F109"/>
          <cell r="G109"/>
          <cell r="H109"/>
          <cell r="I109"/>
          <cell r="J109"/>
          <cell r="K109"/>
          <cell r="N109"/>
          <cell r="O109"/>
          <cell r="P109"/>
          <cell r="Q109"/>
          <cell r="S109"/>
          <cell r="U109"/>
          <cell r="Y109"/>
        </row>
        <row r="110">
          <cell r="A110"/>
          <cell r="B110"/>
          <cell r="C110"/>
          <cell r="D110"/>
          <cell r="E110"/>
          <cell r="F110"/>
          <cell r="G110"/>
          <cell r="H110"/>
          <cell r="I110"/>
          <cell r="J110"/>
          <cell r="K110"/>
          <cell r="N110"/>
          <cell r="O110"/>
          <cell r="P110"/>
          <cell r="Q110"/>
          <cell r="S110"/>
          <cell r="U110"/>
          <cell r="Y110"/>
        </row>
        <row r="111">
          <cell r="A111"/>
          <cell r="B111"/>
          <cell r="C111"/>
          <cell r="D111"/>
          <cell r="E111"/>
          <cell r="F111"/>
          <cell r="G111"/>
          <cell r="H111"/>
          <cell r="I111"/>
          <cell r="J111"/>
          <cell r="K111"/>
          <cell r="N111"/>
          <cell r="O111"/>
          <cell r="P111"/>
          <cell r="Q111"/>
          <cell r="S111"/>
          <cell r="U111"/>
          <cell r="Y111"/>
        </row>
        <row r="112">
          <cell r="A112"/>
          <cell r="B112"/>
          <cell r="C112"/>
          <cell r="D112"/>
          <cell r="E112"/>
          <cell r="F112"/>
          <cell r="G112"/>
          <cell r="H112"/>
          <cell r="I112"/>
          <cell r="J112"/>
          <cell r="K112"/>
          <cell r="N112"/>
          <cell r="O112"/>
          <cell r="P112"/>
          <cell r="Q112"/>
          <cell r="S112"/>
          <cell r="U112"/>
          <cell r="Y112"/>
        </row>
        <row r="113">
          <cell r="A113"/>
          <cell r="B113"/>
          <cell r="C113"/>
          <cell r="D113"/>
          <cell r="E113"/>
          <cell r="F113"/>
          <cell r="G113"/>
          <cell r="H113"/>
          <cell r="I113"/>
          <cell r="J113"/>
          <cell r="K113"/>
          <cell r="N113"/>
          <cell r="O113"/>
          <cell r="P113"/>
          <cell r="Q113"/>
          <cell r="S113"/>
          <cell r="U113"/>
          <cell r="Y113"/>
        </row>
        <row r="114">
          <cell r="A114"/>
          <cell r="B114"/>
          <cell r="C114"/>
          <cell r="D114"/>
          <cell r="E114"/>
          <cell r="F114"/>
          <cell r="G114"/>
          <cell r="H114"/>
          <cell r="I114"/>
          <cell r="J114"/>
          <cell r="K114"/>
          <cell r="N114"/>
          <cell r="O114"/>
          <cell r="P114"/>
          <cell r="Q114"/>
          <cell r="S114"/>
          <cell r="U114"/>
          <cell r="Y114"/>
        </row>
        <row r="115">
          <cell r="A115"/>
          <cell r="B115"/>
          <cell r="C115"/>
          <cell r="D115"/>
          <cell r="E115"/>
          <cell r="F115"/>
          <cell r="G115"/>
          <cell r="H115"/>
          <cell r="I115"/>
          <cell r="J115"/>
          <cell r="K115"/>
          <cell r="N115"/>
          <cell r="O115"/>
          <cell r="P115"/>
          <cell r="Q115"/>
          <cell r="S115"/>
          <cell r="U115"/>
          <cell r="Y115"/>
        </row>
        <row r="116">
          <cell r="A116"/>
          <cell r="B116"/>
          <cell r="C116"/>
          <cell r="D116"/>
          <cell r="E116"/>
          <cell r="F116"/>
          <cell r="G116"/>
          <cell r="H116"/>
          <cell r="I116"/>
          <cell r="J116"/>
          <cell r="K116"/>
          <cell r="N116"/>
          <cell r="O116"/>
          <cell r="P116"/>
          <cell r="Q116"/>
          <cell r="S116"/>
          <cell r="U116"/>
          <cell r="Y116"/>
        </row>
        <row r="117">
          <cell r="A117"/>
          <cell r="B117"/>
          <cell r="C117"/>
          <cell r="D117"/>
          <cell r="E117"/>
          <cell r="F117"/>
          <cell r="G117"/>
          <cell r="H117"/>
          <cell r="I117"/>
          <cell r="J117"/>
          <cell r="K117"/>
          <cell r="N117"/>
          <cell r="O117"/>
          <cell r="P117"/>
          <cell r="Q117"/>
          <cell r="S117"/>
          <cell r="U117"/>
          <cell r="Y117"/>
        </row>
        <row r="118">
          <cell r="A118"/>
          <cell r="B118"/>
          <cell r="C118"/>
          <cell r="D118"/>
          <cell r="E118"/>
          <cell r="F118"/>
          <cell r="G118"/>
          <cell r="H118"/>
          <cell r="I118"/>
          <cell r="J118"/>
          <cell r="K118"/>
          <cell r="N118"/>
          <cell r="O118"/>
          <cell r="P118"/>
          <cell r="Q118"/>
          <cell r="S118"/>
          <cell r="U118"/>
          <cell r="Y118"/>
        </row>
        <row r="119">
          <cell r="A119"/>
          <cell r="B119"/>
          <cell r="C119"/>
          <cell r="D119"/>
          <cell r="E119"/>
          <cell r="F119"/>
          <cell r="G119"/>
          <cell r="H119"/>
          <cell r="I119"/>
          <cell r="J119"/>
          <cell r="K119"/>
          <cell r="N119"/>
          <cell r="O119"/>
          <cell r="P119"/>
          <cell r="Q119"/>
          <cell r="S119"/>
          <cell r="U119"/>
          <cell r="Y119"/>
        </row>
        <row r="120">
          <cell r="A120"/>
          <cell r="B120"/>
          <cell r="C120"/>
          <cell r="D120"/>
          <cell r="E120"/>
          <cell r="F120"/>
          <cell r="G120"/>
          <cell r="H120"/>
          <cell r="I120"/>
          <cell r="J120"/>
          <cell r="K120"/>
          <cell r="N120"/>
          <cell r="O120"/>
          <cell r="P120"/>
          <cell r="Q120"/>
          <cell r="S120"/>
          <cell r="U120"/>
          <cell r="Y120"/>
        </row>
        <row r="121">
          <cell r="A121"/>
          <cell r="B121"/>
          <cell r="C121"/>
          <cell r="D121"/>
          <cell r="E121"/>
          <cell r="F121"/>
          <cell r="G121"/>
          <cell r="H121"/>
          <cell r="I121"/>
          <cell r="J121"/>
          <cell r="K121"/>
          <cell r="N121"/>
          <cell r="O121"/>
          <cell r="P121"/>
          <cell r="Q121"/>
          <cell r="S121"/>
          <cell r="U121"/>
          <cell r="Y121"/>
        </row>
        <row r="122">
          <cell r="A122"/>
          <cell r="B122"/>
          <cell r="C122"/>
          <cell r="D122"/>
          <cell r="E122"/>
          <cell r="F122"/>
          <cell r="G122"/>
          <cell r="H122"/>
          <cell r="I122"/>
          <cell r="J122"/>
          <cell r="K122"/>
          <cell r="N122"/>
          <cell r="O122"/>
          <cell r="P122"/>
          <cell r="Q122"/>
          <cell r="S122"/>
          <cell r="U122"/>
          <cell r="Y122"/>
        </row>
        <row r="123">
          <cell r="A123"/>
          <cell r="B123"/>
          <cell r="C123"/>
          <cell r="D123"/>
          <cell r="E123"/>
          <cell r="F123"/>
          <cell r="G123"/>
          <cell r="H123"/>
          <cell r="I123"/>
          <cell r="J123"/>
          <cell r="K123"/>
          <cell r="N123"/>
          <cell r="O123"/>
          <cell r="P123"/>
          <cell r="Q123"/>
          <cell r="S123"/>
          <cell r="U123"/>
          <cell r="Y123"/>
        </row>
        <row r="124">
          <cell r="A124"/>
          <cell r="B124"/>
          <cell r="C124"/>
          <cell r="D124"/>
          <cell r="E124"/>
          <cell r="F124"/>
          <cell r="G124"/>
          <cell r="H124"/>
          <cell r="I124"/>
          <cell r="J124"/>
          <cell r="K124"/>
          <cell r="N124"/>
          <cell r="O124"/>
          <cell r="Q124"/>
          <cell r="S124"/>
          <cell r="U124"/>
          <cell r="Y124"/>
        </row>
        <row r="125">
          <cell r="A125"/>
          <cell r="B125"/>
          <cell r="C125"/>
          <cell r="D125"/>
          <cell r="E125"/>
          <cell r="F125"/>
          <cell r="G125"/>
          <cell r="H125"/>
          <cell r="I125"/>
          <cell r="J125"/>
          <cell r="K125"/>
          <cell r="N125"/>
          <cell r="O125"/>
          <cell r="Q125"/>
          <cell r="S125"/>
          <cell r="Y125"/>
        </row>
        <row r="126">
          <cell r="A126"/>
          <cell r="B126"/>
          <cell r="C126"/>
          <cell r="D126"/>
          <cell r="E126"/>
          <cell r="F126"/>
          <cell r="G126"/>
          <cell r="H126"/>
          <cell r="I126"/>
          <cell r="J126"/>
          <cell r="K126"/>
          <cell r="N126"/>
          <cell r="O126"/>
          <cell r="Q126"/>
          <cell r="S126"/>
          <cell r="Y126"/>
        </row>
        <row r="127">
          <cell r="A127"/>
          <cell r="B127"/>
          <cell r="C127"/>
          <cell r="D127"/>
          <cell r="E127"/>
          <cell r="F127"/>
          <cell r="G127"/>
          <cell r="H127"/>
          <cell r="I127"/>
          <cell r="J127"/>
          <cell r="K127"/>
          <cell r="N127"/>
          <cell r="O127"/>
          <cell r="P127"/>
          <cell r="Q127"/>
          <cell r="S127"/>
          <cell r="Y127"/>
        </row>
        <row r="128">
          <cell r="A128"/>
          <cell r="B128"/>
          <cell r="C128"/>
          <cell r="D128"/>
          <cell r="E128"/>
          <cell r="F128"/>
          <cell r="G128"/>
          <cell r="H128"/>
          <cell r="I128"/>
          <cell r="J128"/>
          <cell r="K128"/>
          <cell r="N128"/>
          <cell r="O128"/>
          <cell r="P128"/>
          <cell r="Q128"/>
          <cell r="S128"/>
          <cell r="Y128"/>
        </row>
        <row r="129">
          <cell r="A129"/>
          <cell r="B129"/>
          <cell r="C129"/>
          <cell r="D129"/>
          <cell r="E129"/>
          <cell r="F129"/>
          <cell r="G129"/>
          <cell r="H129"/>
          <cell r="I129"/>
          <cell r="J129"/>
          <cell r="K129"/>
          <cell r="N129"/>
          <cell r="O129"/>
          <cell r="P129"/>
          <cell r="Q129"/>
          <cell r="S129"/>
          <cell r="U129"/>
          <cell r="Y129"/>
        </row>
        <row r="130">
          <cell r="A130"/>
          <cell r="B130"/>
          <cell r="C130"/>
          <cell r="D130"/>
          <cell r="E130"/>
          <cell r="F130"/>
          <cell r="G130"/>
          <cell r="H130"/>
          <cell r="I130"/>
          <cell r="J130"/>
          <cell r="K130"/>
          <cell r="N130"/>
          <cell r="O130"/>
          <cell r="P130"/>
          <cell r="Q130"/>
          <cell r="S130"/>
          <cell r="U130"/>
          <cell r="Y130"/>
        </row>
        <row r="131">
          <cell r="A131"/>
          <cell r="B131"/>
          <cell r="C131"/>
          <cell r="D131"/>
          <cell r="E131"/>
          <cell r="F131"/>
          <cell r="G131"/>
          <cell r="H131"/>
          <cell r="I131"/>
          <cell r="J131"/>
          <cell r="K131"/>
          <cell r="N131"/>
          <cell r="O131"/>
          <cell r="P131"/>
          <cell r="Q131"/>
          <cell r="S131"/>
          <cell r="U131"/>
          <cell r="Y131"/>
        </row>
        <row r="132">
          <cell r="A132"/>
          <cell r="B132"/>
          <cell r="C132"/>
          <cell r="D132"/>
          <cell r="E132"/>
          <cell r="F132"/>
          <cell r="G132"/>
          <cell r="H132"/>
          <cell r="I132"/>
          <cell r="J132"/>
          <cell r="K132"/>
          <cell r="N132"/>
          <cell r="O132"/>
          <cell r="P132"/>
          <cell r="Q132"/>
          <cell r="S132"/>
          <cell r="U132"/>
          <cell r="Y132"/>
        </row>
        <row r="133">
          <cell r="A133"/>
          <cell r="B133"/>
          <cell r="C133"/>
          <cell r="D133"/>
          <cell r="E133"/>
          <cell r="F133"/>
          <cell r="G133"/>
          <cell r="H133"/>
          <cell r="I133"/>
          <cell r="J133"/>
          <cell r="K133"/>
          <cell r="N133"/>
          <cell r="O133"/>
          <cell r="P133"/>
          <cell r="Q133"/>
          <cell r="S133"/>
          <cell r="U133"/>
          <cell r="Y133"/>
        </row>
        <row r="134">
          <cell r="A134"/>
          <cell r="B134"/>
          <cell r="C134"/>
          <cell r="D134"/>
          <cell r="E134"/>
          <cell r="F134"/>
          <cell r="G134"/>
          <cell r="H134"/>
          <cell r="I134"/>
          <cell r="J134"/>
          <cell r="K134"/>
          <cell r="N134"/>
          <cell r="O134"/>
          <cell r="P134"/>
          <cell r="Q134"/>
          <cell r="S134"/>
          <cell r="U134"/>
          <cell r="Y134"/>
        </row>
        <row r="135">
          <cell r="A135"/>
          <cell r="B135"/>
          <cell r="C135"/>
          <cell r="D135"/>
          <cell r="E135"/>
          <cell r="F135"/>
          <cell r="G135"/>
          <cell r="H135"/>
          <cell r="I135"/>
          <cell r="J135"/>
          <cell r="K135"/>
          <cell r="N135"/>
          <cell r="O135"/>
          <cell r="Q135"/>
          <cell r="S135"/>
          <cell r="U135"/>
          <cell r="Y135"/>
        </row>
        <row r="136">
          <cell r="A136"/>
          <cell r="B136"/>
          <cell r="C136"/>
          <cell r="D136"/>
          <cell r="E136"/>
          <cell r="F136"/>
          <cell r="G136"/>
          <cell r="H136"/>
          <cell r="I136"/>
          <cell r="J136"/>
          <cell r="K136"/>
          <cell r="N136"/>
          <cell r="O136"/>
          <cell r="Q136"/>
          <cell r="S136"/>
          <cell r="U136"/>
          <cell r="Y136"/>
        </row>
        <row r="137">
          <cell r="A137"/>
          <cell r="B137"/>
          <cell r="C137"/>
          <cell r="D137"/>
          <cell r="E137"/>
          <cell r="F137"/>
          <cell r="G137"/>
          <cell r="H137"/>
          <cell r="I137"/>
          <cell r="J137"/>
          <cell r="K137"/>
          <cell r="N137"/>
          <cell r="O137"/>
          <cell r="Q137"/>
          <cell r="S137"/>
          <cell r="U137"/>
          <cell r="Y137"/>
        </row>
        <row r="138">
          <cell r="A138"/>
          <cell r="B138"/>
          <cell r="C138"/>
          <cell r="D138"/>
          <cell r="E138"/>
          <cell r="F138"/>
          <cell r="G138"/>
          <cell r="H138"/>
          <cell r="I138"/>
          <cell r="J138"/>
          <cell r="K138"/>
          <cell r="N138"/>
          <cell r="O138"/>
          <cell r="Q138"/>
          <cell r="S138"/>
          <cell r="U138"/>
          <cell r="Y138"/>
        </row>
        <row r="139">
          <cell r="A139"/>
          <cell r="B139"/>
          <cell r="C139"/>
          <cell r="D139"/>
          <cell r="E139"/>
          <cell r="F139"/>
          <cell r="G139"/>
          <cell r="H139"/>
          <cell r="I139"/>
          <cell r="J139"/>
          <cell r="K139"/>
          <cell r="N139"/>
          <cell r="O139"/>
          <cell r="P139"/>
          <cell r="Q139"/>
          <cell r="S139"/>
          <cell r="U139"/>
          <cell r="Y139"/>
        </row>
        <row r="140">
          <cell r="A140"/>
          <cell r="B140"/>
          <cell r="C140"/>
          <cell r="D140"/>
          <cell r="E140"/>
          <cell r="F140"/>
          <cell r="G140"/>
          <cell r="H140"/>
          <cell r="I140"/>
          <cell r="J140"/>
          <cell r="K140"/>
          <cell r="N140"/>
          <cell r="O140"/>
          <cell r="P140"/>
          <cell r="Q140"/>
          <cell r="S140"/>
          <cell r="U140"/>
          <cell r="Y140"/>
        </row>
        <row r="141">
          <cell r="A141"/>
          <cell r="B141"/>
          <cell r="C141"/>
          <cell r="D141"/>
          <cell r="E141"/>
          <cell r="F141"/>
          <cell r="G141"/>
          <cell r="H141"/>
          <cell r="I141"/>
          <cell r="J141"/>
          <cell r="K141"/>
          <cell r="N141"/>
          <cell r="O141"/>
          <cell r="P141"/>
          <cell r="Q141"/>
          <cell r="S141"/>
          <cell r="U141"/>
          <cell r="Y141"/>
        </row>
        <row r="142">
          <cell r="A142"/>
          <cell r="B142"/>
          <cell r="C142"/>
          <cell r="D142"/>
          <cell r="E142"/>
          <cell r="F142"/>
          <cell r="G142"/>
          <cell r="H142"/>
          <cell r="I142"/>
          <cell r="J142"/>
          <cell r="K142"/>
          <cell r="N142"/>
          <cell r="O142"/>
          <cell r="P142"/>
          <cell r="Q142"/>
          <cell r="S142"/>
          <cell r="U142"/>
          <cell r="Y142"/>
        </row>
        <row r="143">
          <cell r="A143"/>
          <cell r="B143"/>
          <cell r="C143"/>
          <cell r="D143"/>
          <cell r="E143"/>
          <cell r="F143"/>
          <cell r="G143"/>
          <cell r="H143"/>
          <cell r="I143"/>
          <cell r="J143"/>
          <cell r="K143"/>
          <cell r="N143"/>
          <cell r="O143"/>
          <cell r="P143"/>
          <cell r="Q143"/>
          <cell r="S143"/>
          <cell r="U143"/>
          <cell r="Y143"/>
        </row>
        <row r="144">
          <cell r="A144"/>
          <cell r="B144"/>
          <cell r="C144"/>
          <cell r="D144"/>
          <cell r="E144"/>
          <cell r="F144"/>
          <cell r="G144"/>
          <cell r="H144"/>
          <cell r="I144"/>
          <cell r="J144"/>
          <cell r="K144"/>
          <cell r="N144"/>
          <cell r="O144"/>
          <cell r="P144"/>
          <cell r="Q144"/>
          <cell r="S144"/>
          <cell r="U144"/>
          <cell r="Y144"/>
        </row>
        <row r="145">
          <cell r="A145"/>
          <cell r="B145"/>
          <cell r="C145"/>
          <cell r="D145"/>
          <cell r="E145"/>
          <cell r="F145"/>
          <cell r="G145"/>
          <cell r="H145"/>
          <cell r="I145"/>
          <cell r="J145"/>
          <cell r="K145"/>
          <cell r="N145"/>
          <cell r="O145"/>
          <cell r="P145"/>
          <cell r="Q145"/>
          <cell r="S145"/>
          <cell r="U145"/>
          <cell r="Y145"/>
        </row>
        <row r="146">
          <cell r="A146"/>
          <cell r="B146"/>
          <cell r="C146"/>
          <cell r="D146"/>
          <cell r="E146"/>
          <cell r="F146"/>
          <cell r="G146"/>
          <cell r="H146"/>
          <cell r="I146"/>
          <cell r="J146"/>
          <cell r="K146"/>
          <cell r="N146"/>
          <cell r="O146"/>
          <cell r="P146"/>
          <cell r="Q146"/>
          <cell r="S146"/>
          <cell r="U146"/>
          <cell r="Y146"/>
        </row>
        <row r="147">
          <cell r="A147"/>
          <cell r="B147"/>
          <cell r="C147"/>
          <cell r="D147"/>
          <cell r="E147"/>
          <cell r="F147"/>
          <cell r="G147"/>
          <cell r="H147"/>
          <cell r="I147"/>
          <cell r="J147"/>
          <cell r="K147"/>
          <cell r="N147"/>
          <cell r="O147"/>
          <cell r="P147"/>
          <cell r="Q147"/>
          <cell r="S147"/>
          <cell r="U147"/>
          <cell r="Y147"/>
        </row>
        <row r="148">
          <cell r="A148"/>
          <cell r="B148"/>
          <cell r="C148"/>
          <cell r="D148"/>
          <cell r="E148"/>
          <cell r="F148"/>
          <cell r="G148"/>
          <cell r="H148"/>
          <cell r="I148"/>
          <cell r="J148"/>
          <cell r="K148"/>
          <cell r="N148"/>
          <cell r="O148"/>
          <cell r="P148"/>
          <cell r="Q148"/>
          <cell r="S148"/>
          <cell r="U148"/>
          <cell r="Y148"/>
        </row>
        <row r="149">
          <cell r="A149"/>
          <cell r="B149"/>
          <cell r="C149"/>
          <cell r="D149"/>
          <cell r="E149"/>
          <cell r="F149"/>
          <cell r="G149"/>
          <cell r="H149"/>
          <cell r="I149"/>
          <cell r="J149"/>
          <cell r="K149"/>
          <cell r="N149"/>
          <cell r="O149"/>
          <cell r="P149"/>
          <cell r="Q149"/>
          <cell r="S149"/>
          <cell r="U149"/>
          <cell r="Y149"/>
        </row>
        <row r="150">
          <cell r="A150"/>
          <cell r="B150"/>
          <cell r="C150"/>
          <cell r="D150"/>
          <cell r="E150"/>
          <cell r="F150"/>
          <cell r="G150"/>
          <cell r="H150"/>
          <cell r="I150"/>
          <cell r="J150"/>
          <cell r="K150"/>
          <cell r="N150"/>
          <cell r="O150"/>
          <cell r="P150"/>
          <cell r="Q150"/>
          <cell r="S150"/>
          <cell r="U150"/>
          <cell r="Y150"/>
        </row>
        <row r="151">
          <cell r="A151"/>
          <cell r="B151"/>
          <cell r="C151"/>
          <cell r="D151"/>
          <cell r="E151"/>
          <cell r="F151"/>
          <cell r="G151"/>
          <cell r="H151"/>
          <cell r="I151"/>
          <cell r="J151"/>
          <cell r="K151"/>
          <cell r="N151"/>
          <cell r="O151"/>
          <cell r="P151"/>
          <cell r="Q151"/>
          <cell r="S151"/>
          <cell r="U151"/>
          <cell r="Y151"/>
        </row>
        <row r="152">
          <cell r="A152"/>
          <cell r="B152"/>
          <cell r="C152"/>
          <cell r="D152"/>
          <cell r="E152"/>
          <cell r="F152"/>
          <cell r="G152"/>
          <cell r="H152"/>
          <cell r="I152"/>
          <cell r="J152"/>
          <cell r="K152"/>
          <cell r="N152"/>
          <cell r="O152"/>
          <cell r="P152"/>
          <cell r="Q152"/>
          <cell r="S152"/>
          <cell r="U152"/>
          <cell r="Y152"/>
        </row>
        <row r="153">
          <cell r="A153"/>
          <cell r="B153"/>
          <cell r="C153"/>
          <cell r="D153"/>
          <cell r="E153"/>
          <cell r="F153"/>
          <cell r="G153"/>
          <cell r="H153"/>
          <cell r="I153"/>
          <cell r="J153"/>
          <cell r="K153"/>
          <cell r="N153"/>
          <cell r="O153"/>
          <cell r="P153"/>
          <cell r="Q153"/>
          <cell r="S153"/>
          <cell r="U153"/>
          <cell r="Y153"/>
        </row>
        <row r="154">
          <cell r="A154"/>
          <cell r="B154"/>
          <cell r="C154"/>
          <cell r="D154"/>
          <cell r="E154"/>
          <cell r="F154"/>
          <cell r="G154"/>
          <cell r="H154"/>
          <cell r="I154"/>
          <cell r="J154"/>
          <cell r="K154"/>
          <cell r="N154"/>
          <cell r="O154"/>
          <cell r="P154"/>
          <cell r="Q154"/>
          <cell r="S154"/>
          <cell r="U154"/>
          <cell r="Y154"/>
        </row>
        <row r="155">
          <cell r="A155"/>
          <cell r="B155"/>
          <cell r="C155"/>
          <cell r="D155"/>
          <cell r="E155"/>
          <cell r="F155"/>
          <cell r="G155"/>
          <cell r="H155"/>
          <cell r="I155"/>
          <cell r="J155"/>
          <cell r="K155"/>
          <cell r="N155"/>
          <cell r="O155"/>
          <cell r="P155"/>
          <cell r="Q155"/>
          <cell r="S155"/>
          <cell r="U155"/>
          <cell r="Y155"/>
        </row>
        <row r="156">
          <cell r="A156"/>
          <cell r="B156"/>
          <cell r="C156"/>
          <cell r="D156"/>
          <cell r="E156"/>
          <cell r="F156"/>
          <cell r="G156"/>
          <cell r="H156"/>
          <cell r="I156"/>
          <cell r="J156"/>
          <cell r="K156"/>
          <cell r="N156"/>
          <cell r="O156"/>
          <cell r="P156"/>
          <cell r="Q156"/>
          <cell r="S156"/>
          <cell r="U156"/>
          <cell r="Y156"/>
        </row>
        <row r="157">
          <cell r="A157"/>
          <cell r="B157"/>
          <cell r="C157"/>
          <cell r="D157"/>
          <cell r="E157"/>
          <cell r="F157"/>
          <cell r="G157"/>
          <cell r="H157"/>
          <cell r="I157"/>
          <cell r="J157"/>
          <cell r="K157"/>
          <cell r="N157"/>
          <cell r="O157"/>
          <cell r="P157"/>
          <cell r="Q157"/>
          <cell r="S157"/>
          <cell r="U157"/>
          <cell r="Y157"/>
        </row>
        <row r="158">
          <cell r="A158"/>
          <cell r="B158"/>
          <cell r="C158"/>
          <cell r="D158"/>
          <cell r="E158"/>
          <cell r="F158"/>
          <cell r="G158"/>
          <cell r="H158"/>
          <cell r="I158"/>
          <cell r="J158"/>
          <cell r="K158"/>
          <cell r="N158"/>
          <cell r="O158"/>
          <cell r="P158"/>
          <cell r="Q158"/>
          <cell r="S158"/>
          <cell r="U158"/>
          <cell r="Y158"/>
        </row>
        <row r="159">
          <cell r="A159"/>
          <cell r="B159"/>
          <cell r="C159"/>
          <cell r="D159"/>
          <cell r="E159"/>
          <cell r="F159"/>
          <cell r="G159"/>
          <cell r="H159"/>
          <cell r="I159"/>
          <cell r="J159"/>
          <cell r="K159"/>
          <cell r="N159"/>
          <cell r="O159"/>
          <cell r="P159"/>
          <cell r="Q159"/>
          <cell r="S159"/>
          <cell r="U159"/>
          <cell r="Y159"/>
        </row>
        <row r="160">
          <cell r="A160"/>
          <cell r="B160"/>
          <cell r="C160"/>
          <cell r="D160"/>
          <cell r="E160"/>
          <cell r="F160"/>
          <cell r="G160"/>
          <cell r="H160"/>
          <cell r="I160"/>
          <cell r="J160"/>
          <cell r="K160"/>
          <cell r="N160"/>
          <cell r="O160"/>
          <cell r="P160"/>
          <cell r="Q160"/>
          <cell r="S160"/>
          <cell r="U160"/>
          <cell r="Y160"/>
        </row>
        <row r="161">
          <cell r="A161"/>
          <cell r="B161"/>
          <cell r="C161"/>
          <cell r="D161"/>
          <cell r="E161"/>
          <cell r="F161"/>
          <cell r="G161"/>
          <cell r="H161"/>
          <cell r="I161"/>
          <cell r="J161"/>
          <cell r="K161"/>
          <cell r="N161"/>
          <cell r="O161"/>
          <cell r="P161"/>
          <cell r="Q161"/>
          <cell r="S161"/>
          <cell r="U161"/>
          <cell r="Y161"/>
        </row>
        <row r="162">
          <cell r="A162"/>
          <cell r="B162"/>
          <cell r="C162"/>
          <cell r="D162"/>
          <cell r="E162"/>
          <cell r="F162"/>
          <cell r="G162"/>
          <cell r="H162"/>
          <cell r="I162"/>
          <cell r="J162"/>
          <cell r="K162"/>
          <cell r="N162"/>
          <cell r="O162"/>
          <cell r="P162"/>
          <cell r="Q162"/>
          <cell r="S162"/>
          <cell r="U162"/>
          <cell r="Y162"/>
        </row>
        <row r="163">
          <cell r="A163"/>
          <cell r="B163"/>
          <cell r="C163"/>
          <cell r="D163"/>
          <cell r="E163"/>
          <cell r="F163"/>
          <cell r="G163"/>
          <cell r="H163"/>
          <cell r="I163"/>
          <cell r="J163"/>
          <cell r="K163"/>
          <cell r="N163"/>
          <cell r="O163"/>
          <cell r="P163"/>
          <cell r="Q163"/>
          <cell r="S163"/>
          <cell r="U163"/>
          <cell r="Y163"/>
        </row>
        <row r="164">
          <cell r="A164"/>
          <cell r="B164"/>
          <cell r="C164"/>
          <cell r="D164"/>
          <cell r="E164"/>
          <cell r="F164"/>
          <cell r="G164"/>
          <cell r="H164"/>
          <cell r="I164"/>
          <cell r="J164"/>
          <cell r="K164"/>
          <cell r="N164"/>
          <cell r="O164"/>
          <cell r="P164"/>
          <cell r="Q164"/>
          <cell r="S164"/>
          <cell r="U164"/>
          <cell r="Y164"/>
        </row>
        <row r="165">
          <cell r="A165"/>
          <cell r="B165"/>
          <cell r="C165"/>
          <cell r="D165"/>
          <cell r="E165"/>
          <cell r="F165"/>
          <cell r="G165"/>
          <cell r="H165"/>
          <cell r="I165"/>
          <cell r="J165"/>
          <cell r="K165"/>
          <cell r="N165"/>
          <cell r="O165"/>
          <cell r="P165"/>
          <cell r="Q165"/>
          <cell r="S165"/>
          <cell r="U165"/>
          <cell r="Y165"/>
        </row>
        <row r="166">
          <cell r="A166"/>
          <cell r="B166"/>
          <cell r="C166"/>
          <cell r="D166"/>
          <cell r="E166"/>
          <cell r="F166"/>
          <cell r="G166"/>
          <cell r="H166"/>
          <cell r="I166"/>
          <cell r="J166"/>
          <cell r="K166"/>
          <cell r="N166"/>
          <cell r="O166"/>
          <cell r="P166"/>
          <cell r="Q166"/>
          <cell r="S166"/>
          <cell r="U166"/>
          <cell r="Y166"/>
        </row>
        <row r="167">
          <cell r="A167"/>
          <cell r="B167"/>
          <cell r="C167"/>
          <cell r="D167"/>
          <cell r="E167"/>
          <cell r="F167"/>
          <cell r="G167"/>
          <cell r="H167"/>
          <cell r="I167"/>
          <cell r="J167"/>
          <cell r="K167"/>
          <cell r="N167"/>
          <cell r="O167"/>
          <cell r="P167"/>
          <cell r="Q167"/>
          <cell r="S167"/>
          <cell r="U167"/>
          <cell r="Y167"/>
        </row>
        <row r="168">
          <cell r="A168"/>
          <cell r="B168"/>
          <cell r="C168"/>
          <cell r="D168"/>
          <cell r="E168"/>
          <cell r="F168"/>
          <cell r="G168"/>
          <cell r="H168"/>
          <cell r="I168"/>
          <cell r="J168"/>
          <cell r="K168"/>
          <cell r="N168"/>
          <cell r="O168"/>
          <cell r="P168"/>
          <cell r="Q168"/>
          <cell r="S168"/>
          <cell r="U168"/>
          <cell r="Y168"/>
        </row>
        <row r="169">
          <cell r="A169"/>
          <cell r="B169"/>
          <cell r="C169"/>
          <cell r="D169"/>
          <cell r="E169"/>
          <cell r="F169"/>
          <cell r="G169"/>
          <cell r="H169"/>
          <cell r="I169"/>
          <cell r="J169"/>
          <cell r="K169"/>
          <cell r="N169"/>
          <cell r="O169"/>
          <cell r="P169"/>
          <cell r="Q169"/>
          <cell r="S169"/>
          <cell r="U169"/>
          <cell r="Y169"/>
        </row>
        <row r="170">
          <cell r="A170"/>
          <cell r="B170"/>
          <cell r="C170"/>
          <cell r="D170"/>
          <cell r="E170"/>
          <cell r="F170"/>
          <cell r="G170"/>
          <cell r="H170"/>
          <cell r="I170"/>
          <cell r="J170"/>
          <cell r="O170"/>
          <cell r="P170"/>
          <cell r="Q170"/>
          <cell r="S170"/>
          <cell r="U170"/>
          <cell r="Y170"/>
        </row>
        <row r="171">
          <cell r="A171"/>
          <cell r="B171"/>
          <cell r="C171"/>
          <cell r="D171"/>
          <cell r="E171"/>
          <cell r="F171"/>
          <cell r="G171"/>
          <cell r="H171"/>
          <cell r="I171"/>
          <cell r="J171"/>
          <cell r="O171"/>
          <cell r="P171"/>
          <cell r="Q171"/>
          <cell r="S171"/>
          <cell r="U171"/>
          <cell r="Y171"/>
        </row>
        <row r="172">
          <cell r="A172"/>
          <cell r="B172"/>
          <cell r="C172"/>
          <cell r="D172"/>
          <cell r="E172"/>
          <cell r="F172"/>
          <cell r="G172"/>
          <cell r="H172"/>
          <cell r="I172"/>
          <cell r="J172"/>
          <cell r="N172"/>
          <cell r="O172"/>
          <cell r="P172"/>
          <cell r="Q172"/>
          <cell r="S172"/>
          <cell r="Y172"/>
        </row>
        <row r="173">
          <cell r="A173"/>
          <cell r="B173"/>
          <cell r="C173"/>
          <cell r="D173"/>
          <cell r="E173"/>
          <cell r="F173"/>
          <cell r="G173"/>
          <cell r="H173"/>
          <cell r="I173"/>
          <cell r="J173"/>
          <cell r="K173"/>
          <cell r="N173"/>
          <cell r="O173"/>
          <cell r="P173"/>
          <cell r="Q173"/>
          <cell r="S173"/>
          <cell r="Y173"/>
        </row>
        <row r="174">
          <cell r="A174"/>
          <cell r="B174"/>
          <cell r="C174"/>
          <cell r="D174"/>
          <cell r="E174"/>
          <cell r="F174"/>
          <cell r="G174"/>
          <cell r="H174"/>
          <cell r="I174"/>
          <cell r="J174"/>
          <cell r="K174"/>
          <cell r="N174"/>
          <cell r="O174"/>
          <cell r="P174"/>
          <cell r="Q174"/>
          <cell r="S174"/>
          <cell r="Y174"/>
        </row>
        <row r="175">
          <cell r="A175"/>
          <cell r="B175"/>
          <cell r="C175"/>
          <cell r="D175"/>
          <cell r="E175"/>
          <cell r="F175"/>
          <cell r="G175"/>
          <cell r="H175"/>
          <cell r="I175"/>
          <cell r="J175"/>
          <cell r="K175"/>
          <cell r="N175"/>
          <cell r="O175"/>
          <cell r="P175"/>
          <cell r="Q175"/>
          <cell r="S175"/>
          <cell r="Y175"/>
        </row>
        <row r="176">
          <cell r="A176"/>
          <cell r="B176"/>
          <cell r="C176"/>
          <cell r="D176"/>
          <cell r="E176"/>
          <cell r="F176"/>
          <cell r="G176"/>
          <cell r="H176"/>
          <cell r="I176"/>
          <cell r="J176"/>
          <cell r="K176"/>
          <cell r="N176"/>
          <cell r="Q176"/>
          <cell r="S176"/>
          <cell r="Y176"/>
        </row>
        <row r="177">
          <cell r="A177"/>
          <cell r="B177"/>
          <cell r="C177"/>
          <cell r="D177"/>
          <cell r="E177"/>
          <cell r="F177"/>
          <cell r="I177"/>
          <cell r="J177"/>
          <cell r="K177"/>
          <cell r="N177"/>
          <cell r="Q177"/>
          <cell r="S177"/>
          <cell r="Y177"/>
        </row>
        <row r="178">
          <cell r="A178"/>
          <cell r="B178"/>
          <cell r="C178"/>
          <cell r="D178"/>
          <cell r="E178"/>
          <cell r="F178"/>
          <cell r="I178"/>
          <cell r="J178"/>
          <cell r="K178"/>
          <cell r="M178"/>
          <cell r="N178"/>
          <cell r="Q178"/>
          <cell r="S178"/>
          <cell r="U178"/>
          <cell r="Y178"/>
        </row>
        <row r="179">
          <cell r="A179"/>
          <cell r="B179"/>
          <cell r="C179"/>
          <cell r="D179"/>
          <cell r="E179"/>
          <cell r="F179"/>
          <cell r="I179"/>
          <cell r="J179"/>
          <cell r="K179"/>
          <cell r="M179"/>
          <cell r="N179"/>
          <cell r="O179"/>
          <cell r="P179"/>
          <cell r="Q179"/>
          <cell r="S179"/>
          <cell r="U179"/>
          <cell r="Y179"/>
        </row>
        <row r="180">
          <cell r="A180"/>
          <cell r="B180"/>
          <cell r="C180"/>
          <cell r="D180"/>
          <cell r="E180"/>
          <cell r="F180"/>
          <cell r="G180"/>
          <cell r="H180"/>
          <cell r="I180"/>
          <cell r="J180"/>
          <cell r="K180"/>
          <cell r="M180"/>
          <cell r="N180"/>
          <cell r="O180"/>
          <cell r="P180"/>
          <cell r="Q180"/>
          <cell r="S180"/>
          <cell r="U180"/>
          <cell r="Y180"/>
        </row>
        <row r="181">
          <cell r="A181"/>
          <cell r="B181"/>
          <cell r="C181"/>
          <cell r="D181"/>
          <cell r="E181"/>
          <cell r="F181"/>
          <cell r="G181"/>
          <cell r="H181"/>
          <cell r="I181"/>
          <cell r="J181"/>
          <cell r="K181"/>
          <cell r="M181"/>
          <cell r="N181"/>
          <cell r="O181"/>
          <cell r="P181"/>
          <cell r="Q181"/>
          <cell r="S181"/>
          <cell r="U181"/>
          <cell r="Y181"/>
        </row>
        <row r="182">
          <cell r="A182"/>
          <cell r="B182"/>
          <cell r="C182"/>
          <cell r="D182"/>
          <cell r="E182"/>
          <cell r="F182"/>
          <cell r="G182"/>
          <cell r="H182"/>
          <cell r="I182"/>
          <cell r="J182"/>
          <cell r="K182"/>
          <cell r="M182"/>
          <cell r="N182"/>
          <cell r="O182"/>
          <cell r="P182"/>
          <cell r="Q182"/>
          <cell r="S182"/>
          <cell r="U182"/>
          <cell r="Y182"/>
        </row>
        <row r="183">
          <cell r="A183"/>
          <cell r="B183"/>
          <cell r="C183"/>
          <cell r="D183"/>
          <cell r="E183"/>
          <cell r="F183"/>
          <cell r="G183"/>
          <cell r="H183"/>
          <cell r="I183"/>
          <cell r="J183"/>
          <cell r="K183"/>
          <cell r="M183"/>
          <cell r="N183"/>
          <cell r="O183"/>
          <cell r="P183"/>
          <cell r="Q183"/>
          <cell r="S183"/>
          <cell r="U183"/>
          <cell r="Y183"/>
        </row>
        <row r="184">
          <cell r="B184"/>
          <cell r="C184"/>
          <cell r="D184"/>
          <cell r="E184"/>
          <cell r="F184"/>
          <cell r="G184"/>
          <cell r="H184"/>
          <cell r="I184"/>
          <cell r="J184"/>
          <cell r="K184"/>
          <cell r="M184"/>
          <cell r="N184"/>
          <cell r="O184"/>
          <cell r="P184"/>
          <cell r="Q184"/>
          <cell r="U184"/>
          <cell r="Y184"/>
        </row>
        <row r="185">
          <cell r="B185"/>
          <cell r="C185"/>
          <cell r="D185"/>
          <cell r="E185"/>
          <cell r="F185"/>
          <cell r="G185"/>
          <cell r="H185"/>
          <cell r="I185"/>
          <cell r="J185"/>
          <cell r="K185"/>
          <cell r="M185"/>
          <cell r="N185"/>
          <cell r="O185"/>
          <cell r="P185"/>
          <cell r="U185"/>
        </row>
        <row r="186">
          <cell r="B186"/>
          <cell r="C186"/>
          <cell r="D186"/>
          <cell r="E186"/>
          <cell r="F186"/>
          <cell r="G186"/>
          <cell r="H186"/>
          <cell r="I186"/>
          <cell r="J186"/>
          <cell r="K186"/>
          <cell r="M186"/>
          <cell r="N186"/>
          <cell r="O186"/>
          <cell r="P186"/>
          <cell r="S186"/>
          <cell r="U186"/>
        </row>
        <row r="187">
          <cell r="B187"/>
          <cell r="C187"/>
          <cell r="D187"/>
          <cell r="E187"/>
          <cell r="F187"/>
          <cell r="G187"/>
          <cell r="H187"/>
          <cell r="I187"/>
          <cell r="J187"/>
          <cell r="K187"/>
          <cell r="M187"/>
          <cell r="N187"/>
          <cell r="O187"/>
          <cell r="P187"/>
          <cell r="S187"/>
          <cell r="U187"/>
        </row>
        <row r="188">
          <cell r="B188"/>
          <cell r="C188"/>
          <cell r="D188"/>
          <cell r="E188"/>
          <cell r="F188"/>
          <cell r="G188"/>
          <cell r="H188"/>
          <cell r="I188"/>
          <cell r="J188"/>
          <cell r="K188"/>
          <cell r="M188"/>
          <cell r="N188"/>
          <cell r="O188"/>
          <cell r="P188"/>
          <cell r="Q188"/>
          <cell r="S188"/>
          <cell r="Y188"/>
        </row>
        <row r="189">
          <cell r="B189"/>
          <cell r="C189"/>
          <cell r="D189"/>
          <cell r="E189"/>
          <cell r="F189"/>
          <cell r="G189"/>
          <cell r="H189"/>
          <cell r="I189"/>
          <cell r="J189"/>
          <cell r="K189"/>
          <cell r="M189"/>
          <cell r="N189"/>
          <cell r="O189"/>
          <cell r="P189"/>
          <cell r="Q189"/>
          <cell r="R189"/>
          <cell r="S189"/>
          <cell r="Y189"/>
        </row>
        <row r="190">
          <cell r="B190"/>
          <cell r="C190"/>
          <cell r="D190"/>
          <cell r="E190"/>
          <cell r="F190"/>
          <cell r="G190"/>
          <cell r="H190"/>
          <cell r="I190"/>
          <cell r="J190"/>
          <cell r="K190"/>
          <cell r="M190"/>
          <cell r="N190"/>
          <cell r="O190"/>
          <cell r="P190"/>
          <cell r="Q190"/>
          <cell r="R190"/>
          <cell r="Y190"/>
        </row>
        <row r="191">
          <cell r="B191"/>
          <cell r="C191"/>
          <cell r="D191"/>
          <cell r="E191"/>
          <cell r="F191"/>
          <cell r="G191"/>
          <cell r="H191"/>
          <cell r="I191"/>
          <cell r="J191"/>
          <cell r="K191"/>
          <cell r="M191"/>
          <cell r="N191"/>
          <cell r="O191"/>
          <cell r="P191"/>
          <cell r="Q191"/>
          <cell r="R191"/>
          <cell r="U191"/>
          <cell r="Y191"/>
        </row>
        <row r="192">
          <cell r="B192"/>
          <cell r="E192"/>
          <cell r="F192"/>
          <cell r="G192"/>
          <cell r="H192"/>
          <cell r="I192"/>
          <cell r="J192"/>
          <cell r="K192"/>
          <cell r="M192"/>
          <cell r="N192"/>
          <cell r="O192"/>
          <cell r="P192"/>
          <cell r="Q192"/>
          <cell r="R192"/>
          <cell r="U192"/>
          <cell r="Y192"/>
        </row>
        <row r="193">
          <cell r="B193"/>
          <cell r="E193"/>
          <cell r="F193"/>
          <cell r="G193"/>
          <cell r="H193"/>
          <cell r="I193"/>
          <cell r="J193"/>
          <cell r="K193"/>
          <cell r="M193"/>
          <cell r="N193"/>
          <cell r="O193"/>
          <cell r="P193"/>
          <cell r="Q193"/>
          <cell r="R193"/>
          <cell r="U193"/>
          <cell r="Y193"/>
        </row>
        <row r="194">
          <cell r="B194"/>
          <cell r="E194"/>
          <cell r="F194"/>
          <cell r="G194"/>
          <cell r="H194"/>
          <cell r="I194"/>
          <cell r="J194"/>
          <cell r="K194"/>
          <cell r="M194"/>
          <cell r="N194"/>
          <cell r="O194"/>
          <cell r="P194"/>
          <cell r="Q194"/>
          <cell r="R194"/>
          <cell r="U194"/>
          <cell r="Y194"/>
        </row>
        <row r="195">
          <cell r="B195"/>
          <cell r="C195"/>
          <cell r="D195"/>
          <cell r="E195"/>
          <cell r="F195"/>
          <cell r="G195"/>
          <cell r="H195"/>
          <cell r="I195"/>
          <cell r="J195"/>
          <cell r="K195"/>
          <cell r="M195"/>
          <cell r="N195"/>
          <cell r="O195"/>
          <cell r="P195"/>
          <cell r="Q195"/>
          <cell r="R195"/>
          <cell r="S195"/>
          <cell r="T195"/>
          <cell r="U195"/>
        </row>
        <row r="196">
          <cell r="B196"/>
          <cell r="C196"/>
          <cell r="D196"/>
          <cell r="E196"/>
          <cell r="F196"/>
          <cell r="G196"/>
          <cell r="H196"/>
          <cell r="I196"/>
          <cell r="J196"/>
          <cell r="K196"/>
          <cell r="M196"/>
          <cell r="N196"/>
          <cell r="O196"/>
          <cell r="P196"/>
          <cell r="Q196"/>
          <cell r="R196"/>
          <cell r="S196"/>
          <cell r="T196"/>
          <cell r="U196"/>
        </row>
        <row r="197">
          <cell r="B197"/>
          <cell r="C197"/>
          <cell r="D197"/>
          <cell r="E197"/>
          <cell r="F197"/>
          <cell r="G197"/>
          <cell r="H197"/>
          <cell r="I197"/>
          <cell r="J197"/>
          <cell r="K197"/>
          <cell r="M197"/>
          <cell r="N197"/>
          <cell r="O197"/>
          <cell r="P197"/>
          <cell r="Q197"/>
          <cell r="R197"/>
          <cell r="S197"/>
          <cell r="T197"/>
          <cell r="U197"/>
        </row>
        <row r="198">
          <cell r="B198"/>
          <cell r="C198"/>
          <cell r="D198"/>
          <cell r="E198"/>
          <cell r="F198"/>
          <cell r="G198"/>
          <cell r="H198"/>
          <cell r="I198"/>
          <cell r="J198"/>
          <cell r="K198"/>
          <cell r="M198"/>
          <cell r="N198"/>
          <cell r="O198"/>
          <cell r="P198"/>
          <cell r="Q198"/>
          <cell r="R198"/>
          <cell r="S198"/>
          <cell r="T198"/>
          <cell r="U198"/>
          <cell r="Y198"/>
        </row>
        <row r="199">
          <cell r="B199"/>
          <cell r="C199"/>
          <cell r="D199"/>
          <cell r="E199"/>
          <cell r="F199"/>
          <cell r="G199"/>
          <cell r="H199"/>
          <cell r="I199"/>
          <cell r="J199"/>
          <cell r="K199"/>
          <cell r="M199"/>
          <cell r="N199"/>
          <cell r="O199"/>
          <cell r="P199"/>
          <cell r="Q199"/>
          <cell r="R199"/>
          <cell r="S199"/>
          <cell r="T199"/>
          <cell r="U199"/>
          <cell r="Y199"/>
        </row>
        <row r="200">
          <cell r="B200"/>
          <cell r="C200"/>
          <cell r="D200"/>
          <cell r="E200"/>
          <cell r="F200"/>
          <cell r="G200"/>
          <cell r="H200"/>
          <cell r="I200"/>
          <cell r="J200"/>
          <cell r="K200"/>
          <cell r="M200"/>
          <cell r="N200"/>
          <cell r="O200"/>
          <cell r="P200"/>
          <cell r="Q200"/>
          <cell r="R200"/>
          <cell r="S200"/>
          <cell r="T200"/>
          <cell r="U200"/>
          <cell r="Y200"/>
        </row>
        <row r="201">
          <cell r="B201"/>
          <cell r="C201"/>
          <cell r="D201"/>
          <cell r="G201"/>
          <cell r="H201"/>
          <cell r="I201"/>
          <cell r="J201"/>
          <cell r="K201"/>
          <cell r="M201"/>
          <cell r="N201"/>
          <cell r="O201"/>
          <cell r="P201"/>
          <cell r="Q201"/>
          <cell r="R201"/>
          <cell r="S201"/>
          <cell r="T201"/>
          <cell r="U201"/>
        </row>
        <row r="202">
          <cell r="B202"/>
          <cell r="C202"/>
          <cell r="D202"/>
          <cell r="G202"/>
          <cell r="H202"/>
          <cell r="I202"/>
          <cell r="J202"/>
          <cell r="K202"/>
          <cell r="M202"/>
          <cell r="N202"/>
          <cell r="O202"/>
          <cell r="P202"/>
          <cell r="Q202"/>
          <cell r="R202"/>
          <cell r="S202"/>
          <cell r="T202"/>
          <cell r="U202"/>
        </row>
        <row r="203">
          <cell r="B203"/>
          <cell r="C203"/>
          <cell r="D203"/>
          <cell r="G203"/>
          <cell r="H203"/>
          <cell r="I203"/>
          <cell r="J203"/>
          <cell r="K203"/>
          <cell r="M203"/>
          <cell r="N203"/>
          <cell r="O203"/>
          <cell r="P203"/>
          <cell r="Q203"/>
          <cell r="R203"/>
          <cell r="S203"/>
          <cell r="T203"/>
          <cell r="U203"/>
        </row>
        <row r="204">
          <cell r="B204"/>
          <cell r="C204"/>
          <cell r="D204"/>
          <cell r="G204"/>
          <cell r="H204"/>
          <cell r="I204"/>
          <cell r="J204"/>
          <cell r="K204"/>
          <cell r="M204"/>
          <cell r="N204"/>
          <cell r="O204"/>
          <cell r="P204"/>
          <cell r="Q204"/>
          <cell r="R204"/>
          <cell r="S204"/>
          <cell r="T204"/>
          <cell r="U204"/>
          <cell r="Y204"/>
        </row>
        <row r="205">
          <cell r="B205"/>
          <cell r="C205"/>
          <cell r="D205"/>
          <cell r="G205"/>
          <cell r="H205"/>
          <cell r="I205"/>
          <cell r="J205"/>
          <cell r="K205"/>
          <cell r="M205"/>
          <cell r="N205"/>
          <cell r="O205"/>
          <cell r="P205"/>
          <cell r="Q205"/>
          <cell r="R205"/>
          <cell r="S205"/>
          <cell r="T205"/>
          <cell r="U205"/>
          <cell r="Y205"/>
        </row>
        <row r="206">
          <cell r="B206"/>
          <cell r="C206"/>
          <cell r="D206"/>
          <cell r="E206"/>
          <cell r="F206"/>
          <cell r="G206"/>
          <cell r="H206"/>
          <cell r="I206"/>
          <cell r="J206"/>
          <cell r="K206"/>
          <cell r="M206"/>
          <cell r="N206"/>
          <cell r="O206"/>
          <cell r="P206"/>
          <cell r="Q206"/>
          <cell r="R206"/>
          <cell r="S206"/>
          <cell r="T206"/>
          <cell r="U206"/>
          <cell r="V206"/>
          <cell r="X206"/>
          <cell r="Y206"/>
        </row>
        <row r="207">
          <cell r="B207"/>
          <cell r="C207"/>
          <cell r="D207"/>
          <cell r="E207"/>
          <cell r="F207"/>
          <cell r="G207"/>
          <cell r="H207"/>
          <cell r="I207"/>
          <cell r="J207"/>
          <cell r="K207"/>
          <cell r="M207"/>
          <cell r="N207"/>
          <cell r="O207"/>
          <cell r="P207"/>
          <cell r="Q207"/>
          <cell r="R207"/>
          <cell r="S207"/>
          <cell r="T207"/>
          <cell r="U207"/>
          <cell r="V207"/>
          <cell r="X207"/>
          <cell r="Y207"/>
        </row>
        <row r="208">
          <cell r="B208"/>
          <cell r="C208"/>
          <cell r="D208"/>
          <cell r="E208"/>
          <cell r="F208"/>
          <cell r="G208"/>
          <cell r="H208"/>
          <cell r="I208"/>
          <cell r="J208"/>
          <cell r="K208"/>
          <cell r="M208"/>
          <cell r="N208"/>
          <cell r="O208"/>
          <cell r="P208"/>
          <cell r="Q208"/>
          <cell r="R208"/>
          <cell r="S208"/>
          <cell r="T208"/>
          <cell r="U208"/>
          <cell r="V208"/>
          <cell r="X208"/>
          <cell r="Y208"/>
        </row>
        <row r="209">
          <cell r="B209"/>
          <cell r="C209"/>
          <cell r="D209"/>
          <cell r="E209"/>
          <cell r="F209"/>
          <cell r="G209"/>
          <cell r="H209"/>
          <cell r="I209"/>
          <cell r="J209"/>
          <cell r="K209"/>
          <cell r="M209"/>
          <cell r="N209"/>
          <cell r="O209"/>
          <cell r="P209"/>
          <cell r="Q209"/>
          <cell r="R209"/>
          <cell r="S209"/>
          <cell r="T209"/>
          <cell r="U209"/>
          <cell r="V209"/>
          <cell r="X209"/>
          <cell r="Y209"/>
        </row>
        <row r="210">
          <cell r="B210"/>
          <cell r="C210"/>
          <cell r="D210"/>
          <cell r="E210"/>
          <cell r="F210"/>
          <cell r="G210"/>
          <cell r="H210"/>
          <cell r="I210"/>
          <cell r="J210"/>
          <cell r="K210"/>
          <cell r="M210"/>
          <cell r="N210"/>
          <cell r="O210"/>
          <cell r="P210"/>
          <cell r="Q210"/>
          <cell r="R210"/>
          <cell r="S210"/>
          <cell r="T210"/>
          <cell r="U210"/>
          <cell r="V210"/>
          <cell r="X210"/>
          <cell r="Y210"/>
        </row>
        <row r="211">
          <cell r="B211"/>
          <cell r="C211"/>
          <cell r="D211"/>
          <cell r="E211"/>
          <cell r="F211"/>
          <cell r="G211"/>
          <cell r="H211"/>
          <cell r="I211"/>
          <cell r="J211"/>
          <cell r="K211"/>
          <cell r="M211"/>
          <cell r="N211"/>
          <cell r="O211"/>
          <cell r="P211"/>
          <cell r="Q211"/>
          <cell r="R211"/>
          <cell r="S211"/>
          <cell r="T211"/>
          <cell r="U211"/>
          <cell r="V211"/>
          <cell r="X211"/>
          <cell r="Y211"/>
        </row>
        <row r="212">
          <cell r="B212"/>
          <cell r="C212"/>
          <cell r="D212"/>
          <cell r="E212"/>
          <cell r="F212"/>
          <cell r="G212"/>
          <cell r="H212"/>
          <cell r="I212"/>
          <cell r="J212"/>
          <cell r="K212"/>
          <cell r="M212"/>
          <cell r="N212"/>
          <cell r="O212"/>
          <cell r="P212"/>
          <cell r="Q212"/>
          <cell r="R212"/>
          <cell r="S212"/>
          <cell r="T212"/>
          <cell r="U212"/>
          <cell r="V212"/>
          <cell r="X212"/>
          <cell r="Y212"/>
        </row>
        <row r="213">
          <cell r="B213"/>
          <cell r="C213"/>
          <cell r="D213"/>
          <cell r="E213"/>
          <cell r="F213"/>
          <cell r="G213"/>
          <cell r="H213"/>
          <cell r="I213"/>
          <cell r="J213"/>
          <cell r="K213"/>
          <cell r="M213"/>
          <cell r="N213"/>
          <cell r="O213"/>
          <cell r="P213"/>
          <cell r="Q213"/>
          <cell r="R213"/>
          <cell r="S213"/>
          <cell r="T213"/>
          <cell r="U213"/>
          <cell r="V213"/>
          <cell r="X213"/>
          <cell r="Y213"/>
        </row>
        <row r="214">
          <cell r="B214"/>
          <cell r="C214"/>
          <cell r="D214"/>
          <cell r="E214"/>
          <cell r="F214"/>
          <cell r="G214"/>
          <cell r="H214"/>
          <cell r="I214"/>
          <cell r="J214"/>
          <cell r="K214"/>
          <cell r="M214"/>
          <cell r="N214"/>
          <cell r="O214"/>
          <cell r="P214"/>
          <cell r="Q214"/>
          <cell r="R214"/>
          <cell r="S214"/>
          <cell r="T214"/>
          <cell r="U214"/>
          <cell r="V214"/>
          <cell r="X214"/>
          <cell r="Y214"/>
        </row>
        <row r="215">
          <cell r="B215"/>
          <cell r="C215"/>
          <cell r="D215"/>
          <cell r="E215"/>
          <cell r="F215"/>
          <cell r="G215"/>
          <cell r="H215"/>
          <cell r="I215"/>
          <cell r="J215"/>
          <cell r="K215"/>
          <cell r="M215"/>
          <cell r="N215"/>
          <cell r="O215"/>
          <cell r="P215"/>
          <cell r="Q215"/>
          <cell r="R215"/>
          <cell r="S215"/>
          <cell r="T215"/>
          <cell r="U215"/>
          <cell r="V215"/>
          <cell r="X215"/>
          <cell r="Y215"/>
        </row>
        <row r="216">
          <cell r="B216"/>
          <cell r="C216"/>
          <cell r="D216"/>
          <cell r="E216"/>
          <cell r="F216"/>
          <cell r="G216"/>
          <cell r="H216"/>
          <cell r="I216"/>
          <cell r="J216"/>
          <cell r="K216"/>
          <cell r="M216"/>
          <cell r="N216"/>
          <cell r="O216"/>
          <cell r="P216"/>
          <cell r="Q216"/>
          <cell r="R216"/>
          <cell r="S216"/>
          <cell r="T216"/>
          <cell r="U216"/>
          <cell r="V216"/>
          <cell r="X216"/>
          <cell r="Y216"/>
        </row>
        <row r="217">
          <cell r="B217"/>
          <cell r="C217"/>
          <cell r="D217"/>
          <cell r="E217"/>
          <cell r="F217"/>
          <cell r="G217"/>
          <cell r="H217"/>
          <cell r="I217"/>
          <cell r="J217"/>
          <cell r="K217"/>
          <cell r="M217"/>
          <cell r="N217"/>
          <cell r="O217"/>
          <cell r="P217"/>
          <cell r="Q217"/>
          <cell r="R217"/>
          <cell r="S217"/>
          <cell r="T217"/>
          <cell r="U217"/>
          <cell r="V217"/>
          <cell r="X217"/>
          <cell r="Y217"/>
        </row>
        <row r="218">
          <cell r="B218"/>
          <cell r="C218"/>
          <cell r="D218"/>
          <cell r="E218"/>
          <cell r="F218"/>
          <cell r="G218"/>
          <cell r="H218"/>
          <cell r="I218"/>
          <cell r="J218"/>
          <cell r="K218"/>
          <cell r="M218"/>
          <cell r="N218"/>
          <cell r="O218"/>
          <cell r="P218"/>
          <cell r="Q218"/>
          <cell r="R218"/>
          <cell r="S218"/>
          <cell r="T218"/>
          <cell r="U218"/>
          <cell r="V218"/>
          <cell r="X218"/>
          <cell r="Y218"/>
        </row>
        <row r="219">
          <cell r="B219"/>
          <cell r="C219"/>
          <cell r="D219"/>
          <cell r="E219"/>
          <cell r="F219"/>
          <cell r="G219"/>
          <cell r="H219"/>
          <cell r="I219"/>
          <cell r="J219"/>
          <cell r="K219"/>
          <cell r="M219"/>
          <cell r="N219"/>
          <cell r="O219"/>
          <cell r="P219"/>
          <cell r="Q219"/>
          <cell r="R219"/>
          <cell r="S219"/>
          <cell r="T219"/>
          <cell r="U219"/>
          <cell r="V219"/>
          <cell r="X219"/>
          <cell r="Y219"/>
        </row>
        <row r="220">
          <cell r="B220"/>
          <cell r="C220"/>
          <cell r="D220"/>
          <cell r="E220"/>
          <cell r="F220"/>
          <cell r="G220"/>
          <cell r="H220"/>
          <cell r="I220"/>
          <cell r="J220"/>
          <cell r="K220"/>
          <cell r="M220"/>
          <cell r="N220"/>
          <cell r="O220"/>
          <cell r="P220"/>
          <cell r="Q220"/>
          <cell r="R220"/>
          <cell r="S220"/>
          <cell r="T220"/>
          <cell r="U220"/>
          <cell r="V220"/>
          <cell r="X220"/>
          <cell r="Y220"/>
        </row>
        <row r="221">
          <cell r="B221"/>
          <cell r="C221"/>
          <cell r="D221"/>
          <cell r="E221"/>
          <cell r="F221"/>
          <cell r="G221"/>
          <cell r="H221"/>
          <cell r="I221"/>
          <cell r="J221"/>
          <cell r="K221"/>
          <cell r="M221"/>
          <cell r="N221"/>
          <cell r="O221"/>
          <cell r="P221"/>
          <cell r="Q221"/>
          <cell r="R221"/>
          <cell r="S221"/>
          <cell r="T221"/>
          <cell r="U221"/>
          <cell r="V221"/>
          <cell r="X221"/>
          <cell r="Y221"/>
        </row>
        <row r="222">
          <cell r="B222"/>
          <cell r="C222"/>
          <cell r="D222"/>
          <cell r="E222"/>
          <cell r="F222"/>
          <cell r="G222"/>
          <cell r="H222"/>
          <cell r="I222"/>
          <cell r="J222"/>
          <cell r="K222"/>
          <cell r="M222"/>
          <cell r="N222"/>
          <cell r="O222"/>
          <cell r="P222"/>
          <cell r="Q222"/>
          <cell r="R222"/>
          <cell r="S222"/>
          <cell r="T222"/>
          <cell r="U222"/>
          <cell r="V222"/>
          <cell r="X222"/>
          <cell r="Y222"/>
        </row>
        <row r="223">
          <cell r="B223"/>
          <cell r="C223"/>
          <cell r="D223"/>
          <cell r="E223"/>
          <cell r="F223"/>
          <cell r="G223"/>
          <cell r="H223"/>
          <cell r="I223"/>
          <cell r="J223"/>
          <cell r="K223"/>
          <cell r="M223"/>
          <cell r="N223"/>
          <cell r="O223"/>
          <cell r="P223"/>
          <cell r="Q223"/>
          <cell r="R223"/>
          <cell r="S223"/>
          <cell r="T223"/>
          <cell r="U223"/>
          <cell r="V223"/>
          <cell r="X223"/>
          <cell r="Y223"/>
        </row>
        <row r="224">
          <cell r="B224"/>
          <cell r="C224"/>
          <cell r="D224"/>
          <cell r="E224"/>
          <cell r="F224"/>
          <cell r="G224"/>
          <cell r="H224"/>
          <cell r="I224"/>
          <cell r="J224"/>
          <cell r="K224"/>
          <cell r="M224"/>
          <cell r="N224"/>
          <cell r="O224"/>
          <cell r="P224"/>
          <cell r="Q224"/>
          <cell r="R224"/>
          <cell r="S224"/>
          <cell r="T224"/>
          <cell r="U224"/>
          <cell r="V224"/>
          <cell r="X224"/>
          <cell r="Y224"/>
        </row>
        <row r="225">
          <cell r="B225"/>
          <cell r="C225"/>
          <cell r="D225"/>
          <cell r="F225"/>
          <cell r="G225"/>
          <cell r="H225"/>
          <cell r="I225"/>
          <cell r="K225"/>
          <cell r="M225"/>
          <cell r="N225"/>
          <cell r="O225"/>
          <cell r="P225"/>
          <cell r="Q225"/>
          <cell r="R225"/>
          <cell r="S225"/>
          <cell r="T225"/>
          <cell r="U225"/>
          <cell r="V225"/>
          <cell r="X225"/>
          <cell r="Y225"/>
        </row>
        <row r="226">
          <cell r="B226"/>
          <cell r="C226"/>
          <cell r="D226"/>
          <cell r="F226"/>
          <cell r="G226"/>
          <cell r="H226"/>
          <cell r="I226"/>
          <cell r="K226"/>
          <cell r="M226"/>
          <cell r="N226"/>
          <cell r="O226"/>
          <cell r="P226"/>
          <cell r="Q226"/>
          <cell r="R226"/>
          <cell r="S226"/>
          <cell r="T226"/>
          <cell r="U226"/>
          <cell r="V226"/>
          <cell r="X226"/>
          <cell r="Y226"/>
        </row>
        <row r="227">
          <cell r="B227"/>
          <cell r="C227"/>
          <cell r="D227"/>
          <cell r="F227"/>
          <cell r="G227"/>
          <cell r="H227"/>
          <cell r="I227"/>
          <cell r="K227"/>
          <cell r="M227"/>
          <cell r="N227"/>
          <cell r="O227"/>
          <cell r="P227"/>
          <cell r="Q227"/>
          <cell r="R227"/>
          <cell r="S227"/>
          <cell r="T227"/>
          <cell r="U227"/>
          <cell r="V227"/>
          <cell r="X227"/>
          <cell r="Y227"/>
        </row>
        <row r="228">
          <cell r="B228"/>
          <cell r="C228"/>
          <cell r="D228"/>
          <cell r="F228"/>
          <cell r="G228"/>
          <cell r="H228"/>
          <cell r="I228"/>
          <cell r="K228"/>
          <cell r="M228"/>
          <cell r="N228"/>
          <cell r="O228"/>
          <cell r="P228"/>
          <cell r="Q228"/>
          <cell r="R228"/>
          <cell r="S228"/>
          <cell r="T228"/>
          <cell r="U228"/>
          <cell r="V228"/>
          <cell r="X228"/>
          <cell r="Y228"/>
        </row>
        <row r="229">
          <cell r="B229"/>
          <cell r="C229"/>
          <cell r="D229"/>
          <cell r="F229"/>
          <cell r="G229"/>
          <cell r="H229"/>
          <cell r="I229"/>
          <cell r="K229"/>
          <cell r="M229"/>
          <cell r="N229"/>
          <cell r="O229"/>
          <cell r="P229"/>
          <cell r="Q229"/>
          <cell r="R229"/>
          <cell r="S229"/>
          <cell r="T229"/>
          <cell r="U229"/>
          <cell r="V229"/>
          <cell r="X229"/>
          <cell r="Y229"/>
        </row>
        <row r="230">
          <cell r="B230"/>
          <cell r="C230"/>
          <cell r="D230"/>
          <cell r="F230"/>
          <cell r="G230"/>
          <cell r="H230"/>
          <cell r="I230"/>
          <cell r="K230"/>
          <cell r="M230"/>
          <cell r="N230"/>
          <cell r="O230"/>
          <cell r="P230"/>
          <cell r="Q230"/>
          <cell r="R230"/>
          <cell r="S230"/>
          <cell r="T230"/>
          <cell r="U230"/>
          <cell r="V230"/>
          <cell r="X230"/>
          <cell r="Y230"/>
        </row>
        <row r="231">
          <cell r="B231"/>
          <cell r="C231"/>
          <cell r="D231"/>
          <cell r="F231"/>
          <cell r="G231"/>
          <cell r="H231"/>
          <cell r="I231"/>
          <cell r="K231"/>
          <cell r="M231"/>
          <cell r="N231"/>
          <cell r="O231"/>
          <cell r="P231"/>
          <cell r="Q231"/>
          <cell r="R231"/>
          <cell r="S231"/>
          <cell r="T231"/>
          <cell r="U231"/>
          <cell r="V231"/>
          <cell r="X231"/>
          <cell r="Y231"/>
        </row>
        <row r="232">
          <cell r="B232"/>
          <cell r="C232"/>
          <cell r="D232"/>
          <cell r="F232"/>
          <cell r="G232"/>
          <cell r="H232"/>
          <cell r="I232"/>
          <cell r="K232"/>
          <cell r="M232"/>
          <cell r="N232"/>
          <cell r="O232"/>
          <cell r="P232"/>
          <cell r="Q232"/>
          <cell r="R232"/>
          <cell r="S232"/>
          <cell r="T232"/>
          <cell r="U232"/>
          <cell r="V232"/>
          <cell r="X232"/>
          <cell r="Y232"/>
        </row>
        <row r="233">
          <cell r="B233"/>
          <cell r="C233"/>
          <cell r="D233"/>
          <cell r="F233"/>
          <cell r="G233"/>
          <cell r="H233"/>
          <cell r="I233"/>
          <cell r="K233"/>
          <cell r="M233"/>
          <cell r="N233"/>
          <cell r="O233"/>
          <cell r="P233"/>
          <cell r="Q233"/>
          <cell r="R233"/>
          <cell r="S233"/>
          <cell r="T233"/>
          <cell r="U233"/>
          <cell r="V233"/>
          <cell r="X233"/>
          <cell r="Y233"/>
        </row>
        <row r="234">
          <cell r="B234"/>
          <cell r="C234"/>
          <cell r="D234"/>
          <cell r="F234"/>
          <cell r="G234"/>
          <cell r="H234"/>
          <cell r="I234"/>
          <cell r="K234"/>
          <cell r="M234"/>
          <cell r="N234"/>
          <cell r="O234"/>
          <cell r="P234"/>
          <cell r="Q234"/>
          <cell r="R234"/>
          <cell r="S234"/>
          <cell r="T234"/>
          <cell r="U234"/>
          <cell r="V234"/>
          <cell r="X234"/>
          <cell r="Y234"/>
        </row>
        <row r="235">
          <cell r="B235"/>
          <cell r="C235"/>
          <cell r="D235"/>
          <cell r="F235"/>
          <cell r="G235"/>
          <cell r="H235"/>
          <cell r="I235"/>
          <cell r="K235"/>
          <cell r="M235"/>
          <cell r="N235"/>
          <cell r="O235"/>
          <cell r="P235"/>
          <cell r="Q235"/>
          <cell r="R235"/>
          <cell r="S235"/>
          <cell r="T235"/>
          <cell r="U235"/>
          <cell r="V235"/>
          <cell r="X235"/>
          <cell r="Y235"/>
        </row>
        <row r="236">
          <cell r="B236"/>
          <cell r="C236"/>
          <cell r="D236"/>
          <cell r="F236"/>
          <cell r="G236"/>
          <cell r="H236"/>
          <cell r="I236"/>
          <cell r="K236"/>
          <cell r="M236"/>
          <cell r="N236"/>
          <cell r="O236"/>
          <cell r="P236"/>
          <cell r="Q236"/>
          <cell r="R236"/>
          <cell r="S236"/>
          <cell r="T236"/>
          <cell r="U236"/>
          <cell r="V236"/>
          <cell r="X236"/>
          <cell r="Y236"/>
        </row>
        <row r="237">
          <cell r="B237"/>
          <cell r="C237"/>
          <cell r="D237"/>
          <cell r="F237"/>
          <cell r="G237"/>
          <cell r="H237"/>
          <cell r="I237"/>
          <cell r="K237"/>
          <cell r="M237"/>
          <cell r="N237"/>
          <cell r="O237"/>
          <cell r="P237"/>
          <cell r="Q237"/>
          <cell r="R237"/>
          <cell r="S237"/>
          <cell r="T237"/>
          <cell r="U237"/>
          <cell r="V237"/>
          <cell r="X237"/>
          <cell r="Y237"/>
        </row>
        <row r="238">
          <cell r="B238"/>
          <cell r="C238"/>
          <cell r="D238"/>
          <cell r="F238"/>
          <cell r="G238"/>
          <cell r="H238"/>
          <cell r="I238"/>
          <cell r="K238"/>
          <cell r="M238"/>
          <cell r="N238"/>
          <cell r="O238"/>
          <cell r="P238"/>
          <cell r="Q238"/>
          <cell r="R238"/>
          <cell r="S238"/>
          <cell r="T238"/>
          <cell r="U238"/>
          <cell r="V238"/>
          <cell r="X238"/>
          <cell r="Y238"/>
        </row>
        <row r="239">
          <cell r="B239"/>
          <cell r="C239"/>
          <cell r="D239"/>
          <cell r="F239"/>
          <cell r="G239"/>
          <cell r="H239"/>
          <cell r="I239"/>
          <cell r="K239"/>
          <cell r="M239"/>
          <cell r="N239"/>
          <cell r="O239"/>
          <cell r="P239"/>
          <cell r="Q239"/>
          <cell r="R239"/>
          <cell r="S239"/>
          <cell r="T239"/>
          <cell r="U239"/>
          <cell r="V239"/>
          <cell r="X239"/>
          <cell r="Y239"/>
        </row>
        <row r="240">
          <cell r="B240"/>
          <cell r="C240"/>
          <cell r="D240"/>
          <cell r="F240"/>
          <cell r="G240"/>
          <cell r="H240"/>
          <cell r="I240"/>
          <cell r="K240"/>
          <cell r="M240"/>
          <cell r="N240"/>
          <cell r="O240"/>
          <cell r="P240"/>
          <cell r="Q240"/>
          <cell r="R240"/>
          <cell r="S240"/>
          <cell r="T240"/>
          <cell r="U240"/>
          <cell r="V240"/>
          <cell r="X240"/>
          <cell r="Y240"/>
        </row>
        <row r="241">
          <cell r="B241"/>
          <cell r="C241"/>
          <cell r="D241"/>
          <cell r="F241"/>
          <cell r="G241"/>
          <cell r="H241"/>
          <cell r="I241"/>
          <cell r="K241"/>
          <cell r="M241"/>
          <cell r="N241"/>
          <cell r="O241"/>
          <cell r="P241"/>
          <cell r="Q241"/>
          <cell r="R241"/>
          <cell r="S241"/>
          <cell r="T241"/>
          <cell r="U241"/>
          <cell r="V241"/>
          <cell r="X241"/>
          <cell r="Y241"/>
        </row>
        <row r="242">
          <cell r="B242"/>
          <cell r="C242"/>
          <cell r="D242"/>
          <cell r="F242"/>
          <cell r="G242"/>
          <cell r="H242"/>
          <cell r="I242"/>
          <cell r="K242"/>
          <cell r="M242"/>
          <cell r="N242"/>
          <cell r="O242"/>
          <cell r="P242"/>
          <cell r="Q242"/>
          <cell r="R242"/>
          <cell r="S242"/>
          <cell r="T242"/>
          <cell r="U242"/>
          <cell r="V242"/>
          <cell r="X242"/>
          <cell r="Y242"/>
        </row>
        <row r="243">
          <cell r="B243"/>
          <cell r="C243"/>
          <cell r="D243"/>
          <cell r="F243"/>
          <cell r="G243"/>
          <cell r="H243"/>
          <cell r="I243"/>
          <cell r="K243"/>
          <cell r="M243"/>
          <cell r="N243"/>
          <cell r="O243"/>
          <cell r="P243"/>
          <cell r="Q243"/>
          <cell r="R243"/>
          <cell r="S243"/>
          <cell r="T243"/>
          <cell r="U243"/>
          <cell r="V243"/>
          <cell r="X243"/>
          <cell r="Y243"/>
        </row>
        <row r="244">
          <cell r="B244"/>
          <cell r="C244"/>
          <cell r="D244"/>
          <cell r="F244"/>
          <cell r="G244"/>
          <cell r="H244"/>
          <cell r="I244"/>
          <cell r="K244"/>
          <cell r="M244"/>
          <cell r="N244"/>
          <cell r="O244"/>
          <cell r="P244"/>
          <cell r="Q244"/>
          <cell r="R244"/>
          <cell r="S244"/>
          <cell r="T244"/>
          <cell r="U244"/>
          <cell r="V244"/>
          <cell r="X244"/>
          <cell r="Y244"/>
        </row>
        <row r="245">
          <cell r="B245"/>
          <cell r="C245"/>
          <cell r="D245"/>
          <cell r="F245"/>
          <cell r="G245"/>
          <cell r="H245"/>
          <cell r="I245"/>
          <cell r="K245"/>
          <cell r="M245"/>
          <cell r="N245"/>
          <cell r="O245"/>
          <cell r="P245"/>
          <cell r="Q245"/>
          <cell r="R245"/>
          <cell r="S245"/>
          <cell r="T245"/>
          <cell r="U245"/>
          <cell r="V245"/>
          <cell r="X245"/>
          <cell r="Y245"/>
        </row>
        <row r="246">
          <cell r="B246"/>
          <cell r="C246"/>
          <cell r="D246"/>
          <cell r="F246"/>
          <cell r="G246"/>
          <cell r="H246"/>
          <cell r="I246"/>
          <cell r="K246"/>
          <cell r="M246"/>
          <cell r="N246"/>
          <cell r="O246"/>
          <cell r="P246"/>
          <cell r="Q246"/>
          <cell r="R246"/>
          <cell r="S246"/>
          <cell r="T246"/>
          <cell r="U246"/>
          <cell r="V246"/>
          <cell r="X246"/>
          <cell r="Y246"/>
        </row>
        <row r="247">
          <cell r="B247"/>
          <cell r="C247"/>
          <cell r="D247"/>
          <cell r="F247"/>
          <cell r="G247"/>
          <cell r="H247"/>
          <cell r="I247"/>
          <cell r="K247"/>
          <cell r="M247"/>
          <cell r="N247"/>
          <cell r="O247"/>
          <cell r="P247"/>
          <cell r="Q247"/>
          <cell r="R247"/>
          <cell r="S247"/>
          <cell r="T247"/>
          <cell r="U247"/>
          <cell r="V247"/>
          <cell r="X247"/>
          <cell r="Y247"/>
        </row>
        <row r="248">
          <cell r="B248"/>
          <cell r="C248"/>
          <cell r="D248"/>
          <cell r="F248"/>
          <cell r="G248"/>
          <cell r="H248"/>
          <cell r="I248"/>
          <cell r="K248"/>
          <cell r="M248"/>
          <cell r="N248"/>
          <cell r="O248"/>
          <cell r="P248"/>
          <cell r="Q248"/>
          <cell r="R248"/>
          <cell r="S248"/>
          <cell r="T248"/>
          <cell r="U248"/>
          <cell r="V248"/>
          <cell r="X248"/>
          <cell r="Y248"/>
        </row>
        <row r="249">
          <cell r="B249"/>
          <cell r="C249"/>
          <cell r="D249"/>
          <cell r="F249"/>
          <cell r="G249"/>
          <cell r="H249"/>
          <cell r="I249"/>
          <cell r="K249"/>
          <cell r="M249"/>
          <cell r="N249"/>
          <cell r="O249"/>
          <cell r="P249"/>
          <cell r="Q249"/>
          <cell r="R249"/>
          <cell r="S249"/>
          <cell r="T249"/>
          <cell r="U249"/>
          <cell r="V249"/>
          <cell r="X249"/>
          <cell r="Y249"/>
        </row>
        <row r="250">
          <cell r="B250"/>
          <cell r="C250"/>
          <cell r="D250"/>
          <cell r="F250"/>
          <cell r="G250"/>
          <cell r="H250"/>
          <cell r="I250"/>
          <cell r="K250"/>
          <cell r="M250"/>
          <cell r="N250"/>
          <cell r="O250"/>
          <cell r="P250"/>
          <cell r="Q250"/>
          <cell r="R250"/>
          <cell r="S250"/>
          <cell r="T250"/>
          <cell r="U250"/>
          <cell r="V250"/>
          <cell r="X250"/>
          <cell r="Y250"/>
        </row>
        <row r="251">
          <cell r="B251"/>
          <cell r="C251"/>
          <cell r="D251"/>
          <cell r="F251"/>
          <cell r="G251"/>
          <cell r="H251"/>
          <cell r="I251"/>
          <cell r="K251"/>
          <cell r="M251"/>
          <cell r="N251"/>
          <cell r="O251"/>
          <cell r="P251"/>
          <cell r="Q251"/>
          <cell r="R251"/>
          <cell r="S251"/>
          <cell r="T251"/>
          <cell r="U251"/>
          <cell r="V251"/>
          <cell r="X251"/>
          <cell r="Y251"/>
        </row>
        <row r="252">
          <cell r="B252"/>
          <cell r="C252"/>
          <cell r="D252"/>
          <cell r="F252"/>
          <cell r="G252"/>
          <cell r="H252"/>
          <cell r="I252"/>
          <cell r="K252"/>
          <cell r="M252"/>
          <cell r="N252"/>
          <cell r="O252"/>
          <cell r="P252"/>
          <cell r="Q252"/>
          <cell r="R252"/>
          <cell r="S252"/>
          <cell r="T252"/>
          <cell r="U252"/>
          <cell r="V252"/>
          <cell r="X252"/>
          <cell r="Y252"/>
        </row>
        <row r="253">
          <cell r="B253"/>
          <cell r="C253"/>
          <cell r="D253"/>
          <cell r="F253"/>
          <cell r="G253"/>
          <cell r="H253"/>
          <cell r="I253"/>
          <cell r="K253"/>
          <cell r="M253"/>
          <cell r="N253"/>
          <cell r="O253"/>
          <cell r="P253"/>
          <cell r="Q253"/>
          <cell r="R253"/>
          <cell r="S253"/>
          <cell r="T253"/>
          <cell r="U253"/>
          <cell r="V253"/>
          <cell r="X253"/>
          <cell r="Y253"/>
        </row>
        <row r="254">
          <cell r="B254"/>
          <cell r="C254"/>
          <cell r="D254"/>
          <cell r="F254"/>
          <cell r="G254"/>
          <cell r="H254"/>
          <cell r="I254"/>
          <cell r="K254"/>
          <cell r="M254"/>
          <cell r="N254"/>
          <cell r="O254"/>
          <cell r="P254"/>
          <cell r="Q254"/>
          <cell r="R254"/>
          <cell r="S254"/>
          <cell r="T254"/>
          <cell r="U254"/>
          <cell r="V254"/>
          <cell r="X254"/>
          <cell r="Y254"/>
        </row>
        <row r="255">
          <cell r="B255"/>
          <cell r="C255"/>
          <cell r="D255"/>
          <cell r="F255"/>
          <cell r="G255"/>
          <cell r="H255"/>
          <cell r="I255"/>
          <cell r="K255"/>
          <cell r="M255"/>
          <cell r="N255"/>
          <cell r="O255"/>
          <cell r="P255"/>
          <cell r="Q255"/>
          <cell r="R255"/>
          <cell r="S255"/>
          <cell r="T255"/>
          <cell r="U255"/>
          <cell r="V255"/>
          <cell r="X255"/>
          <cell r="Y255"/>
        </row>
        <row r="256">
          <cell r="B256"/>
          <cell r="C256"/>
          <cell r="D256"/>
          <cell r="F256"/>
          <cell r="G256"/>
          <cell r="H256"/>
          <cell r="I256"/>
          <cell r="K256"/>
          <cell r="M256"/>
          <cell r="N256"/>
          <cell r="O256"/>
          <cell r="P256"/>
          <cell r="Q256"/>
          <cell r="R256"/>
          <cell r="S256"/>
          <cell r="T256"/>
          <cell r="U256"/>
          <cell r="V256"/>
          <cell r="X256"/>
          <cell r="Y256"/>
        </row>
        <row r="257">
          <cell r="B257"/>
          <cell r="C257"/>
          <cell r="D257"/>
          <cell r="F257"/>
          <cell r="G257"/>
          <cell r="H257"/>
          <cell r="I257"/>
          <cell r="K257"/>
          <cell r="M257"/>
          <cell r="N257"/>
          <cell r="O257"/>
          <cell r="P257"/>
          <cell r="Q257"/>
          <cell r="R257"/>
          <cell r="S257"/>
          <cell r="T257"/>
          <cell r="U257"/>
          <cell r="V257"/>
          <cell r="X257"/>
          <cell r="Y257"/>
        </row>
        <row r="258">
          <cell r="B258"/>
          <cell r="C258"/>
          <cell r="D258"/>
          <cell r="F258"/>
          <cell r="G258"/>
          <cell r="H258"/>
          <cell r="I258"/>
          <cell r="K258"/>
          <cell r="M258"/>
          <cell r="N258"/>
          <cell r="O258"/>
          <cell r="P258"/>
          <cell r="Q258"/>
          <cell r="R258"/>
          <cell r="S258"/>
          <cell r="T258"/>
          <cell r="U258"/>
          <cell r="V258"/>
          <cell r="X258"/>
          <cell r="Y258"/>
        </row>
        <row r="259">
          <cell r="B259"/>
          <cell r="C259"/>
          <cell r="D259"/>
          <cell r="F259"/>
          <cell r="G259"/>
          <cell r="H259"/>
          <cell r="I259"/>
          <cell r="K259"/>
          <cell r="M259"/>
          <cell r="N259"/>
          <cell r="O259"/>
          <cell r="P259"/>
          <cell r="Q259"/>
          <cell r="R259"/>
          <cell r="S259"/>
          <cell r="T259"/>
          <cell r="U259"/>
          <cell r="V259"/>
          <cell r="X259"/>
          <cell r="Y259"/>
        </row>
        <row r="260">
          <cell r="B260"/>
          <cell r="C260"/>
          <cell r="D260"/>
          <cell r="F260"/>
          <cell r="G260"/>
          <cell r="H260"/>
          <cell r="I260"/>
          <cell r="K260"/>
          <cell r="M260"/>
          <cell r="N260"/>
          <cell r="O260"/>
          <cell r="P260"/>
          <cell r="Q260"/>
          <cell r="R260"/>
          <cell r="S260"/>
          <cell r="T260"/>
          <cell r="U260"/>
          <cell r="V260"/>
          <cell r="X260"/>
          <cell r="Y260"/>
        </row>
        <row r="261">
          <cell r="B261"/>
          <cell r="C261"/>
          <cell r="D261"/>
          <cell r="F261"/>
          <cell r="G261"/>
          <cell r="H261"/>
          <cell r="I261"/>
          <cell r="K261"/>
          <cell r="M261"/>
          <cell r="N261"/>
          <cell r="O261"/>
          <cell r="P261"/>
          <cell r="Q261"/>
          <cell r="R261"/>
          <cell r="S261"/>
          <cell r="T261"/>
          <cell r="U261"/>
          <cell r="V261"/>
          <cell r="X261"/>
          <cell r="Y261"/>
        </row>
        <row r="262">
          <cell r="B262"/>
          <cell r="C262"/>
          <cell r="D262"/>
          <cell r="F262"/>
          <cell r="G262"/>
          <cell r="H262"/>
          <cell r="I262"/>
          <cell r="K262"/>
          <cell r="M262"/>
          <cell r="N262"/>
          <cell r="O262"/>
          <cell r="P262"/>
          <cell r="Q262"/>
          <cell r="R262"/>
          <cell r="S262"/>
          <cell r="T262"/>
          <cell r="U262"/>
          <cell r="V262"/>
          <cell r="X262"/>
          <cell r="Y262"/>
        </row>
        <row r="263">
          <cell r="B263"/>
          <cell r="C263"/>
          <cell r="D263"/>
          <cell r="F263"/>
          <cell r="G263"/>
          <cell r="H263"/>
          <cell r="I263"/>
          <cell r="K263"/>
          <cell r="M263"/>
          <cell r="N263"/>
          <cell r="O263"/>
          <cell r="P263"/>
          <cell r="Q263"/>
          <cell r="R263"/>
          <cell r="S263"/>
          <cell r="T263"/>
          <cell r="U263"/>
          <cell r="V263"/>
          <cell r="X263"/>
          <cell r="Y263"/>
        </row>
        <row r="264">
          <cell r="B264"/>
          <cell r="C264"/>
          <cell r="D264"/>
          <cell r="F264"/>
          <cell r="G264"/>
          <cell r="H264"/>
          <cell r="I264"/>
          <cell r="K264"/>
          <cell r="M264"/>
          <cell r="N264"/>
          <cell r="O264"/>
          <cell r="P264"/>
          <cell r="Q264"/>
          <cell r="R264"/>
          <cell r="S264"/>
          <cell r="T264"/>
          <cell r="U264"/>
          <cell r="V264"/>
          <cell r="X264"/>
          <cell r="Y264"/>
        </row>
        <row r="265">
          <cell r="B265"/>
          <cell r="C265"/>
          <cell r="D265"/>
          <cell r="F265"/>
          <cell r="G265"/>
          <cell r="H265"/>
          <cell r="I265"/>
          <cell r="K265"/>
          <cell r="M265"/>
          <cell r="N265"/>
          <cell r="O265"/>
          <cell r="P265"/>
          <cell r="Q265"/>
          <cell r="R265"/>
          <cell r="S265"/>
          <cell r="T265"/>
          <cell r="U265"/>
          <cell r="V265"/>
          <cell r="X265"/>
          <cell r="Y265"/>
        </row>
        <row r="266">
          <cell r="B266"/>
          <cell r="C266"/>
          <cell r="D266"/>
          <cell r="F266"/>
          <cell r="G266"/>
          <cell r="H266"/>
          <cell r="I266"/>
          <cell r="K266"/>
          <cell r="M266"/>
          <cell r="N266"/>
          <cell r="O266"/>
          <cell r="P266"/>
          <cell r="Q266"/>
          <cell r="R266"/>
          <cell r="S266"/>
          <cell r="T266"/>
          <cell r="U266"/>
          <cell r="V266"/>
          <cell r="X266"/>
          <cell r="Y266"/>
        </row>
        <row r="267">
          <cell r="B267"/>
          <cell r="C267"/>
          <cell r="D267"/>
          <cell r="F267"/>
          <cell r="G267"/>
          <cell r="H267"/>
          <cell r="I267"/>
          <cell r="K267"/>
          <cell r="M267"/>
          <cell r="N267"/>
          <cell r="O267"/>
          <cell r="P267"/>
          <cell r="Q267"/>
          <cell r="R267"/>
          <cell r="S267"/>
          <cell r="T267"/>
          <cell r="U267"/>
          <cell r="V267"/>
          <cell r="X267"/>
          <cell r="Y267"/>
        </row>
        <row r="268">
          <cell r="B268"/>
          <cell r="C268"/>
          <cell r="D268"/>
          <cell r="F268"/>
          <cell r="G268"/>
          <cell r="H268"/>
          <cell r="I268"/>
          <cell r="K268"/>
          <cell r="M268"/>
          <cell r="N268"/>
          <cell r="O268"/>
          <cell r="P268"/>
          <cell r="Q268"/>
          <cell r="R268"/>
          <cell r="S268"/>
          <cell r="T268"/>
          <cell r="U268"/>
          <cell r="V268"/>
          <cell r="X268"/>
          <cell r="Y268"/>
        </row>
        <row r="269">
          <cell r="B269"/>
          <cell r="C269"/>
          <cell r="D269"/>
          <cell r="F269"/>
          <cell r="G269"/>
          <cell r="H269"/>
          <cell r="I269"/>
          <cell r="K269"/>
          <cell r="M269"/>
          <cell r="N269"/>
          <cell r="O269"/>
          <cell r="P269"/>
          <cell r="Q269"/>
          <cell r="R269"/>
          <cell r="S269"/>
          <cell r="T269"/>
          <cell r="U269"/>
          <cell r="V269"/>
          <cell r="X269"/>
          <cell r="Y269"/>
        </row>
        <row r="270">
          <cell r="B270"/>
          <cell r="C270"/>
          <cell r="D270"/>
          <cell r="F270"/>
          <cell r="G270"/>
          <cell r="H270"/>
          <cell r="I270"/>
          <cell r="K270"/>
          <cell r="M270"/>
          <cell r="N270"/>
          <cell r="O270"/>
          <cell r="P270"/>
          <cell r="Q270"/>
          <cell r="R270"/>
          <cell r="S270"/>
          <cell r="T270"/>
          <cell r="U270"/>
          <cell r="V270"/>
          <cell r="X270"/>
          <cell r="Y270"/>
        </row>
        <row r="271">
          <cell r="B271"/>
          <cell r="C271"/>
          <cell r="D271"/>
          <cell r="F271"/>
          <cell r="G271"/>
          <cell r="H271"/>
          <cell r="I271"/>
          <cell r="K271"/>
          <cell r="M271"/>
          <cell r="N271"/>
          <cell r="O271"/>
          <cell r="P271"/>
          <cell r="Q271"/>
          <cell r="R271"/>
          <cell r="S271"/>
          <cell r="T271"/>
          <cell r="U271"/>
          <cell r="V271"/>
          <cell r="X271"/>
          <cell r="Y271"/>
        </row>
        <row r="272">
          <cell r="B272"/>
          <cell r="C272"/>
          <cell r="D272"/>
          <cell r="F272"/>
          <cell r="G272"/>
          <cell r="H272"/>
          <cell r="I272"/>
          <cell r="K272"/>
          <cell r="M272"/>
          <cell r="N272"/>
          <cell r="O272"/>
          <cell r="P272"/>
          <cell r="Q272"/>
          <cell r="R272"/>
          <cell r="S272"/>
          <cell r="T272"/>
          <cell r="U272"/>
          <cell r="V272"/>
          <cell r="X272"/>
          <cell r="Y272"/>
        </row>
        <row r="273">
          <cell r="B273"/>
          <cell r="C273"/>
          <cell r="D273"/>
          <cell r="F273"/>
          <cell r="G273"/>
          <cell r="H273"/>
          <cell r="I273"/>
          <cell r="K273"/>
          <cell r="M273"/>
          <cell r="N273"/>
          <cell r="O273"/>
          <cell r="P273"/>
          <cell r="Q273"/>
          <cell r="R273"/>
          <cell r="S273"/>
          <cell r="T273"/>
          <cell r="U273"/>
          <cell r="V273"/>
          <cell r="X273"/>
          <cell r="Y273"/>
        </row>
        <row r="274">
          <cell r="B274"/>
          <cell r="C274"/>
          <cell r="D274"/>
          <cell r="F274"/>
          <cell r="G274"/>
          <cell r="H274"/>
          <cell r="I274"/>
          <cell r="K274"/>
          <cell r="M274"/>
          <cell r="N274"/>
          <cell r="O274"/>
          <cell r="P274"/>
          <cell r="Q274"/>
          <cell r="R274"/>
          <cell r="S274"/>
          <cell r="T274"/>
          <cell r="U274"/>
          <cell r="V274"/>
          <cell r="X274"/>
          <cell r="Y274"/>
        </row>
        <row r="275">
          <cell r="B275"/>
          <cell r="C275"/>
          <cell r="D275"/>
          <cell r="F275"/>
          <cell r="G275"/>
          <cell r="H275"/>
          <cell r="I275"/>
          <cell r="K275"/>
          <cell r="M275"/>
          <cell r="N275"/>
          <cell r="O275"/>
          <cell r="P275"/>
          <cell r="Q275"/>
          <cell r="R275"/>
          <cell r="S275"/>
          <cell r="T275"/>
          <cell r="U275"/>
          <cell r="V275"/>
          <cell r="X275"/>
          <cell r="Y275"/>
        </row>
        <row r="276">
          <cell r="B276"/>
          <cell r="C276"/>
          <cell r="D276"/>
          <cell r="F276"/>
          <cell r="G276"/>
          <cell r="H276"/>
          <cell r="I276"/>
          <cell r="K276"/>
          <cell r="M276"/>
          <cell r="N276"/>
          <cell r="O276"/>
          <cell r="P276"/>
          <cell r="Q276"/>
          <cell r="R276"/>
          <cell r="S276"/>
          <cell r="T276"/>
          <cell r="U276"/>
          <cell r="V276"/>
          <cell r="X276"/>
          <cell r="Y276"/>
        </row>
        <row r="277">
          <cell r="B277"/>
          <cell r="C277"/>
          <cell r="D277"/>
          <cell r="F277"/>
          <cell r="G277"/>
          <cell r="H277"/>
          <cell r="I277"/>
          <cell r="K277"/>
          <cell r="M277"/>
          <cell r="N277"/>
          <cell r="O277"/>
          <cell r="P277"/>
          <cell r="Q277"/>
          <cell r="R277"/>
          <cell r="S277"/>
          <cell r="T277"/>
          <cell r="U277"/>
          <cell r="V277"/>
          <cell r="X277"/>
          <cell r="Y277"/>
        </row>
        <row r="278">
          <cell r="B278"/>
          <cell r="C278"/>
          <cell r="D278"/>
          <cell r="F278"/>
          <cell r="G278"/>
          <cell r="H278"/>
          <cell r="I278"/>
          <cell r="K278"/>
          <cell r="M278"/>
          <cell r="N278"/>
          <cell r="O278"/>
          <cell r="P278"/>
          <cell r="Q278"/>
          <cell r="R278"/>
          <cell r="S278"/>
          <cell r="T278"/>
          <cell r="U278"/>
          <cell r="V278"/>
          <cell r="X278"/>
          <cell r="Y278"/>
        </row>
        <row r="279">
          <cell r="B279"/>
          <cell r="C279"/>
          <cell r="D279"/>
          <cell r="F279"/>
          <cell r="G279"/>
          <cell r="H279"/>
          <cell r="I279"/>
          <cell r="K279"/>
          <cell r="M279"/>
          <cell r="N279"/>
          <cell r="O279"/>
          <cell r="P279"/>
          <cell r="Q279"/>
          <cell r="R279"/>
          <cell r="S279"/>
          <cell r="T279"/>
          <cell r="U279"/>
          <cell r="V279"/>
          <cell r="X279"/>
          <cell r="Y279"/>
        </row>
        <row r="280">
          <cell r="B280"/>
          <cell r="C280"/>
          <cell r="D280"/>
          <cell r="F280"/>
          <cell r="G280"/>
          <cell r="H280"/>
          <cell r="I280"/>
          <cell r="K280"/>
          <cell r="M280"/>
          <cell r="N280"/>
          <cell r="O280"/>
          <cell r="P280"/>
          <cell r="Q280"/>
          <cell r="R280"/>
          <cell r="S280"/>
          <cell r="T280"/>
          <cell r="U280"/>
          <cell r="V280"/>
          <cell r="X280"/>
          <cell r="Y280"/>
        </row>
        <row r="281">
          <cell r="B281"/>
          <cell r="C281"/>
          <cell r="D281"/>
          <cell r="F281"/>
          <cell r="G281"/>
          <cell r="H281"/>
          <cell r="I281"/>
          <cell r="K281"/>
          <cell r="M281"/>
          <cell r="N281"/>
          <cell r="O281"/>
          <cell r="P281"/>
          <cell r="Q281"/>
          <cell r="R281"/>
          <cell r="S281"/>
          <cell r="T281"/>
          <cell r="U281"/>
          <cell r="V281"/>
          <cell r="X281"/>
          <cell r="Y281"/>
        </row>
        <row r="282">
          <cell r="B282"/>
          <cell r="C282"/>
          <cell r="D282"/>
          <cell r="F282"/>
          <cell r="G282"/>
          <cell r="H282"/>
          <cell r="I282"/>
          <cell r="K282"/>
          <cell r="M282"/>
          <cell r="N282"/>
          <cell r="O282"/>
          <cell r="P282"/>
          <cell r="Q282"/>
          <cell r="R282"/>
          <cell r="S282"/>
          <cell r="T282"/>
          <cell r="V282"/>
          <cell r="X282"/>
          <cell r="Y282"/>
        </row>
        <row r="283">
          <cell r="B283"/>
          <cell r="C283"/>
          <cell r="D283"/>
          <cell r="F283"/>
          <cell r="G283"/>
          <cell r="H283"/>
          <cell r="I283"/>
          <cell r="K283"/>
          <cell r="M283"/>
          <cell r="N283"/>
          <cell r="O283"/>
          <cell r="P283"/>
          <cell r="Q283"/>
          <cell r="R283"/>
          <cell r="S283"/>
          <cell r="T283"/>
          <cell r="V283"/>
          <cell r="X283"/>
          <cell r="Y283"/>
        </row>
        <row r="284">
          <cell r="B284"/>
          <cell r="C284"/>
          <cell r="D284"/>
          <cell r="F284"/>
          <cell r="G284"/>
          <cell r="H284"/>
          <cell r="I284"/>
          <cell r="K284"/>
          <cell r="M284"/>
          <cell r="N284"/>
          <cell r="O284"/>
          <cell r="P284"/>
          <cell r="Q284"/>
          <cell r="R284"/>
          <cell r="S284"/>
          <cell r="T284"/>
          <cell r="V284"/>
          <cell r="X284"/>
          <cell r="Y284"/>
        </row>
        <row r="285">
          <cell r="B285"/>
          <cell r="C285"/>
          <cell r="D285"/>
          <cell r="F285"/>
          <cell r="G285"/>
          <cell r="H285"/>
          <cell r="I285"/>
          <cell r="K285"/>
          <cell r="M285"/>
          <cell r="N285"/>
          <cell r="O285"/>
          <cell r="P285"/>
          <cell r="Q285"/>
          <cell r="R285"/>
          <cell r="S285"/>
          <cell r="T285"/>
          <cell r="V285"/>
          <cell r="X285"/>
          <cell r="Y285"/>
        </row>
        <row r="286">
          <cell r="B286"/>
          <cell r="C286"/>
          <cell r="D286"/>
          <cell r="F286"/>
          <cell r="G286"/>
          <cell r="H286"/>
          <cell r="I286"/>
          <cell r="K286"/>
          <cell r="M286"/>
          <cell r="N286"/>
          <cell r="O286"/>
          <cell r="P286"/>
          <cell r="Q286"/>
          <cell r="R286"/>
          <cell r="S286"/>
          <cell r="T286"/>
          <cell r="U286"/>
          <cell r="V286"/>
          <cell r="X286"/>
          <cell r="Y286"/>
        </row>
        <row r="287">
          <cell r="B287"/>
          <cell r="C287"/>
          <cell r="D287"/>
          <cell r="F287"/>
          <cell r="G287"/>
          <cell r="H287"/>
          <cell r="I287"/>
          <cell r="K287"/>
          <cell r="M287"/>
          <cell r="N287"/>
          <cell r="O287"/>
          <cell r="P287"/>
          <cell r="Q287"/>
          <cell r="R287"/>
          <cell r="S287"/>
          <cell r="T287"/>
          <cell r="U287"/>
          <cell r="V287"/>
          <cell r="X287"/>
          <cell r="Y287"/>
        </row>
        <row r="288">
          <cell r="B288"/>
          <cell r="C288"/>
          <cell r="D288"/>
          <cell r="F288"/>
          <cell r="G288"/>
          <cell r="H288"/>
          <cell r="I288"/>
          <cell r="K288"/>
          <cell r="M288"/>
          <cell r="N288"/>
          <cell r="O288"/>
          <cell r="Q288"/>
          <cell r="R288"/>
          <cell r="S288"/>
          <cell r="T288"/>
          <cell r="U288"/>
          <cell r="V288"/>
          <cell r="Y288"/>
        </row>
        <row r="289">
          <cell r="B289"/>
          <cell r="C289"/>
          <cell r="D289"/>
          <cell r="F289"/>
          <cell r="G289"/>
          <cell r="H289"/>
          <cell r="I289"/>
          <cell r="K289"/>
          <cell r="M289"/>
          <cell r="N289"/>
          <cell r="O289"/>
          <cell r="Q289"/>
          <cell r="R289"/>
          <cell r="S289"/>
          <cell r="T289"/>
          <cell r="U289"/>
          <cell r="V289"/>
          <cell r="Y289"/>
        </row>
        <row r="290">
          <cell r="B290"/>
          <cell r="C290"/>
          <cell r="D290"/>
          <cell r="F290"/>
          <cell r="G290"/>
          <cell r="H290"/>
          <cell r="I290"/>
          <cell r="K290"/>
          <cell r="M290"/>
          <cell r="N290"/>
          <cell r="O290"/>
          <cell r="Q290"/>
          <cell r="R290"/>
          <cell r="S290"/>
          <cell r="T290"/>
          <cell r="U290"/>
          <cell r="V290"/>
          <cell r="Y290"/>
        </row>
        <row r="291">
          <cell r="B291"/>
          <cell r="C291"/>
          <cell r="D291"/>
          <cell r="F291"/>
          <cell r="G291"/>
          <cell r="H291"/>
          <cell r="I291"/>
          <cell r="K291"/>
          <cell r="M291"/>
          <cell r="N291"/>
          <cell r="O291"/>
          <cell r="P291"/>
          <cell r="Q291"/>
          <cell r="R291"/>
          <cell r="S291"/>
          <cell r="T291"/>
          <cell r="U291"/>
          <cell r="V291"/>
          <cell r="X291"/>
          <cell r="Y291"/>
        </row>
        <row r="292">
          <cell r="B292"/>
          <cell r="C292"/>
          <cell r="D292"/>
          <cell r="F292"/>
          <cell r="G292"/>
          <cell r="H292"/>
          <cell r="I292"/>
          <cell r="K292"/>
          <cell r="M292"/>
          <cell r="N292"/>
          <cell r="O292"/>
          <cell r="P292"/>
          <cell r="Q292"/>
          <cell r="R292"/>
          <cell r="S292"/>
          <cell r="T292"/>
          <cell r="U292"/>
          <cell r="V292"/>
          <cell r="X292"/>
          <cell r="Y292"/>
        </row>
        <row r="293">
          <cell r="B293"/>
          <cell r="C293"/>
          <cell r="D293"/>
          <cell r="F293"/>
          <cell r="G293"/>
          <cell r="H293"/>
          <cell r="I293"/>
          <cell r="K293"/>
          <cell r="M293"/>
          <cell r="N293"/>
          <cell r="O293"/>
          <cell r="P293"/>
          <cell r="Q293"/>
          <cell r="R293"/>
          <cell r="S293"/>
          <cell r="T293"/>
          <cell r="U293"/>
          <cell r="V293"/>
          <cell r="X293"/>
          <cell r="Y293"/>
        </row>
        <row r="294">
          <cell r="B294"/>
          <cell r="C294"/>
          <cell r="D294"/>
          <cell r="F294"/>
          <cell r="G294"/>
          <cell r="H294"/>
          <cell r="I294"/>
          <cell r="K294"/>
          <cell r="M294"/>
          <cell r="N294"/>
          <cell r="O294"/>
          <cell r="P294"/>
          <cell r="Q294"/>
          <cell r="R294"/>
          <cell r="S294"/>
          <cell r="T294"/>
          <cell r="U294"/>
          <cell r="V294"/>
          <cell r="X294"/>
          <cell r="Y294"/>
        </row>
        <row r="295">
          <cell r="B295"/>
          <cell r="C295"/>
          <cell r="D295"/>
          <cell r="F295"/>
          <cell r="G295"/>
          <cell r="H295"/>
          <cell r="I295"/>
          <cell r="K295"/>
          <cell r="M295"/>
          <cell r="N295"/>
          <cell r="O295"/>
          <cell r="P295"/>
          <cell r="Q295"/>
          <cell r="R295"/>
          <cell r="S295"/>
          <cell r="T295"/>
          <cell r="U295"/>
          <cell r="V295"/>
          <cell r="X295"/>
          <cell r="Y295"/>
        </row>
        <row r="296">
          <cell r="B296"/>
          <cell r="C296"/>
          <cell r="D296"/>
          <cell r="F296"/>
          <cell r="G296"/>
          <cell r="H296"/>
          <cell r="I296"/>
          <cell r="K296"/>
          <cell r="M296"/>
          <cell r="N296"/>
          <cell r="O296"/>
          <cell r="P296"/>
          <cell r="Q296"/>
          <cell r="R296"/>
          <cell r="S296"/>
          <cell r="T296"/>
          <cell r="U296"/>
          <cell r="V296"/>
          <cell r="X296"/>
          <cell r="Y296"/>
        </row>
        <row r="297">
          <cell r="B297"/>
          <cell r="C297"/>
          <cell r="D297"/>
          <cell r="F297"/>
          <cell r="G297"/>
          <cell r="H297"/>
          <cell r="I297"/>
          <cell r="K297"/>
          <cell r="M297"/>
          <cell r="N297"/>
          <cell r="O297"/>
          <cell r="P297"/>
          <cell r="Q297"/>
          <cell r="R297"/>
          <cell r="S297"/>
          <cell r="T297"/>
          <cell r="U297"/>
          <cell r="V297"/>
          <cell r="X297"/>
          <cell r="Y297"/>
        </row>
        <row r="298">
          <cell r="B298"/>
          <cell r="C298"/>
          <cell r="D298"/>
          <cell r="F298"/>
          <cell r="G298"/>
          <cell r="H298"/>
          <cell r="I298"/>
          <cell r="K298"/>
          <cell r="M298"/>
          <cell r="N298"/>
          <cell r="O298"/>
          <cell r="P298"/>
          <cell r="Q298"/>
          <cell r="R298"/>
          <cell r="S298"/>
          <cell r="T298"/>
          <cell r="U298"/>
          <cell r="V298"/>
          <cell r="X298"/>
          <cell r="Y298"/>
        </row>
        <row r="299">
          <cell r="B299"/>
          <cell r="C299"/>
          <cell r="D299"/>
          <cell r="F299"/>
          <cell r="G299"/>
          <cell r="H299"/>
          <cell r="I299"/>
          <cell r="K299"/>
          <cell r="M299"/>
          <cell r="N299"/>
          <cell r="O299"/>
          <cell r="P299"/>
          <cell r="Q299"/>
          <cell r="R299"/>
          <cell r="S299"/>
          <cell r="T299"/>
          <cell r="U299"/>
          <cell r="V299"/>
          <cell r="X299"/>
          <cell r="Y299"/>
        </row>
        <row r="300">
          <cell r="B300"/>
          <cell r="C300"/>
          <cell r="D300"/>
          <cell r="F300"/>
          <cell r="G300"/>
          <cell r="H300"/>
          <cell r="I300"/>
          <cell r="K300"/>
          <cell r="M300"/>
          <cell r="N300"/>
          <cell r="O300"/>
          <cell r="P300"/>
          <cell r="Q300"/>
          <cell r="R300"/>
          <cell r="S300"/>
          <cell r="T300"/>
          <cell r="U300"/>
          <cell r="V300"/>
          <cell r="X300"/>
          <cell r="Y300"/>
        </row>
        <row r="301">
          <cell r="B301"/>
          <cell r="C301"/>
          <cell r="D301"/>
          <cell r="F301"/>
          <cell r="G301"/>
          <cell r="H301"/>
          <cell r="I301"/>
          <cell r="K301"/>
          <cell r="M301"/>
          <cell r="N301"/>
          <cell r="O301"/>
          <cell r="P301"/>
          <cell r="Q301"/>
          <cell r="R301"/>
          <cell r="S301"/>
          <cell r="T301"/>
          <cell r="U301"/>
          <cell r="V301"/>
          <cell r="X301"/>
          <cell r="Y301"/>
        </row>
        <row r="302">
          <cell r="B302"/>
          <cell r="C302"/>
          <cell r="D302"/>
          <cell r="F302"/>
          <cell r="G302"/>
          <cell r="H302"/>
          <cell r="I302"/>
          <cell r="K302"/>
          <cell r="M302"/>
          <cell r="N302"/>
          <cell r="O302"/>
          <cell r="P302"/>
          <cell r="Q302"/>
          <cell r="R302"/>
          <cell r="S302"/>
          <cell r="T302"/>
          <cell r="U302"/>
          <cell r="V302"/>
          <cell r="X302"/>
          <cell r="Y302"/>
        </row>
        <row r="303">
          <cell r="B303"/>
          <cell r="C303"/>
          <cell r="D303"/>
          <cell r="F303"/>
          <cell r="G303"/>
          <cell r="H303"/>
          <cell r="I303"/>
          <cell r="K303"/>
          <cell r="M303"/>
          <cell r="N303"/>
          <cell r="O303"/>
          <cell r="P303"/>
          <cell r="Q303"/>
          <cell r="R303"/>
          <cell r="S303"/>
          <cell r="T303"/>
          <cell r="U303"/>
          <cell r="V303"/>
          <cell r="X303"/>
          <cell r="Y303"/>
        </row>
        <row r="304">
          <cell r="B304"/>
          <cell r="C304"/>
          <cell r="D304"/>
          <cell r="F304"/>
          <cell r="G304"/>
          <cell r="H304"/>
          <cell r="I304"/>
          <cell r="K304"/>
          <cell r="M304"/>
          <cell r="N304"/>
          <cell r="O304"/>
          <cell r="P304"/>
          <cell r="Q304"/>
          <cell r="R304"/>
          <cell r="S304"/>
          <cell r="T304"/>
          <cell r="U304"/>
          <cell r="V304"/>
          <cell r="X304"/>
          <cell r="Y304"/>
        </row>
        <row r="305">
          <cell r="B305"/>
          <cell r="C305"/>
          <cell r="D305"/>
          <cell r="F305"/>
          <cell r="G305"/>
          <cell r="H305"/>
          <cell r="I305"/>
          <cell r="K305"/>
          <cell r="M305"/>
          <cell r="N305"/>
          <cell r="O305"/>
          <cell r="P305"/>
          <cell r="Q305"/>
          <cell r="R305"/>
          <cell r="S305"/>
          <cell r="T305"/>
          <cell r="U305"/>
          <cell r="V305"/>
          <cell r="X305"/>
          <cell r="Y305"/>
        </row>
        <row r="306">
          <cell r="B306"/>
          <cell r="C306"/>
          <cell r="D306"/>
          <cell r="F306"/>
          <cell r="G306"/>
          <cell r="H306"/>
          <cell r="I306"/>
          <cell r="K306"/>
          <cell r="M306"/>
          <cell r="N306"/>
          <cell r="O306"/>
          <cell r="P306"/>
          <cell r="Q306"/>
          <cell r="R306"/>
          <cell r="S306"/>
          <cell r="T306"/>
          <cell r="U306"/>
          <cell r="V306"/>
          <cell r="X306"/>
          <cell r="Y306"/>
        </row>
        <row r="307">
          <cell r="B307"/>
          <cell r="C307"/>
          <cell r="D307"/>
          <cell r="F307"/>
          <cell r="G307"/>
          <cell r="H307"/>
          <cell r="I307"/>
          <cell r="K307"/>
          <cell r="M307"/>
          <cell r="N307"/>
          <cell r="O307"/>
          <cell r="P307"/>
          <cell r="Q307"/>
          <cell r="R307"/>
          <cell r="S307"/>
          <cell r="T307"/>
          <cell r="U307"/>
          <cell r="V307"/>
          <cell r="X307"/>
        </row>
        <row r="308">
          <cell r="B308"/>
          <cell r="C308"/>
          <cell r="D308"/>
          <cell r="F308"/>
          <cell r="G308"/>
          <cell r="H308"/>
          <cell r="I308"/>
          <cell r="K308"/>
          <cell r="M308"/>
          <cell r="N308"/>
          <cell r="O308"/>
          <cell r="P308"/>
          <cell r="Q308"/>
          <cell r="R308"/>
          <cell r="S308"/>
          <cell r="T308"/>
          <cell r="U308"/>
          <cell r="V308"/>
          <cell r="X308"/>
        </row>
        <row r="309">
          <cell r="B309"/>
          <cell r="C309"/>
          <cell r="D309"/>
          <cell r="F309"/>
          <cell r="G309"/>
          <cell r="H309"/>
          <cell r="I309"/>
          <cell r="K309"/>
          <cell r="M309"/>
          <cell r="N309"/>
          <cell r="O309"/>
          <cell r="P309"/>
          <cell r="Q309"/>
          <cell r="R309"/>
          <cell r="S309"/>
          <cell r="T309"/>
          <cell r="U309"/>
          <cell r="V309"/>
          <cell r="X309"/>
        </row>
        <row r="310">
          <cell r="B310"/>
          <cell r="C310"/>
          <cell r="D310"/>
          <cell r="F310"/>
          <cell r="G310"/>
          <cell r="H310"/>
          <cell r="I310"/>
          <cell r="K310"/>
          <cell r="M310"/>
          <cell r="N310"/>
          <cell r="O310"/>
          <cell r="P310"/>
          <cell r="Q310"/>
          <cell r="R310"/>
          <cell r="S310"/>
          <cell r="T310"/>
          <cell r="U310"/>
          <cell r="V310"/>
          <cell r="X310"/>
        </row>
        <row r="311">
          <cell r="B311"/>
          <cell r="C311"/>
          <cell r="D311"/>
          <cell r="F311"/>
          <cell r="G311"/>
          <cell r="H311"/>
          <cell r="I311"/>
          <cell r="K311"/>
          <cell r="M311"/>
          <cell r="N311"/>
          <cell r="O311"/>
          <cell r="P311"/>
          <cell r="Q311"/>
          <cell r="R311"/>
          <cell r="S311"/>
          <cell r="T311"/>
          <cell r="U311"/>
          <cell r="V311"/>
          <cell r="X311"/>
          <cell r="Y311"/>
        </row>
        <row r="312">
          <cell r="B312"/>
          <cell r="C312"/>
          <cell r="D312"/>
          <cell r="F312"/>
          <cell r="G312"/>
          <cell r="H312"/>
          <cell r="I312"/>
          <cell r="K312"/>
          <cell r="M312"/>
          <cell r="N312"/>
          <cell r="O312"/>
          <cell r="P312"/>
          <cell r="Q312"/>
          <cell r="R312"/>
          <cell r="S312"/>
          <cell r="T312"/>
          <cell r="U312"/>
          <cell r="V312"/>
          <cell r="X312"/>
          <cell r="Y312"/>
        </row>
        <row r="313">
          <cell r="B313"/>
          <cell r="C313"/>
          <cell r="D313"/>
          <cell r="F313"/>
          <cell r="G313"/>
          <cell r="H313"/>
          <cell r="I313"/>
          <cell r="K313"/>
          <cell r="M313"/>
          <cell r="N313"/>
          <cell r="O313"/>
          <cell r="P313"/>
          <cell r="Q313"/>
          <cell r="R313"/>
          <cell r="S313"/>
          <cell r="T313"/>
          <cell r="U313"/>
          <cell r="V313"/>
          <cell r="X313"/>
          <cell r="Y313"/>
        </row>
        <row r="314">
          <cell r="B314"/>
          <cell r="C314"/>
          <cell r="D314"/>
          <cell r="F314"/>
          <cell r="G314"/>
          <cell r="H314"/>
          <cell r="I314"/>
          <cell r="K314"/>
          <cell r="M314"/>
          <cell r="N314"/>
          <cell r="O314"/>
          <cell r="P314"/>
          <cell r="Q314"/>
          <cell r="R314"/>
          <cell r="S314"/>
          <cell r="T314"/>
          <cell r="U314"/>
          <cell r="V314"/>
          <cell r="X314"/>
          <cell r="Y314"/>
        </row>
        <row r="315">
          <cell r="B315"/>
          <cell r="C315"/>
          <cell r="D315"/>
          <cell r="F315"/>
          <cell r="G315"/>
          <cell r="H315"/>
          <cell r="I315"/>
          <cell r="K315"/>
          <cell r="M315"/>
          <cell r="N315"/>
          <cell r="O315"/>
          <cell r="P315"/>
          <cell r="Q315"/>
          <cell r="R315"/>
          <cell r="S315"/>
          <cell r="T315"/>
          <cell r="U315"/>
          <cell r="V315"/>
          <cell r="X315"/>
          <cell r="Y315"/>
        </row>
        <row r="316">
          <cell r="B316"/>
          <cell r="C316"/>
          <cell r="D316"/>
          <cell r="F316"/>
          <cell r="G316"/>
          <cell r="H316"/>
          <cell r="I316"/>
          <cell r="K316"/>
          <cell r="M316"/>
          <cell r="N316"/>
          <cell r="O316"/>
          <cell r="P316"/>
          <cell r="Q316"/>
          <cell r="R316"/>
          <cell r="S316"/>
          <cell r="T316"/>
          <cell r="U316"/>
          <cell r="V316"/>
          <cell r="X316"/>
          <cell r="Y316"/>
        </row>
        <row r="317">
          <cell r="B317"/>
          <cell r="C317"/>
          <cell r="D317"/>
          <cell r="F317"/>
          <cell r="G317"/>
          <cell r="H317"/>
          <cell r="I317"/>
          <cell r="K317"/>
          <cell r="M317"/>
          <cell r="N317"/>
          <cell r="O317"/>
          <cell r="P317"/>
          <cell r="Q317"/>
          <cell r="R317"/>
          <cell r="S317"/>
          <cell r="T317"/>
          <cell r="U317"/>
          <cell r="V317"/>
          <cell r="X317"/>
          <cell r="Y317"/>
        </row>
        <row r="318">
          <cell r="B318"/>
          <cell r="C318"/>
          <cell r="D318"/>
          <cell r="F318"/>
          <cell r="G318"/>
          <cell r="H318"/>
          <cell r="I318"/>
          <cell r="K318"/>
          <cell r="M318"/>
          <cell r="N318"/>
          <cell r="O318"/>
          <cell r="P318"/>
          <cell r="Q318"/>
          <cell r="R318"/>
          <cell r="S318"/>
          <cell r="T318"/>
          <cell r="U318"/>
          <cell r="V318"/>
          <cell r="X318"/>
          <cell r="Y318"/>
        </row>
        <row r="319">
          <cell r="B319"/>
          <cell r="C319"/>
          <cell r="D319"/>
          <cell r="F319"/>
          <cell r="G319"/>
          <cell r="H319"/>
          <cell r="I319"/>
          <cell r="K319"/>
          <cell r="M319"/>
          <cell r="N319"/>
          <cell r="O319"/>
          <cell r="P319"/>
          <cell r="Q319"/>
          <cell r="R319"/>
          <cell r="S319"/>
          <cell r="T319"/>
          <cell r="U319"/>
          <cell r="V319"/>
          <cell r="X319"/>
          <cell r="Y319"/>
        </row>
        <row r="320">
          <cell r="B320"/>
          <cell r="C320"/>
          <cell r="D320"/>
          <cell r="F320"/>
          <cell r="G320"/>
          <cell r="H320"/>
          <cell r="I320"/>
          <cell r="K320"/>
          <cell r="M320"/>
          <cell r="N320"/>
          <cell r="O320"/>
          <cell r="P320"/>
          <cell r="Q320"/>
          <cell r="R320"/>
          <cell r="S320"/>
          <cell r="T320"/>
          <cell r="U320"/>
          <cell r="V320"/>
          <cell r="X320"/>
          <cell r="Y320"/>
        </row>
        <row r="321">
          <cell r="B321"/>
          <cell r="C321"/>
          <cell r="D321"/>
          <cell r="F321"/>
          <cell r="G321"/>
          <cell r="H321"/>
          <cell r="I321"/>
          <cell r="K321"/>
          <cell r="M321"/>
          <cell r="N321"/>
          <cell r="O321"/>
          <cell r="P321"/>
          <cell r="Q321"/>
          <cell r="R321"/>
          <cell r="S321"/>
          <cell r="T321"/>
          <cell r="U321"/>
          <cell r="V321"/>
          <cell r="X321"/>
          <cell r="Y321"/>
        </row>
        <row r="322">
          <cell r="B322"/>
          <cell r="C322"/>
          <cell r="D322"/>
          <cell r="F322"/>
          <cell r="G322"/>
          <cell r="H322"/>
          <cell r="I322"/>
          <cell r="K322"/>
          <cell r="M322"/>
          <cell r="N322"/>
          <cell r="O322"/>
          <cell r="P322"/>
          <cell r="Q322"/>
          <cell r="R322"/>
          <cell r="S322"/>
          <cell r="T322"/>
          <cell r="U322"/>
          <cell r="V322"/>
          <cell r="X322"/>
          <cell r="Y322"/>
        </row>
        <row r="323">
          <cell r="B323"/>
          <cell r="C323"/>
          <cell r="D323"/>
          <cell r="F323"/>
          <cell r="G323"/>
          <cell r="H323"/>
          <cell r="I323"/>
          <cell r="K323"/>
          <cell r="M323"/>
          <cell r="N323"/>
          <cell r="O323"/>
          <cell r="P323"/>
          <cell r="Q323"/>
          <cell r="R323"/>
          <cell r="S323"/>
          <cell r="T323"/>
          <cell r="U323"/>
          <cell r="V323"/>
          <cell r="X323"/>
          <cell r="Y323"/>
        </row>
        <row r="324">
          <cell r="B324"/>
          <cell r="C324"/>
          <cell r="D324"/>
          <cell r="F324"/>
          <cell r="G324"/>
          <cell r="H324"/>
          <cell r="I324"/>
          <cell r="K324"/>
          <cell r="M324"/>
          <cell r="N324"/>
          <cell r="O324"/>
          <cell r="P324"/>
          <cell r="Q324"/>
          <cell r="R324"/>
          <cell r="S324"/>
          <cell r="T324"/>
          <cell r="U324"/>
          <cell r="V324"/>
          <cell r="X324"/>
          <cell r="Y324"/>
        </row>
        <row r="325">
          <cell r="B325"/>
          <cell r="C325"/>
          <cell r="D325"/>
          <cell r="F325"/>
          <cell r="G325"/>
          <cell r="H325"/>
          <cell r="I325"/>
          <cell r="K325"/>
          <cell r="M325"/>
          <cell r="N325"/>
          <cell r="O325"/>
          <cell r="P325"/>
          <cell r="Q325"/>
          <cell r="R325"/>
          <cell r="S325"/>
          <cell r="T325"/>
          <cell r="U325"/>
          <cell r="V325"/>
          <cell r="X325"/>
          <cell r="Y325"/>
        </row>
        <row r="326">
          <cell r="B326"/>
          <cell r="C326"/>
          <cell r="D326"/>
          <cell r="F326"/>
          <cell r="G326"/>
          <cell r="H326"/>
          <cell r="I326"/>
          <cell r="K326"/>
          <cell r="M326"/>
          <cell r="N326"/>
          <cell r="O326"/>
          <cell r="P326"/>
          <cell r="Q326"/>
          <cell r="R326"/>
          <cell r="S326"/>
          <cell r="T326"/>
          <cell r="U326"/>
          <cell r="V326"/>
          <cell r="X326"/>
          <cell r="Y326"/>
        </row>
        <row r="327">
          <cell r="B327"/>
          <cell r="C327"/>
          <cell r="D327"/>
          <cell r="F327"/>
          <cell r="G327"/>
          <cell r="H327"/>
          <cell r="I327"/>
          <cell r="K327"/>
          <cell r="M327"/>
          <cell r="N327"/>
          <cell r="O327"/>
          <cell r="P327"/>
          <cell r="Q327"/>
          <cell r="R327"/>
          <cell r="S327"/>
          <cell r="T327"/>
          <cell r="U327"/>
          <cell r="V327"/>
          <cell r="X327"/>
          <cell r="Y327"/>
        </row>
        <row r="328">
          <cell r="B328"/>
          <cell r="C328"/>
          <cell r="D328"/>
          <cell r="F328"/>
          <cell r="G328"/>
          <cell r="H328"/>
          <cell r="I328"/>
          <cell r="K328"/>
          <cell r="M328"/>
          <cell r="N328"/>
          <cell r="O328"/>
          <cell r="P328"/>
          <cell r="Q328"/>
          <cell r="R328"/>
          <cell r="S328"/>
          <cell r="T328"/>
          <cell r="U328"/>
          <cell r="V328"/>
          <cell r="X328"/>
          <cell r="Y328"/>
        </row>
        <row r="329">
          <cell r="B329"/>
          <cell r="C329"/>
          <cell r="D329"/>
          <cell r="F329"/>
          <cell r="G329"/>
          <cell r="H329"/>
          <cell r="I329"/>
          <cell r="K329"/>
          <cell r="M329"/>
          <cell r="N329"/>
          <cell r="O329"/>
          <cell r="P329"/>
          <cell r="Q329"/>
          <cell r="R329"/>
          <cell r="S329"/>
          <cell r="T329"/>
          <cell r="U329"/>
          <cell r="V329"/>
          <cell r="X329"/>
          <cell r="Y329"/>
        </row>
        <row r="330">
          <cell r="B330"/>
          <cell r="C330"/>
          <cell r="D330"/>
          <cell r="F330"/>
          <cell r="G330"/>
          <cell r="H330"/>
          <cell r="I330"/>
          <cell r="K330"/>
          <cell r="M330"/>
          <cell r="N330"/>
          <cell r="O330"/>
          <cell r="P330"/>
          <cell r="Q330"/>
          <cell r="R330"/>
          <cell r="S330"/>
          <cell r="T330"/>
          <cell r="U330"/>
          <cell r="V330"/>
          <cell r="X330"/>
          <cell r="Y330"/>
        </row>
        <row r="331">
          <cell r="B331"/>
          <cell r="C331"/>
          <cell r="D331"/>
          <cell r="F331"/>
          <cell r="G331"/>
          <cell r="H331"/>
          <cell r="I331"/>
          <cell r="K331"/>
          <cell r="M331"/>
          <cell r="N331"/>
          <cell r="O331"/>
          <cell r="P331"/>
          <cell r="Q331"/>
          <cell r="R331"/>
          <cell r="S331"/>
          <cell r="T331"/>
          <cell r="U331"/>
          <cell r="V331"/>
          <cell r="X331"/>
          <cell r="Y331"/>
        </row>
        <row r="332">
          <cell r="B332"/>
          <cell r="C332"/>
          <cell r="D332"/>
          <cell r="F332"/>
          <cell r="G332"/>
          <cell r="H332"/>
          <cell r="I332"/>
          <cell r="K332"/>
          <cell r="M332"/>
          <cell r="N332"/>
          <cell r="O332"/>
          <cell r="P332"/>
          <cell r="Q332"/>
          <cell r="R332"/>
          <cell r="S332"/>
          <cell r="T332"/>
          <cell r="U332"/>
          <cell r="V332"/>
          <cell r="X332"/>
          <cell r="Y332"/>
        </row>
        <row r="333">
          <cell r="B333"/>
          <cell r="C333"/>
          <cell r="D333"/>
          <cell r="F333"/>
          <cell r="G333"/>
          <cell r="H333"/>
          <cell r="I333"/>
          <cell r="K333"/>
          <cell r="M333"/>
          <cell r="N333"/>
          <cell r="O333"/>
          <cell r="P333"/>
          <cell r="Q333"/>
          <cell r="R333"/>
          <cell r="S333"/>
          <cell r="T333"/>
          <cell r="U333"/>
          <cell r="V333"/>
          <cell r="X333"/>
          <cell r="Y333"/>
        </row>
        <row r="334">
          <cell r="B334"/>
          <cell r="C334"/>
          <cell r="D334"/>
          <cell r="F334"/>
          <cell r="G334"/>
          <cell r="H334"/>
          <cell r="I334"/>
          <cell r="K334"/>
          <cell r="M334"/>
          <cell r="N334"/>
          <cell r="O334"/>
          <cell r="P334"/>
          <cell r="Q334"/>
          <cell r="R334"/>
          <cell r="S334"/>
          <cell r="T334"/>
          <cell r="U334"/>
          <cell r="V334"/>
          <cell r="X334"/>
          <cell r="Y334"/>
        </row>
        <row r="335">
          <cell r="B335"/>
          <cell r="C335"/>
          <cell r="D335"/>
          <cell r="F335"/>
          <cell r="G335"/>
          <cell r="H335"/>
          <cell r="I335"/>
          <cell r="K335"/>
          <cell r="M335"/>
          <cell r="N335"/>
          <cell r="O335"/>
          <cell r="P335"/>
          <cell r="Q335"/>
          <cell r="R335"/>
          <cell r="S335"/>
          <cell r="T335"/>
          <cell r="U335"/>
          <cell r="V335"/>
          <cell r="X335"/>
          <cell r="Y335"/>
        </row>
        <row r="336">
          <cell r="B336"/>
          <cell r="C336"/>
          <cell r="D336"/>
          <cell r="F336"/>
          <cell r="G336"/>
          <cell r="H336"/>
          <cell r="I336"/>
          <cell r="K336"/>
          <cell r="M336"/>
          <cell r="N336"/>
          <cell r="O336"/>
          <cell r="P336"/>
          <cell r="Q336"/>
          <cell r="R336"/>
          <cell r="S336"/>
          <cell r="T336"/>
          <cell r="U336"/>
          <cell r="V336"/>
          <cell r="X336"/>
          <cell r="Y336"/>
        </row>
        <row r="337">
          <cell r="B337"/>
          <cell r="C337"/>
          <cell r="D337"/>
          <cell r="F337"/>
          <cell r="G337"/>
          <cell r="H337"/>
          <cell r="I337"/>
          <cell r="K337"/>
          <cell r="M337"/>
          <cell r="N337"/>
          <cell r="O337"/>
          <cell r="P337"/>
          <cell r="Q337"/>
          <cell r="R337"/>
          <cell r="S337"/>
          <cell r="T337"/>
          <cell r="U337"/>
          <cell r="V337"/>
          <cell r="W337"/>
          <cell r="X337"/>
          <cell r="Y337"/>
        </row>
        <row r="338">
          <cell r="B338"/>
          <cell r="C338"/>
          <cell r="D338"/>
          <cell r="F338"/>
          <cell r="G338"/>
          <cell r="H338"/>
          <cell r="I338"/>
          <cell r="K338"/>
          <cell r="M338"/>
          <cell r="N338"/>
          <cell r="O338"/>
          <cell r="P338"/>
          <cell r="Q338"/>
          <cell r="R338"/>
          <cell r="S338"/>
          <cell r="T338"/>
          <cell r="U338"/>
          <cell r="V338"/>
          <cell r="W338"/>
          <cell r="X338"/>
          <cell r="Y338"/>
        </row>
        <row r="339">
          <cell r="B339"/>
          <cell r="C339"/>
          <cell r="D339"/>
          <cell r="F339"/>
          <cell r="G339"/>
          <cell r="H339"/>
          <cell r="I339"/>
          <cell r="K339"/>
          <cell r="M339"/>
          <cell r="N339"/>
          <cell r="O339"/>
          <cell r="P339"/>
          <cell r="Q339"/>
          <cell r="R339"/>
          <cell r="S339"/>
          <cell r="T339"/>
          <cell r="U339"/>
          <cell r="V339"/>
          <cell r="W339"/>
          <cell r="X339"/>
          <cell r="Y339"/>
        </row>
        <row r="340">
          <cell r="B340"/>
          <cell r="C340"/>
          <cell r="D340"/>
          <cell r="F340"/>
          <cell r="G340"/>
          <cell r="H340"/>
          <cell r="I340"/>
          <cell r="K340"/>
          <cell r="M340"/>
          <cell r="N340"/>
          <cell r="O340"/>
          <cell r="P340"/>
          <cell r="Q340"/>
          <cell r="R340"/>
          <cell r="S340"/>
          <cell r="T340"/>
          <cell r="U340"/>
          <cell r="V340"/>
          <cell r="W340"/>
          <cell r="X340"/>
          <cell r="Y340"/>
        </row>
        <row r="341">
          <cell r="B341"/>
          <cell r="C341"/>
          <cell r="D341"/>
          <cell r="F341"/>
          <cell r="G341"/>
          <cell r="H341"/>
          <cell r="I341"/>
          <cell r="K341"/>
          <cell r="M341"/>
          <cell r="N341"/>
          <cell r="O341"/>
          <cell r="P341"/>
          <cell r="Q341"/>
          <cell r="R341"/>
          <cell r="S341"/>
          <cell r="T341"/>
          <cell r="U341"/>
          <cell r="V341"/>
          <cell r="W341"/>
          <cell r="X341"/>
          <cell r="Y341"/>
        </row>
        <row r="342">
          <cell r="A342"/>
          <cell r="B342"/>
          <cell r="C342"/>
          <cell r="D342"/>
          <cell r="F342"/>
          <cell r="G342"/>
          <cell r="H342"/>
          <cell r="I342"/>
          <cell r="K342"/>
          <cell r="M342"/>
          <cell r="N342"/>
          <cell r="O342"/>
          <cell r="P342"/>
          <cell r="Q342"/>
          <cell r="R342"/>
          <cell r="S342"/>
          <cell r="T342"/>
          <cell r="U342"/>
          <cell r="V342"/>
          <cell r="W342"/>
          <cell r="X342"/>
          <cell r="Y342"/>
        </row>
        <row r="343">
          <cell r="A343"/>
          <cell r="B343"/>
          <cell r="C343"/>
          <cell r="D343"/>
          <cell r="F343"/>
          <cell r="G343"/>
          <cell r="H343"/>
          <cell r="I343"/>
          <cell r="K343"/>
          <cell r="M343"/>
          <cell r="N343"/>
          <cell r="O343"/>
          <cell r="P343"/>
          <cell r="Q343"/>
          <cell r="R343"/>
          <cell r="S343"/>
          <cell r="T343"/>
          <cell r="U343"/>
          <cell r="V343"/>
          <cell r="W343"/>
          <cell r="X343"/>
          <cell r="Y343"/>
        </row>
        <row r="344">
          <cell r="A344"/>
          <cell r="B344"/>
          <cell r="C344"/>
          <cell r="D344"/>
          <cell r="F344"/>
          <cell r="G344"/>
          <cell r="H344"/>
          <cell r="I344"/>
          <cell r="K344"/>
          <cell r="M344"/>
          <cell r="N344"/>
          <cell r="O344"/>
          <cell r="P344"/>
          <cell r="Q344"/>
          <cell r="R344"/>
          <cell r="S344"/>
          <cell r="T344"/>
          <cell r="U344"/>
          <cell r="V344"/>
          <cell r="W344"/>
          <cell r="X344"/>
          <cell r="Y344"/>
        </row>
        <row r="345">
          <cell r="A345"/>
          <cell r="B345"/>
          <cell r="C345"/>
          <cell r="D345"/>
          <cell r="F345"/>
          <cell r="G345"/>
          <cell r="H345"/>
          <cell r="I345"/>
          <cell r="K345"/>
          <cell r="M345"/>
          <cell r="N345"/>
          <cell r="O345"/>
          <cell r="P345"/>
          <cell r="Q345"/>
          <cell r="R345"/>
          <cell r="S345"/>
          <cell r="T345"/>
          <cell r="U345"/>
          <cell r="V345"/>
          <cell r="W345"/>
          <cell r="X345"/>
          <cell r="Y345"/>
        </row>
        <row r="346">
          <cell r="A346"/>
          <cell r="B346"/>
          <cell r="C346"/>
          <cell r="D346"/>
          <cell r="F346"/>
          <cell r="G346"/>
          <cell r="H346"/>
          <cell r="I346"/>
          <cell r="K346"/>
          <cell r="M346"/>
          <cell r="N346"/>
          <cell r="O346"/>
          <cell r="P346"/>
          <cell r="Q346"/>
          <cell r="R346"/>
          <cell r="S346"/>
          <cell r="T346"/>
          <cell r="U346"/>
          <cell r="V346"/>
          <cell r="W346"/>
          <cell r="X346"/>
          <cell r="Y346"/>
        </row>
        <row r="347">
          <cell r="A347"/>
          <cell r="B347"/>
          <cell r="C347"/>
          <cell r="D347"/>
          <cell r="F347"/>
          <cell r="G347"/>
          <cell r="H347"/>
          <cell r="I347"/>
          <cell r="K347"/>
          <cell r="M347"/>
          <cell r="N347"/>
          <cell r="O347"/>
          <cell r="P347"/>
          <cell r="Q347"/>
          <cell r="R347"/>
          <cell r="S347"/>
          <cell r="T347"/>
          <cell r="U347"/>
          <cell r="V347"/>
          <cell r="W347"/>
          <cell r="X347"/>
          <cell r="Y347"/>
        </row>
        <row r="348">
          <cell r="A348"/>
          <cell r="B348"/>
          <cell r="C348"/>
          <cell r="D348"/>
          <cell r="F348"/>
          <cell r="G348"/>
          <cell r="H348"/>
          <cell r="I348"/>
          <cell r="K348"/>
          <cell r="M348"/>
          <cell r="N348"/>
          <cell r="O348"/>
          <cell r="P348"/>
          <cell r="Q348"/>
          <cell r="R348"/>
          <cell r="S348"/>
          <cell r="T348"/>
          <cell r="U348"/>
          <cell r="V348"/>
          <cell r="W348"/>
          <cell r="X348"/>
          <cell r="Y348"/>
        </row>
        <row r="349">
          <cell r="A349"/>
          <cell r="B349"/>
          <cell r="C349"/>
          <cell r="D349"/>
          <cell r="G349"/>
          <cell r="H349"/>
          <cell r="I349"/>
          <cell r="K349"/>
          <cell r="M349"/>
          <cell r="N349"/>
          <cell r="O349"/>
          <cell r="P349"/>
          <cell r="Q349"/>
          <cell r="R349"/>
          <cell r="S349"/>
          <cell r="T349"/>
          <cell r="U349"/>
          <cell r="V349"/>
          <cell r="W349"/>
          <cell r="X349"/>
          <cell r="Y349"/>
        </row>
        <row r="350">
          <cell r="A350"/>
          <cell r="B350"/>
          <cell r="C350"/>
          <cell r="D350"/>
          <cell r="G350"/>
          <cell r="H350"/>
          <cell r="I350"/>
          <cell r="K350"/>
          <cell r="M350"/>
          <cell r="N350"/>
          <cell r="O350"/>
          <cell r="P350"/>
          <cell r="Q350"/>
          <cell r="R350"/>
          <cell r="S350"/>
          <cell r="T350"/>
          <cell r="U350"/>
          <cell r="V350"/>
          <cell r="W350"/>
          <cell r="X350"/>
          <cell r="Y350"/>
        </row>
        <row r="351">
          <cell r="A351"/>
          <cell r="B351"/>
          <cell r="C351"/>
          <cell r="D351"/>
          <cell r="G351"/>
          <cell r="H351"/>
          <cell r="I351"/>
          <cell r="K351"/>
          <cell r="M351"/>
          <cell r="N351"/>
          <cell r="O351"/>
          <cell r="P351"/>
          <cell r="Q351"/>
          <cell r="R351"/>
          <cell r="S351"/>
          <cell r="T351"/>
          <cell r="U351"/>
          <cell r="V351"/>
          <cell r="W351"/>
          <cell r="X351"/>
          <cell r="Y351"/>
        </row>
        <row r="352">
          <cell r="A352"/>
          <cell r="B352"/>
          <cell r="C352"/>
          <cell r="D352"/>
          <cell r="G352"/>
          <cell r="H352"/>
          <cell r="I352"/>
          <cell r="K352"/>
          <cell r="M352"/>
          <cell r="N352"/>
          <cell r="O352"/>
          <cell r="P352"/>
          <cell r="Q352"/>
          <cell r="R352"/>
          <cell r="S352"/>
          <cell r="T352"/>
          <cell r="U352"/>
          <cell r="V352"/>
          <cell r="W352"/>
          <cell r="X352"/>
          <cell r="Y352"/>
        </row>
        <row r="353">
          <cell r="A353"/>
          <cell r="B353"/>
          <cell r="C353"/>
          <cell r="D353"/>
          <cell r="F353"/>
          <cell r="G353"/>
          <cell r="H353"/>
          <cell r="I353"/>
          <cell r="J353"/>
          <cell r="K353"/>
          <cell r="M353"/>
          <cell r="N353"/>
          <cell r="O353"/>
          <cell r="P353"/>
          <cell r="Q353"/>
          <cell r="R353"/>
          <cell r="S353"/>
          <cell r="T353"/>
          <cell r="U353"/>
          <cell r="V353"/>
          <cell r="W353"/>
          <cell r="X353"/>
          <cell r="Y353"/>
        </row>
        <row r="354">
          <cell r="A354"/>
          <cell r="B354"/>
          <cell r="C354"/>
          <cell r="D354"/>
          <cell r="F354"/>
          <cell r="G354"/>
          <cell r="H354"/>
          <cell r="I354"/>
          <cell r="J354"/>
          <cell r="K354"/>
          <cell r="M354"/>
          <cell r="N354"/>
          <cell r="O354"/>
          <cell r="P354"/>
          <cell r="Q354"/>
          <cell r="R354"/>
          <cell r="S354"/>
          <cell r="T354"/>
          <cell r="U354"/>
          <cell r="V354"/>
          <cell r="W354"/>
          <cell r="X354"/>
          <cell r="Y354"/>
        </row>
        <row r="355">
          <cell r="A355"/>
          <cell r="B355"/>
          <cell r="C355"/>
          <cell r="D355"/>
          <cell r="F355"/>
          <cell r="G355"/>
          <cell r="H355"/>
          <cell r="I355"/>
          <cell r="J355"/>
          <cell r="K355"/>
          <cell r="M355"/>
          <cell r="N355"/>
          <cell r="O355"/>
          <cell r="P355"/>
          <cell r="Q355"/>
          <cell r="R355"/>
          <cell r="S355"/>
          <cell r="T355"/>
          <cell r="U355"/>
          <cell r="V355"/>
          <cell r="W355"/>
          <cell r="X355"/>
          <cell r="Y355"/>
        </row>
        <row r="356">
          <cell r="A356"/>
          <cell r="B356"/>
          <cell r="C356"/>
          <cell r="D356"/>
          <cell r="F356"/>
          <cell r="G356"/>
          <cell r="H356"/>
          <cell r="I356"/>
          <cell r="J356"/>
          <cell r="K356"/>
          <cell r="M356"/>
          <cell r="N356"/>
          <cell r="O356"/>
          <cell r="P356"/>
          <cell r="Q356"/>
          <cell r="R356"/>
          <cell r="S356"/>
          <cell r="T356"/>
          <cell r="U356"/>
          <cell r="V356"/>
          <cell r="W356"/>
          <cell r="X356"/>
          <cell r="Y356"/>
        </row>
        <row r="357">
          <cell r="A357"/>
          <cell r="B357"/>
          <cell r="C357"/>
          <cell r="D357"/>
          <cell r="F357"/>
          <cell r="G357"/>
          <cell r="H357"/>
          <cell r="I357"/>
          <cell r="J357"/>
          <cell r="K357"/>
          <cell r="M357"/>
          <cell r="N357"/>
          <cell r="O357"/>
          <cell r="P357"/>
          <cell r="Q357"/>
          <cell r="R357"/>
          <cell r="S357"/>
          <cell r="T357"/>
          <cell r="U357"/>
          <cell r="V357"/>
          <cell r="W357"/>
          <cell r="X357"/>
          <cell r="Y357"/>
        </row>
        <row r="358">
          <cell r="A358"/>
          <cell r="B358"/>
          <cell r="C358"/>
          <cell r="D358"/>
          <cell r="F358"/>
          <cell r="G358"/>
          <cell r="H358"/>
          <cell r="I358"/>
          <cell r="J358"/>
          <cell r="K358"/>
          <cell r="M358"/>
          <cell r="N358"/>
          <cell r="O358"/>
          <cell r="P358"/>
          <cell r="Q358"/>
          <cell r="R358"/>
          <cell r="S358"/>
          <cell r="T358"/>
          <cell r="U358"/>
          <cell r="V358"/>
          <cell r="W358"/>
          <cell r="X358"/>
          <cell r="Y358"/>
        </row>
        <row r="359">
          <cell r="A359"/>
          <cell r="B359"/>
          <cell r="C359"/>
          <cell r="D359"/>
          <cell r="F359"/>
          <cell r="G359"/>
          <cell r="H359"/>
          <cell r="I359"/>
          <cell r="J359"/>
          <cell r="K359"/>
          <cell r="M359"/>
          <cell r="N359"/>
          <cell r="O359"/>
          <cell r="P359"/>
          <cell r="Q359"/>
          <cell r="R359"/>
          <cell r="S359"/>
          <cell r="T359"/>
          <cell r="U359"/>
          <cell r="V359"/>
          <cell r="Y359"/>
        </row>
        <row r="360">
          <cell r="A360"/>
          <cell r="B360"/>
          <cell r="C360"/>
          <cell r="D360"/>
          <cell r="F360"/>
          <cell r="G360"/>
          <cell r="H360"/>
          <cell r="I360"/>
          <cell r="J360"/>
          <cell r="K360"/>
          <cell r="M360"/>
          <cell r="N360"/>
          <cell r="O360"/>
          <cell r="P360"/>
          <cell r="Q360"/>
          <cell r="R360"/>
          <cell r="S360"/>
          <cell r="T360"/>
          <cell r="U360"/>
          <cell r="V360"/>
          <cell r="Y360"/>
        </row>
        <row r="361">
          <cell r="A361"/>
          <cell r="B361"/>
          <cell r="C361"/>
          <cell r="D361"/>
          <cell r="F361"/>
          <cell r="G361"/>
          <cell r="H361"/>
          <cell r="I361"/>
          <cell r="J361"/>
          <cell r="K361"/>
          <cell r="M361"/>
          <cell r="N361"/>
          <cell r="O361"/>
          <cell r="P361"/>
          <cell r="Q361"/>
          <cell r="R361"/>
          <cell r="S361"/>
          <cell r="T361"/>
          <cell r="U361"/>
          <cell r="V361"/>
          <cell r="X361"/>
          <cell r="Y361"/>
        </row>
        <row r="362">
          <cell r="A362"/>
          <cell r="B362"/>
          <cell r="C362"/>
          <cell r="D362"/>
          <cell r="F362"/>
          <cell r="G362"/>
          <cell r="H362"/>
          <cell r="I362"/>
          <cell r="J362"/>
          <cell r="K362"/>
          <cell r="M362"/>
          <cell r="N362"/>
          <cell r="O362"/>
          <cell r="P362"/>
          <cell r="Q362"/>
          <cell r="R362"/>
          <cell r="S362"/>
          <cell r="T362"/>
          <cell r="U362"/>
          <cell r="V362"/>
          <cell r="Y362"/>
        </row>
        <row r="363">
          <cell r="A363"/>
          <cell r="B363"/>
          <cell r="C363"/>
          <cell r="D363"/>
          <cell r="F363"/>
          <cell r="G363"/>
          <cell r="H363"/>
          <cell r="I363"/>
          <cell r="J363"/>
          <cell r="K363"/>
          <cell r="M363"/>
          <cell r="N363"/>
          <cell r="O363"/>
          <cell r="P363"/>
          <cell r="Q363"/>
          <cell r="R363"/>
          <cell r="S363"/>
          <cell r="T363"/>
          <cell r="U363"/>
          <cell r="V363"/>
          <cell r="Y363"/>
        </row>
        <row r="364">
          <cell r="B364"/>
          <cell r="C364"/>
          <cell r="D364"/>
          <cell r="F364"/>
          <cell r="G364"/>
          <cell r="H364"/>
          <cell r="I364"/>
          <cell r="J364"/>
          <cell r="K364"/>
          <cell r="M364"/>
          <cell r="N364"/>
          <cell r="O364"/>
          <cell r="P364"/>
          <cell r="Q364"/>
          <cell r="R364"/>
          <cell r="S364"/>
          <cell r="T364"/>
          <cell r="U364"/>
          <cell r="V364"/>
          <cell r="Y364"/>
        </row>
        <row r="365">
          <cell r="B365"/>
          <cell r="C365"/>
          <cell r="D365"/>
          <cell r="F365"/>
          <cell r="G365"/>
          <cell r="H365"/>
          <cell r="I365"/>
          <cell r="J365"/>
          <cell r="K365"/>
          <cell r="M365"/>
          <cell r="N365"/>
          <cell r="O365"/>
          <cell r="P365"/>
          <cell r="Q365"/>
          <cell r="R365"/>
          <cell r="S365"/>
          <cell r="T365"/>
          <cell r="U365"/>
          <cell r="V365"/>
          <cell r="X365"/>
          <cell r="Y365"/>
        </row>
        <row r="366">
          <cell r="B366"/>
          <cell r="C366"/>
          <cell r="D366"/>
          <cell r="F366"/>
          <cell r="G366"/>
          <cell r="H366"/>
          <cell r="I366"/>
          <cell r="J366"/>
          <cell r="K366"/>
          <cell r="M366"/>
          <cell r="N366"/>
          <cell r="O366"/>
          <cell r="P366"/>
          <cell r="Q366"/>
          <cell r="R366"/>
          <cell r="S366"/>
          <cell r="T366"/>
          <cell r="U366"/>
          <cell r="V366"/>
          <cell r="Y366"/>
        </row>
        <row r="367">
          <cell r="B367"/>
          <cell r="C367"/>
          <cell r="D367"/>
          <cell r="F367"/>
          <cell r="G367"/>
          <cell r="H367"/>
          <cell r="I367"/>
          <cell r="J367"/>
          <cell r="K367"/>
          <cell r="M367"/>
          <cell r="N367"/>
          <cell r="O367"/>
          <cell r="P367"/>
          <cell r="Q367"/>
          <cell r="R367"/>
          <cell r="S367"/>
          <cell r="T367"/>
          <cell r="U367"/>
          <cell r="V367"/>
          <cell r="Y367"/>
        </row>
        <row r="368">
          <cell r="B368"/>
          <cell r="C368"/>
          <cell r="D368"/>
          <cell r="F368"/>
          <cell r="G368"/>
          <cell r="H368"/>
          <cell r="I368"/>
          <cell r="J368"/>
          <cell r="K368"/>
          <cell r="M368"/>
          <cell r="N368"/>
          <cell r="O368"/>
          <cell r="P368"/>
          <cell r="Q368"/>
          <cell r="R368"/>
          <cell r="S368"/>
          <cell r="T368"/>
          <cell r="U368"/>
          <cell r="V368"/>
          <cell r="Y368"/>
        </row>
        <row r="369">
          <cell r="B369"/>
          <cell r="C369"/>
          <cell r="D369"/>
          <cell r="F369"/>
          <cell r="G369"/>
          <cell r="H369"/>
          <cell r="I369"/>
          <cell r="J369"/>
          <cell r="K369"/>
          <cell r="M369"/>
          <cell r="N369"/>
          <cell r="O369"/>
          <cell r="P369"/>
          <cell r="Q369"/>
          <cell r="R369"/>
          <cell r="S369"/>
          <cell r="T369"/>
          <cell r="U369"/>
          <cell r="V369"/>
          <cell r="X369"/>
          <cell r="Y369"/>
        </row>
        <row r="370">
          <cell r="B370"/>
          <cell r="C370"/>
          <cell r="D370"/>
          <cell r="F370"/>
          <cell r="G370"/>
          <cell r="H370"/>
          <cell r="I370"/>
          <cell r="J370"/>
          <cell r="K370"/>
          <cell r="M370"/>
          <cell r="N370"/>
          <cell r="O370"/>
          <cell r="P370"/>
          <cell r="Q370"/>
          <cell r="R370"/>
          <cell r="S370"/>
          <cell r="T370"/>
          <cell r="U370"/>
          <cell r="V370"/>
          <cell r="Y370"/>
        </row>
        <row r="371">
          <cell r="B371"/>
          <cell r="C371"/>
          <cell r="D371"/>
          <cell r="F371"/>
          <cell r="G371"/>
          <cell r="H371"/>
          <cell r="I371"/>
          <cell r="J371"/>
          <cell r="K371"/>
          <cell r="M371"/>
          <cell r="N371"/>
          <cell r="O371"/>
          <cell r="P371"/>
          <cell r="Q371"/>
          <cell r="R371"/>
          <cell r="S371"/>
          <cell r="T371"/>
          <cell r="U371"/>
          <cell r="V371"/>
          <cell r="Y371"/>
        </row>
        <row r="372">
          <cell r="B372"/>
          <cell r="C372"/>
          <cell r="D372"/>
          <cell r="F372"/>
          <cell r="G372"/>
          <cell r="H372"/>
          <cell r="I372"/>
          <cell r="J372"/>
          <cell r="K372"/>
          <cell r="M372"/>
          <cell r="N372"/>
          <cell r="O372"/>
          <cell r="P372"/>
          <cell r="Q372"/>
          <cell r="R372"/>
          <cell r="S372"/>
          <cell r="T372"/>
          <cell r="U372"/>
          <cell r="V372"/>
          <cell r="Y372"/>
        </row>
        <row r="373">
          <cell r="B373"/>
          <cell r="C373"/>
          <cell r="D373"/>
          <cell r="F373"/>
          <cell r="G373"/>
          <cell r="H373"/>
          <cell r="I373"/>
          <cell r="J373"/>
          <cell r="K373"/>
          <cell r="M373"/>
          <cell r="N373"/>
          <cell r="O373"/>
          <cell r="P373"/>
          <cell r="Q373"/>
          <cell r="R373"/>
          <cell r="S373"/>
          <cell r="T373"/>
          <cell r="U373"/>
          <cell r="V373"/>
          <cell r="Y373"/>
        </row>
        <row r="374">
          <cell r="B374"/>
          <cell r="C374"/>
          <cell r="D374"/>
          <cell r="F374"/>
          <cell r="G374"/>
          <cell r="H374"/>
          <cell r="I374"/>
          <cell r="J374"/>
          <cell r="K374"/>
          <cell r="M374"/>
          <cell r="N374"/>
          <cell r="O374"/>
          <cell r="P374"/>
          <cell r="Q374"/>
          <cell r="R374"/>
          <cell r="S374"/>
          <cell r="T374"/>
          <cell r="U374"/>
          <cell r="V374"/>
          <cell r="X374"/>
          <cell r="Y374"/>
        </row>
        <row r="375">
          <cell r="B375"/>
          <cell r="C375"/>
          <cell r="D375"/>
          <cell r="F375"/>
          <cell r="G375"/>
          <cell r="H375"/>
          <cell r="I375"/>
          <cell r="J375"/>
          <cell r="K375"/>
          <cell r="M375"/>
          <cell r="N375"/>
          <cell r="O375"/>
          <cell r="P375"/>
          <cell r="Q375"/>
          <cell r="R375"/>
          <cell r="S375"/>
          <cell r="T375"/>
          <cell r="U375"/>
          <cell r="V375"/>
          <cell r="Y375"/>
        </row>
        <row r="376">
          <cell r="B376"/>
          <cell r="C376"/>
          <cell r="D376"/>
          <cell r="F376"/>
          <cell r="G376"/>
          <cell r="H376"/>
          <cell r="I376"/>
          <cell r="J376"/>
          <cell r="K376"/>
          <cell r="M376"/>
          <cell r="N376"/>
          <cell r="O376"/>
          <cell r="P376"/>
          <cell r="Q376"/>
          <cell r="R376"/>
          <cell r="S376"/>
          <cell r="T376"/>
          <cell r="U376"/>
          <cell r="V376"/>
          <cell r="Y376"/>
        </row>
        <row r="377">
          <cell r="B377"/>
          <cell r="C377"/>
          <cell r="D377"/>
          <cell r="F377"/>
          <cell r="G377"/>
          <cell r="H377"/>
          <cell r="I377"/>
          <cell r="J377"/>
          <cell r="K377"/>
          <cell r="M377"/>
          <cell r="N377"/>
          <cell r="O377"/>
          <cell r="P377"/>
          <cell r="Q377"/>
          <cell r="R377"/>
          <cell r="S377"/>
          <cell r="T377"/>
          <cell r="U377"/>
          <cell r="V377"/>
          <cell r="Y377"/>
        </row>
        <row r="378">
          <cell r="B378"/>
          <cell r="C378"/>
          <cell r="D378"/>
          <cell r="F378"/>
          <cell r="G378"/>
          <cell r="H378"/>
          <cell r="I378"/>
          <cell r="J378"/>
          <cell r="K378"/>
          <cell r="M378"/>
          <cell r="N378"/>
          <cell r="O378"/>
          <cell r="P378"/>
          <cell r="Q378"/>
          <cell r="R378"/>
          <cell r="S378"/>
          <cell r="T378"/>
          <cell r="U378"/>
          <cell r="V378"/>
          <cell r="Y378"/>
        </row>
        <row r="379">
          <cell r="B379"/>
          <cell r="C379"/>
          <cell r="D379"/>
          <cell r="F379"/>
          <cell r="G379"/>
          <cell r="H379"/>
          <cell r="I379"/>
          <cell r="J379"/>
          <cell r="K379"/>
          <cell r="M379"/>
          <cell r="N379"/>
          <cell r="O379"/>
          <cell r="P379"/>
          <cell r="Q379"/>
          <cell r="R379"/>
          <cell r="S379"/>
          <cell r="T379"/>
          <cell r="U379"/>
          <cell r="V379"/>
          <cell r="Y379"/>
        </row>
        <row r="380">
          <cell r="B380"/>
          <cell r="C380"/>
          <cell r="D380"/>
          <cell r="F380"/>
          <cell r="G380"/>
          <cell r="H380"/>
          <cell r="I380"/>
          <cell r="J380"/>
          <cell r="K380"/>
          <cell r="M380"/>
          <cell r="N380"/>
          <cell r="O380"/>
          <cell r="P380"/>
          <cell r="Q380"/>
          <cell r="R380"/>
          <cell r="S380"/>
          <cell r="T380"/>
          <cell r="U380"/>
          <cell r="V380"/>
          <cell r="X380"/>
          <cell r="Y380"/>
        </row>
        <row r="381">
          <cell r="B381"/>
          <cell r="C381"/>
          <cell r="D381"/>
          <cell r="F381"/>
          <cell r="G381"/>
          <cell r="H381"/>
          <cell r="I381"/>
          <cell r="J381"/>
          <cell r="K381"/>
          <cell r="M381"/>
          <cell r="N381"/>
          <cell r="O381"/>
          <cell r="P381"/>
          <cell r="Q381"/>
          <cell r="R381"/>
          <cell r="S381"/>
          <cell r="T381"/>
          <cell r="U381"/>
          <cell r="V381"/>
          <cell r="Y381"/>
        </row>
        <row r="382">
          <cell r="B382"/>
          <cell r="C382"/>
          <cell r="D382"/>
          <cell r="F382"/>
          <cell r="G382"/>
          <cell r="H382"/>
          <cell r="I382"/>
          <cell r="J382"/>
          <cell r="K382"/>
          <cell r="M382"/>
          <cell r="N382"/>
          <cell r="O382"/>
          <cell r="P382"/>
          <cell r="Q382"/>
          <cell r="R382"/>
          <cell r="S382"/>
          <cell r="T382"/>
          <cell r="U382"/>
          <cell r="V382"/>
          <cell r="Y382"/>
        </row>
        <row r="383">
          <cell r="B383"/>
          <cell r="C383"/>
          <cell r="D383"/>
          <cell r="F383"/>
          <cell r="G383"/>
          <cell r="H383"/>
          <cell r="I383"/>
          <cell r="J383"/>
          <cell r="K383"/>
          <cell r="M383"/>
          <cell r="N383"/>
          <cell r="O383"/>
          <cell r="P383"/>
          <cell r="Q383"/>
          <cell r="R383"/>
          <cell r="S383"/>
          <cell r="T383"/>
          <cell r="U383"/>
          <cell r="V383"/>
          <cell r="Y383"/>
        </row>
        <row r="384">
          <cell r="B384"/>
          <cell r="C384"/>
          <cell r="D384"/>
          <cell r="F384"/>
          <cell r="G384"/>
          <cell r="H384"/>
          <cell r="I384"/>
          <cell r="J384"/>
          <cell r="K384"/>
          <cell r="M384"/>
          <cell r="N384"/>
          <cell r="O384"/>
          <cell r="P384"/>
          <cell r="Q384"/>
          <cell r="R384"/>
          <cell r="S384"/>
          <cell r="T384"/>
          <cell r="U384"/>
          <cell r="V384"/>
          <cell r="Y384"/>
        </row>
        <row r="385">
          <cell r="B385"/>
          <cell r="C385"/>
          <cell r="D385"/>
          <cell r="F385"/>
          <cell r="G385"/>
          <cell r="H385"/>
          <cell r="I385"/>
          <cell r="J385"/>
          <cell r="K385"/>
          <cell r="M385"/>
          <cell r="N385"/>
          <cell r="O385"/>
          <cell r="P385"/>
          <cell r="Q385"/>
          <cell r="R385"/>
          <cell r="S385"/>
          <cell r="T385"/>
          <cell r="U385"/>
          <cell r="V385"/>
          <cell r="Y385"/>
        </row>
        <row r="386">
          <cell r="B386"/>
          <cell r="C386"/>
          <cell r="D386"/>
          <cell r="F386"/>
          <cell r="G386"/>
          <cell r="H386"/>
          <cell r="I386"/>
          <cell r="J386"/>
          <cell r="K386"/>
          <cell r="M386"/>
          <cell r="N386"/>
          <cell r="O386"/>
          <cell r="P386"/>
          <cell r="Q386"/>
          <cell r="R386"/>
          <cell r="S386"/>
          <cell r="T386"/>
          <cell r="U386"/>
          <cell r="V386"/>
          <cell r="Y386"/>
        </row>
        <row r="387">
          <cell r="B387"/>
          <cell r="C387"/>
          <cell r="D387"/>
          <cell r="F387"/>
          <cell r="G387"/>
          <cell r="H387"/>
          <cell r="I387"/>
          <cell r="J387"/>
          <cell r="K387"/>
          <cell r="M387"/>
          <cell r="N387"/>
          <cell r="O387"/>
          <cell r="P387"/>
          <cell r="Q387"/>
          <cell r="R387"/>
          <cell r="S387"/>
          <cell r="T387"/>
          <cell r="U387"/>
          <cell r="V387"/>
          <cell r="Y387"/>
        </row>
        <row r="388">
          <cell r="B388"/>
          <cell r="C388"/>
          <cell r="D388"/>
          <cell r="F388"/>
          <cell r="G388"/>
          <cell r="H388"/>
          <cell r="I388"/>
          <cell r="J388"/>
          <cell r="K388"/>
          <cell r="M388"/>
          <cell r="N388"/>
          <cell r="O388"/>
          <cell r="P388"/>
          <cell r="Q388"/>
          <cell r="R388"/>
          <cell r="S388"/>
          <cell r="T388"/>
          <cell r="U388"/>
          <cell r="V388"/>
          <cell r="Y388"/>
        </row>
        <row r="389">
          <cell r="B389"/>
          <cell r="C389"/>
          <cell r="D389"/>
          <cell r="F389"/>
          <cell r="G389"/>
          <cell r="H389"/>
          <cell r="I389"/>
          <cell r="J389"/>
          <cell r="K389"/>
          <cell r="M389"/>
          <cell r="N389"/>
          <cell r="O389"/>
          <cell r="P389"/>
          <cell r="Q389"/>
          <cell r="R389"/>
          <cell r="S389"/>
          <cell r="T389"/>
          <cell r="U389"/>
          <cell r="V389"/>
          <cell r="X389"/>
          <cell r="Y389"/>
        </row>
        <row r="390">
          <cell r="B390"/>
          <cell r="C390"/>
          <cell r="D390"/>
          <cell r="F390"/>
          <cell r="G390"/>
          <cell r="H390"/>
          <cell r="I390"/>
          <cell r="J390"/>
          <cell r="K390"/>
          <cell r="M390"/>
          <cell r="N390"/>
          <cell r="O390"/>
          <cell r="P390"/>
          <cell r="Q390"/>
          <cell r="R390"/>
          <cell r="S390"/>
          <cell r="T390"/>
          <cell r="U390"/>
          <cell r="V390"/>
          <cell r="Y390"/>
        </row>
        <row r="391">
          <cell r="B391"/>
          <cell r="C391"/>
          <cell r="D391"/>
          <cell r="F391"/>
          <cell r="G391"/>
          <cell r="H391"/>
          <cell r="I391"/>
          <cell r="J391"/>
          <cell r="K391"/>
          <cell r="M391"/>
          <cell r="N391"/>
          <cell r="O391"/>
          <cell r="P391"/>
          <cell r="Q391"/>
          <cell r="R391"/>
          <cell r="S391"/>
          <cell r="T391"/>
          <cell r="U391"/>
          <cell r="V391"/>
          <cell r="Y391"/>
        </row>
        <row r="392">
          <cell r="B392"/>
          <cell r="C392"/>
          <cell r="D392"/>
          <cell r="F392"/>
          <cell r="G392"/>
          <cell r="H392"/>
          <cell r="I392"/>
          <cell r="J392"/>
          <cell r="K392"/>
          <cell r="M392"/>
          <cell r="N392"/>
          <cell r="O392"/>
          <cell r="P392"/>
          <cell r="Q392"/>
          <cell r="R392"/>
          <cell r="S392"/>
          <cell r="T392"/>
          <cell r="U392"/>
          <cell r="V392"/>
          <cell r="Y392"/>
        </row>
        <row r="393">
          <cell r="B393"/>
          <cell r="C393"/>
          <cell r="D393"/>
          <cell r="F393"/>
          <cell r="G393"/>
          <cell r="H393"/>
          <cell r="I393"/>
          <cell r="J393"/>
          <cell r="K393"/>
          <cell r="M393"/>
          <cell r="N393"/>
          <cell r="O393"/>
          <cell r="P393"/>
          <cell r="Q393"/>
          <cell r="R393"/>
          <cell r="S393"/>
          <cell r="T393"/>
          <cell r="U393"/>
          <cell r="V393"/>
          <cell r="Y393"/>
        </row>
        <row r="394">
          <cell r="B394"/>
          <cell r="C394"/>
          <cell r="D394"/>
          <cell r="F394"/>
          <cell r="G394"/>
          <cell r="H394"/>
          <cell r="I394"/>
          <cell r="J394"/>
          <cell r="K394"/>
          <cell r="M394"/>
          <cell r="N394"/>
          <cell r="O394"/>
          <cell r="P394"/>
          <cell r="Q394"/>
          <cell r="R394"/>
          <cell r="S394"/>
          <cell r="T394"/>
          <cell r="U394"/>
          <cell r="V394"/>
          <cell r="Y394"/>
        </row>
        <row r="395">
          <cell r="B395"/>
          <cell r="C395"/>
          <cell r="D395"/>
          <cell r="F395"/>
          <cell r="G395"/>
          <cell r="H395"/>
          <cell r="I395"/>
          <cell r="J395"/>
          <cell r="K395"/>
          <cell r="M395"/>
          <cell r="N395"/>
          <cell r="O395"/>
          <cell r="P395"/>
          <cell r="Q395"/>
          <cell r="R395"/>
          <cell r="S395"/>
          <cell r="T395"/>
          <cell r="U395"/>
          <cell r="V395"/>
          <cell r="Y395"/>
        </row>
        <row r="396">
          <cell r="B396"/>
          <cell r="C396"/>
          <cell r="D396"/>
          <cell r="F396"/>
          <cell r="G396"/>
          <cell r="H396"/>
          <cell r="I396"/>
          <cell r="J396"/>
          <cell r="K396"/>
          <cell r="M396"/>
          <cell r="N396"/>
          <cell r="O396"/>
          <cell r="P396"/>
          <cell r="Q396"/>
          <cell r="R396"/>
          <cell r="S396"/>
          <cell r="T396"/>
          <cell r="U396"/>
          <cell r="V396"/>
          <cell r="Y396"/>
        </row>
        <row r="397">
          <cell r="B397"/>
          <cell r="C397"/>
          <cell r="D397"/>
          <cell r="F397"/>
          <cell r="G397"/>
          <cell r="H397"/>
          <cell r="I397"/>
          <cell r="J397"/>
          <cell r="K397"/>
          <cell r="M397"/>
          <cell r="N397"/>
          <cell r="O397"/>
          <cell r="P397"/>
          <cell r="Q397"/>
          <cell r="R397"/>
          <cell r="S397"/>
          <cell r="T397"/>
          <cell r="U397"/>
          <cell r="V397"/>
          <cell r="Y397"/>
        </row>
        <row r="398">
          <cell r="B398"/>
          <cell r="C398"/>
          <cell r="D398"/>
          <cell r="F398"/>
          <cell r="G398"/>
          <cell r="H398"/>
          <cell r="I398"/>
          <cell r="J398"/>
          <cell r="K398"/>
          <cell r="M398"/>
          <cell r="N398"/>
          <cell r="O398"/>
          <cell r="P398"/>
          <cell r="Q398"/>
          <cell r="R398"/>
          <cell r="S398"/>
          <cell r="T398"/>
          <cell r="U398"/>
          <cell r="V398"/>
          <cell r="Y398"/>
        </row>
        <row r="399">
          <cell r="B399"/>
          <cell r="C399"/>
          <cell r="D399"/>
          <cell r="F399"/>
          <cell r="G399"/>
          <cell r="H399"/>
          <cell r="I399"/>
          <cell r="J399"/>
          <cell r="K399"/>
          <cell r="M399"/>
          <cell r="N399"/>
          <cell r="O399"/>
          <cell r="P399"/>
          <cell r="Q399"/>
          <cell r="R399"/>
          <cell r="S399"/>
          <cell r="T399"/>
          <cell r="U399"/>
          <cell r="V399"/>
          <cell r="Y399"/>
        </row>
        <row r="400">
          <cell r="B400"/>
          <cell r="C400"/>
          <cell r="D400"/>
          <cell r="F400"/>
          <cell r="G400"/>
          <cell r="H400"/>
          <cell r="I400"/>
          <cell r="J400"/>
          <cell r="K400"/>
          <cell r="M400"/>
          <cell r="N400"/>
          <cell r="O400"/>
          <cell r="P400"/>
          <cell r="Q400"/>
          <cell r="R400"/>
          <cell r="S400"/>
          <cell r="T400"/>
          <cell r="U400"/>
          <cell r="V400"/>
          <cell r="Y400"/>
        </row>
        <row r="401">
          <cell r="B401"/>
          <cell r="C401"/>
          <cell r="D401"/>
          <cell r="F401"/>
          <cell r="G401"/>
          <cell r="H401"/>
          <cell r="I401"/>
          <cell r="J401"/>
          <cell r="K401"/>
          <cell r="M401"/>
          <cell r="N401"/>
          <cell r="O401"/>
          <cell r="P401"/>
          <cell r="Q401"/>
          <cell r="R401"/>
          <cell r="S401"/>
          <cell r="T401"/>
          <cell r="U401"/>
          <cell r="V401"/>
          <cell r="Y401"/>
        </row>
        <row r="402">
          <cell r="B402"/>
          <cell r="C402"/>
          <cell r="D402"/>
          <cell r="F402"/>
          <cell r="G402"/>
          <cell r="H402"/>
          <cell r="I402"/>
          <cell r="J402"/>
          <cell r="K402"/>
          <cell r="M402"/>
          <cell r="N402"/>
          <cell r="O402"/>
          <cell r="P402"/>
          <cell r="Q402"/>
          <cell r="R402"/>
          <cell r="S402"/>
          <cell r="T402"/>
          <cell r="U402"/>
          <cell r="V402"/>
          <cell r="Y402"/>
        </row>
        <row r="403">
          <cell r="B403"/>
          <cell r="C403"/>
          <cell r="D403"/>
          <cell r="F403"/>
          <cell r="G403"/>
          <cell r="H403"/>
          <cell r="I403"/>
          <cell r="J403"/>
          <cell r="K403"/>
          <cell r="M403"/>
          <cell r="N403"/>
          <cell r="O403"/>
          <cell r="P403"/>
          <cell r="Q403"/>
          <cell r="R403"/>
          <cell r="S403"/>
          <cell r="T403"/>
          <cell r="U403"/>
          <cell r="V403"/>
          <cell r="Y403"/>
        </row>
        <row r="404">
          <cell r="B404"/>
          <cell r="C404"/>
          <cell r="D404"/>
          <cell r="F404"/>
          <cell r="G404"/>
          <cell r="H404"/>
          <cell r="I404"/>
          <cell r="J404"/>
          <cell r="K404"/>
          <cell r="M404"/>
          <cell r="N404"/>
          <cell r="O404"/>
          <cell r="P404"/>
          <cell r="Q404"/>
          <cell r="R404"/>
          <cell r="S404"/>
          <cell r="T404"/>
          <cell r="U404"/>
          <cell r="V404"/>
          <cell r="Y404"/>
        </row>
        <row r="405">
          <cell r="B405"/>
          <cell r="C405"/>
          <cell r="D405"/>
          <cell r="F405"/>
          <cell r="G405"/>
          <cell r="H405"/>
          <cell r="I405"/>
          <cell r="J405"/>
          <cell r="K405"/>
          <cell r="M405"/>
          <cell r="N405"/>
          <cell r="O405"/>
          <cell r="P405"/>
          <cell r="Q405"/>
          <cell r="R405"/>
          <cell r="S405"/>
          <cell r="T405"/>
          <cell r="U405"/>
          <cell r="V405"/>
          <cell r="Y405"/>
        </row>
        <row r="406">
          <cell r="B406"/>
          <cell r="C406"/>
          <cell r="D406"/>
          <cell r="F406"/>
          <cell r="G406"/>
          <cell r="H406"/>
          <cell r="I406"/>
          <cell r="J406"/>
          <cell r="K406"/>
          <cell r="M406"/>
          <cell r="N406"/>
          <cell r="O406"/>
          <cell r="P406"/>
          <cell r="Q406"/>
          <cell r="R406"/>
          <cell r="S406"/>
          <cell r="T406"/>
          <cell r="U406"/>
          <cell r="V406"/>
          <cell r="Y406"/>
        </row>
        <row r="407">
          <cell r="B407"/>
          <cell r="C407"/>
          <cell r="D407"/>
          <cell r="F407"/>
          <cell r="G407"/>
          <cell r="H407"/>
          <cell r="I407"/>
          <cell r="J407"/>
          <cell r="K407"/>
          <cell r="M407"/>
          <cell r="N407"/>
          <cell r="O407"/>
          <cell r="P407"/>
          <cell r="Q407"/>
          <cell r="R407"/>
          <cell r="S407"/>
          <cell r="T407"/>
          <cell r="U407"/>
          <cell r="V407"/>
          <cell r="X407"/>
          <cell r="Y407"/>
        </row>
        <row r="408">
          <cell r="B408"/>
          <cell r="C408"/>
          <cell r="D408"/>
          <cell r="F408"/>
          <cell r="G408"/>
          <cell r="H408"/>
          <cell r="I408"/>
          <cell r="J408"/>
          <cell r="K408"/>
          <cell r="M408"/>
          <cell r="N408"/>
          <cell r="O408"/>
          <cell r="P408"/>
          <cell r="Q408"/>
          <cell r="R408"/>
          <cell r="S408"/>
          <cell r="T408"/>
          <cell r="U408"/>
          <cell r="V408"/>
          <cell r="Y408"/>
        </row>
        <row r="409">
          <cell r="B409"/>
          <cell r="C409"/>
          <cell r="D409"/>
          <cell r="F409"/>
          <cell r="G409"/>
          <cell r="H409"/>
          <cell r="I409"/>
          <cell r="J409"/>
          <cell r="K409"/>
          <cell r="M409"/>
          <cell r="N409"/>
          <cell r="O409"/>
          <cell r="P409"/>
          <cell r="Q409"/>
          <cell r="R409"/>
          <cell r="S409"/>
          <cell r="T409"/>
          <cell r="U409"/>
          <cell r="V409"/>
          <cell r="Y409"/>
        </row>
        <row r="410">
          <cell r="B410"/>
          <cell r="C410"/>
          <cell r="D410"/>
          <cell r="F410"/>
          <cell r="G410"/>
          <cell r="H410"/>
          <cell r="I410"/>
          <cell r="J410"/>
          <cell r="K410"/>
          <cell r="M410"/>
          <cell r="N410"/>
          <cell r="O410"/>
          <cell r="P410"/>
          <cell r="Q410"/>
          <cell r="R410"/>
          <cell r="S410"/>
          <cell r="T410"/>
          <cell r="U410"/>
          <cell r="V410"/>
          <cell r="Y410"/>
        </row>
        <row r="411">
          <cell r="B411"/>
          <cell r="C411"/>
          <cell r="D411"/>
          <cell r="F411"/>
          <cell r="G411"/>
          <cell r="H411"/>
          <cell r="I411"/>
          <cell r="J411"/>
          <cell r="K411"/>
          <cell r="M411"/>
          <cell r="N411"/>
          <cell r="O411"/>
          <cell r="P411"/>
          <cell r="Q411"/>
          <cell r="R411"/>
          <cell r="S411"/>
          <cell r="T411"/>
          <cell r="U411"/>
          <cell r="V411"/>
          <cell r="Y411"/>
        </row>
        <row r="412">
          <cell r="B412"/>
          <cell r="C412"/>
          <cell r="D412"/>
          <cell r="F412"/>
          <cell r="G412"/>
          <cell r="H412"/>
          <cell r="I412"/>
          <cell r="J412"/>
          <cell r="K412"/>
          <cell r="M412"/>
          <cell r="N412"/>
          <cell r="O412"/>
          <cell r="P412"/>
          <cell r="Q412"/>
          <cell r="R412"/>
          <cell r="S412"/>
          <cell r="T412"/>
          <cell r="U412"/>
          <cell r="V412"/>
          <cell r="Y412"/>
        </row>
        <row r="413">
          <cell r="B413"/>
          <cell r="C413"/>
          <cell r="D413"/>
          <cell r="F413"/>
          <cell r="G413"/>
          <cell r="H413"/>
          <cell r="I413"/>
          <cell r="J413"/>
          <cell r="K413"/>
          <cell r="M413"/>
          <cell r="N413"/>
          <cell r="O413"/>
          <cell r="P413"/>
          <cell r="Q413"/>
          <cell r="R413"/>
          <cell r="S413"/>
          <cell r="T413"/>
          <cell r="U413"/>
          <cell r="V413"/>
          <cell r="Y413"/>
        </row>
        <row r="414">
          <cell r="B414"/>
          <cell r="C414"/>
          <cell r="D414"/>
          <cell r="F414"/>
          <cell r="G414"/>
          <cell r="H414"/>
          <cell r="I414"/>
          <cell r="J414"/>
          <cell r="K414"/>
          <cell r="M414"/>
          <cell r="N414"/>
          <cell r="O414"/>
          <cell r="P414"/>
          <cell r="Q414"/>
          <cell r="R414"/>
          <cell r="S414"/>
          <cell r="T414"/>
          <cell r="U414"/>
          <cell r="V414"/>
          <cell r="X414"/>
          <cell r="Y414"/>
        </row>
        <row r="415">
          <cell r="B415"/>
          <cell r="C415"/>
          <cell r="D415"/>
          <cell r="F415"/>
          <cell r="G415"/>
          <cell r="H415"/>
          <cell r="I415"/>
          <cell r="J415"/>
          <cell r="K415"/>
          <cell r="M415"/>
          <cell r="N415"/>
          <cell r="O415"/>
          <cell r="P415"/>
          <cell r="Q415"/>
          <cell r="R415"/>
          <cell r="S415"/>
          <cell r="T415"/>
          <cell r="U415"/>
          <cell r="V415"/>
          <cell r="Y415"/>
        </row>
        <row r="416">
          <cell r="B416"/>
          <cell r="C416"/>
          <cell r="D416"/>
          <cell r="F416"/>
          <cell r="H416"/>
          <cell r="I416"/>
          <cell r="J416"/>
          <cell r="K416"/>
          <cell r="M416"/>
          <cell r="N416"/>
          <cell r="O416"/>
          <cell r="P416"/>
          <cell r="Q416"/>
          <cell r="R416"/>
          <cell r="S416"/>
          <cell r="T416"/>
          <cell r="U416"/>
          <cell r="V416"/>
          <cell r="Y416"/>
        </row>
        <row r="417">
          <cell r="B417"/>
          <cell r="C417"/>
          <cell r="D417"/>
          <cell r="F417"/>
          <cell r="H417"/>
          <cell r="I417"/>
          <cell r="J417"/>
          <cell r="K417"/>
          <cell r="M417"/>
          <cell r="N417"/>
          <cell r="O417"/>
          <cell r="P417"/>
          <cell r="Q417"/>
          <cell r="R417"/>
          <cell r="S417"/>
          <cell r="T417"/>
          <cell r="U417"/>
          <cell r="V417"/>
          <cell r="X417"/>
          <cell r="Y417"/>
        </row>
        <row r="418">
          <cell r="B418"/>
          <cell r="C418"/>
          <cell r="D418"/>
          <cell r="F418"/>
          <cell r="H418"/>
          <cell r="I418"/>
          <cell r="J418"/>
          <cell r="K418"/>
          <cell r="M418"/>
          <cell r="N418"/>
          <cell r="O418"/>
          <cell r="P418"/>
          <cell r="Q418"/>
          <cell r="R418"/>
          <cell r="S418"/>
          <cell r="T418"/>
          <cell r="U418"/>
          <cell r="V418"/>
          <cell r="Y418"/>
        </row>
        <row r="419">
          <cell r="B419"/>
          <cell r="C419"/>
          <cell r="D419"/>
          <cell r="F419"/>
          <cell r="H419"/>
          <cell r="I419"/>
          <cell r="J419"/>
          <cell r="K419"/>
          <cell r="M419"/>
          <cell r="N419"/>
          <cell r="O419"/>
          <cell r="P419"/>
          <cell r="Q419"/>
          <cell r="R419"/>
          <cell r="S419"/>
          <cell r="T419"/>
          <cell r="U419"/>
          <cell r="V419"/>
          <cell r="Y419"/>
        </row>
        <row r="420">
          <cell r="B420"/>
          <cell r="C420"/>
          <cell r="D420"/>
          <cell r="H420"/>
          <cell r="I420"/>
          <cell r="J420"/>
          <cell r="K420"/>
          <cell r="M420"/>
          <cell r="N420"/>
          <cell r="O420"/>
          <cell r="P420"/>
          <cell r="Q420"/>
          <cell r="R420"/>
          <cell r="S420"/>
          <cell r="T420"/>
          <cell r="U420"/>
          <cell r="V420"/>
          <cell r="X420"/>
          <cell r="Y420"/>
        </row>
        <row r="421">
          <cell r="B421"/>
          <cell r="C421"/>
          <cell r="D421"/>
          <cell r="F421"/>
          <cell r="H421"/>
          <cell r="I421"/>
          <cell r="J421"/>
          <cell r="K421"/>
          <cell r="M421"/>
          <cell r="N421"/>
          <cell r="O421"/>
          <cell r="P421"/>
          <cell r="Q421"/>
          <cell r="R421"/>
          <cell r="S421"/>
          <cell r="T421"/>
          <cell r="U421"/>
          <cell r="V421"/>
          <cell r="Y421"/>
        </row>
        <row r="422">
          <cell r="B422"/>
          <cell r="C422"/>
          <cell r="D422"/>
          <cell r="F422"/>
          <cell r="H422"/>
          <cell r="I422"/>
          <cell r="J422"/>
          <cell r="K422"/>
          <cell r="M422"/>
          <cell r="N422"/>
          <cell r="O422"/>
          <cell r="P422"/>
          <cell r="Q422"/>
          <cell r="R422"/>
          <cell r="S422"/>
          <cell r="T422"/>
          <cell r="U422"/>
          <cell r="V422"/>
          <cell r="Y422"/>
        </row>
        <row r="423">
          <cell r="B423"/>
          <cell r="C423"/>
          <cell r="D423"/>
          <cell r="F423"/>
          <cell r="H423"/>
          <cell r="I423"/>
          <cell r="J423"/>
          <cell r="K423"/>
          <cell r="M423"/>
          <cell r="N423"/>
          <cell r="O423"/>
          <cell r="P423"/>
          <cell r="Q423"/>
          <cell r="R423"/>
          <cell r="S423"/>
          <cell r="T423"/>
          <cell r="U423"/>
          <cell r="V423"/>
          <cell r="Y423"/>
        </row>
        <row r="424">
          <cell r="B424"/>
          <cell r="C424"/>
          <cell r="D424"/>
          <cell r="H424"/>
          <cell r="I424"/>
          <cell r="J424"/>
          <cell r="K424"/>
          <cell r="M424"/>
          <cell r="N424"/>
          <cell r="O424"/>
          <cell r="P424"/>
          <cell r="Q424"/>
          <cell r="R424"/>
          <cell r="S424"/>
          <cell r="T424"/>
          <cell r="U424"/>
          <cell r="V424"/>
          <cell r="Y424"/>
        </row>
        <row r="425">
          <cell r="B425"/>
          <cell r="C425"/>
          <cell r="D425"/>
          <cell r="F425"/>
          <cell r="H425"/>
          <cell r="I425"/>
          <cell r="J425"/>
          <cell r="K425"/>
          <cell r="M425"/>
          <cell r="N425"/>
          <cell r="O425"/>
          <cell r="P425"/>
          <cell r="Q425"/>
          <cell r="R425"/>
          <cell r="S425"/>
          <cell r="T425"/>
          <cell r="U425"/>
          <cell r="V425"/>
          <cell r="Y425"/>
        </row>
        <row r="426">
          <cell r="B426"/>
          <cell r="C426"/>
          <cell r="D426"/>
          <cell r="F426"/>
          <cell r="H426"/>
          <cell r="I426"/>
          <cell r="J426"/>
          <cell r="K426"/>
          <cell r="M426"/>
          <cell r="N426"/>
          <cell r="O426"/>
          <cell r="P426"/>
          <cell r="Q426"/>
          <cell r="R426"/>
          <cell r="S426"/>
          <cell r="T426"/>
          <cell r="U426"/>
          <cell r="V426"/>
          <cell r="Y426"/>
        </row>
        <row r="427">
          <cell r="B427"/>
          <cell r="C427"/>
          <cell r="D427"/>
          <cell r="F427"/>
          <cell r="H427"/>
          <cell r="I427"/>
          <cell r="J427"/>
          <cell r="K427"/>
          <cell r="M427"/>
          <cell r="N427"/>
          <cell r="O427"/>
          <cell r="P427"/>
          <cell r="Q427"/>
          <cell r="R427"/>
          <cell r="S427"/>
          <cell r="T427"/>
          <cell r="U427"/>
          <cell r="V427"/>
          <cell r="Y427"/>
        </row>
        <row r="428">
          <cell r="B428"/>
          <cell r="C428"/>
          <cell r="D428"/>
          <cell r="H428"/>
          <cell r="I428"/>
          <cell r="J428"/>
          <cell r="K428"/>
          <cell r="M428"/>
          <cell r="N428"/>
          <cell r="O428"/>
          <cell r="P428"/>
          <cell r="Q428"/>
          <cell r="R428"/>
          <cell r="S428"/>
          <cell r="T428"/>
          <cell r="U428"/>
          <cell r="V428"/>
          <cell r="Y428"/>
        </row>
        <row r="429">
          <cell r="B429"/>
          <cell r="C429"/>
          <cell r="D429"/>
          <cell r="H429"/>
          <cell r="I429"/>
          <cell r="J429"/>
          <cell r="K429"/>
          <cell r="M429"/>
          <cell r="N429"/>
          <cell r="O429"/>
          <cell r="P429"/>
          <cell r="Q429"/>
          <cell r="R429"/>
          <cell r="S429"/>
          <cell r="T429"/>
          <cell r="U429"/>
          <cell r="V429"/>
          <cell r="Y429"/>
        </row>
        <row r="430">
          <cell r="B430"/>
          <cell r="C430"/>
          <cell r="D430"/>
          <cell r="F430"/>
          <cell r="H430"/>
          <cell r="I430"/>
          <cell r="J430"/>
          <cell r="K430"/>
          <cell r="M430"/>
          <cell r="N430"/>
          <cell r="O430"/>
          <cell r="P430"/>
          <cell r="Q430"/>
          <cell r="R430"/>
          <cell r="S430"/>
          <cell r="T430"/>
          <cell r="U430"/>
          <cell r="V430"/>
          <cell r="Y430"/>
        </row>
        <row r="431">
          <cell r="B431"/>
          <cell r="C431"/>
          <cell r="D431"/>
          <cell r="H431"/>
          <cell r="I431"/>
          <cell r="J431"/>
          <cell r="K431"/>
          <cell r="M431"/>
          <cell r="N431"/>
          <cell r="O431"/>
          <cell r="P431"/>
          <cell r="Q431"/>
          <cell r="R431"/>
          <cell r="S431"/>
          <cell r="T431"/>
          <cell r="U431"/>
          <cell r="V431"/>
          <cell r="Y431"/>
        </row>
        <row r="432">
          <cell r="B432"/>
          <cell r="C432"/>
          <cell r="D432"/>
          <cell r="F432"/>
          <cell r="H432"/>
          <cell r="I432"/>
          <cell r="J432"/>
          <cell r="K432"/>
          <cell r="M432"/>
          <cell r="N432"/>
          <cell r="O432"/>
          <cell r="P432"/>
          <cell r="Q432"/>
          <cell r="R432"/>
          <cell r="S432"/>
          <cell r="T432"/>
          <cell r="U432"/>
          <cell r="V432"/>
          <cell r="Y432"/>
        </row>
        <row r="433">
          <cell r="B433"/>
          <cell r="C433"/>
          <cell r="D433"/>
          <cell r="F433"/>
          <cell r="H433"/>
          <cell r="I433"/>
          <cell r="J433"/>
          <cell r="K433"/>
          <cell r="M433"/>
          <cell r="N433"/>
          <cell r="O433"/>
          <cell r="P433"/>
          <cell r="Q433"/>
          <cell r="R433"/>
          <cell r="S433"/>
          <cell r="T433"/>
          <cell r="U433"/>
          <cell r="V433"/>
          <cell r="Y433"/>
        </row>
        <row r="434">
          <cell r="B434"/>
          <cell r="C434"/>
          <cell r="D434"/>
          <cell r="H434"/>
          <cell r="I434"/>
          <cell r="J434"/>
          <cell r="K434"/>
          <cell r="M434"/>
          <cell r="N434"/>
          <cell r="O434"/>
          <cell r="P434"/>
          <cell r="Q434"/>
          <cell r="R434"/>
          <cell r="S434"/>
          <cell r="T434"/>
          <cell r="U434"/>
          <cell r="V434"/>
          <cell r="Y434"/>
        </row>
        <row r="435">
          <cell r="B435"/>
          <cell r="C435"/>
          <cell r="D435"/>
          <cell r="H435"/>
          <cell r="I435"/>
          <cell r="J435"/>
          <cell r="K435"/>
          <cell r="M435"/>
          <cell r="N435"/>
          <cell r="O435"/>
          <cell r="P435"/>
          <cell r="Q435"/>
          <cell r="R435"/>
          <cell r="S435"/>
          <cell r="T435"/>
          <cell r="U435"/>
          <cell r="V435"/>
          <cell r="Y435"/>
        </row>
        <row r="436">
          <cell r="B436"/>
          <cell r="C436"/>
          <cell r="D436"/>
          <cell r="F436"/>
          <cell r="H436"/>
          <cell r="I436"/>
          <cell r="J436"/>
          <cell r="K436"/>
          <cell r="M436"/>
          <cell r="N436"/>
          <cell r="O436"/>
          <cell r="P436"/>
          <cell r="Q436"/>
          <cell r="R436"/>
          <cell r="S436"/>
          <cell r="T436"/>
          <cell r="U436"/>
          <cell r="V436"/>
          <cell r="Y436"/>
        </row>
        <row r="437">
          <cell r="B437"/>
          <cell r="C437"/>
          <cell r="D437"/>
          <cell r="F437"/>
          <cell r="H437"/>
          <cell r="I437"/>
          <cell r="J437"/>
          <cell r="K437"/>
          <cell r="M437"/>
          <cell r="N437"/>
          <cell r="O437"/>
          <cell r="P437"/>
          <cell r="Q437"/>
          <cell r="R437"/>
          <cell r="S437"/>
          <cell r="T437"/>
          <cell r="U437"/>
          <cell r="V437"/>
          <cell r="Y437"/>
        </row>
        <row r="438">
          <cell r="B438"/>
          <cell r="C438"/>
          <cell r="D438"/>
          <cell r="F438"/>
          <cell r="H438"/>
          <cell r="I438"/>
          <cell r="J438"/>
          <cell r="K438"/>
          <cell r="M438"/>
          <cell r="N438"/>
          <cell r="O438"/>
          <cell r="P438"/>
          <cell r="Q438"/>
          <cell r="R438"/>
          <cell r="S438"/>
          <cell r="T438"/>
          <cell r="U438"/>
          <cell r="V438"/>
          <cell r="Y438"/>
        </row>
        <row r="439">
          <cell r="B439"/>
          <cell r="C439"/>
          <cell r="D439"/>
          <cell r="H439"/>
          <cell r="I439"/>
          <cell r="J439"/>
          <cell r="K439"/>
          <cell r="M439"/>
          <cell r="N439"/>
          <cell r="O439"/>
          <cell r="P439"/>
          <cell r="Q439"/>
          <cell r="R439"/>
          <cell r="S439"/>
          <cell r="T439"/>
          <cell r="U439"/>
          <cell r="V439"/>
          <cell r="Y439"/>
        </row>
        <row r="440">
          <cell r="B440"/>
          <cell r="C440"/>
          <cell r="D440"/>
          <cell r="H440"/>
          <cell r="I440"/>
          <cell r="J440"/>
          <cell r="K440"/>
          <cell r="M440"/>
          <cell r="N440"/>
          <cell r="O440"/>
          <cell r="P440"/>
          <cell r="Q440"/>
          <cell r="R440"/>
          <cell r="S440"/>
          <cell r="T440"/>
          <cell r="U440"/>
          <cell r="V440"/>
          <cell r="Y440"/>
        </row>
        <row r="441">
          <cell r="B441"/>
          <cell r="C441"/>
          <cell r="D441"/>
          <cell r="F441"/>
          <cell r="H441"/>
          <cell r="I441"/>
          <cell r="J441"/>
          <cell r="K441"/>
          <cell r="M441"/>
          <cell r="N441"/>
          <cell r="O441"/>
          <cell r="P441"/>
          <cell r="Q441"/>
          <cell r="R441"/>
          <cell r="S441"/>
          <cell r="T441"/>
          <cell r="U441"/>
          <cell r="V441"/>
          <cell r="Y441"/>
        </row>
        <row r="442">
          <cell r="B442"/>
          <cell r="C442"/>
          <cell r="D442"/>
          <cell r="H442"/>
          <cell r="I442"/>
          <cell r="J442"/>
          <cell r="K442"/>
          <cell r="M442"/>
          <cell r="N442"/>
          <cell r="O442"/>
          <cell r="P442"/>
          <cell r="Q442"/>
          <cell r="R442"/>
          <cell r="S442"/>
          <cell r="T442"/>
          <cell r="U442"/>
          <cell r="V442"/>
          <cell r="Y442"/>
        </row>
        <row r="443">
          <cell r="B443"/>
          <cell r="C443"/>
          <cell r="D443"/>
          <cell r="H443"/>
          <cell r="I443"/>
          <cell r="J443"/>
          <cell r="K443"/>
          <cell r="M443"/>
          <cell r="N443"/>
          <cell r="O443"/>
          <cell r="P443"/>
          <cell r="Q443"/>
          <cell r="R443"/>
          <cell r="S443"/>
          <cell r="T443"/>
          <cell r="U443"/>
          <cell r="V443"/>
          <cell r="Y443"/>
        </row>
        <row r="444">
          <cell r="B444"/>
          <cell r="C444"/>
          <cell r="D444"/>
          <cell r="H444"/>
          <cell r="I444"/>
          <cell r="J444"/>
          <cell r="K444"/>
          <cell r="M444"/>
          <cell r="N444"/>
          <cell r="O444"/>
          <cell r="P444"/>
          <cell r="Q444"/>
          <cell r="R444"/>
          <cell r="S444"/>
          <cell r="T444"/>
          <cell r="U444"/>
          <cell r="V444"/>
          <cell r="Y444"/>
        </row>
        <row r="445">
          <cell r="B445"/>
          <cell r="C445"/>
          <cell r="D445"/>
          <cell r="H445"/>
          <cell r="I445"/>
          <cell r="J445"/>
          <cell r="K445"/>
          <cell r="M445"/>
          <cell r="N445"/>
          <cell r="O445"/>
          <cell r="P445"/>
          <cell r="Q445"/>
          <cell r="R445"/>
          <cell r="S445"/>
          <cell r="T445"/>
          <cell r="U445"/>
          <cell r="V445"/>
          <cell r="Y445"/>
        </row>
        <row r="446">
          <cell r="B446"/>
          <cell r="C446"/>
          <cell r="D446"/>
          <cell r="H446"/>
          <cell r="I446"/>
          <cell r="J446"/>
          <cell r="K446"/>
          <cell r="M446"/>
          <cell r="N446"/>
          <cell r="O446"/>
          <cell r="P446"/>
          <cell r="Q446"/>
          <cell r="R446"/>
          <cell r="S446"/>
          <cell r="T446"/>
          <cell r="U446"/>
          <cell r="V446"/>
        </row>
        <row r="447">
          <cell r="B447"/>
          <cell r="C447"/>
          <cell r="D447"/>
          <cell r="H447"/>
          <cell r="I447"/>
          <cell r="J447"/>
          <cell r="K447"/>
          <cell r="M447"/>
          <cell r="N447"/>
          <cell r="O447"/>
          <cell r="P447"/>
          <cell r="Q447"/>
          <cell r="R447"/>
          <cell r="S447"/>
          <cell r="T447"/>
          <cell r="V447"/>
        </row>
        <row r="448">
          <cell r="B448"/>
          <cell r="C448"/>
          <cell r="D448"/>
          <cell r="H448"/>
          <cell r="I448"/>
          <cell r="J448"/>
          <cell r="K448"/>
          <cell r="M448"/>
          <cell r="N448"/>
          <cell r="O448"/>
          <cell r="P448"/>
          <cell r="Q448"/>
          <cell r="R448"/>
          <cell r="S448"/>
          <cell r="T448"/>
          <cell r="V448"/>
        </row>
        <row r="449">
          <cell r="B449"/>
          <cell r="C449"/>
          <cell r="D449"/>
          <cell r="H449"/>
          <cell r="I449"/>
          <cell r="J449"/>
          <cell r="K449"/>
          <cell r="M449"/>
          <cell r="N449"/>
          <cell r="O449"/>
          <cell r="P449"/>
          <cell r="Q449"/>
          <cell r="R449"/>
          <cell r="S449"/>
          <cell r="T449"/>
          <cell r="V449"/>
        </row>
        <row r="450">
          <cell r="B450"/>
          <cell r="C450"/>
          <cell r="D450"/>
          <cell r="H450"/>
          <cell r="I450"/>
          <cell r="J450"/>
          <cell r="K450"/>
          <cell r="M450"/>
          <cell r="N450"/>
          <cell r="O450"/>
          <cell r="P450"/>
          <cell r="Q450"/>
          <cell r="R450"/>
          <cell r="S450"/>
          <cell r="T450"/>
          <cell r="V450"/>
        </row>
        <row r="451">
          <cell r="B451"/>
          <cell r="C451"/>
          <cell r="D451"/>
          <cell r="F451"/>
          <cell r="H451"/>
          <cell r="I451"/>
          <cell r="J451"/>
          <cell r="K451"/>
          <cell r="M451"/>
          <cell r="N451"/>
          <cell r="O451"/>
          <cell r="P451"/>
          <cell r="Q451"/>
          <cell r="R451"/>
          <cell r="S451"/>
          <cell r="T451"/>
          <cell r="V451"/>
        </row>
        <row r="452">
          <cell r="B452"/>
          <cell r="C452"/>
          <cell r="D452"/>
          <cell r="H452"/>
          <cell r="I452"/>
          <cell r="J452"/>
          <cell r="K452"/>
          <cell r="M452"/>
          <cell r="N452"/>
          <cell r="O452"/>
          <cell r="P452"/>
          <cell r="Q452"/>
          <cell r="R452"/>
          <cell r="S452"/>
          <cell r="T452"/>
          <cell r="V452"/>
        </row>
        <row r="453">
          <cell r="B453"/>
          <cell r="C453"/>
          <cell r="D453"/>
          <cell r="F453"/>
          <cell r="H453"/>
          <cell r="I453"/>
          <cell r="J453"/>
          <cell r="K453"/>
          <cell r="M453"/>
          <cell r="N453"/>
          <cell r="O453"/>
          <cell r="P453"/>
          <cell r="Q453"/>
          <cell r="R453"/>
          <cell r="S453"/>
          <cell r="T453"/>
          <cell r="V453"/>
        </row>
        <row r="454">
          <cell r="B454"/>
          <cell r="C454"/>
          <cell r="D454"/>
          <cell r="F454"/>
          <cell r="H454"/>
          <cell r="I454"/>
          <cell r="J454"/>
          <cell r="K454"/>
          <cell r="M454"/>
          <cell r="N454"/>
          <cell r="O454"/>
          <cell r="P454"/>
          <cell r="Q454"/>
          <cell r="R454"/>
          <cell r="S454"/>
          <cell r="T454"/>
          <cell r="V454"/>
        </row>
        <row r="455">
          <cell r="B455"/>
          <cell r="C455"/>
          <cell r="D455"/>
          <cell r="H455"/>
          <cell r="I455"/>
          <cell r="J455"/>
          <cell r="K455"/>
          <cell r="M455"/>
          <cell r="N455"/>
          <cell r="O455"/>
          <cell r="P455"/>
          <cell r="Q455"/>
          <cell r="R455"/>
          <cell r="S455"/>
          <cell r="T455"/>
          <cell r="V455"/>
        </row>
        <row r="456">
          <cell r="B456"/>
          <cell r="C456"/>
          <cell r="D456"/>
          <cell r="H456"/>
          <cell r="I456"/>
          <cell r="J456"/>
          <cell r="K456"/>
          <cell r="M456"/>
          <cell r="N456"/>
          <cell r="O456"/>
          <cell r="P456"/>
          <cell r="Q456"/>
          <cell r="R456"/>
          <cell r="S456"/>
          <cell r="T456"/>
          <cell r="V456"/>
        </row>
        <row r="457">
          <cell r="C457"/>
          <cell r="D457"/>
          <cell r="H457"/>
          <cell r="I457"/>
          <cell r="J457"/>
          <cell r="K457"/>
          <cell r="M457"/>
          <cell r="N457"/>
          <cell r="O457"/>
          <cell r="P457"/>
          <cell r="Q457"/>
          <cell r="R457"/>
          <cell r="S457"/>
          <cell r="T457"/>
          <cell r="V457"/>
        </row>
        <row r="458">
          <cell r="C458"/>
          <cell r="D458"/>
          <cell r="F458"/>
          <cell r="H458"/>
          <cell r="I458"/>
          <cell r="J458"/>
          <cell r="K458"/>
          <cell r="M458"/>
          <cell r="N458"/>
          <cell r="O458"/>
          <cell r="P458"/>
          <cell r="Q458"/>
          <cell r="R458"/>
          <cell r="S458"/>
          <cell r="T458"/>
          <cell r="V458"/>
        </row>
        <row r="459">
          <cell r="B459"/>
          <cell r="C459"/>
          <cell r="D459"/>
          <cell r="H459"/>
          <cell r="I459"/>
          <cell r="J459"/>
          <cell r="K459"/>
          <cell r="M459"/>
          <cell r="N459"/>
          <cell r="O459"/>
          <cell r="P459"/>
          <cell r="Q459"/>
          <cell r="R459"/>
          <cell r="S459"/>
          <cell r="T459"/>
          <cell r="V459"/>
        </row>
        <row r="460">
          <cell r="C460"/>
          <cell r="D460"/>
          <cell r="H460"/>
          <cell r="I460"/>
          <cell r="J460"/>
          <cell r="K460"/>
          <cell r="M460"/>
          <cell r="N460"/>
          <cell r="O460"/>
          <cell r="P460"/>
          <cell r="Q460"/>
          <cell r="R460"/>
          <cell r="S460"/>
          <cell r="T460"/>
          <cell r="V460"/>
        </row>
        <row r="461">
          <cell r="C461"/>
          <cell r="D461"/>
          <cell r="F461"/>
          <cell r="H461"/>
          <cell r="I461"/>
          <cell r="J461"/>
          <cell r="K461"/>
          <cell r="M461"/>
          <cell r="N461"/>
          <cell r="O461"/>
          <cell r="P461"/>
          <cell r="Q461"/>
          <cell r="R461"/>
          <cell r="S461"/>
          <cell r="T461"/>
          <cell r="V461"/>
        </row>
        <row r="462">
          <cell r="C462"/>
          <cell r="D462"/>
          <cell r="I462"/>
          <cell r="J462"/>
          <cell r="K462"/>
          <cell r="M462"/>
          <cell r="N462"/>
          <cell r="O462"/>
          <cell r="P462"/>
          <cell r="Q462"/>
          <cell r="R462"/>
          <cell r="S462"/>
          <cell r="T462"/>
          <cell r="V462"/>
        </row>
        <row r="463">
          <cell r="C463"/>
          <cell r="D463"/>
          <cell r="I463"/>
          <cell r="J463"/>
          <cell r="K463"/>
          <cell r="M463"/>
          <cell r="N463"/>
          <cell r="O463"/>
          <cell r="P463"/>
          <cell r="Q463"/>
          <cell r="R463"/>
          <cell r="S463"/>
          <cell r="T463"/>
          <cell r="V463"/>
        </row>
        <row r="464">
          <cell r="B464"/>
          <cell r="C464"/>
          <cell r="D464"/>
          <cell r="K464"/>
          <cell r="M464"/>
          <cell r="N464"/>
          <cell r="O464"/>
          <cell r="P464"/>
          <cell r="Q464"/>
          <cell r="R464"/>
          <cell r="S464"/>
          <cell r="T464"/>
          <cell r="V464"/>
        </row>
        <row r="465">
          <cell r="C465"/>
          <cell r="D465"/>
          <cell r="K465"/>
          <cell r="M465"/>
          <cell r="N465"/>
          <cell r="O465"/>
          <cell r="P465"/>
          <cell r="Q465"/>
          <cell r="R465"/>
          <cell r="S465"/>
          <cell r="T465"/>
          <cell r="V465"/>
        </row>
        <row r="466">
          <cell r="B466"/>
          <cell r="C466"/>
          <cell r="D466"/>
          <cell r="K466"/>
          <cell r="M466"/>
          <cell r="N466"/>
          <cell r="O466"/>
          <cell r="P466"/>
          <cell r="Q466"/>
          <cell r="R466"/>
          <cell r="S466"/>
          <cell r="T466"/>
          <cell r="V466"/>
        </row>
        <row r="467">
          <cell r="B467"/>
          <cell r="C467"/>
          <cell r="D467"/>
          <cell r="K467"/>
          <cell r="M467"/>
          <cell r="N467"/>
          <cell r="O467"/>
          <cell r="P467"/>
          <cell r="Q467"/>
          <cell r="R467"/>
          <cell r="S467"/>
          <cell r="T467"/>
          <cell r="V467"/>
          <cell r="X467"/>
        </row>
        <row r="468">
          <cell r="C468"/>
          <cell r="D468"/>
          <cell r="K468"/>
          <cell r="M468"/>
          <cell r="N468"/>
          <cell r="O468"/>
          <cell r="P468"/>
          <cell r="Q468"/>
          <cell r="R468"/>
          <cell r="S468"/>
          <cell r="T468"/>
          <cell r="V468"/>
        </row>
        <row r="469">
          <cell r="C469"/>
          <cell r="D469"/>
          <cell r="F469"/>
          <cell r="K469"/>
          <cell r="M469"/>
          <cell r="N469"/>
          <cell r="O469"/>
          <cell r="P469"/>
          <cell r="Q469"/>
          <cell r="R469"/>
          <cell r="S469"/>
          <cell r="T469"/>
          <cell r="V469"/>
        </row>
        <row r="470">
          <cell r="B470"/>
          <cell r="C470"/>
          <cell r="D470"/>
          <cell r="K470"/>
          <cell r="M470"/>
          <cell r="N470"/>
          <cell r="O470"/>
          <cell r="P470"/>
          <cell r="Q470"/>
          <cell r="R470"/>
          <cell r="S470"/>
          <cell r="T470"/>
          <cell r="V470"/>
        </row>
        <row r="471">
          <cell r="B471"/>
          <cell r="C471"/>
          <cell r="D471"/>
          <cell r="F471"/>
          <cell r="K471"/>
          <cell r="M471"/>
          <cell r="N471"/>
          <cell r="O471"/>
          <cell r="P471"/>
          <cell r="Q471"/>
          <cell r="R471"/>
          <cell r="S471"/>
          <cell r="T471"/>
          <cell r="V471"/>
        </row>
        <row r="472">
          <cell r="C472"/>
          <cell r="D472"/>
          <cell r="F472"/>
          <cell r="K472"/>
          <cell r="M472"/>
          <cell r="N472"/>
          <cell r="O472"/>
          <cell r="P472"/>
          <cell r="Q472"/>
          <cell r="R472"/>
          <cell r="S472"/>
          <cell r="T472"/>
          <cell r="V472"/>
        </row>
        <row r="473">
          <cell r="C473"/>
          <cell r="D473"/>
          <cell r="K473"/>
          <cell r="M473"/>
          <cell r="N473"/>
          <cell r="O473"/>
          <cell r="P473"/>
          <cell r="Q473"/>
          <cell r="R473"/>
          <cell r="S473"/>
          <cell r="T473"/>
          <cell r="V473"/>
        </row>
        <row r="474">
          <cell r="C474"/>
          <cell r="D474"/>
          <cell r="M474"/>
          <cell r="N474"/>
          <cell r="O474"/>
          <cell r="P474"/>
          <cell r="Q474"/>
          <cell r="R474"/>
          <cell r="S474"/>
          <cell r="T474"/>
          <cell r="V474"/>
        </row>
        <row r="475">
          <cell r="C475"/>
          <cell r="D475"/>
          <cell r="F475"/>
          <cell r="M475"/>
          <cell r="N475"/>
          <cell r="O475"/>
          <cell r="P475"/>
          <cell r="Q475"/>
          <cell r="R475"/>
          <cell r="S475"/>
          <cell r="T475"/>
          <cell r="V475"/>
        </row>
        <row r="476">
          <cell r="C476"/>
          <cell r="D476"/>
          <cell r="F476"/>
          <cell r="M476"/>
          <cell r="N476"/>
          <cell r="O476"/>
          <cell r="P476"/>
          <cell r="Q476"/>
          <cell r="R476"/>
          <cell r="S476"/>
          <cell r="T476"/>
          <cell r="V476"/>
        </row>
        <row r="477">
          <cell r="C477"/>
          <cell r="D477"/>
          <cell r="F477"/>
          <cell r="M477"/>
          <cell r="N477"/>
          <cell r="O477"/>
          <cell r="P477"/>
          <cell r="Q477"/>
          <cell r="R477"/>
          <cell r="S477"/>
          <cell r="T477"/>
          <cell r="V477"/>
        </row>
        <row r="478">
          <cell r="C478"/>
          <cell r="D478"/>
          <cell r="F478"/>
          <cell r="M478"/>
          <cell r="N478"/>
          <cell r="O478"/>
          <cell r="P478"/>
          <cell r="Q478"/>
          <cell r="R478"/>
          <cell r="V478"/>
        </row>
        <row r="479">
          <cell r="B479"/>
          <cell r="C479"/>
          <cell r="D479"/>
          <cell r="M479"/>
          <cell r="N479"/>
          <cell r="O479"/>
          <cell r="P479"/>
          <cell r="Q479"/>
          <cell r="R479"/>
          <cell r="V479"/>
        </row>
        <row r="480">
          <cell r="B480"/>
          <cell r="C480"/>
          <cell r="D480"/>
          <cell r="M480"/>
          <cell r="N480"/>
          <cell r="O480"/>
          <cell r="P480"/>
          <cell r="Q480"/>
          <cell r="R480"/>
          <cell r="V480"/>
        </row>
        <row r="481">
          <cell r="C481"/>
          <cell r="D481"/>
          <cell r="M481"/>
          <cell r="N481"/>
          <cell r="O481"/>
          <cell r="P481"/>
          <cell r="Q481"/>
          <cell r="R481"/>
          <cell r="V481"/>
        </row>
        <row r="482">
          <cell r="B482"/>
          <cell r="C482"/>
          <cell r="D482"/>
          <cell r="M482"/>
          <cell r="N482"/>
          <cell r="O482"/>
          <cell r="P482"/>
          <cell r="Q482"/>
          <cell r="R482"/>
          <cell r="V482"/>
        </row>
        <row r="483">
          <cell r="B483"/>
          <cell r="C483"/>
          <cell r="D483"/>
          <cell r="M483"/>
          <cell r="N483"/>
          <cell r="O483"/>
          <cell r="P483"/>
          <cell r="Q483"/>
          <cell r="R483"/>
          <cell r="V483"/>
        </row>
        <row r="484">
          <cell r="B484"/>
          <cell r="C484"/>
          <cell r="D484"/>
          <cell r="M484"/>
          <cell r="N484"/>
          <cell r="O484"/>
          <cell r="P484"/>
          <cell r="Q484"/>
          <cell r="R484"/>
        </row>
        <row r="485">
          <cell r="B485"/>
          <cell r="C485"/>
          <cell r="D485"/>
          <cell r="M485"/>
          <cell r="N485"/>
          <cell r="O485"/>
          <cell r="P485"/>
          <cell r="R485"/>
        </row>
        <row r="486">
          <cell r="C486"/>
          <cell r="D486"/>
          <cell r="M486"/>
          <cell r="N486"/>
          <cell r="O486"/>
          <cell r="P486"/>
        </row>
        <row r="487">
          <cell r="C487"/>
          <cell r="D487"/>
          <cell r="M487"/>
          <cell r="N487"/>
          <cell r="O487"/>
          <cell r="P487"/>
        </row>
        <row r="488">
          <cell r="B488"/>
          <cell r="C488"/>
          <cell r="D488"/>
          <cell r="M488"/>
          <cell r="N488"/>
          <cell r="O488"/>
          <cell r="P488"/>
        </row>
        <row r="489">
          <cell r="C489"/>
          <cell r="D489"/>
          <cell r="O489"/>
          <cell r="P489"/>
        </row>
        <row r="490">
          <cell r="C490"/>
          <cell r="D490"/>
          <cell r="O490"/>
          <cell r="P490"/>
        </row>
        <row r="491">
          <cell r="C491"/>
          <cell r="D491"/>
          <cell r="O491"/>
          <cell r="P491"/>
        </row>
        <row r="492">
          <cell r="C492"/>
          <cell r="D492"/>
          <cell r="O492"/>
          <cell r="P492"/>
        </row>
        <row r="493">
          <cell r="C493"/>
          <cell r="D493"/>
          <cell r="O493"/>
          <cell r="P493"/>
        </row>
        <row r="494">
          <cell r="C494"/>
          <cell r="D494"/>
          <cell r="O494"/>
          <cell r="P494"/>
        </row>
        <row r="495">
          <cell r="C495"/>
          <cell r="D495"/>
          <cell r="O495"/>
          <cell r="P495"/>
        </row>
        <row r="496">
          <cell r="C496"/>
          <cell r="D496"/>
          <cell r="O496"/>
          <cell r="P496"/>
        </row>
        <row r="497">
          <cell r="C497"/>
          <cell r="D497"/>
          <cell r="O497"/>
          <cell r="P497"/>
        </row>
        <row r="498">
          <cell r="C498"/>
          <cell r="D498"/>
          <cell r="O498"/>
          <cell r="P498"/>
        </row>
        <row r="499">
          <cell r="C499"/>
          <cell r="D499"/>
          <cell r="O499"/>
          <cell r="P499"/>
        </row>
        <row r="500">
          <cell r="C500"/>
          <cell r="D500"/>
          <cell r="O500"/>
          <cell r="P500"/>
        </row>
        <row r="501">
          <cell r="C501"/>
          <cell r="D501"/>
          <cell r="O501"/>
          <cell r="P501"/>
        </row>
        <row r="502">
          <cell r="C502"/>
          <cell r="D502"/>
          <cell r="O502"/>
          <cell r="P502"/>
        </row>
        <row r="503">
          <cell r="C503"/>
          <cell r="D503"/>
          <cell r="O503"/>
          <cell r="P503"/>
        </row>
        <row r="504">
          <cell r="C504"/>
          <cell r="D504"/>
          <cell r="O504"/>
          <cell r="P504"/>
        </row>
        <row r="505">
          <cell r="C505"/>
          <cell r="D505"/>
          <cell r="O505"/>
          <cell r="P505"/>
        </row>
        <row r="506">
          <cell r="C506"/>
          <cell r="D506"/>
          <cell r="O506"/>
          <cell r="P506"/>
        </row>
        <row r="507">
          <cell r="C507"/>
          <cell r="D507"/>
          <cell r="O507"/>
          <cell r="P507"/>
        </row>
        <row r="508">
          <cell r="C508"/>
          <cell r="D508"/>
          <cell r="O508"/>
          <cell r="P508"/>
        </row>
        <row r="509">
          <cell r="C509"/>
          <cell r="D509"/>
          <cell r="O509"/>
          <cell r="P509"/>
        </row>
        <row r="510">
          <cell r="C510"/>
          <cell r="D510"/>
          <cell r="O510"/>
          <cell r="P510"/>
        </row>
        <row r="511">
          <cell r="C511"/>
          <cell r="D511"/>
          <cell r="O511"/>
          <cell r="P511"/>
        </row>
        <row r="512">
          <cell r="C512"/>
          <cell r="D512"/>
          <cell r="O512"/>
          <cell r="P512"/>
        </row>
        <row r="513">
          <cell r="C513"/>
          <cell r="D513"/>
        </row>
        <row r="514">
          <cell r="C514"/>
          <cell r="D514"/>
        </row>
        <row r="515">
          <cell r="C515"/>
          <cell r="D515"/>
        </row>
        <row r="516">
          <cell r="C516"/>
          <cell r="D516"/>
        </row>
        <row r="517">
          <cell r="C517"/>
          <cell r="D517"/>
        </row>
        <row r="518">
          <cell r="C518"/>
          <cell r="D518"/>
        </row>
        <row r="519">
          <cell r="C519"/>
          <cell r="D519"/>
        </row>
        <row r="520">
          <cell r="C520"/>
          <cell r="D520"/>
        </row>
        <row r="521">
          <cell r="C521"/>
          <cell r="D521"/>
        </row>
        <row r="522">
          <cell r="C522"/>
          <cell r="D522"/>
        </row>
        <row r="523">
          <cell r="C523"/>
          <cell r="D523"/>
        </row>
        <row r="524">
          <cell r="C524"/>
          <cell r="D524"/>
        </row>
        <row r="525">
          <cell r="C525"/>
          <cell r="D525"/>
        </row>
        <row r="526">
          <cell r="C526"/>
          <cell r="D526"/>
        </row>
        <row r="527">
          <cell r="C527"/>
          <cell r="D527"/>
        </row>
        <row r="528">
          <cell r="C528"/>
          <cell r="D528"/>
        </row>
        <row r="529">
          <cell r="C529"/>
          <cell r="D529"/>
        </row>
        <row r="530">
          <cell r="C530"/>
          <cell r="D530"/>
        </row>
        <row r="531">
          <cell r="C531"/>
          <cell r="D531"/>
        </row>
        <row r="532">
          <cell r="C532"/>
          <cell r="D532"/>
        </row>
        <row r="533">
          <cell r="C533"/>
          <cell r="D533"/>
        </row>
        <row r="534">
          <cell r="C534"/>
          <cell r="D534"/>
        </row>
        <row r="535">
          <cell r="C535"/>
          <cell r="D535"/>
        </row>
        <row r="536">
          <cell r="C536"/>
          <cell r="D536"/>
        </row>
        <row r="537">
          <cell r="C537"/>
          <cell r="D537"/>
        </row>
        <row r="538">
          <cell r="C538"/>
          <cell r="D538"/>
        </row>
        <row r="539">
          <cell r="C539"/>
          <cell r="D539"/>
        </row>
        <row r="540">
          <cell r="C540"/>
          <cell r="D540"/>
        </row>
        <row r="541">
          <cell r="C541"/>
          <cell r="D541"/>
        </row>
      </sheetData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_inscription" displayName="T_inscription" ref="B2:P13" totalsRowShown="0" headerRowDxfId="84" dataDxfId="83" tableBorderDxfId="82">
  <autoFilter ref="B2:P13" xr:uid="{00000000-0009-0000-0100-000005000000}"/>
  <tableColumns count="15">
    <tableColumn id="1" xr3:uid="{00000000-0010-0000-0000-000001000000}" name="Bassin" dataDxfId="81"/>
    <tableColumn id="2" xr3:uid="{00000000-0010-0000-0000-000002000000}" name="RLS" dataDxfId="80"/>
    <tableColumn id="3" xr3:uid="{00000000-0010-0000-0000-000003000000}" name="# " dataDxfId="79"/>
    <tableColumn id="4" xr3:uid="{00000000-0010-0000-0000-000004000000}" name="Heure" dataDxfId="78"/>
    <tableColumn id="5" xr3:uid="{00000000-0010-0000-0000-000005000000}" name="Nom, Prénom_x000a_de l'usager" dataDxfId="77"/>
    <tableColumn id="6" xr3:uid="{00000000-0010-0000-0000-000006000000}" name="Langue_x000a_" dataDxfId="76"/>
    <tableColumn id="7" xr3:uid="{00000000-0010-0000-0000-000007000000}" name="NAM                   _x000a_" dataDxfId="75"/>
    <tableColumn id="8" xr3:uid="{00000000-0010-0000-0000-000008000000}" name="DDN_x000a_" dataDxfId="74"/>
    <tableColumn id="9" xr3:uid="{00000000-0010-0000-0000-000009000000}" name="Type de demande" dataDxfId="73"/>
    <tableColumn id="10" xr3:uid="{00000000-0010-0000-0000-00000A000000}" name="Intervenant _x000a_pivot poste tél." dataDxfId="72"/>
    <tableColumn id="11" xr3:uid="{00000000-0010-0000-0000-00000B000000}" name="Intervenant_x000a_ (à remplir si pas pivot)" dataDxfId="71"/>
    <tableColumn id="12" xr3:uid="{00000000-0010-0000-0000-00000C000000}" name="Profil_x000a_intervention_x000a_(Type de clientèle)" dataDxfId="70"/>
    <tableColumn id="13" xr3:uid="{00000000-0010-0000-0000-00000D000000}" name="Profil _x000a_SMAF_x000a_(ISO)" dataDxfId="69"/>
    <tableColumn id="14" xr3:uid="{00000000-0010-0000-0000-00000E000000}" name="Date OEMC_x000a_" dataDxfId="68"/>
    <tableColumn id="15" xr3:uid="{00000000-0010-0000-0000-00000F000000}" name="Code Raison     (à inscrire)" dataDxfId="67"/>
  </tableColumns>
  <tableStyleInfo name="TableStyleMedium25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1000000}" name="Tableau6" displayName="Tableau6" ref="B6:O9" totalsRowShown="0" headerRowDxfId="66" dataDxfId="64" headerRowBorderDxfId="65" tableBorderDxfId="63" totalsRowBorderDxfId="62">
  <autoFilter ref="B6:O9" xr:uid="{00000000-0009-0000-0100-000006000000}"/>
  <tableColumns count="14">
    <tableColumn id="1" xr3:uid="{00000000-0010-0000-0100-000001000000}" name="Bassin" dataDxfId="61">
      <calculatedColumnFormula>Inscriptions!#REF!</calculatedColumnFormula>
    </tableColumn>
    <tableColumn id="2" xr3:uid="{00000000-0010-0000-0100-000002000000}" name="RLS" dataDxfId="60"/>
    <tableColumn id="3" xr3:uid="{00000000-0010-0000-0100-000003000000}" name="# " dataDxfId="59"/>
    <tableColumn id="4" xr3:uid="{00000000-0010-0000-0100-000004000000}" name="HEURE" dataDxfId="58"/>
    <tableColumn id="5" xr3:uid="{00000000-0010-0000-0100-000005000000}" name="Nom, Prénom" dataDxfId="57"/>
    <tableColumn id="6" xr3:uid="{00000000-0010-0000-0100-000006000000}" name="Langue" dataDxfId="56"/>
    <tableColumn id="7" xr3:uid="{00000000-0010-0000-0100-000007000000}" name="NAM" dataDxfId="55"/>
    <tableColumn id="8" xr3:uid="{00000000-0010-0000-0100-000008000000}" name="DDN_x000a_" dataDxfId="54"/>
    <tableColumn id="9" xr3:uid="{00000000-0010-0000-0100-000009000000}" name="Type de demande" dataDxfId="53"/>
    <tableColumn id="10" xr3:uid="{00000000-0010-0000-0100-00000A000000}" name="Intervenant _x000a_pivot" dataDxfId="52"/>
    <tableColumn id="11" xr3:uid="{00000000-0010-0000-0100-00000B000000}" name="Intervenant autre" dataDxfId="51"/>
    <tableColumn id="12" xr3:uid="{00000000-0010-0000-0100-00000C000000}" name="Profil_x000a_intervention_x000a_(Type de clientèle)" dataDxfId="50"/>
    <tableColumn id="13" xr3:uid="{00000000-0010-0000-0100-00000D000000}" name="Profil _x000a_SMAF_x000a_(ISO)" dataDxfId="49"/>
    <tableColumn id="14" xr3:uid="{00000000-0010-0000-0100-00000E000000}" name="Date OEMC_x000a_" dataDxfId="48"/>
  </tableColumns>
  <tableStyleInfo name="TableStyleLight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2000000}" name="Tableau9" displayName="Tableau9" ref="P6:AB7" totalsRowShown="0" headerRowDxfId="47" dataDxfId="45" headerRowBorderDxfId="46" tableBorderDxfId="44" totalsRowBorderDxfId="43">
  <autoFilter ref="P6:AB7" xr:uid="{00000000-0009-0000-0100-000009000000}"/>
  <tableColumns count="13">
    <tableColumn id="1" xr3:uid="{00000000-0010-0000-0200-000001000000}" name="Budget" dataDxfId="42">
      <calculatedColumnFormula>#REF!</calculatedColumnFormula>
    </tableColumn>
    <tableColumn id="2" xr3:uid="{00000000-0010-0000-0200-000002000000}" name="Nom du dispensataire de service" dataDxfId="41">
      <calculatedColumnFormula>#REF!</calculatedColumnFormula>
    </tableColumn>
    <tableColumn id="3" xr3:uid="{00000000-0010-0000-0200-000003000000}" name="Type de dispensataire" dataDxfId="40"/>
    <tableColumn id="4" xr3:uid="{00000000-0010-0000-0200-000004000000}" name="Date du comité" dataDxfId="39"/>
    <tableColumn id="5" xr3:uid="{00000000-0010-0000-0200-000005000000}" name="Date de début" dataDxfId="38"/>
    <tableColumn id="6" xr3:uid="{00000000-0010-0000-0200-000006000000}" name="Date de fin" dataDxfId="37"/>
    <tableColumn id="7" xr3:uid="{00000000-0010-0000-0200-000007000000}" name="AVQ en heure" dataDxfId="36"/>
    <tableColumn id="8" xr3:uid="{00000000-0010-0000-0200-000008000000}" name="AVD en heure" dataDxfId="35"/>
    <tableColumn id="9" xr3:uid="{00000000-0010-0000-0200-000009000000}" name="Loi 90 en heure" dataDxfId="34"/>
    <tableColumn id="10" xr3:uid="{00000000-0010-0000-0200-00000A000000}" name="Ass. à la personne _x000a_Répit-gardiennage_x000a_(en heure)" dataDxfId="33"/>
    <tableColumn id="11" xr3:uid="{00000000-0010-0000-0200-00000B000000}" name="Travaux lourd _x000a_(en heure)                                                                          Soutien civique)" dataDxfId="32"/>
    <tableColumn id="12" xr3:uid="{00000000-0010-0000-0200-00000C000000}" name="Heures accordées_x000a_/sem." dataDxfId="31"/>
    <tableColumn id="13" xr3:uid="{00000000-0010-0000-0200-00000D000000}" name="heures en attente en heure" dataDxfId="30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Tableau1" displayName="Tableau1" ref="A107:H839" totalsRowShown="0" headerRowDxfId="29">
  <autoFilter ref="A107:H839" xr:uid="{00000000-0009-0000-0100-000001000000}"/>
  <tableColumns count="8">
    <tableColumn id="1" xr3:uid="{00000000-0010-0000-0300-000001000000}" name="Heures"/>
    <tableColumn id="2" xr3:uid="{00000000-0010-0000-0300-000002000000}" name="Numéro"/>
    <tableColumn id="3" xr3:uid="{00000000-0010-0000-0300-000003000000}" name="BASSIN"/>
    <tableColumn id="4" xr3:uid="{00000000-0010-0000-0300-000004000000}" name="RLS "/>
    <tableColumn id="5" xr3:uid="{00000000-0010-0000-0300-000005000000}" name="Profils d'intervention"/>
    <tableColumn id="6" xr3:uid="{00000000-0010-0000-0300-000006000000}" name="Profil Iso_Smaf"/>
    <tableColumn id="7" xr3:uid="{00000000-0010-0000-0300-000007000000}" name="Date OEMC" dataDxfId="28"/>
    <tableColumn id="8" xr3:uid="{00000000-0010-0000-0300-000008000000}" name="Langu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4000000}" name="Tableau2" displayName="Tableau2" ref="B4:B12" totalsRowShown="0" headerRowDxfId="27" dataDxfId="25" headerRowBorderDxfId="26" tableBorderDxfId="24">
  <autoFilter ref="B4:B12" xr:uid="{00000000-0009-0000-0100-000002000000}"/>
  <tableColumns count="1">
    <tableColumn id="1" xr3:uid="{00000000-0010-0000-0400-000001000000}" name="Demande" dataDxfId="23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5000000}" name="Tableau3" displayName="Tableau3" ref="L14:L24" totalsRowShown="0" headerRowDxfId="22" dataDxfId="20" headerRowBorderDxfId="21" tableBorderDxfId="19" totalsRowBorderDxfId="18">
  <autoFilter ref="L14:L24" xr:uid="{00000000-0009-0000-0100-000003000000}"/>
  <tableColumns count="1">
    <tableColumn id="1" xr3:uid="{00000000-0010-0000-0500-000001000000}" name="Profil intervention" dataDxfId="17">
      <calculatedColumnFormula>N15&amp;" - "&amp;M15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eau7" displayName="Tableau7" ref="J107:J108" totalsRowShown="0">
  <autoFilter ref="J107:J108" xr:uid="{00000000-0009-0000-0100-000007000000}"/>
  <tableColumns count="1">
    <tableColumn id="1" xr3:uid="{00000000-0010-0000-0600-000001000000}" name="Numero Lign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>
    <pageSetUpPr fitToPage="1"/>
  </sheetPr>
  <dimension ref="A1:V170"/>
  <sheetViews>
    <sheetView tabSelected="1" zoomScale="70" zoomScaleNormal="70" workbookViewId="0">
      <pane ySplit="2" topLeftCell="A3" activePane="bottomLeft" state="frozen"/>
      <selection pane="bottomLeft" activeCell="D17" sqref="D17"/>
    </sheetView>
  </sheetViews>
  <sheetFormatPr baseColWidth="10" defaultRowHeight="14.4" x14ac:dyDescent="0.3"/>
  <cols>
    <col min="1" max="1" width="4.44140625" customWidth="1"/>
    <col min="6" max="6" width="25.6640625" customWidth="1"/>
    <col min="7" max="7" width="15.6640625" customWidth="1"/>
    <col min="8" max="10" width="22.6640625" customWidth="1"/>
    <col min="11" max="14" width="25.6640625" customWidth="1"/>
    <col min="15" max="15" width="17.6640625" customWidth="1"/>
    <col min="16" max="16" width="17.109375" customWidth="1"/>
  </cols>
  <sheetData>
    <row r="1" spans="1:22" ht="102.75" customHeight="1" thickBot="1" x14ac:dyDescent="0.5">
      <c r="A1" s="9"/>
      <c r="B1" s="9"/>
      <c r="C1" s="9"/>
      <c r="D1" s="9"/>
      <c r="E1" s="9"/>
      <c r="F1" s="9"/>
      <c r="G1" s="9"/>
      <c r="H1" s="81"/>
      <c r="I1" s="9"/>
      <c r="J1" s="106">
        <v>44724</v>
      </c>
      <c r="K1" s="9"/>
      <c r="L1" s="9"/>
      <c r="M1" s="9"/>
      <c r="N1" s="9"/>
      <c r="O1" s="9"/>
      <c r="P1" s="9"/>
    </row>
    <row r="2" spans="1:22" ht="69" customHeight="1" thickBot="1" x14ac:dyDescent="0.4">
      <c r="A2" s="9"/>
      <c r="B2" s="75" t="s">
        <v>1</v>
      </c>
      <c r="C2" s="76" t="s">
        <v>2</v>
      </c>
      <c r="D2" s="76" t="s">
        <v>139</v>
      </c>
      <c r="E2" s="76" t="s">
        <v>4</v>
      </c>
      <c r="F2" s="76" t="s">
        <v>5</v>
      </c>
      <c r="G2" s="77" t="s">
        <v>133</v>
      </c>
      <c r="H2" s="77" t="s">
        <v>6</v>
      </c>
      <c r="I2" s="77" t="s">
        <v>132</v>
      </c>
      <c r="J2" s="76" t="s">
        <v>7</v>
      </c>
      <c r="K2" s="76" t="s">
        <v>8</v>
      </c>
      <c r="L2" s="76" t="s">
        <v>134</v>
      </c>
      <c r="M2" s="76" t="s">
        <v>135</v>
      </c>
      <c r="N2" s="76" t="s">
        <v>136</v>
      </c>
      <c r="O2" s="77" t="s">
        <v>137</v>
      </c>
      <c r="P2" s="76" t="s">
        <v>9</v>
      </c>
    </row>
    <row r="3" spans="1:22" ht="15" customHeight="1" thickBot="1" x14ac:dyDescent="0.45">
      <c r="B3" s="103" t="s">
        <v>130</v>
      </c>
      <c r="C3" s="103" t="s">
        <v>131</v>
      </c>
      <c r="D3" s="103" t="s">
        <v>144</v>
      </c>
      <c r="E3" s="105">
        <v>0</v>
      </c>
      <c r="F3" s="103" t="s">
        <v>167</v>
      </c>
      <c r="G3" s="103" t="s">
        <v>12</v>
      </c>
      <c r="H3" s="103" t="s">
        <v>147</v>
      </c>
      <c r="I3" s="103" t="s">
        <v>149</v>
      </c>
      <c r="J3" s="103" t="s">
        <v>15</v>
      </c>
      <c r="K3" s="103" t="s">
        <v>150</v>
      </c>
      <c r="L3" s="103" t="s">
        <v>151</v>
      </c>
      <c r="M3" s="103" t="s">
        <v>146</v>
      </c>
      <c r="N3" s="103" t="s">
        <v>144</v>
      </c>
      <c r="O3" s="104">
        <v>44652</v>
      </c>
      <c r="P3" s="103" t="s">
        <v>152</v>
      </c>
      <c r="R3" s="92"/>
      <c r="S3" s="92"/>
      <c r="T3" s="92"/>
      <c r="U3" s="92"/>
      <c r="V3" s="92"/>
    </row>
    <row r="4" spans="1:22" ht="15" customHeight="1" thickBot="1" x14ac:dyDescent="0.45">
      <c r="B4" s="103" t="s">
        <v>130</v>
      </c>
      <c r="C4" s="103" t="s">
        <v>131</v>
      </c>
      <c r="D4" s="103" t="s">
        <v>144</v>
      </c>
      <c r="E4" s="105">
        <v>0</v>
      </c>
      <c r="F4" s="103" t="s">
        <v>168</v>
      </c>
      <c r="G4" s="103" t="s">
        <v>12</v>
      </c>
      <c r="H4" s="103" t="s">
        <v>153</v>
      </c>
      <c r="I4" s="103" t="s">
        <v>154</v>
      </c>
      <c r="J4" s="103" t="s">
        <v>15</v>
      </c>
      <c r="K4" s="103" t="s">
        <v>155</v>
      </c>
      <c r="L4" s="103" t="s">
        <v>156</v>
      </c>
      <c r="M4" s="103" t="s">
        <v>146</v>
      </c>
      <c r="N4" s="103" t="s">
        <v>144</v>
      </c>
      <c r="O4" s="104">
        <v>44652</v>
      </c>
      <c r="P4" s="103" t="s">
        <v>150</v>
      </c>
      <c r="Q4" s="92" t="s">
        <v>141</v>
      </c>
    </row>
    <row r="5" spans="1:22" ht="15" customHeight="1" thickBot="1" x14ac:dyDescent="0.45">
      <c r="B5" s="103" t="s">
        <v>130</v>
      </c>
      <c r="C5" s="103" t="s">
        <v>131</v>
      </c>
      <c r="D5" s="103" t="s">
        <v>144</v>
      </c>
      <c r="E5" s="105">
        <v>0</v>
      </c>
      <c r="F5" s="103" t="s">
        <v>169</v>
      </c>
      <c r="G5" s="103" t="s">
        <v>12</v>
      </c>
      <c r="H5" s="103" t="s">
        <v>147</v>
      </c>
      <c r="I5" s="103" t="s">
        <v>149</v>
      </c>
      <c r="J5" s="103" t="s">
        <v>15</v>
      </c>
      <c r="K5" s="103" t="s">
        <v>145</v>
      </c>
      <c r="L5" s="103" t="s">
        <v>157</v>
      </c>
      <c r="M5" s="103" t="s">
        <v>146</v>
      </c>
      <c r="N5" s="103" t="s">
        <v>144</v>
      </c>
      <c r="O5" s="104">
        <v>44652</v>
      </c>
      <c r="P5" s="103" t="s">
        <v>145</v>
      </c>
      <c r="Q5" s="92"/>
    </row>
    <row r="6" spans="1:22" ht="15" customHeight="1" thickBot="1" x14ac:dyDescent="0.45">
      <c r="B6" s="103" t="s">
        <v>130</v>
      </c>
      <c r="C6" s="103" t="s">
        <v>131</v>
      </c>
      <c r="D6" s="103" t="s">
        <v>144</v>
      </c>
      <c r="E6" s="105">
        <v>0</v>
      </c>
      <c r="F6" s="103" t="s">
        <v>170</v>
      </c>
      <c r="G6" s="103" t="s">
        <v>12</v>
      </c>
      <c r="H6" s="103" t="s">
        <v>147</v>
      </c>
      <c r="I6" s="103" t="s">
        <v>149</v>
      </c>
      <c r="J6" s="103" t="s">
        <v>15</v>
      </c>
      <c r="K6" s="103" t="s">
        <v>148</v>
      </c>
      <c r="L6" s="103" t="s">
        <v>148</v>
      </c>
      <c r="M6" s="103" t="s">
        <v>146</v>
      </c>
      <c r="N6" s="103" t="s">
        <v>144</v>
      </c>
      <c r="O6" s="104">
        <v>44652</v>
      </c>
      <c r="P6" s="103" t="s">
        <v>148</v>
      </c>
      <c r="Q6" s="92" t="s">
        <v>141</v>
      </c>
    </row>
    <row r="7" spans="1:22" ht="15" customHeight="1" thickBot="1" x14ac:dyDescent="0.45">
      <c r="B7" s="93" t="s">
        <v>130</v>
      </c>
      <c r="C7" s="93" t="s">
        <v>131</v>
      </c>
      <c r="D7" s="93" t="s">
        <v>144</v>
      </c>
      <c r="E7" s="93">
        <v>0</v>
      </c>
      <c r="F7" s="103" t="s">
        <v>171</v>
      </c>
      <c r="G7" s="93" t="s">
        <v>12</v>
      </c>
      <c r="H7" s="93" t="s">
        <v>153</v>
      </c>
      <c r="I7" s="93" t="s">
        <v>154</v>
      </c>
      <c r="J7" s="93" t="s">
        <v>15</v>
      </c>
      <c r="K7" s="93" t="s">
        <v>155</v>
      </c>
      <c r="L7" s="93" t="s">
        <v>156</v>
      </c>
      <c r="M7" s="93" t="s">
        <v>146</v>
      </c>
      <c r="N7" s="93" t="s">
        <v>144</v>
      </c>
      <c r="O7" s="102">
        <v>44652</v>
      </c>
      <c r="P7" s="93" t="s">
        <v>150</v>
      </c>
      <c r="Q7" s="92"/>
    </row>
    <row r="8" spans="1:22" ht="15" customHeight="1" thickBot="1" x14ac:dyDescent="0.45">
      <c r="B8" s="93" t="s">
        <v>130</v>
      </c>
      <c r="C8" s="93" t="s">
        <v>131</v>
      </c>
      <c r="D8" s="93" t="s">
        <v>144</v>
      </c>
      <c r="E8" s="93">
        <v>0</v>
      </c>
      <c r="F8" s="103" t="s">
        <v>172</v>
      </c>
      <c r="G8" s="93" t="s">
        <v>12</v>
      </c>
      <c r="H8" s="93" t="s">
        <v>147</v>
      </c>
      <c r="I8" s="93" t="s">
        <v>149</v>
      </c>
      <c r="J8" s="93" t="s">
        <v>15</v>
      </c>
      <c r="K8" s="93" t="s">
        <v>148</v>
      </c>
      <c r="L8" s="93" t="s">
        <v>148</v>
      </c>
      <c r="M8" s="93" t="s">
        <v>146</v>
      </c>
      <c r="N8" s="93" t="s">
        <v>144</v>
      </c>
      <c r="O8" s="102">
        <v>44652</v>
      </c>
      <c r="P8" s="93" t="s">
        <v>148</v>
      </c>
      <c r="Q8" s="92" t="s">
        <v>141</v>
      </c>
    </row>
    <row r="9" spans="1:22" ht="15" customHeight="1" thickBot="1" x14ac:dyDescent="0.35">
      <c r="B9" s="103" t="s">
        <v>130</v>
      </c>
      <c r="C9" s="103" t="s">
        <v>131</v>
      </c>
      <c r="D9" s="103" t="s">
        <v>144</v>
      </c>
      <c r="E9" s="103">
        <v>0</v>
      </c>
      <c r="F9" s="103" t="s">
        <v>173</v>
      </c>
      <c r="G9" s="103" t="s">
        <v>12</v>
      </c>
      <c r="H9" s="103" t="s">
        <v>153</v>
      </c>
      <c r="I9" s="103" t="s">
        <v>154</v>
      </c>
      <c r="J9" s="103" t="s">
        <v>15</v>
      </c>
      <c r="K9" s="103" t="s">
        <v>155</v>
      </c>
      <c r="L9" s="103" t="s">
        <v>156</v>
      </c>
      <c r="M9" s="103" t="s">
        <v>146</v>
      </c>
      <c r="N9" s="103" t="s">
        <v>144</v>
      </c>
      <c r="O9" s="104">
        <v>44652</v>
      </c>
      <c r="P9" s="103" t="s">
        <v>150</v>
      </c>
    </row>
    <row r="10" spans="1:22" ht="15" customHeight="1" thickBot="1" x14ac:dyDescent="0.35">
      <c r="B10" s="103" t="s">
        <v>130</v>
      </c>
      <c r="C10" s="103" t="s">
        <v>131</v>
      </c>
      <c r="D10" s="103" t="s">
        <v>144</v>
      </c>
      <c r="E10" s="105">
        <v>0</v>
      </c>
      <c r="F10" s="103" t="s">
        <v>174</v>
      </c>
      <c r="G10" s="103" t="s">
        <v>12</v>
      </c>
      <c r="H10" s="103" t="s">
        <v>158</v>
      </c>
      <c r="I10" s="103" t="s">
        <v>159</v>
      </c>
      <c r="J10" s="103" t="s">
        <v>15</v>
      </c>
      <c r="K10" s="103" t="s">
        <v>145</v>
      </c>
      <c r="L10" s="103" t="s">
        <v>145</v>
      </c>
      <c r="M10" s="103" t="s">
        <v>146</v>
      </c>
      <c r="N10" s="103" t="s">
        <v>144</v>
      </c>
      <c r="O10" s="104">
        <v>44652</v>
      </c>
      <c r="P10" s="103" t="s">
        <v>145</v>
      </c>
    </row>
    <row r="11" spans="1:22" ht="15" customHeight="1" thickBot="1" x14ac:dyDescent="0.35">
      <c r="B11" s="107" t="s">
        <v>130</v>
      </c>
      <c r="C11" s="107" t="s">
        <v>37</v>
      </c>
      <c r="D11" s="107" t="s">
        <v>162</v>
      </c>
      <c r="E11" s="109">
        <v>3.125E-2</v>
      </c>
      <c r="F11" s="103" t="s">
        <v>175</v>
      </c>
      <c r="G11" s="107" t="s">
        <v>57</v>
      </c>
      <c r="H11" s="107" t="s">
        <v>163</v>
      </c>
      <c r="I11" s="107" t="s">
        <v>160</v>
      </c>
      <c r="J11" s="107" t="s">
        <v>14</v>
      </c>
      <c r="K11" s="107" t="s">
        <v>164</v>
      </c>
      <c r="L11" s="107" t="s">
        <v>161</v>
      </c>
      <c r="M11" s="107" t="s">
        <v>165</v>
      </c>
      <c r="N11" s="107" t="s">
        <v>143</v>
      </c>
      <c r="O11" s="108">
        <v>44654</v>
      </c>
      <c r="P11" s="107" t="s">
        <v>166</v>
      </c>
    </row>
    <row r="12" spans="1:22" ht="15" customHeight="1" thickBot="1" x14ac:dyDescent="0.35">
      <c r="B12" s="107" t="s">
        <v>130</v>
      </c>
      <c r="C12" s="107" t="s">
        <v>37</v>
      </c>
      <c r="D12" s="107" t="s">
        <v>162</v>
      </c>
      <c r="E12" s="109">
        <v>3.125E-2</v>
      </c>
      <c r="F12" s="103" t="s">
        <v>176</v>
      </c>
      <c r="G12" s="107" t="s">
        <v>57</v>
      </c>
      <c r="H12" s="107" t="s">
        <v>163</v>
      </c>
      <c r="I12" s="107" t="s">
        <v>160</v>
      </c>
      <c r="J12" s="107" t="s">
        <v>14</v>
      </c>
      <c r="K12" s="107" t="s">
        <v>164</v>
      </c>
      <c r="L12" s="107" t="s">
        <v>161</v>
      </c>
      <c r="M12" s="107" t="s">
        <v>165</v>
      </c>
      <c r="N12" s="107" t="s">
        <v>143</v>
      </c>
      <c r="O12" s="108">
        <v>44654</v>
      </c>
      <c r="P12" s="107" t="s">
        <v>166</v>
      </c>
    </row>
    <row r="13" spans="1:22" ht="15" customHeight="1" x14ac:dyDescent="0.3">
      <c r="B13" s="107" t="s">
        <v>130</v>
      </c>
      <c r="C13" s="107" t="s">
        <v>63</v>
      </c>
      <c r="D13" s="107" t="s">
        <v>143</v>
      </c>
      <c r="E13" s="109">
        <v>3.125E-2</v>
      </c>
      <c r="F13" s="107" t="s">
        <v>177</v>
      </c>
      <c r="G13" s="107" t="s">
        <v>12</v>
      </c>
      <c r="H13" s="107" t="s">
        <v>178</v>
      </c>
      <c r="I13" s="107" t="s">
        <v>179</v>
      </c>
      <c r="J13" s="107" t="s">
        <v>15</v>
      </c>
      <c r="K13" s="107" t="s">
        <v>180</v>
      </c>
      <c r="L13" s="107" t="s">
        <v>181</v>
      </c>
      <c r="M13" s="107" t="s">
        <v>182</v>
      </c>
      <c r="N13" s="107" t="s">
        <v>183</v>
      </c>
      <c r="O13" s="111">
        <v>44655</v>
      </c>
      <c r="P13" s="107" t="s">
        <v>184</v>
      </c>
    </row>
    <row r="14" spans="1:22" ht="15" customHeight="1" x14ac:dyDescent="0.3"/>
    <row r="15" spans="1:22" ht="15" customHeight="1" x14ac:dyDescent="0.3"/>
    <row r="16" spans="1:22" ht="15" customHeight="1" x14ac:dyDescent="0.3"/>
    <row r="17" ht="15" customHeight="1" x14ac:dyDescent="0.3"/>
    <row r="18" ht="15" customHeight="1" x14ac:dyDescent="0.3"/>
    <row r="19" ht="15" customHeight="1" x14ac:dyDescent="0.3"/>
    <row r="20" ht="15" customHeight="1" x14ac:dyDescent="0.3"/>
    <row r="21" ht="15" customHeight="1" x14ac:dyDescent="0.3"/>
    <row r="22" ht="15" customHeight="1" x14ac:dyDescent="0.3"/>
    <row r="23" ht="15" customHeight="1" x14ac:dyDescent="0.3"/>
    <row r="24" ht="15" customHeight="1" x14ac:dyDescent="0.3"/>
    <row r="25" ht="15" customHeight="1" x14ac:dyDescent="0.3"/>
    <row r="26" ht="15" customHeight="1" x14ac:dyDescent="0.3"/>
    <row r="27" ht="15" customHeight="1" x14ac:dyDescent="0.3"/>
    <row r="28" ht="15" customHeight="1" x14ac:dyDescent="0.3"/>
    <row r="29" ht="15" customHeight="1" x14ac:dyDescent="0.3"/>
    <row r="30" ht="15" customHeight="1" x14ac:dyDescent="0.3"/>
    <row r="31" ht="15" customHeight="1" x14ac:dyDescent="0.3"/>
    <row r="32" ht="15" customHeight="1" x14ac:dyDescent="0.3"/>
    <row r="33" ht="15" customHeight="1" x14ac:dyDescent="0.3"/>
    <row r="34" ht="15" customHeight="1" x14ac:dyDescent="0.3"/>
    <row r="35" ht="15" customHeight="1" x14ac:dyDescent="0.3"/>
    <row r="36" ht="15" customHeight="1" x14ac:dyDescent="0.3"/>
    <row r="37" ht="15" customHeight="1" x14ac:dyDescent="0.3"/>
    <row r="38" ht="15" customHeight="1" x14ac:dyDescent="0.3"/>
    <row r="39" ht="15" customHeight="1" x14ac:dyDescent="0.3"/>
    <row r="40" ht="15" customHeight="1" x14ac:dyDescent="0.3"/>
    <row r="41" ht="15" customHeight="1" x14ac:dyDescent="0.3"/>
    <row r="42" ht="15" customHeight="1" x14ac:dyDescent="0.3"/>
    <row r="43" ht="15" customHeight="1" x14ac:dyDescent="0.3"/>
    <row r="44" ht="15" customHeight="1" x14ac:dyDescent="0.3"/>
    <row r="45" ht="15" customHeight="1" x14ac:dyDescent="0.3"/>
    <row r="46" ht="15" customHeight="1" x14ac:dyDescent="0.3"/>
    <row r="47" ht="15" customHeight="1" x14ac:dyDescent="0.3"/>
    <row r="48" ht="15" customHeight="1" x14ac:dyDescent="0.3"/>
    <row r="49" ht="15" customHeight="1" x14ac:dyDescent="0.3"/>
    <row r="50" ht="15" customHeight="1" x14ac:dyDescent="0.3"/>
    <row r="51" ht="15" customHeight="1" x14ac:dyDescent="0.3"/>
    <row r="52" ht="15" customHeight="1" x14ac:dyDescent="0.3"/>
    <row r="53" ht="15" customHeight="1" x14ac:dyDescent="0.3"/>
    <row r="54" ht="15" customHeight="1" x14ac:dyDescent="0.3"/>
    <row r="55" ht="15" customHeight="1" x14ac:dyDescent="0.3"/>
    <row r="56" ht="15" customHeight="1" x14ac:dyDescent="0.3"/>
    <row r="57" ht="15" customHeight="1" x14ac:dyDescent="0.3"/>
    <row r="58" ht="15" customHeight="1" x14ac:dyDescent="0.3"/>
    <row r="59" ht="15" customHeight="1" x14ac:dyDescent="0.3"/>
    <row r="60" ht="15" customHeight="1" x14ac:dyDescent="0.3"/>
    <row r="61" ht="15" customHeight="1" x14ac:dyDescent="0.3"/>
    <row r="62" ht="15" customHeight="1" x14ac:dyDescent="0.3"/>
    <row r="63" ht="15" customHeight="1" x14ac:dyDescent="0.3"/>
    <row r="64" ht="15" customHeight="1" x14ac:dyDescent="0.3"/>
    <row r="65" ht="15" customHeight="1" x14ac:dyDescent="0.3"/>
    <row r="66" ht="15" customHeight="1" x14ac:dyDescent="0.3"/>
    <row r="67" ht="15" customHeight="1" x14ac:dyDescent="0.3"/>
    <row r="68" ht="15" customHeight="1" x14ac:dyDescent="0.3"/>
    <row r="69" ht="15" customHeight="1" x14ac:dyDescent="0.3"/>
    <row r="70" ht="15" customHeight="1" x14ac:dyDescent="0.3"/>
    <row r="71" ht="15" customHeight="1" x14ac:dyDescent="0.3"/>
    <row r="72" ht="15" customHeight="1" x14ac:dyDescent="0.3"/>
    <row r="73" ht="15" customHeight="1" x14ac:dyDescent="0.3"/>
    <row r="74" ht="15" customHeight="1" x14ac:dyDescent="0.3"/>
    <row r="75" ht="15" customHeight="1" x14ac:dyDescent="0.3"/>
    <row r="76" ht="15" customHeight="1" x14ac:dyDescent="0.3"/>
    <row r="77" ht="15" customHeight="1" x14ac:dyDescent="0.3"/>
    <row r="78" ht="15" customHeight="1" x14ac:dyDescent="0.3"/>
    <row r="79" ht="15" customHeight="1" x14ac:dyDescent="0.3"/>
    <row r="80" ht="15" customHeight="1" x14ac:dyDescent="0.3"/>
    <row r="81" ht="15" customHeight="1" x14ac:dyDescent="0.3"/>
    <row r="82" ht="15" customHeight="1" x14ac:dyDescent="0.3"/>
    <row r="83" ht="15" customHeight="1" x14ac:dyDescent="0.3"/>
    <row r="84" ht="15" customHeight="1" x14ac:dyDescent="0.3"/>
    <row r="85" ht="15" customHeight="1" x14ac:dyDescent="0.3"/>
    <row r="86" ht="15" customHeight="1" x14ac:dyDescent="0.3"/>
    <row r="87" ht="15" customHeight="1" x14ac:dyDescent="0.3"/>
    <row r="88" ht="15" customHeight="1" x14ac:dyDescent="0.3"/>
    <row r="89" ht="15" customHeight="1" x14ac:dyDescent="0.3"/>
    <row r="90" ht="15" customHeight="1" x14ac:dyDescent="0.3"/>
    <row r="91" ht="15" customHeight="1" x14ac:dyDescent="0.3"/>
    <row r="92" ht="15" customHeight="1" x14ac:dyDescent="0.3"/>
    <row r="93" ht="15" customHeight="1" x14ac:dyDescent="0.3"/>
    <row r="94" ht="15" customHeight="1" x14ac:dyDescent="0.3"/>
    <row r="95" ht="15" customHeight="1" x14ac:dyDescent="0.3"/>
    <row r="96" ht="15" customHeight="1" x14ac:dyDescent="0.3"/>
    <row r="97" ht="15" customHeight="1" x14ac:dyDescent="0.3"/>
    <row r="98" ht="15" customHeight="1" x14ac:dyDescent="0.3"/>
    <row r="99" ht="15" customHeight="1" x14ac:dyDescent="0.3"/>
    <row r="100" ht="15" customHeight="1" x14ac:dyDescent="0.3"/>
    <row r="101" ht="15" customHeight="1" x14ac:dyDescent="0.3"/>
    <row r="102" ht="15" customHeight="1" x14ac:dyDescent="0.3"/>
    <row r="103" ht="15" customHeight="1" x14ac:dyDescent="0.3"/>
    <row r="104" ht="15" customHeight="1" x14ac:dyDescent="0.3"/>
    <row r="105" ht="15" customHeight="1" x14ac:dyDescent="0.3"/>
    <row r="106" ht="15" customHeight="1" x14ac:dyDescent="0.3"/>
    <row r="107" ht="15" customHeight="1" x14ac:dyDescent="0.3"/>
    <row r="108" ht="15" customHeight="1" x14ac:dyDescent="0.3"/>
    <row r="109" ht="15" customHeight="1" x14ac:dyDescent="0.3"/>
    <row r="110" ht="15" customHeight="1" x14ac:dyDescent="0.3"/>
    <row r="111" ht="15" customHeight="1" x14ac:dyDescent="0.3"/>
    <row r="112" ht="15" customHeight="1" x14ac:dyDescent="0.3"/>
    <row r="113" ht="15" customHeight="1" x14ac:dyDescent="0.3"/>
    <row r="114" ht="15" customHeight="1" x14ac:dyDescent="0.3"/>
    <row r="115" ht="15" customHeight="1" x14ac:dyDescent="0.3"/>
    <row r="116" ht="15" customHeight="1" x14ac:dyDescent="0.3"/>
    <row r="117" ht="15" customHeight="1" x14ac:dyDescent="0.3"/>
    <row r="118" ht="15" customHeight="1" x14ac:dyDescent="0.3"/>
    <row r="119" ht="15" customHeight="1" x14ac:dyDescent="0.3"/>
    <row r="120" ht="15" customHeight="1" x14ac:dyDescent="0.3"/>
    <row r="121" ht="15" customHeight="1" x14ac:dyDescent="0.3"/>
    <row r="122" ht="15" customHeight="1" x14ac:dyDescent="0.3"/>
    <row r="123" ht="15" customHeight="1" x14ac:dyDescent="0.3"/>
    <row r="124" ht="15" customHeight="1" x14ac:dyDescent="0.3"/>
    <row r="125" ht="15" customHeight="1" x14ac:dyDescent="0.3"/>
    <row r="126" ht="15" customHeight="1" x14ac:dyDescent="0.3"/>
    <row r="127" ht="15" customHeight="1" x14ac:dyDescent="0.3"/>
    <row r="128" ht="15" customHeight="1" x14ac:dyDescent="0.3"/>
    <row r="129" ht="15" customHeight="1" x14ac:dyDescent="0.3"/>
    <row r="130" ht="15" customHeight="1" x14ac:dyDescent="0.3"/>
    <row r="131" ht="15" customHeight="1" x14ac:dyDescent="0.3"/>
    <row r="132" ht="15" customHeight="1" x14ac:dyDescent="0.3"/>
    <row r="133" ht="15" customHeight="1" x14ac:dyDescent="0.3"/>
    <row r="134" ht="15" customHeight="1" x14ac:dyDescent="0.3"/>
    <row r="135" ht="15" customHeight="1" x14ac:dyDescent="0.3"/>
    <row r="136" ht="15" customHeight="1" x14ac:dyDescent="0.3"/>
    <row r="137" ht="15" customHeight="1" x14ac:dyDescent="0.3"/>
    <row r="138" ht="15" customHeight="1" x14ac:dyDescent="0.3"/>
    <row r="139" ht="15" customHeight="1" x14ac:dyDescent="0.3"/>
    <row r="140" ht="15" customHeight="1" x14ac:dyDescent="0.3"/>
    <row r="141" ht="15" customHeight="1" x14ac:dyDescent="0.3"/>
    <row r="142" ht="15" customHeight="1" x14ac:dyDescent="0.3"/>
    <row r="143" ht="15" customHeight="1" x14ac:dyDescent="0.3"/>
    <row r="144" ht="15" customHeight="1" x14ac:dyDescent="0.3"/>
    <row r="145" ht="15" customHeight="1" x14ac:dyDescent="0.3"/>
    <row r="146" ht="15" customHeight="1" x14ac:dyDescent="0.3"/>
    <row r="147" ht="15" customHeight="1" x14ac:dyDescent="0.3"/>
    <row r="148" ht="15" customHeight="1" x14ac:dyDescent="0.3"/>
    <row r="149" ht="15" customHeight="1" x14ac:dyDescent="0.3"/>
    <row r="150" ht="15" customHeight="1" x14ac:dyDescent="0.3"/>
    <row r="151" ht="15" customHeight="1" x14ac:dyDescent="0.3"/>
    <row r="152" ht="15" customHeight="1" x14ac:dyDescent="0.3"/>
    <row r="153" ht="15" customHeight="1" x14ac:dyDescent="0.3"/>
    <row r="154" ht="15" customHeight="1" x14ac:dyDescent="0.3"/>
    <row r="155" ht="15" customHeight="1" x14ac:dyDescent="0.3"/>
    <row r="156" ht="15" customHeight="1" x14ac:dyDescent="0.3"/>
    <row r="157" ht="15" customHeight="1" x14ac:dyDescent="0.3"/>
    <row r="158" ht="15" customHeight="1" x14ac:dyDescent="0.3"/>
    <row r="159" ht="15" customHeight="1" x14ac:dyDescent="0.3"/>
    <row r="160" ht="15" customHeight="1" x14ac:dyDescent="0.3"/>
    <row r="161" ht="15" customHeight="1" x14ac:dyDescent="0.3"/>
    <row r="162" ht="15" customHeight="1" x14ac:dyDescent="0.3"/>
    <row r="163" ht="15" customHeight="1" x14ac:dyDescent="0.3"/>
    <row r="164" ht="15" customHeight="1" x14ac:dyDescent="0.3"/>
    <row r="165" ht="15" customHeight="1" x14ac:dyDescent="0.3"/>
    <row r="166" ht="15" customHeight="1" x14ac:dyDescent="0.3"/>
    <row r="167" ht="15" customHeight="1" x14ac:dyDescent="0.3"/>
    <row r="168" ht="15" customHeight="1" x14ac:dyDescent="0.3"/>
    <row r="169" ht="15" customHeight="1" x14ac:dyDescent="0.3"/>
    <row r="170" ht="15" customHeight="1" x14ac:dyDescent="0.3"/>
  </sheetData>
  <conditionalFormatting sqref="B3:P13">
    <cfRule type="expression" dxfId="16" priority="26">
      <formula>(MOD(ROW(),2))</formula>
    </cfRule>
    <cfRule type="cellIs" dxfId="15" priority="34" operator="equal">
      <formula>0</formula>
    </cfRule>
    <cfRule type="expression" priority="35">
      <formula>MOD(_xludf.ROW(),2)=0</formula>
    </cfRule>
  </conditionalFormatting>
  <conditionalFormatting sqref="B3:P13">
    <cfRule type="cellIs" dxfId="14" priority="13" operator="equal">
      <formula>"#REF"</formula>
    </cfRule>
  </conditionalFormatting>
  <conditionalFormatting sqref="B7:P7">
    <cfRule type="expression" dxfId="13" priority="10">
      <formula>(MOD(ROW(),2))</formula>
    </cfRule>
    <cfRule type="cellIs" dxfId="12" priority="11" operator="equal">
      <formula>0</formula>
    </cfRule>
    <cfRule type="expression" priority="12">
      <formula>MOD(_xludf.ROW(),2)=0</formula>
    </cfRule>
  </conditionalFormatting>
  <conditionalFormatting sqref="B7:P7">
    <cfRule type="cellIs" dxfId="11" priority="9" operator="equal">
      <formula>"#REF"</formula>
    </cfRule>
  </conditionalFormatting>
  <conditionalFormatting sqref="B8:P9">
    <cfRule type="expression" dxfId="10" priority="6">
      <formula>(MOD(ROW(),2))</formula>
    </cfRule>
    <cfRule type="cellIs" dxfId="9" priority="7" operator="equal">
      <formula>0</formula>
    </cfRule>
    <cfRule type="expression" priority="8">
      <formula>MOD(_xludf.ROW(),2)=0</formula>
    </cfRule>
  </conditionalFormatting>
  <conditionalFormatting sqref="B8:P9">
    <cfRule type="cellIs" dxfId="8" priority="5" operator="equal">
      <formula>"#REF"</formula>
    </cfRule>
  </conditionalFormatting>
  <conditionalFormatting sqref="B9:P9">
    <cfRule type="expression" dxfId="7" priority="2">
      <formula>(MOD(ROW(),2))</formula>
    </cfRule>
    <cfRule type="cellIs" dxfId="6" priority="3" operator="equal">
      <formula>0</formula>
    </cfRule>
    <cfRule type="expression" priority="4">
      <formula>MOD(_xludf.ROW(),2)=0</formula>
    </cfRule>
  </conditionalFormatting>
  <conditionalFormatting sqref="B9:P9">
    <cfRule type="cellIs" dxfId="5" priority="1" operator="equal">
      <formula>"#REF"</formula>
    </cfRule>
  </conditionalFormatting>
  <pageMargins left="0.7" right="0.7" top="0.75" bottom="0.75" header="0.3" footer="0.3"/>
  <pageSetup scale="33" orientation="landscape" horizontalDpi="204" verticalDpi="192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AB29"/>
  <sheetViews>
    <sheetView showZeros="0" topLeftCell="L1" zoomScale="80" zoomScaleNormal="80" workbookViewId="0">
      <selection activeCell="Q31" sqref="Q31"/>
    </sheetView>
  </sheetViews>
  <sheetFormatPr baseColWidth="10" defaultColWidth="11.44140625" defaultRowHeight="14.4" x14ac:dyDescent="0.3"/>
  <cols>
    <col min="1" max="1" width="3.88671875" style="9" customWidth="1"/>
    <col min="2" max="4" width="11.5546875" style="9" customWidth="1"/>
    <col min="5" max="5" width="12.109375" style="9" customWidth="1"/>
    <col min="6" max="6" width="22.33203125" style="9" bestFit="1" customWidth="1"/>
    <col min="7" max="7" width="11.5546875" style="9" customWidth="1"/>
    <col min="8" max="8" width="14" style="9" bestFit="1" customWidth="1"/>
    <col min="9" max="9" width="14.33203125" style="9" customWidth="1"/>
    <col min="10" max="10" width="20.88671875" style="9" customWidth="1"/>
    <col min="11" max="11" width="28.5546875" style="9" bestFit="1" customWidth="1"/>
    <col min="12" max="12" width="20.109375" style="9" customWidth="1"/>
    <col min="13" max="13" width="18.5546875" style="9" customWidth="1"/>
    <col min="14" max="15" width="12.5546875" style="9" customWidth="1"/>
    <col min="16" max="16" width="11.33203125" style="9" customWidth="1"/>
    <col min="17" max="17" width="32.109375" style="9" customWidth="1"/>
    <col min="18" max="18" width="22.5546875" style="9" customWidth="1"/>
    <col min="19" max="19" width="16.44140625" style="9" customWidth="1"/>
    <col min="20" max="20" width="15.33203125" style="9" customWidth="1"/>
    <col min="21" max="21" width="12.5546875" style="9" customWidth="1"/>
    <col min="22" max="22" width="15.44140625" style="9" customWidth="1"/>
    <col min="23" max="23" width="15.33203125" style="9" customWidth="1"/>
    <col min="24" max="24" width="16.88671875" style="9" customWidth="1"/>
    <col min="25" max="25" width="18.6640625" style="9" customWidth="1"/>
    <col min="26" max="26" width="16.44140625" style="9" customWidth="1"/>
    <col min="27" max="27" width="12.109375" style="9" customWidth="1"/>
    <col min="28" max="28" width="26.5546875" style="9" customWidth="1"/>
    <col min="29" max="16384" width="11.44140625" style="9"/>
  </cols>
  <sheetData>
    <row r="1" spans="2:28" ht="24" customHeight="1" x14ac:dyDescent="0.4">
      <c r="B1" s="91" t="s">
        <v>138</v>
      </c>
      <c r="C1" s="91"/>
      <c r="D1" s="91"/>
      <c r="E1" s="91"/>
    </row>
    <row r="3" spans="2:28" ht="21.6" thickBot="1" x14ac:dyDescent="0.45">
      <c r="B3" s="74"/>
      <c r="D3" s="110">
        <v>44754</v>
      </c>
      <c r="E3" s="110"/>
      <c r="F3" s="7"/>
      <c r="G3" s="7"/>
      <c r="H3" s="7"/>
    </row>
    <row r="4" spans="2:28" ht="23.4" x14ac:dyDescent="0.45">
      <c r="P4" s="78" t="s">
        <v>142</v>
      </c>
      <c r="Q4" s="79"/>
      <c r="R4" s="80"/>
      <c r="S4" s="80"/>
      <c r="T4" s="80"/>
      <c r="U4" s="80"/>
      <c r="V4" s="80"/>
      <c r="W4" s="80"/>
      <c r="X4" s="80"/>
      <c r="Y4" s="80"/>
      <c r="Z4" s="80"/>
      <c r="AA4" s="80"/>
      <c r="AB4" s="80"/>
    </row>
    <row r="5" spans="2:28" x14ac:dyDescent="0.3"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</row>
    <row r="6" spans="2:28" ht="71.25" customHeight="1" x14ac:dyDescent="0.3">
      <c r="B6" s="88" t="s">
        <v>1</v>
      </c>
      <c r="C6" s="84" t="s">
        <v>2</v>
      </c>
      <c r="D6" s="83" t="s">
        <v>139</v>
      </c>
      <c r="E6" s="83" t="s">
        <v>16</v>
      </c>
      <c r="F6" s="83" t="s">
        <v>17</v>
      </c>
      <c r="G6" s="83" t="s">
        <v>41</v>
      </c>
      <c r="H6" s="83" t="s">
        <v>33</v>
      </c>
      <c r="I6" s="89" t="s">
        <v>132</v>
      </c>
      <c r="J6" s="83" t="s">
        <v>7</v>
      </c>
      <c r="K6" s="83" t="s">
        <v>18</v>
      </c>
      <c r="L6" s="83" t="s">
        <v>42</v>
      </c>
      <c r="M6" s="83" t="s">
        <v>135</v>
      </c>
      <c r="N6" s="83" t="s">
        <v>136</v>
      </c>
      <c r="O6" s="90" t="s">
        <v>137</v>
      </c>
      <c r="P6" s="85" t="s">
        <v>19</v>
      </c>
      <c r="Q6" s="85" t="s">
        <v>20</v>
      </c>
      <c r="R6" s="86" t="s">
        <v>21</v>
      </c>
      <c r="S6" s="86" t="s">
        <v>22</v>
      </c>
      <c r="T6" s="86" t="s">
        <v>23</v>
      </c>
      <c r="U6" s="86" t="s">
        <v>24</v>
      </c>
      <c r="V6" s="86" t="s">
        <v>25</v>
      </c>
      <c r="W6" s="86" t="s">
        <v>26</v>
      </c>
      <c r="X6" s="86" t="s">
        <v>27</v>
      </c>
      <c r="Y6" s="86" t="s">
        <v>28</v>
      </c>
      <c r="Z6" s="86" t="s">
        <v>29</v>
      </c>
      <c r="AA6" s="86" t="s">
        <v>30</v>
      </c>
      <c r="AB6" s="87" t="s">
        <v>31</v>
      </c>
    </row>
    <row r="7" spans="2:28" ht="20.100000000000001" customHeight="1" x14ac:dyDescent="0.3">
      <c r="B7" s="97" t="str">
        <f ca="1">INDIRECT("Inscriptions!B3")</f>
        <v>Nord</v>
      </c>
      <c r="C7" s="97" t="str">
        <f ca="1">INDIRECT("Inscriptions!c3")</f>
        <v>AL</v>
      </c>
      <c r="D7" s="97" t="str">
        <f ca="1">INDIRECT("Inscriptions!d3")</f>
        <v>1</v>
      </c>
      <c r="E7" s="97">
        <f ca="1">INDIRECT("Inscriptions!e3")</f>
        <v>0</v>
      </c>
      <c r="F7" s="97" t="str">
        <f ca="1">INDIRECT("Inscriptions!f3")</f>
        <v>Nom1, Prénom1</v>
      </c>
      <c r="G7" s="97" t="str">
        <f ca="1">INDIRECT("Inscriptions!g3")</f>
        <v>Français</v>
      </c>
      <c r="H7" s="97" t="str">
        <f ca="1">INDIRECT("Inscriptions!h3")</f>
        <v>gosm00000000</v>
      </c>
      <c r="I7" s="101" t="str">
        <f ca="1">INDIRECT("Inscriptions!i3")</f>
        <v>2021-01-01</v>
      </c>
      <c r="J7" s="97" t="str">
        <f ca="1">INDIRECT("Inscriptions!j3")</f>
        <v xml:space="preserve">Ajout </v>
      </c>
      <c r="K7" s="97" t="str">
        <f ca="1">INDIRECT("Inscriptions!k3")</f>
        <v>fg</v>
      </c>
      <c r="L7" s="97" t="str">
        <f ca="1">INDIRECT("Inscriptions!l3")</f>
        <v>ghg</v>
      </c>
      <c r="M7" s="97" t="str">
        <f ca="1">INDIRECT("Inscriptions!m3")</f>
        <v>110 - Post-hosp.</v>
      </c>
      <c r="N7" s="97" t="str">
        <f ca="1">INDIRECT("Inscriptions!n3")</f>
        <v>1</v>
      </c>
      <c r="O7" s="101">
        <f ca="1">INDIRECT("Inscriptions!o3")</f>
        <v>44652</v>
      </c>
      <c r="P7" s="94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6"/>
    </row>
    <row r="8" spans="2:28" ht="20.100000000000001" customHeight="1" x14ac:dyDescent="0.3">
      <c r="B8" s="98" t="str">
        <f ca="1">INDIRECT("Inscriptions!B5")</f>
        <v>Nord</v>
      </c>
      <c r="C8" s="98" t="str">
        <f ca="1">INDIRECT("Inscriptions!C5")</f>
        <v>AL</v>
      </c>
      <c r="D8" s="98" t="str">
        <f ca="1">INDIRECT("Inscriptions!D5")</f>
        <v>1</v>
      </c>
      <c r="E8" s="99">
        <f ca="1">INDIRECT("Inscriptions!E5")</f>
        <v>0</v>
      </c>
      <c r="F8" s="98" t="str">
        <f ca="1">INDIRECT("Inscriptions!F5")</f>
        <v>Nom3, Prénom2</v>
      </c>
      <c r="G8" s="98" t="str">
        <f ca="1">INDIRECT("Inscriptions!G5")</f>
        <v>Français</v>
      </c>
      <c r="H8" s="98" t="str">
        <f ca="1">INDIRECT("Inscriptions!H5")</f>
        <v>gosm00000000</v>
      </c>
      <c r="I8" s="100" t="str">
        <f ca="1">INDIRECT("Inscriptions!i5")</f>
        <v>2021-01-01</v>
      </c>
      <c r="J8" s="98" t="str">
        <f ca="1">INDIRECT("Inscriptions!j5")</f>
        <v xml:space="preserve">Ajout </v>
      </c>
      <c r="K8" s="98" t="str">
        <f ca="1">INDIRECT("Inscriptions!k5")</f>
        <v>t</v>
      </c>
      <c r="L8" s="98" t="str">
        <f ca="1">INDIRECT("Inscriptions!l5")</f>
        <v>ty</v>
      </c>
      <c r="M8" s="98" t="str">
        <f ca="1">INDIRECT("Inscriptions!m5")</f>
        <v>110 - Post-hosp.</v>
      </c>
      <c r="N8" s="98" t="str">
        <f ca="1">INDIRECT("Inscriptions!n5")</f>
        <v>1</v>
      </c>
      <c r="O8" s="100">
        <f ca="1">INDIRECT("Inscriptions!o5")</f>
        <v>44652</v>
      </c>
    </row>
    <row r="9" spans="2:28" ht="20.100000000000001" customHeight="1" x14ac:dyDescent="0.3">
      <c r="B9" s="97" t="str">
        <f ca="1">INDIRECT("Inscriptions!B7")</f>
        <v>Nord</v>
      </c>
      <c r="C9" s="97" t="str">
        <f ca="1">INDIRECT("Inscriptions!C7")</f>
        <v>AL</v>
      </c>
      <c r="D9" s="97" t="str">
        <f ca="1">INDIRECT("Inscriptions!d7")</f>
        <v>1</v>
      </c>
      <c r="E9" s="97">
        <f ca="1">INDIRECT("Inscriptions!e7")</f>
        <v>0</v>
      </c>
      <c r="F9" s="97" t="str">
        <f ca="1">INDIRECT("Inscriptions!f7")</f>
        <v>Nom5, Prénom3</v>
      </c>
      <c r="G9" s="97" t="str">
        <f ca="1">INDIRECT("Inscriptions!g7")</f>
        <v>Français</v>
      </c>
      <c r="H9" s="97" t="str">
        <f ca="1">INDIRECT("Inscriptions!h7")</f>
        <v>GOSM00000000</v>
      </c>
      <c r="I9" s="101" t="str">
        <f ca="1">INDIRECT("Inscriptions!i7")</f>
        <v>2021-01-02</v>
      </c>
      <c r="J9" s="97" t="str">
        <f ca="1">INDIRECT("Inscriptions!j7")</f>
        <v xml:space="preserve">Ajout </v>
      </c>
      <c r="K9" s="97" t="str">
        <f ca="1">INDIRECT("Inscriptions!k7")</f>
        <v>efdsf</v>
      </c>
      <c r="L9" s="97" t="str">
        <f ca="1">INDIRECT("Inscriptions!l7")</f>
        <v>ffgdgdf</v>
      </c>
      <c r="M9" s="97" t="str">
        <f ca="1">INDIRECT("Inscriptions!m7")</f>
        <v>110 - Post-hosp.</v>
      </c>
      <c r="N9" s="97" t="str">
        <f ca="1">INDIRECT("Inscriptions!n7")</f>
        <v>1</v>
      </c>
      <c r="O9" s="101">
        <f ca="1">INDIRECT("Inscriptions!o7")</f>
        <v>44652</v>
      </c>
    </row>
    <row r="10" spans="2:28" ht="20.100000000000001" customHeight="1" x14ac:dyDescent="0.3"/>
    <row r="11" spans="2:28" ht="20.100000000000001" customHeight="1" x14ac:dyDescent="0.3"/>
    <row r="12" spans="2:28" ht="20.100000000000001" customHeight="1" x14ac:dyDescent="0.3"/>
    <row r="13" spans="2:28" ht="20.100000000000001" customHeight="1" x14ac:dyDescent="0.3"/>
    <row r="14" spans="2:28" ht="20.100000000000001" customHeight="1" x14ac:dyDescent="0.3"/>
    <row r="15" spans="2:28" ht="20.100000000000001" customHeight="1" x14ac:dyDescent="0.3"/>
    <row r="16" spans="2:28" ht="20.100000000000001" customHeight="1" x14ac:dyDescent="0.3"/>
    <row r="17" ht="20.100000000000001" customHeight="1" x14ac:dyDescent="0.3"/>
    <row r="18" ht="20.100000000000001" customHeight="1" x14ac:dyDescent="0.3"/>
    <row r="19" ht="20.100000000000001" customHeight="1" x14ac:dyDescent="0.3"/>
    <row r="20" ht="20.100000000000001" customHeight="1" x14ac:dyDescent="0.3"/>
    <row r="21" ht="20.100000000000001" customHeight="1" x14ac:dyDescent="0.3"/>
    <row r="22" ht="20.100000000000001" customHeight="1" x14ac:dyDescent="0.3"/>
    <row r="23" ht="20.100000000000001" customHeight="1" x14ac:dyDescent="0.3"/>
    <row r="24" ht="20.100000000000001" customHeight="1" x14ac:dyDescent="0.3"/>
    <row r="25" ht="20.100000000000001" customHeight="1" x14ac:dyDescent="0.3"/>
    <row r="26" ht="20.100000000000001" customHeight="1" x14ac:dyDescent="0.3"/>
    <row r="27" ht="20.100000000000001" customHeight="1" x14ac:dyDescent="0.3"/>
    <row r="28" ht="20.100000000000001" customHeight="1" x14ac:dyDescent="0.3"/>
    <row r="29" ht="19.5" customHeight="1" x14ac:dyDescent="0.3"/>
  </sheetData>
  <sheetProtection sort="0" pivotTables="0"/>
  <mergeCells count="1">
    <mergeCell ref="D3:E3"/>
  </mergeCells>
  <conditionalFormatting sqref="B7:O7">
    <cfRule type="cellIs" dxfId="4" priority="5" operator="equal">
      <formula>0</formula>
    </cfRule>
    <cfRule type="cellIs" dxfId="3" priority="6" operator="equal">
      <formula>0</formula>
    </cfRule>
  </conditionalFormatting>
  <conditionalFormatting sqref="B8:O9">
    <cfRule type="cellIs" dxfId="2" priority="4" operator="equal">
      <formula>0</formula>
    </cfRule>
  </conditionalFormatting>
  <conditionalFormatting sqref="B8:O9">
    <cfRule type="cellIs" dxfId="1" priority="2" operator="equal">
      <formula>0</formula>
    </cfRule>
  </conditionalFormatting>
  <conditionalFormatting sqref="B7:O9">
    <cfRule type="expression" dxfId="0" priority="1">
      <formula>MOD(_xludf.ROW(),2)=0</formula>
    </cfRule>
  </conditionalFormatting>
  <pageMargins left="0.7" right="0.7" top="0.75" bottom="0.75" header="0.3" footer="0.3"/>
  <pageSetup scale="32" orientation="landscape" horizontalDpi="204" verticalDpi="192" r:id="rId1"/>
  <ignoredErrors>
    <ignoredError sqref="B7:B9" calculatedColumn="1"/>
  </ignoredErrors>
  <drawing r:id="rId2"/>
  <tableParts count="2">
    <tablePart r:id="rId3"/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'Liste déroulante'!$M$29:$M$33</xm:f>
          </x14:formula1>
          <xm:sqref>R7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1"/>
  <dimension ref="A1:R839"/>
  <sheetViews>
    <sheetView topLeftCell="I101" zoomScale="130" zoomScaleNormal="130" workbookViewId="0">
      <selection activeCell="M18" sqref="M18"/>
    </sheetView>
  </sheetViews>
  <sheetFormatPr baseColWidth="10" defaultRowHeight="14.4" x14ac:dyDescent="0.3"/>
  <cols>
    <col min="1" max="1" width="15.88671875" customWidth="1"/>
    <col min="2" max="2" width="14.33203125" customWidth="1"/>
    <col min="5" max="5" width="21" customWidth="1"/>
    <col min="6" max="6" width="15.44140625" customWidth="1"/>
    <col min="7" max="7" width="12.44140625" customWidth="1"/>
    <col min="10" max="10" width="14.109375" customWidth="1"/>
    <col min="12" max="12" width="42" bestFit="1" customWidth="1"/>
    <col min="13" max="13" width="14.109375" customWidth="1"/>
    <col min="16" max="16" width="28.88671875" bestFit="1" customWidth="1"/>
  </cols>
  <sheetData>
    <row r="1" spans="1:14" x14ac:dyDescent="0.3">
      <c r="A1" t="s">
        <v>43</v>
      </c>
    </row>
    <row r="3" spans="1:14" ht="15.6" x14ac:dyDescent="0.3">
      <c r="B3" s="10"/>
      <c r="C3" s="2"/>
      <c r="D3" s="2"/>
      <c r="F3" s="11"/>
      <c r="G3" s="2"/>
      <c r="H3" s="2"/>
      <c r="I3" s="2"/>
      <c r="J3" s="2"/>
      <c r="K3" s="2"/>
    </row>
    <row r="4" spans="1:14" ht="15.6" x14ac:dyDescent="0.3">
      <c r="B4" s="12" t="s">
        <v>44</v>
      </c>
      <c r="C4" s="2"/>
      <c r="D4" s="2"/>
      <c r="E4" s="13"/>
      <c r="F4" s="11"/>
      <c r="G4" s="2"/>
      <c r="H4" s="2"/>
      <c r="I4" s="2"/>
      <c r="J4" s="2"/>
      <c r="K4" s="2"/>
    </row>
    <row r="5" spans="1:14" ht="15.6" x14ac:dyDescent="0.3">
      <c r="B5" s="14" t="s">
        <v>15</v>
      </c>
      <c r="C5" s="2"/>
      <c r="D5" s="1"/>
      <c r="E5" s="15"/>
      <c r="F5" s="15"/>
      <c r="G5" s="2"/>
      <c r="H5" s="2"/>
      <c r="I5" s="2"/>
      <c r="J5" s="2"/>
      <c r="K5" s="2"/>
    </row>
    <row r="6" spans="1:14" ht="15.6" x14ac:dyDescent="0.3">
      <c r="B6" s="14" t="s">
        <v>45</v>
      </c>
      <c r="C6" s="2"/>
      <c r="E6" s="16"/>
      <c r="F6" s="16"/>
      <c r="G6" s="2"/>
      <c r="H6" s="2"/>
      <c r="I6" s="2"/>
    </row>
    <row r="7" spans="1:14" ht="15.6" x14ac:dyDescent="0.3">
      <c r="B7" s="17" t="s">
        <v>14</v>
      </c>
      <c r="C7" s="2"/>
      <c r="D7" s="1"/>
      <c r="E7" s="15"/>
      <c r="F7" s="16"/>
      <c r="G7" s="2"/>
      <c r="H7" s="2"/>
      <c r="I7" s="2"/>
    </row>
    <row r="8" spans="1:14" ht="15.6" x14ac:dyDescent="0.3">
      <c r="B8" s="18" t="s">
        <v>13</v>
      </c>
      <c r="C8" s="2"/>
      <c r="D8" s="1"/>
      <c r="E8" s="15"/>
      <c r="F8" s="16"/>
      <c r="G8" s="2"/>
      <c r="H8" s="2"/>
      <c r="I8" s="2"/>
    </row>
    <row r="9" spans="1:14" ht="15.6" x14ac:dyDescent="0.3">
      <c r="B9" s="18" t="s">
        <v>46</v>
      </c>
      <c r="C9" s="2"/>
      <c r="D9" s="1"/>
      <c r="E9" s="13"/>
      <c r="F9" s="16"/>
      <c r="G9" s="2"/>
      <c r="H9" s="2"/>
      <c r="I9" s="2"/>
    </row>
    <row r="10" spans="1:14" ht="15.6" x14ac:dyDescent="0.3">
      <c r="B10" s="18" t="s">
        <v>47</v>
      </c>
      <c r="C10" s="2"/>
      <c r="D10" s="2"/>
      <c r="E10" s="15"/>
      <c r="F10" s="2"/>
      <c r="G10" s="2"/>
      <c r="H10" s="2"/>
      <c r="I10" s="2"/>
      <c r="J10" s="2"/>
    </row>
    <row r="11" spans="1:14" ht="15.6" x14ac:dyDescent="0.3">
      <c r="B11" s="1" t="s">
        <v>48</v>
      </c>
      <c r="C11" s="2"/>
      <c r="D11" s="2"/>
      <c r="E11" s="15"/>
      <c r="F11" s="2"/>
      <c r="G11" s="2"/>
      <c r="H11" s="2"/>
      <c r="I11" s="2"/>
      <c r="J11" s="2"/>
    </row>
    <row r="12" spans="1:14" x14ac:dyDescent="0.3">
      <c r="B12" s="19" t="s">
        <v>40</v>
      </c>
      <c r="C12" s="2"/>
      <c r="D12" s="2"/>
      <c r="E12" s="2"/>
      <c r="F12" s="2"/>
      <c r="G12" s="2"/>
      <c r="H12" s="2"/>
      <c r="I12" s="2"/>
    </row>
    <row r="13" spans="1:14" ht="15" thickBot="1" x14ac:dyDescent="0.35">
      <c r="B13" s="2"/>
      <c r="C13" s="2"/>
      <c r="F13" s="2"/>
      <c r="G13" s="2"/>
      <c r="H13" s="2"/>
      <c r="I13" s="2"/>
    </row>
    <row r="14" spans="1:14" ht="15.6" thickTop="1" thickBot="1" x14ac:dyDescent="0.35">
      <c r="B14" s="20" t="s">
        <v>49</v>
      </c>
      <c r="C14" s="20"/>
      <c r="F14" s="2"/>
      <c r="G14" s="21" t="s">
        <v>41</v>
      </c>
      <c r="H14" s="2"/>
      <c r="I14" s="22" t="s">
        <v>2</v>
      </c>
      <c r="L14" s="23" t="s">
        <v>50</v>
      </c>
      <c r="M14" s="24" t="s">
        <v>51</v>
      </c>
      <c r="N14" s="25" t="s">
        <v>3</v>
      </c>
    </row>
    <row r="15" spans="1:14" ht="16.8" thickTop="1" thickBot="1" x14ac:dyDescent="0.35">
      <c r="B15" s="2" t="s">
        <v>52</v>
      </c>
      <c r="C15" s="2"/>
      <c r="D15" s="2"/>
      <c r="E15" s="2"/>
      <c r="F15" s="2"/>
      <c r="G15" s="26" t="s">
        <v>12</v>
      </c>
      <c r="H15" s="2"/>
      <c r="I15" t="s">
        <v>53</v>
      </c>
      <c r="J15" s="15"/>
      <c r="L15" s="27" t="str">
        <f>N15&amp;" - "&amp;M15</f>
        <v>110 - Post-hosp.</v>
      </c>
      <c r="M15" s="24" t="s">
        <v>54</v>
      </c>
      <c r="N15" s="28" t="s">
        <v>55</v>
      </c>
    </row>
    <row r="16" spans="1:14" ht="15.6" thickTop="1" thickBot="1" x14ac:dyDescent="0.35">
      <c r="B16" s="2" t="s">
        <v>56</v>
      </c>
      <c r="C16" s="2"/>
      <c r="D16" s="2"/>
      <c r="E16" s="2"/>
      <c r="F16" s="2"/>
      <c r="G16" s="26" t="s">
        <v>57</v>
      </c>
      <c r="H16" s="2"/>
      <c r="I16" t="s">
        <v>58</v>
      </c>
      <c r="J16" s="13"/>
      <c r="L16" s="27" t="str">
        <f t="shared" ref="L16:L22" si="0">N16&amp;" - "&amp;M16</f>
        <v>121 - S. Pall</v>
      </c>
      <c r="M16" s="24" t="s">
        <v>59</v>
      </c>
      <c r="N16" s="29">
        <v>121</v>
      </c>
    </row>
    <row r="17" spans="2:18" ht="16.8" thickTop="1" thickBot="1" x14ac:dyDescent="0.35">
      <c r="B17" s="2" t="s">
        <v>60</v>
      </c>
      <c r="C17" s="2"/>
      <c r="D17" s="2"/>
      <c r="E17" s="2"/>
      <c r="F17" s="2"/>
      <c r="G17" s="26"/>
      <c r="H17" s="2"/>
      <c r="I17" t="s">
        <v>37</v>
      </c>
      <c r="J17" s="15"/>
      <c r="L17" s="27" t="str">
        <f t="shared" si="0"/>
        <v>191 - S. Phys. C.T.</v>
      </c>
      <c r="M17" s="24" t="s">
        <v>61</v>
      </c>
      <c r="N17" s="29">
        <v>191</v>
      </c>
    </row>
    <row r="18" spans="2:18" ht="16.8" thickTop="1" thickBot="1" x14ac:dyDescent="0.35">
      <c r="B18" s="2" t="s">
        <v>62</v>
      </c>
      <c r="C18" s="2"/>
      <c r="D18" s="2"/>
      <c r="E18" s="2"/>
      <c r="F18" s="2"/>
      <c r="G18" s="26"/>
      <c r="H18" s="2"/>
      <c r="I18" t="s">
        <v>63</v>
      </c>
      <c r="J18" s="15"/>
      <c r="L18" s="27" t="str">
        <f t="shared" si="0"/>
        <v>192 - S. Phys. L.T.</v>
      </c>
      <c r="M18" s="24" t="s">
        <v>64</v>
      </c>
      <c r="N18" s="29">
        <v>192</v>
      </c>
    </row>
    <row r="19" spans="2:18" ht="16.8" thickTop="1" thickBot="1" x14ac:dyDescent="0.35">
      <c r="B19" s="2" t="s">
        <v>65</v>
      </c>
      <c r="C19" s="2"/>
      <c r="D19" s="2"/>
      <c r="E19" s="2"/>
      <c r="F19" s="2"/>
      <c r="G19" s="26"/>
      <c r="H19" s="2"/>
      <c r="I19" t="s">
        <v>66</v>
      </c>
      <c r="J19" s="15"/>
      <c r="L19" s="27" t="str">
        <f t="shared" si="0"/>
        <v>210 - DP (0-17)</v>
      </c>
      <c r="M19" s="24" t="s">
        <v>67</v>
      </c>
      <c r="N19" s="29">
        <v>210</v>
      </c>
    </row>
    <row r="20" spans="2:18" ht="16.8" thickTop="1" thickBot="1" x14ac:dyDescent="0.35">
      <c r="B20" s="2" t="s">
        <v>68</v>
      </c>
      <c r="C20" s="2"/>
      <c r="D20" s="2"/>
      <c r="E20" s="2"/>
      <c r="F20" s="2"/>
      <c r="G20" s="26"/>
      <c r="H20" s="2"/>
      <c r="I20" t="s">
        <v>11</v>
      </c>
      <c r="J20" s="15"/>
      <c r="L20" s="27" t="str">
        <f t="shared" si="0"/>
        <v>210 - DP (18 et +)</v>
      </c>
      <c r="M20" s="24" t="s">
        <v>69</v>
      </c>
      <c r="N20" s="29">
        <v>210</v>
      </c>
    </row>
    <row r="21" spans="2:18" ht="15.6" thickTop="1" thickBot="1" x14ac:dyDescent="0.35">
      <c r="B21" s="2"/>
      <c r="C21" s="2"/>
      <c r="D21" s="2"/>
      <c r="E21" s="2"/>
      <c r="F21" s="2"/>
      <c r="G21" s="26"/>
      <c r="H21" s="2"/>
      <c r="I21" t="s">
        <v>70</v>
      </c>
      <c r="J21" s="13"/>
      <c r="L21" s="27" t="str">
        <f t="shared" si="0"/>
        <v>311 - DI</v>
      </c>
      <c r="M21" s="24" t="s">
        <v>71</v>
      </c>
      <c r="N21" s="29">
        <v>311</v>
      </c>
    </row>
    <row r="22" spans="2:18" ht="16.8" thickTop="1" thickBot="1" x14ac:dyDescent="0.35">
      <c r="B22" s="20" t="s">
        <v>72</v>
      </c>
      <c r="C22" s="2"/>
      <c r="D22" s="2"/>
      <c r="E22" s="2"/>
      <c r="F22" s="30"/>
      <c r="G22" s="30"/>
      <c r="H22" s="30"/>
      <c r="I22" s="31"/>
      <c r="J22" s="15"/>
      <c r="L22" s="27" t="str">
        <f t="shared" si="0"/>
        <v>312 - TSA</v>
      </c>
      <c r="M22" s="24" t="s">
        <v>73</v>
      </c>
      <c r="N22" s="29">
        <v>312</v>
      </c>
    </row>
    <row r="23" spans="2:18" ht="16.8" thickTop="1" thickBot="1" x14ac:dyDescent="0.35">
      <c r="B23" s="2" t="s">
        <v>74</v>
      </c>
      <c r="C23" s="2"/>
      <c r="D23" s="2"/>
      <c r="E23" s="2"/>
      <c r="F23" s="32"/>
      <c r="G23" s="32"/>
      <c r="H23" s="30"/>
      <c r="I23" s="31"/>
      <c r="L23" s="27" t="s">
        <v>39</v>
      </c>
      <c r="M23" s="24" t="s">
        <v>75</v>
      </c>
      <c r="N23" s="29">
        <v>410</v>
      </c>
    </row>
    <row r="24" spans="2:18" ht="15.6" thickTop="1" thickBot="1" x14ac:dyDescent="0.35">
      <c r="B24" s="2" t="s">
        <v>0</v>
      </c>
      <c r="C24" s="2"/>
      <c r="D24" s="2"/>
      <c r="E24" s="2"/>
      <c r="F24" s="33"/>
      <c r="G24" s="33"/>
      <c r="H24" s="30"/>
      <c r="L24" s="34" t="str">
        <f>N24&amp;" - "&amp;M24</f>
        <v>710 - SAPA</v>
      </c>
      <c r="M24" s="24" t="s">
        <v>76</v>
      </c>
      <c r="N24" s="29">
        <v>710</v>
      </c>
    </row>
    <row r="25" spans="2:18" ht="15" thickTop="1" x14ac:dyDescent="0.3">
      <c r="B25" s="2" t="s">
        <v>77</v>
      </c>
      <c r="C25" s="2"/>
      <c r="D25" s="2"/>
      <c r="E25" s="2"/>
      <c r="H25" s="2"/>
    </row>
    <row r="26" spans="2:18" x14ac:dyDescent="0.3">
      <c r="B26" s="2" t="s">
        <v>78</v>
      </c>
      <c r="C26" s="2"/>
      <c r="D26" s="2"/>
      <c r="E26" s="2"/>
      <c r="F26" s="2"/>
      <c r="H26" s="2"/>
      <c r="P26" s="35"/>
      <c r="Q26" s="35"/>
      <c r="R26" s="35"/>
    </row>
    <row r="27" spans="2:18" ht="30" customHeight="1" x14ac:dyDescent="0.3">
      <c r="B27" s="2"/>
      <c r="C27" s="2"/>
      <c r="D27" s="2"/>
      <c r="E27" s="2"/>
      <c r="H27" s="2"/>
      <c r="J27" t="s">
        <v>32</v>
      </c>
      <c r="O27" s="35"/>
      <c r="P27" s="35"/>
      <c r="Q27" s="36"/>
      <c r="R27" s="35"/>
    </row>
    <row r="28" spans="2:18" ht="15.6" x14ac:dyDescent="0.3">
      <c r="B28" s="2"/>
      <c r="C28" s="2"/>
      <c r="D28" s="2"/>
      <c r="E28" s="2"/>
      <c r="F28" s="37"/>
      <c r="H28" s="2"/>
      <c r="L28" s="38"/>
      <c r="M28" s="39"/>
      <c r="N28" s="35"/>
      <c r="O28" s="35"/>
      <c r="P28" s="35"/>
      <c r="Q28" s="36"/>
      <c r="R28" s="35"/>
    </row>
    <row r="29" spans="2:18" ht="15.6" x14ac:dyDescent="0.3">
      <c r="B29" s="2"/>
      <c r="C29" s="2"/>
      <c r="D29" s="2"/>
      <c r="E29" s="2"/>
      <c r="H29" s="2"/>
      <c r="L29" s="5"/>
      <c r="M29" s="5"/>
      <c r="N29" s="35"/>
      <c r="O29" s="35"/>
      <c r="P29" s="35"/>
      <c r="Q29" s="36"/>
      <c r="R29" s="35"/>
    </row>
    <row r="30" spans="2:18" ht="15.6" x14ac:dyDescent="0.3">
      <c r="B30" s="2"/>
      <c r="C30" s="2"/>
      <c r="D30" s="2"/>
      <c r="E30" s="2"/>
      <c r="F30" s="2"/>
      <c r="H30" s="2"/>
      <c r="L30" s="5"/>
      <c r="M30" s="5"/>
      <c r="N30" s="35"/>
      <c r="O30" s="35"/>
      <c r="P30" s="35"/>
      <c r="Q30" s="36"/>
      <c r="R30" s="35"/>
    </row>
    <row r="31" spans="2:18" ht="15" thickBot="1" x14ac:dyDescent="0.35">
      <c r="L31" s="4"/>
      <c r="M31" s="4"/>
      <c r="N31" s="35"/>
      <c r="O31" s="35"/>
      <c r="P31" s="35"/>
      <c r="Q31" s="35"/>
      <c r="R31" s="35"/>
    </row>
    <row r="32" spans="2:18" x14ac:dyDescent="0.3">
      <c r="B32" s="20" t="s">
        <v>79</v>
      </c>
      <c r="G32" s="40" t="s">
        <v>80</v>
      </c>
      <c r="L32" s="4"/>
      <c r="M32" s="4"/>
      <c r="N32" s="35"/>
      <c r="O32" s="35"/>
    </row>
    <row r="33" spans="2:15" ht="18" x14ac:dyDescent="0.3">
      <c r="B33" s="41" t="s">
        <v>81</v>
      </c>
      <c r="L33" s="42"/>
      <c r="M33" s="4"/>
      <c r="N33" s="35"/>
      <c r="O33" s="35"/>
    </row>
    <row r="34" spans="2:15" ht="18" x14ac:dyDescent="0.3">
      <c r="B34" s="41" t="s">
        <v>82</v>
      </c>
      <c r="L34" s="4"/>
      <c r="M34" s="43"/>
      <c r="N34" s="35"/>
      <c r="O34" s="35"/>
    </row>
    <row r="35" spans="2:15" ht="18" x14ac:dyDescent="0.3">
      <c r="B35" s="41" t="s">
        <v>83</v>
      </c>
      <c r="L35" s="43"/>
      <c r="M35" s="4"/>
      <c r="N35" s="35"/>
      <c r="O35" s="35"/>
    </row>
    <row r="36" spans="2:15" ht="18" x14ac:dyDescent="0.3">
      <c r="B36" s="41" t="s">
        <v>84</v>
      </c>
      <c r="J36" s="44"/>
      <c r="L36" s="43"/>
      <c r="M36" s="4"/>
      <c r="N36" s="35"/>
      <c r="O36" s="35"/>
    </row>
    <row r="37" spans="2:15" ht="18" x14ac:dyDescent="0.3">
      <c r="B37" s="41" t="s">
        <v>85</v>
      </c>
      <c r="L37" s="43"/>
      <c r="M37" s="4"/>
      <c r="N37" s="35"/>
      <c r="O37" s="35"/>
    </row>
    <row r="38" spans="2:15" ht="18" x14ac:dyDescent="0.3">
      <c r="B38" s="41" t="s">
        <v>38</v>
      </c>
      <c r="L38" s="43"/>
      <c r="M38" s="4"/>
      <c r="N38" s="35"/>
      <c r="O38" s="35"/>
    </row>
    <row r="39" spans="2:15" x14ac:dyDescent="0.3">
      <c r="L39" s="43"/>
      <c r="M39" s="4"/>
      <c r="N39" s="35"/>
      <c r="O39" s="35"/>
    </row>
    <row r="40" spans="2:15" x14ac:dyDescent="0.3">
      <c r="B40" s="45"/>
      <c r="L40" s="4"/>
      <c r="M40" s="46"/>
      <c r="N40" s="35"/>
      <c r="O40" s="35"/>
    </row>
    <row r="41" spans="2:15" x14ac:dyDescent="0.3">
      <c r="B41" s="22" t="s">
        <v>86</v>
      </c>
      <c r="L41" s="4"/>
      <c r="M41" s="43"/>
      <c r="N41" s="35"/>
      <c r="O41" s="35"/>
    </row>
    <row r="42" spans="2:15" x14ac:dyDescent="0.3">
      <c r="B42" s="22"/>
      <c r="L42" s="4"/>
      <c r="M42" s="43"/>
      <c r="N42" s="35"/>
      <c r="O42" s="35"/>
    </row>
    <row r="43" spans="2:15" x14ac:dyDescent="0.3">
      <c r="B43" t="s">
        <v>87</v>
      </c>
      <c r="C43" s="35"/>
      <c r="D43" s="35"/>
      <c r="E43" s="35"/>
      <c r="F43" s="35"/>
      <c r="G43" s="35"/>
      <c r="L43" s="4"/>
      <c r="M43" s="43"/>
      <c r="N43" s="35"/>
      <c r="O43" s="35"/>
    </row>
    <row r="44" spans="2:15" x14ac:dyDescent="0.3">
      <c r="B44" s="47" t="s">
        <v>88</v>
      </c>
      <c r="C44" s="48"/>
      <c r="D44" s="48"/>
      <c r="E44" s="35"/>
      <c r="F44" s="35"/>
      <c r="G44" s="49"/>
      <c r="L44" s="4"/>
      <c r="M44" s="43"/>
      <c r="N44" s="35"/>
      <c r="O44" s="35"/>
    </row>
    <row r="45" spans="2:15" x14ac:dyDescent="0.3">
      <c r="B45" s="50" t="s">
        <v>89</v>
      </c>
      <c r="C45" s="8"/>
      <c r="D45" s="8"/>
      <c r="E45" s="35"/>
      <c r="F45" s="35"/>
      <c r="G45" s="51"/>
      <c r="L45" s="4"/>
      <c r="M45" s="43"/>
      <c r="N45" s="35"/>
      <c r="O45" s="35"/>
    </row>
    <row r="46" spans="2:15" x14ac:dyDescent="0.3">
      <c r="B46" s="52" t="s">
        <v>90</v>
      </c>
      <c r="C46" s="8"/>
      <c r="D46" s="8"/>
      <c r="E46" s="35"/>
      <c r="F46" s="35"/>
      <c r="G46" s="51"/>
      <c r="J46" s="37"/>
      <c r="L46" s="4"/>
      <c r="M46" s="43"/>
      <c r="N46" s="35"/>
      <c r="O46" s="35"/>
    </row>
    <row r="47" spans="2:15" x14ac:dyDescent="0.3">
      <c r="B47" s="52" t="s">
        <v>91</v>
      </c>
      <c r="C47" s="8"/>
      <c r="D47" s="8"/>
      <c r="E47" s="35"/>
      <c r="F47" s="35"/>
      <c r="G47" s="53"/>
      <c r="L47" s="5"/>
      <c r="M47" s="46"/>
      <c r="N47" s="35"/>
      <c r="O47" s="35"/>
    </row>
    <row r="48" spans="2:15" x14ac:dyDescent="0.3">
      <c r="B48" s="52" t="s">
        <v>92</v>
      </c>
      <c r="C48" s="35"/>
      <c r="D48" s="8"/>
      <c r="E48" s="35"/>
      <c r="F48" s="35"/>
      <c r="G48" s="54"/>
      <c r="L48" s="4"/>
      <c r="M48" s="4"/>
      <c r="N48" s="35"/>
      <c r="O48" s="35"/>
    </row>
    <row r="49" spans="2:15" x14ac:dyDescent="0.3">
      <c r="B49" s="52" t="s">
        <v>93</v>
      </c>
      <c r="C49" s="51"/>
      <c r="D49" s="51"/>
      <c r="E49" s="35"/>
      <c r="F49" s="35"/>
      <c r="G49" s="55"/>
      <c r="L49" s="4"/>
      <c r="M49" s="4"/>
      <c r="N49" s="35"/>
      <c r="O49" s="35"/>
    </row>
    <row r="50" spans="2:15" x14ac:dyDescent="0.3">
      <c r="B50" s="50" t="s">
        <v>94</v>
      </c>
      <c r="C50" s="35"/>
      <c r="D50" s="56"/>
      <c r="E50" s="35"/>
      <c r="F50" s="35"/>
      <c r="G50" s="35"/>
      <c r="L50" s="4"/>
      <c r="M50" s="43"/>
      <c r="N50" s="35"/>
      <c r="O50" s="35"/>
    </row>
    <row r="51" spans="2:15" x14ac:dyDescent="0.3">
      <c r="B51" s="52" t="s">
        <v>95</v>
      </c>
      <c r="C51" s="35"/>
      <c r="D51" s="56"/>
      <c r="E51" s="35"/>
      <c r="F51" s="35"/>
      <c r="G51" s="35"/>
      <c r="L51" s="4"/>
      <c r="M51" s="43"/>
      <c r="N51" s="35"/>
      <c r="O51" s="35"/>
    </row>
    <row r="52" spans="2:15" x14ac:dyDescent="0.3">
      <c r="B52" s="52" t="s">
        <v>96</v>
      </c>
      <c r="C52" s="35"/>
      <c r="D52" s="56"/>
      <c r="E52" s="35"/>
      <c r="F52" s="35"/>
      <c r="G52" s="35"/>
      <c r="L52" s="5"/>
      <c r="M52" s="4"/>
      <c r="N52" s="35"/>
      <c r="O52" s="35"/>
    </row>
    <row r="53" spans="2:15" x14ac:dyDescent="0.3">
      <c r="B53" s="56"/>
      <c r="C53" s="35"/>
      <c r="D53" s="56"/>
      <c r="E53" s="35"/>
      <c r="F53" s="35"/>
      <c r="G53" s="35"/>
      <c r="L53" s="4"/>
      <c r="M53" s="4"/>
      <c r="N53" s="35"/>
      <c r="O53" s="35"/>
    </row>
    <row r="54" spans="2:15" x14ac:dyDescent="0.3">
      <c r="B54" s="51"/>
      <c r="C54" s="51"/>
      <c r="D54" s="51"/>
      <c r="E54" s="51"/>
      <c r="F54" s="51"/>
      <c r="G54" s="35"/>
      <c r="L54" s="4"/>
      <c r="M54" s="5"/>
      <c r="N54" s="35"/>
      <c r="O54" s="35"/>
    </row>
    <row r="55" spans="2:15" x14ac:dyDescent="0.3">
      <c r="B55" s="56"/>
      <c r="C55" s="51"/>
      <c r="D55" s="51"/>
      <c r="E55" s="51"/>
      <c r="F55" s="51"/>
      <c r="G55" s="35"/>
      <c r="L55" s="5"/>
      <c r="M55" s="4"/>
      <c r="N55" s="35"/>
      <c r="O55" s="35"/>
    </row>
    <row r="56" spans="2:15" x14ac:dyDescent="0.3">
      <c r="B56" s="51"/>
      <c r="C56" s="51"/>
      <c r="D56" s="51"/>
      <c r="E56" s="51"/>
      <c r="F56" s="51"/>
      <c r="G56" s="35"/>
      <c r="L56" s="5"/>
      <c r="M56" s="4"/>
      <c r="N56" s="35"/>
      <c r="O56" s="35"/>
    </row>
    <row r="57" spans="2:15" x14ac:dyDescent="0.3">
      <c r="B57" s="57" t="s">
        <v>97</v>
      </c>
      <c r="C57" s="57"/>
      <c r="D57" s="57"/>
      <c r="E57" s="57"/>
      <c r="F57" s="57"/>
      <c r="G57" s="35"/>
      <c r="L57" s="5"/>
      <c r="M57" s="4"/>
      <c r="N57" s="35"/>
      <c r="O57" s="35"/>
    </row>
    <row r="58" spans="2:15" x14ac:dyDescent="0.3">
      <c r="B58" s="22" t="s">
        <v>2</v>
      </c>
      <c r="L58" s="5"/>
      <c r="M58" s="4"/>
      <c r="N58" s="35"/>
      <c r="O58" s="35"/>
    </row>
    <row r="59" spans="2:15" x14ac:dyDescent="0.3">
      <c r="B59" t="s">
        <v>53</v>
      </c>
      <c r="L59" s="4"/>
      <c r="M59" s="4"/>
      <c r="N59" s="35"/>
      <c r="O59" s="35"/>
    </row>
    <row r="60" spans="2:15" x14ac:dyDescent="0.3">
      <c r="B60" t="s">
        <v>58</v>
      </c>
      <c r="L60" s="58"/>
      <c r="M60" s="5"/>
      <c r="N60" s="35"/>
      <c r="O60" s="35"/>
    </row>
    <row r="61" spans="2:15" x14ac:dyDescent="0.3">
      <c r="B61" t="s">
        <v>37</v>
      </c>
      <c r="L61" s="58"/>
      <c r="M61" s="4"/>
      <c r="N61" s="35"/>
      <c r="O61" s="35"/>
    </row>
    <row r="62" spans="2:15" x14ac:dyDescent="0.3">
      <c r="B62" t="s">
        <v>63</v>
      </c>
      <c r="L62" s="59"/>
      <c r="M62" s="4"/>
      <c r="N62" s="35"/>
      <c r="O62" s="35"/>
    </row>
    <row r="63" spans="2:15" x14ac:dyDescent="0.3">
      <c r="B63" t="s">
        <v>66</v>
      </c>
      <c r="L63" s="59"/>
      <c r="M63" s="4"/>
      <c r="N63" s="35"/>
      <c r="O63" s="35"/>
    </row>
    <row r="64" spans="2:15" x14ac:dyDescent="0.3">
      <c r="B64" t="s">
        <v>11</v>
      </c>
      <c r="L64" s="59"/>
      <c r="M64" s="4"/>
      <c r="N64" s="35"/>
      <c r="O64" s="35"/>
    </row>
    <row r="65" spans="2:15" x14ac:dyDescent="0.3">
      <c r="B65" t="s">
        <v>70</v>
      </c>
      <c r="L65" s="59"/>
      <c r="M65" s="4"/>
      <c r="N65" s="35"/>
      <c r="O65" s="35"/>
    </row>
    <row r="66" spans="2:15" x14ac:dyDescent="0.3">
      <c r="L66" s="5"/>
      <c r="M66" s="4"/>
      <c r="N66" s="35"/>
      <c r="O66" s="35"/>
    </row>
    <row r="67" spans="2:15" x14ac:dyDescent="0.3">
      <c r="L67" s="59"/>
      <c r="M67" s="4"/>
      <c r="N67" s="35"/>
      <c r="O67" s="35"/>
    </row>
    <row r="68" spans="2:15" x14ac:dyDescent="0.3">
      <c r="L68" s="4"/>
      <c r="M68" s="4"/>
      <c r="N68" s="35"/>
      <c r="O68" s="35"/>
    </row>
    <row r="69" spans="2:15" x14ac:dyDescent="0.3">
      <c r="L69" s="4"/>
      <c r="M69" s="4"/>
      <c r="N69" s="35"/>
      <c r="O69" s="35"/>
    </row>
    <row r="70" spans="2:15" x14ac:dyDescent="0.3">
      <c r="L70" s="4"/>
      <c r="M70" s="4"/>
      <c r="N70" s="35"/>
      <c r="O70" s="35"/>
    </row>
    <row r="71" spans="2:15" x14ac:dyDescent="0.3">
      <c r="B71" s="22" t="s">
        <v>98</v>
      </c>
      <c r="L71" s="5"/>
      <c r="M71" s="43"/>
      <c r="N71" s="35"/>
      <c r="O71" s="35"/>
    </row>
    <row r="72" spans="2:15" x14ac:dyDescent="0.3">
      <c r="B72" s="22" t="s">
        <v>87</v>
      </c>
      <c r="L72" s="4"/>
      <c r="M72" s="43"/>
      <c r="N72" s="35"/>
      <c r="O72" s="35"/>
    </row>
    <row r="73" spans="2:15" x14ac:dyDescent="0.3">
      <c r="B73" t="s">
        <v>99</v>
      </c>
      <c r="L73" s="5"/>
      <c r="M73" s="43"/>
      <c r="N73" s="35"/>
      <c r="O73" s="35"/>
    </row>
    <row r="74" spans="2:15" x14ac:dyDescent="0.3">
      <c r="B74" t="s">
        <v>32</v>
      </c>
      <c r="L74" s="5"/>
      <c r="M74" s="43"/>
      <c r="N74" s="35"/>
      <c r="O74" s="35"/>
    </row>
    <row r="75" spans="2:15" x14ac:dyDescent="0.3">
      <c r="B75" t="s">
        <v>35</v>
      </c>
      <c r="L75" s="4"/>
      <c r="M75" s="43"/>
      <c r="N75" s="35"/>
      <c r="O75" s="35"/>
    </row>
    <row r="76" spans="2:15" x14ac:dyDescent="0.3">
      <c r="B76" t="s">
        <v>36</v>
      </c>
      <c r="L76" s="4"/>
      <c r="M76" s="43"/>
      <c r="N76" s="35"/>
      <c r="O76" s="35"/>
    </row>
    <row r="77" spans="2:15" x14ac:dyDescent="0.3">
      <c r="B77" t="s">
        <v>34</v>
      </c>
      <c r="L77" s="4"/>
      <c r="M77" s="43"/>
      <c r="N77" s="35"/>
      <c r="O77" s="35"/>
    </row>
    <row r="78" spans="2:15" x14ac:dyDescent="0.3">
      <c r="B78" t="s">
        <v>56</v>
      </c>
      <c r="L78" s="4"/>
      <c r="M78" s="43"/>
      <c r="N78" s="35"/>
      <c r="O78" s="35"/>
    </row>
    <row r="79" spans="2:15" x14ac:dyDescent="0.3">
      <c r="L79" s="4"/>
      <c r="M79" s="43"/>
      <c r="N79" s="35"/>
      <c r="O79" s="35"/>
    </row>
    <row r="80" spans="2:15" x14ac:dyDescent="0.3">
      <c r="L80" s="4"/>
      <c r="M80" s="43"/>
      <c r="N80" s="35"/>
      <c r="O80" s="35"/>
    </row>
    <row r="81" spans="1:15" x14ac:dyDescent="0.3">
      <c r="L81" s="4"/>
      <c r="M81" s="43"/>
      <c r="N81" s="35"/>
      <c r="O81" s="35"/>
    </row>
    <row r="82" spans="1:15" x14ac:dyDescent="0.3">
      <c r="A82" s="82" t="s">
        <v>100</v>
      </c>
      <c r="C82" s="60"/>
      <c r="D82" s="60"/>
      <c r="E82" s="60"/>
      <c r="F82" s="60"/>
      <c r="G82" s="60"/>
      <c r="L82" s="5"/>
      <c r="M82" s="4"/>
      <c r="N82" s="35"/>
      <c r="O82" s="35"/>
    </row>
    <row r="83" spans="1:15" x14ac:dyDescent="0.3">
      <c r="A83" s="6"/>
      <c r="B83" s="61" t="s">
        <v>99</v>
      </c>
      <c r="C83" s="6" t="s">
        <v>32</v>
      </c>
      <c r="D83" s="61" t="s">
        <v>35</v>
      </c>
      <c r="E83" s="6" t="s">
        <v>36</v>
      </c>
      <c r="F83" s="61" t="s">
        <v>34</v>
      </c>
      <c r="G83" s="6" t="s">
        <v>56</v>
      </c>
      <c r="L83" s="5"/>
      <c r="M83" s="5"/>
      <c r="N83" s="35"/>
      <c r="O83" s="35"/>
    </row>
    <row r="84" spans="1:15" x14ac:dyDescent="0.3">
      <c r="A84" s="6" t="s">
        <v>101</v>
      </c>
      <c r="B84" s="61">
        <v>15</v>
      </c>
      <c r="C84" s="6">
        <v>15</v>
      </c>
      <c r="D84" s="61">
        <v>30</v>
      </c>
      <c r="E84" s="6">
        <v>15</v>
      </c>
      <c r="F84" s="61">
        <v>15</v>
      </c>
      <c r="G84" s="6"/>
      <c r="L84" s="4"/>
      <c r="M84" s="5"/>
      <c r="N84" s="35"/>
      <c r="O84" s="48"/>
    </row>
    <row r="85" spans="1:15" x14ac:dyDescent="0.3">
      <c r="A85" s="6" t="s">
        <v>102</v>
      </c>
      <c r="B85" s="61">
        <v>30</v>
      </c>
      <c r="C85" s="6">
        <v>30</v>
      </c>
      <c r="D85" s="61">
        <v>30</v>
      </c>
      <c r="E85" s="6">
        <v>15</v>
      </c>
      <c r="F85" s="61">
        <v>15</v>
      </c>
      <c r="G85" s="6"/>
      <c r="L85" s="5"/>
      <c r="M85" s="4"/>
      <c r="N85" s="35"/>
      <c r="O85" s="48"/>
    </row>
    <row r="86" spans="1:15" x14ac:dyDescent="0.3">
      <c r="A86" s="6" t="s">
        <v>103</v>
      </c>
      <c r="B86" s="61">
        <v>30</v>
      </c>
      <c r="C86" s="6">
        <v>45</v>
      </c>
      <c r="D86" s="61">
        <v>30</v>
      </c>
      <c r="E86" s="6">
        <v>15</v>
      </c>
      <c r="F86" s="61">
        <v>15</v>
      </c>
      <c r="G86" s="6"/>
      <c r="L86" s="4"/>
      <c r="M86" s="4"/>
      <c r="N86" s="35"/>
      <c r="O86" s="35"/>
    </row>
    <row r="87" spans="1:15" x14ac:dyDescent="0.3">
      <c r="A87" s="6" t="s">
        <v>104</v>
      </c>
      <c r="B87" s="61">
        <v>15</v>
      </c>
      <c r="C87" s="6">
        <v>15</v>
      </c>
      <c r="D87" s="61">
        <v>60</v>
      </c>
      <c r="E87" s="6">
        <v>30</v>
      </c>
      <c r="F87" s="61">
        <v>30</v>
      </c>
      <c r="G87" s="6"/>
      <c r="L87" s="5"/>
      <c r="M87" s="5"/>
      <c r="N87" s="35"/>
      <c r="O87" s="35"/>
    </row>
    <row r="88" spans="1:15" x14ac:dyDescent="0.3">
      <c r="A88" s="6" t="s">
        <v>105</v>
      </c>
      <c r="B88" s="61">
        <v>30</v>
      </c>
      <c r="C88" s="6">
        <v>30</v>
      </c>
      <c r="D88" s="61">
        <v>60</v>
      </c>
      <c r="E88" s="6">
        <v>30</v>
      </c>
      <c r="F88" s="61">
        <v>30</v>
      </c>
      <c r="G88" s="6"/>
      <c r="L88" s="5"/>
      <c r="M88" s="5"/>
      <c r="N88" s="35"/>
      <c r="O88" s="35"/>
    </row>
    <row r="89" spans="1:15" x14ac:dyDescent="0.3">
      <c r="A89" s="6" t="s">
        <v>106</v>
      </c>
      <c r="B89" s="61">
        <v>30</v>
      </c>
      <c r="C89" s="6">
        <v>45</v>
      </c>
      <c r="D89" s="61">
        <v>60</v>
      </c>
      <c r="E89" s="6">
        <v>30</v>
      </c>
      <c r="F89" s="61">
        <v>30</v>
      </c>
      <c r="G89" s="6"/>
      <c r="L89" s="5"/>
      <c r="M89" s="5"/>
      <c r="N89" s="35"/>
      <c r="O89" s="35"/>
    </row>
    <row r="90" spans="1:15" x14ac:dyDescent="0.3">
      <c r="A90" s="6" t="s">
        <v>107</v>
      </c>
      <c r="B90" s="61">
        <v>15</v>
      </c>
      <c r="C90" s="6">
        <v>15</v>
      </c>
      <c r="D90" s="61">
        <v>60</v>
      </c>
      <c r="E90" s="6">
        <v>30</v>
      </c>
      <c r="F90" s="61">
        <v>30</v>
      </c>
      <c r="G90" s="6"/>
      <c r="L90" s="4"/>
      <c r="M90" s="5"/>
      <c r="N90" s="35"/>
      <c r="O90" s="35"/>
    </row>
    <row r="91" spans="1:15" x14ac:dyDescent="0.3">
      <c r="A91" s="6" t="s">
        <v>108</v>
      </c>
      <c r="B91" s="61">
        <v>30</v>
      </c>
      <c r="C91" s="6">
        <v>30</v>
      </c>
      <c r="D91" s="61">
        <v>60</v>
      </c>
      <c r="E91" s="6">
        <v>30</v>
      </c>
      <c r="F91" s="61">
        <v>30</v>
      </c>
      <c r="G91" s="6"/>
      <c r="L91" s="5"/>
      <c r="M91" s="46"/>
      <c r="N91" s="35"/>
      <c r="O91" s="48"/>
    </row>
    <row r="92" spans="1:15" x14ac:dyDescent="0.3">
      <c r="A92" s="6" t="s">
        <v>109</v>
      </c>
      <c r="B92" s="61">
        <v>30</v>
      </c>
      <c r="C92" s="6">
        <v>45</v>
      </c>
      <c r="D92" s="61">
        <v>60</v>
      </c>
      <c r="E92" s="6">
        <v>30</v>
      </c>
      <c r="F92" s="61">
        <v>30</v>
      </c>
      <c r="G92" s="6"/>
      <c r="L92" s="5"/>
      <c r="M92" s="43"/>
      <c r="N92" s="35"/>
      <c r="O92" s="48"/>
    </row>
    <row r="93" spans="1:15" x14ac:dyDescent="0.3">
      <c r="A93" s="6" t="s">
        <v>110</v>
      </c>
      <c r="B93" s="61">
        <v>30</v>
      </c>
      <c r="C93" s="6">
        <v>30</v>
      </c>
      <c r="D93" s="61">
        <v>60</v>
      </c>
      <c r="E93" s="6">
        <v>45</v>
      </c>
      <c r="F93" s="61">
        <v>45</v>
      </c>
      <c r="G93" s="6"/>
      <c r="L93" s="5"/>
      <c r="M93" s="43"/>
      <c r="N93" s="35"/>
      <c r="O93" s="35"/>
    </row>
    <row r="94" spans="1:15" x14ac:dyDescent="0.3">
      <c r="A94" s="6" t="s">
        <v>111</v>
      </c>
      <c r="B94" s="61">
        <v>30</v>
      </c>
      <c r="C94" s="6">
        <v>30</v>
      </c>
      <c r="D94" s="61">
        <v>60</v>
      </c>
      <c r="E94" s="6">
        <v>45</v>
      </c>
      <c r="F94" s="61">
        <v>45</v>
      </c>
      <c r="G94" s="6"/>
      <c r="L94" s="5"/>
      <c r="M94" s="43"/>
      <c r="N94" s="35"/>
      <c r="O94" s="35"/>
    </row>
    <row r="95" spans="1:15" x14ac:dyDescent="0.3">
      <c r="A95" s="6" t="s">
        <v>112</v>
      </c>
      <c r="B95" s="61">
        <v>45</v>
      </c>
      <c r="C95" s="6">
        <v>45</v>
      </c>
      <c r="D95" s="61">
        <v>60</v>
      </c>
      <c r="E95" s="6">
        <v>45</v>
      </c>
      <c r="F95" s="61">
        <v>45</v>
      </c>
      <c r="G95" s="6"/>
      <c r="L95" s="5"/>
      <c r="M95" s="43"/>
      <c r="N95" s="35"/>
      <c r="O95" s="48"/>
    </row>
    <row r="96" spans="1:15" x14ac:dyDescent="0.3">
      <c r="A96" s="6" t="s">
        <v>113</v>
      </c>
      <c r="B96" s="61">
        <v>30</v>
      </c>
      <c r="C96" s="6">
        <v>20</v>
      </c>
      <c r="D96" s="61">
        <v>45</v>
      </c>
      <c r="E96" s="6">
        <v>30</v>
      </c>
      <c r="F96" s="61">
        <v>30</v>
      </c>
      <c r="G96" s="6"/>
      <c r="L96" s="5"/>
      <c r="M96" s="43"/>
      <c r="N96" s="35"/>
      <c r="O96" s="48"/>
    </row>
    <row r="97" spans="1:17" x14ac:dyDescent="0.3">
      <c r="A97" s="6" t="s">
        <v>114</v>
      </c>
      <c r="B97" s="61">
        <v>15</v>
      </c>
      <c r="C97" s="6">
        <v>5</v>
      </c>
      <c r="D97" s="61">
        <v>15</v>
      </c>
      <c r="E97" s="6">
        <v>15</v>
      </c>
      <c r="F97" s="61">
        <v>15</v>
      </c>
      <c r="G97" s="6"/>
      <c r="L97" s="5"/>
      <c r="M97" s="43"/>
      <c r="N97" s="35"/>
      <c r="O97" s="48"/>
    </row>
    <row r="98" spans="1:17" x14ac:dyDescent="0.3">
      <c r="A98" s="6" t="s">
        <v>115</v>
      </c>
      <c r="B98" s="61">
        <v>15</v>
      </c>
      <c r="C98" s="6">
        <v>15</v>
      </c>
      <c r="D98" s="61">
        <v>15</v>
      </c>
      <c r="E98" s="6">
        <v>15</v>
      </c>
      <c r="F98" s="61">
        <v>15</v>
      </c>
      <c r="G98" s="6"/>
      <c r="L98" s="5"/>
      <c r="M98" s="5"/>
      <c r="N98" s="35"/>
      <c r="O98" s="48"/>
    </row>
    <row r="99" spans="1:17" x14ac:dyDescent="0.3">
      <c r="A99" s="6" t="s">
        <v>116</v>
      </c>
      <c r="B99" s="61">
        <v>15</v>
      </c>
      <c r="C99" s="6">
        <v>20</v>
      </c>
      <c r="D99" s="61">
        <v>15</v>
      </c>
      <c r="E99" s="6">
        <v>15</v>
      </c>
      <c r="F99" s="61">
        <v>15</v>
      </c>
      <c r="G99" s="6"/>
      <c r="L99" s="5"/>
      <c r="M99" s="5"/>
      <c r="N99" s="35"/>
      <c r="O99" s="48"/>
    </row>
    <row r="100" spans="1:17" x14ac:dyDescent="0.3">
      <c r="A100" s="6" t="s">
        <v>117</v>
      </c>
      <c r="B100" s="61">
        <v>15</v>
      </c>
      <c r="C100" s="6">
        <v>0</v>
      </c>
      <c r="D100" s="61">
        <v>30</v>
      </c>
      <c r="E100" s="6">
        <v>15</v>
      </c>
      <c r="F100" s="61">
        <v>15</v>
      </c>
      <c r="G100" s="6"/>
      <c r="L100" s="5"/>
      <c r="M100" s="5"/>
      <c r="N100" s="35"/>
      <c r="O100" s="48"/>
    </row>
    <row r="101" spans="1:17" x14ac:dyDescent="0.3">
      <c r="A101" s="6" t="s">
        <v>118</v>
      </c>
      <c r="B101" s="61">
        <v>30</v>
      </c>
      <c r="C101" s="6">
        <v>50</v>
      </c>
      <c r="D101" s="61">
        <v>30</v>
      </c>
      <c r="E101" s="6">
        <v>15</v>
      </c>
      <c r="F101" s="61">
        <v>15</v>
      </c>
      <c r="G101" s="6"/>
      <c r="L101" s="5"/>
      <c r="M101" s="5"/>
      <c r="N101" s="35"/>
      <c r="O101" s="48"/>
    </row>
    <row r="102" spans="1:17" x14ac:dyDescent="0.3">
      <c r="A102" s="6" t="s">
        <v>119</v>
      </c>
      <c r="B102" s="61">
        <v>75</v>
      </c>
      <c r="C102" s="6">
        <v>75</v>
      </c>
      <c r="D102" s="61">
        <v>30</v>
      </c>
      <c r="E102" s="6">
        <v>15</v>
      </c>
      <c r="F102" s="61">
        <v>15</v>
      </c>
      <c r="G102" s="6"/>
      <c r="L102" s="5"/>
      <c r="M102" s="5"/>
      <c r="N102" s="35"/>
      <c r="O102" s="35"/>
      <c r="Q102" s="62"/>
    </row>
    <row r="103" spans="1:17" x14ac:dyDescent="0.3">
      <c r="A103" s="6" t="s">
        <v>120</v>
      </c>
      <c r="B103" s="61">
        <v>15</v>
      </c>
      <c r="C103" s="6">
        <v>0</v>
      </c>
      <c r="D103" s="61">
        <v>15</v>
      </c>
      <c r="E103" s="6">
        <v>15</v>
      </c>
      <c r="F103" s="61">
        <v>15</v>
      </c>
      <c r="G103" s="6"/>
      <c r="L103" s="5"/>
      <c r="M103" s="5"/>
      <c r="N103" s="35"/>
      <c r="O103" s="35"/>
      <c r="Q103" s="62"/>
    </row>
    <row r="104" spans="1:17" x14ac:dyDescent="0.3">
      <c r="A104" s="6" t="s">
        <v>121</v>
      </c>
      <c r="B104" s="61">
        <v>15</v>
      </c>
      <c r="C104" s="6">
        <v>15</v>
      </c>
      <c r="D104" s="61">
        <v>15</v>
      </c>
      <c r="E104" s="6">
        <v>15</v>
      </c>
      <c r="F104" s="61">
        <v>15</v>
      </c>
      <c r="G104" s="6"/>
      <c r="L104" s="5"/>
      <c r="M104" s="5"/>
      <c r="N104" s="35"/>
      <c r="O104" s="63"/>
      <c r="P104" s="64"/>
      <c r="Q104" s="62"/>
    </row>
    <row r="105" spans="1:17" x14ac:dyDescent="0.3">
      <c r="A105" s="6" t="s">
        <v>122</v>
      </c>
      <c r="B105" s="65">
        <v>30</v>
      </c>
      <c r="C105" s="66">
        <v>15</v>
      </c>
      <c r="D105" s="65">
        <v>15</v>
      </c>
      <c r="E105" s="66">
        <v>30</v>
      </c>
      <c r="F105" s="65">
        <v>30</v>
      </c>
      <c r="G105" s="66"/>
      <c r="L105" s="5"/>
      <c r="M105" s="5"/>
      <c r="N105" s="35"/>
      <c r="O105" s="63"/>
      <c r="P105" s="64"/>
      <c r="Q105" s="62"/>
    </row>
    <row r="106" spans="1:17" x14ac:dyDescent="0.3">
      <c r="A106" s="67"/>
      <c r="B106" s="67"/>
      <c r="C106" s="67"/>
      <c r="D106" s="67"/>
      <c r="E106" s="67"/>
      <c r="F106" s="67"/>
      <c r="G106" s="67"/>
      <c r="L106" s="5"/>
      <c r="M106" s="43"/>
      <c r="N106" s="35"/>
      <c r="O106" s="35"/>
    </row>
    <row r="107" spans="1:17" x14ac:dyDescent="0.3">
      <c r="A107" s="68" t="s">
        <v>123</v>
      </c>
      <c r="B107" s="68" t="s">
        <v>124</v>
      </c>
      <c r="C107" s="68" t="s">
        <v>125</v>
      </c>
      <c r="D107" s="69" t="s">
        <v>126</v>
      </c>
      <c r="E107" s="69" t="s">
        <v>127</v>
      </c>
      <c r="F107" s="69" t="s">
        <v>128</v>
      </c>
      <c r="G107" s="69" t="s">
        <v>129</v>
      </c>
      <c r="H107" s="72" t="s">
        <v>41</v>
      </c>
      <c r="J107" t="s">
        <v>140</v>
      </c>
      <c r="L107" s="5"/>
      <c r="M107" s="43"/>
      <c r="N107" s="35"/>
      <c r="O107" s="35"/>
    </row>
    <row r="108" spans="1:17" x14ac:dyDescent="0.3">
      <c r="A108" s="73">
        <v>0</v>
      </c>
      <c r="B108" s="31">
        <v>1</v>
      </c>
      <c r="C108" t="s">
        <v>130</v>
      </c>
      <c r="D108" t="s">
        <v>131</v>
      </c>
      <c r="E108" s="70" t="str">
        <f>G108&amp;" - "&amp;F108</f>
        <v>44652 - 1</v>
      </c>
      <c r="F108" s="71">
        <v>1</v>
      </c>
      <c r="G108" s="3">
        <v>44652</v>
      </c>
      <c r="H108" t="s">
        <v>12</v>
      </c>
      <c r="J108">
        <v>4</v>
      </c>
      <c r="L108" s="5"/>
      <c r="M108" s="43"/>
      <c r="N108" s="35"/>
      <c r="O108" s="35"/>
    </row>
    <row r="109" spans="1:17" x14ac:dyDescent="0.3">
      <c r="A109" s="73">
        <v>1.0416666666666666E-2</v>
      </c>
      <c r="B109" s="31">
        <v>1.5</v>
      </c>
      <c r="C109" t="s">
        <v>10</v>
      </c>
      <c r="D109" t="s">
        <v>58</v>
      </c>
      <c r="E109" s="70" t="str">
        <f t="shared" ref="E109:E115" si="1">G109&amp;" - "&amp;F109</f>
        <v>44653 - 2</v>
      </c>
      <c r="F109" s="71">
        <v>2</v>
      </c>
      <c r="G109" s="3">
        <v>44653</v>
      </c>
      <c r="H109" t="s">
        <v>57</v>
      </c>
      <c r="L109" s="5"/>
      <c r="M109" s="43"/>
      <c r="N109" s="35"/>
      <c r="O109" s="35"/>
    </row>
    <row r="110" spans="1:17" x14ac:dyDescent="0.3">
      <c r="A110" s="73">
        <v>2.0833333333333301E-2</v>
      </c>
      <c r="B110" s="31">
        <v>2</v>
      </c>
      <c r="D110" t="s">
        <v>37</v>
      </c>
      <c r="E110" s="70" t="str">
        <f t="shared" si="1"/>
        <v>44654 - 3</v>
      </c>
      <c r="F110" s="71">
        <v>3</v>
      </c>
      <c r="G110" s="3">
        <v>44654</v>
      </c>
      <c r="L110" s="5"/>
      <c r="M110" s="5"/>
      <c r="N110" s="35"/>
      <c r="O110" s="35"/>
    </row>
    <row r="111" spans="1:17" x14ac:dyDescent="0.3">
      <c r="A111" s="73">
        <v>3.125E-2</v>
      </c>
      <c r="B111" s="31">
        <v>2.5</v>
      </c>
      <c r="C111" s="69"/>
      <c r="D111" t="s">
        <v>63</v>
      </c>
      <c r="E111" s="70" t="str">
        <f t="shared" si="1"/>
        <v>44655 - 4</v>
      </c>
      <c r="F111" s="71">
        <v>4</v>
      </c>
      <c r="G111" s="3">
        <v>44655</v>
      </c>
      <c r="L111" s="5"/>
      <c r="M111" s="5"/>
      <c r="N111" s="35"/>
      <c r="O111" s="35"/>
    </row>
    <row r="112" spans="1:17" x14ac:dyDescent="0.3">
      <c r="A112" s="73">
        <v>4.1666666666666699E-2</v>
      </c>
      <c r="B112" s="31">
        <v>3</v>
      </c>
      <c r="D112" t="s">
        <v>66</v>
      </c>
      <c r="E112" s="70" t="str">
        <f t="shared" si="1"/>
        <v>44656 - 5</v>
      </c>
      <c r="F112" s="71">
        <v>5</v>
      </c>
      <c r="G112" s="3">
        <v>44656</v>
      </c>
      <c r="L112" s="4"/>
      <c r="M112" s="5"/>
      <c r="N112" s="35"/>
      <c r="O112" s="35"/>
    </row>
    <row r="113" spans="1:15" x14ac:dyDescent="0.3">
      <c r="A113" s="73">
        <v>5.2083333333333301E-2</v>
      </c>
      <c r="B113" s="31">
        <v>3.5</v>
      </c>
      <c r="D113" t="s">
        <v>11</v>
      </c>
      <c r="E113" s="70" t="str">
        <f t="shared" si="1"/>
        <v>44657 - 6</v>
      </c>
      <c r="F113" s="71">
        <v>6</v>
      </c>
      <c r="G113" s="3">
        <v>44657</v>
      </c>
      <c r="L113" s="5"/>
      <c r="M113" s="5"/>
      <c r="N113" s="35"/>
      <c r="O113" s="35"/>
    </row>
    <row r="114" spans="1:15" x14ac:dyDescent="0.3">
      <c r="A114" s="73">
        <v>6.25E-2</v>
      </c>
      <c r="B114" s="31">
        <v>4</v>
      </c>
      <c r="D114" t="s">
        <v>70</v>
      </c>
      <c r="E114" s="70" t="str">
        <f t="shared" si="1"/>
        <v>44658 - 7</v>
      </c>
      <c r="F114" s="71">
        <v>7</v>
      </c>
      <c r="G114" s="3">
        <v>44658</v>
      </c>
      <c r="L114" s="5"/>
      <c r="M114" s="5"/>
      <c r="N114" s="35"/>
      <c r="O114" s="35"/>
    </row>
    <row r="115" spans="1:15" x14ac:dyDescent="0.3">
      <c r="A115" s="73">
        <v>7.2916666666666699E-2</v>
      </c>
      <c r="B115" s="31">
        <v>4.5</v>
      </c>
      <c r="E115" s="70" t="str">
        <f t="shared" si="1"/>
        <v>44659 - 8</v>
      </c>
      <c r="F115" s="71">
        <v>8</v>
      </c>
      <c r="G115" s="3">
        <v>44659</v>
      </c>
      <c r="L115" s="5"/>
      <c r="M115" s="5"/>
      <c r="N115" s="35"/>
      <c r="O115" s="35"/>
    </row>
    <row r="116" spans="1:15" x14ac:dyDescent="0.3">
      <c r="A116" s="73">
        <v>8.3333333333333301E-2</v>
      </c>
      <c r="B116" s="31">
        <v>5</v>
      </c>
      <c r="E116" s="70" t="s">
        <v>39</v>
      </c>
      <c r="F116" s="71">
        <v>9</v>
      </c>
      <c r="G116" s="3">
        <v>44660</v>
      </c>
      <c r="L116" s="5"/>
      <c r="M116" s="5"/>
      <c r="N116" s="35"/>
      <c r="O116" s="35"/>
    </row>
    <row r="117" spans="1:15" x14ac:dyDescent="0.3">
      <c r="A117" s="73">
        <v>9.375E-2</v>
      </c>
      <c r="B117" s="31">
        <v>5.5</v>
      </c>
      <c r="E117" s="70" t="str">
        <f>G117&amp;" - "&amp;F117</f>
        <v>44661 - 10</v>
      </c>
      <c r="F117" s="71">
        <v>10</v>
      </c>
      <c r="G117" s="3">
        <v>44661</v>
      </c>
      <c r="L117" s="5"/>
      <c r="M117" s="5"/>
      <c r="N117" s="35"/>
      <c r="O117" s="35"/>
    </row>
    <row r="118" spans="1:15" x14ac:dyDescent="0.3">
      <c r="A118" s="73">
        <v>0.104166666666667</v>
      </c>
      <c r="B118" s="31">
        <v>6</v>
      </c>
      <c r="G118" s="3">
        <v>44662</v>
      </c>
      <c r="L118" s="5"/>
      <c r="M118" s="4"/>
      <c r="N118" s="35"/>
      <c r="O118" s="35"/>
    </row>
    <row r="119" spans="1:15" x14ac:dyDescent="0.3">
      <c r="A119" s="73">
        <v>0.114583333333333</v>
      </c>
      <c r="B119" s="31">
        <v>6.5</v>
      </c>
      <c r="G119" s="3">
        <v>44663</v>
      </c>
      <c r="L119" s="5"/>
      <c r="M119" s="4"/>
      <c r="N119" s="35"/>
      <c r="O119" s="35"/>
    </row>
    <row r="120" spans="1:15" x14ac:dyDescent="0.3">
      <c r="A120" s="73">
        <v>0.125</v>
      </c>
      <c r="B120" s="31">
        <v>7</v>
      </c>
      <c r="G120" s="3">
        <v>44664</v>
      </c>
      <c r="L120" s="5"/>
      <c r="M120" s="5"/>
      <c r="N120" s="35"/>
      <c r="O120" s="35"/>
    </row>
    <row r="121" spans="1:15" x14ac:dyDescent="0.3">
      <c r="A121" s="73">
        <v>0.13541666666666699</v>
      </c>
      <c r="B121" s="31">
        <v>7.5</v>
      </c>
      <c r="G121" s="3">
        <v>44665</v>
      </c>
      <c r="L121" s="5"/>
      <c r="M121" s="5"/>
      <c r="N121" s="35"/>
      <c r="O121" s="35"/>
    </row>
    <row r="122" spans="1:15" x14ac:dyDescent="0.3">
      <c r="A122" s="73">
        <v>0.14583333333333301</v>
      </c>
      <c r="B122" s="31">
        <v>8</v>
      </c>
      <c r="G122" s="3">
        <v>44666</v>
      </c>
      <c r="L122" s="5"/>
      <c r="M122" s="5"/>
      <c r="N122" s="35"/>
      <c r="O122" s="35"/>
    </row>
    <row r="123" spans="1:15" x14ac:dyDescent="0.3">
      <c r="A123" s="73">
        <v>0.15625</v>
      </c>
      <c r="B123" s="31">
        <v>8.5</v>
      </c>
      <c r="G123" s="3">
        <v>44667</v>
      </c>
      <c r="L123" s="4"/>
      <c r="M123" s="5"/>
      <c r="N123" s="35"/>
      <c r="O123" s="35"/>
    </row>
    <row r="124" spans="1:15" x14ac:dyDescent="0.3">
      <c r="A124" s="73">
        <v>0.16666666666666699</v>
      </c>
      <c r="B124" s="31">
        <v>9</v>
      </c>
      <c r="G124" s="3">
        <v>44668</v>
      </c>
      <c r="L124" s="5"/>
      <c r="M124" s="43"/>
      <c r="N124" s="35"/>
      <c r="O124" s="35"/>
    </row>
    <row r="125" spans="1:15" x14ac:dyDescent="0.3">
      <c r="A125" s="73">
        <v>0.17708333333333301</v>
      </c>
      <c r="B125" s="31">
        <v>9.5</v>
      </c>
      <c r="G125" s="3">
        <v>44669</v>
      </c>
      <c r="L125" s="5"/>
      <c r="M125" s="5"/>
      <c r="N125" s="35"/>
      <c r="O125" s="35"/>
    </row>
    <row r="126" spans="1:15" x14ac:dyDescent="0.3">
      <c r="A126" s="73">
        <v>0.1875</v>
      </c>
      <c r="B126" s="31">
        <v>10</v>
      </c>
      <c r="G126" s="3">
        <v>44670</v>
      </c>
      <c r="L126" s="5"/>
      <c r="M126" s="5"/>
      <c r="N126" s="35"/>
      <c r="O126" s="35"/>
    </row>
    <row r="127" spans="1:15" x14ac:dyDescent="0.3">
      <c r="A127" s="73">
        <v>0.19791666666666699</v>
      </c>
      <c r="B127" s="31">
        <v>10.5</v>
      </c>
      <c r="G127" s="3">
        <v>44671</v>
      </c>
      <c r="L127" s="5"/>
      <c r="M127" s="5"/>
      <c r="N127" s="35"/>
      <c r="O127" s="35"/>
    </row>
    <row r="128" spans="1:15" x14ac:dyDescent="0.3">
      <c r="A128" s="73">
        <v>0.20833333333333301</v>
      </c>
      <c r="G128" s="3">
        <v>44672</v>
      </c>
      <c r="L128" s="4"/>
      <c r="M128" s="4"/>
      <c r="N128" s="35"/>
      <c r="O128" s="35"/>
    </row>
    <row r="129" spans="1:15" x14ac:dyDescent="0.3">
      <c r="A129" s="73">
        <v>0.21875</v>
      </c>
      <c r="G129" s="3">
        <v>44673</v>
      </c>
      <c r="L129" s="5"/>
      <c r="M129" s="5"/>
      <c r="N129" s="35"/>
      <c r="O129" s="35"/>
    </row>
    <row r="130" spans="1:15" x14ac:dyDescent="0.3">
      <c r="A130" s="73">
        <v>0.22916666666666699</v>
      </c>
      <c r="G130" s="3">
        <v>44674</v>
      </c>
      <c r="L130" s="5"/>
      <c r="M130" s="5"/>
      <c r="N130" s="35"/>
      <c r="O130" s="35"/>
    </row>
    <row r="131" spans="1:15" x14ac:dyDescent="0.3">
      <c r="A131" s="73">
        <v>0.23958333333333301</v>
      </c>
      <c r="G131" s="3">
        <v>44675</v>
      </c>
      <c r="L131" s="4"/>
      <c r="M131" s="5"/>
      <c r="N131" s="35"/>
      <c r="O131" s="35"/>
    </row>
    <row r="132" spans="1:15" x14ac:dyDescent="0.3">
      <c r="A132" s="73">
        <v>0.25</v>
      </c>
      <c r="G132" s="3">
        <v>44676</v>
      </c>
      <c r="L132" s="5"/>
      <c r="M132" s="5"/>
      <c r="N132" s="35"/>
      <c r="O132" s="35"/>
    </row>
    <row r="133" spans="1:15" x14ac:dyDescent="0.3">
      <c r="A133" s="73">
        <v>0.26041666666666702</v>
      </c>
      <c r="G133" s="3">
        <v>44677</v>
      </c>
      <c r="L133" s="4"/>
      <c r="M133" s="4"/>
      <c r="N133" s="35"/>
      <c r="O133" s="35"/>
    </row>
    <row r="134" spans="1:15" x14ac:dyDescent="0.3">
      <c r="A134" s="73">
        <v>0.27083333333333298</v>
      </c>
      <c r="G134" s="3">
        <v>44678</v>
      </c>
      <c r="L134" s="5"/>
      <c r="M134" s="5"/>
      <c r="N134" s="35"/>
      <c r="O134" s="35"/>
    </row>
    <row r="135" spans="1:15" x14ac:dyDescent="0.3">
      <c r="A135" s="73">
        <v>0.28125</v>
      </c>
      <c r="G135" s="3">
        <v>44679</v>
      </c>
      <c r="L135" s="5"/>
      <c r="M135" s="5"/>
      <c r="N135" s="35"/>
      <c r="O135" s="35"/>
    </row>
    <row r="136" spans="1:15" x14ac:dyDescent="0.3">
      <c r="A136" s="73">
        <v>0.29166666666666702</v>
      </c>
      <c r="G136" s="3">
        <v>44680</v>
      </c>
      <c r="L136" s="5"/>
      <c r="M136" s="5"/>
      <c r="N136" s="35"/>
      <c r="O136" s="35"/>
    </row>
    <row r="137" spans="1:15" x14ac:dyDescent="0.3">
      <c r="A137" s="73">
        <v>0.30208333333333298</v>
      </c>
      <c r="G137" s="3">
        <v>44681</v>
      </c>
      <c r="L137" s="5"/>
      <c r="M137" s="5"/>
      <c r="N137" s="35"/>
      <c r="O137" s="35"/>
    </row>
    <row r="138" spans="1:15" x14ac:dyDescent="0.3">
      <c r="A138" s="73">
        <v>0.3125</v>
      </c>
      <c r="G138" s="3">
        <v>44682</v>
      </c>
      <c r="L138" s="5"/>
      <c r="M138" s="4"/>
      <c r="N138" s="35"/>
      <c r="O138" s="35"/>
    </row>
    <row r="139" spans="1:15" x14ac:dyDescent="0.3">
      <c r="A139" s="73">
        <v>0.32291666666666702</v>
      </c>
      <c r="G139" s="3">
        <v>44683</v>
      </c>
      <c r="L139" s="5"/>
      <c r="M139" s="5"/>
      <c r="N139" s="35"/>
      <c r="O139" s="35"/>
    </row>
    <row r="140" spans="1:15" x14ac:dyDescent="0.3">
      <c r="A140" s="73">
        <v>0.33333333333333298</v>
      </c>
      <c r="G140" s="3">
        <v>44684</v>
      </c>
      <c r="L140" s="5"/>
      <c r="M140" s="5"/>
      <c r="N140" s="35"/>
      <c r="O140" s="35"/>
    </row>
    <row r="141" spans="1:15" x14ac:dyDescent="0.3">
      <c r="A141" s="73">
        <v>0.34375</v>
      </c>
      <c r="G141" s="3">
        <v>44685</v>
      </c>
      <c r="L141" s="5"/>
      <c r="M141" s="5"/>
      <c r="N141" s="35"/>
      <c r="O141" s="35"/>
    </row>
    <row r="142" spans="1:15" x14ac:dyDescent="0.3">
      <c r="A142" s="73">
        <v>0.35416666666666702</v>
      </c>
      <c r="G142" s="3">
        <v>44686</v>
      </c>
      <c r="L142" s="5"/>
      <c r="M142" s="5"/>
      <c r="N142" s="35"/>
      <c r="O142" s="35"/>
    </row>
    <row r="143" spans="1:15" x14ac:dyDescent="0.3">
      <c r="A143" s="73">
        <v>0.36458333333333298</v>
      </c>
      <c r="G143" s="3">
        <v>44687</v>
      </c>
      <c r="L143" s="5"/>
      <c r="M143" s="5"/>
      <c r="N143" s="35"/>
      <c r="O143" s="35"/>
    </row>
    <row r="144" spans="1:15" x14ac:dyDescent="0.3">
      <c r="A144" s="73">
        <v>0.375</v>
      </c>
      <c r="G144" s="3">
        <v>44688</v>
      </c>
      <c r="L144" s="5"/>
      <c r="M144" s="5"/>
      <c r="N144" s="35"/>
      <c r="O144" s="35"/>
    </row>
    <row r="145" spans="1:15" x14ac:dyDescent="0.3">
      <c r="A145" s="73">
        <v>0.38541666666666702</v>
      </c>
      <c r="G145" s="3">
        <v>44689</v>
      </c>
      <c r="L145" s="5"/>
      <c r="M145" s="5"/>
      <c r="N145" s="35"/>
      <c r="O145" s="35"/>
    </row>
    <row r="146" spans="1:15" x14ac:dyDescent="0.3">
      <c r="A146" s="73">
        <v>0.39583333333333298</v>
      </c>
      <c r="G146" s="3">
        <v>44690</v>
      </c>
      <c r="L146" s="5"/>
      <c r="M146" s="5"/>
      <c r="N146" s="35"/>
      <c r="O146" s="35"/>
    </row>
    <row r="147" spans="1:15" x14ac:dyDescent="0.3">
      <c r="A147" s="73">
        <v>0.40625</v>
      </c>
      <c r="G147" s="3">
        <v>44691</v>
      </c>
      <c r="L147" s="5"/>
      <c r="M147" s="5"/>
      <c r="N147" s="35"/>
      <c r="O147" s="35"/>
    </row>
    <row r="148" spans="1:15" x14ac:dyDescent="0.3">
      <c r="A148" s="73">
        <v>0.41666666666666702</v>
      </c>
      <c r="G148" s="3">
        <v>44692</v>
      </c>
      <c r="L148" s="5"/>
      <c r="M148" s="5"/>
      <c r="N148" s="35"/>
      <c r="O148" s="35"/>
    </row>
    <row r="149" spans="1:15" x14ac:dyDescent="0.3">
      <c r="A149" s="73">
        <v>0.42708333333333298</v>
      </c>
      <c r="G149" s="3">
        <v>44693</v>
      </c>
      <c r="L149" s="5"/>
      <c r="M149" s="5"/>
      <c r="N149" s="35"/>
    </row>
    <row r="150" spans="1:15" x14ac:dyDescent="0.3">
      <c r="A150" s="73">
        <v>0.4375</v>
      </c>
      <c r="G150" s="3">
        <v>44694</v>
      </c>
      <c r="L150" s="5"/>
      <c r="M150" s="5"/>
    </row>
    <row r="151" spans="1:15" x14ac:dyDescent="0.3">
      <c r="A151" s="73">
        <v>0.44791666666666702</v>
      </c>
      <c r="G151" s="3">
        <v>44695</v>
      </c>
      <c r="L151" s="5"/>
      <c r="M151" s="5"/>
    </row>
    <row r="152" spans="1:15" x14ac:dyDescent="0.3">
      <c r="A152" s="73">
        <v>0.45833333333333298</v>
      </c>
      <c r="G152" s="3">
        <v>44696</v>
      </c>
      <c r="L152" s="5"/>
      <c r="M152" s="5"/>
    </row>
    <row r="153" spans="1:15" x14ac:dyDescent="0.3">
      <c r="A153" s="73">
        <v>0.46875</v>
      </c>
      <c r="G153" s="3">
        <v>44697</v>
      </c>
      <c r="L153" s="5"/>
      <c r="M153" s="5"/>
    </row>
    <row r="154" spans="1:15" x14ac:dyDescent="0.3">
      <c r="A154" s="73">
        <v>0.47916666666666702</v>
      </c>
      <c r="G154" s="3">
        <v>44698</v>
      </c>
      <c r="L154" s="5"/>
      <c r="M154" s="5"/>
    </row>
    <row r="155" spans="1:15" x14ac:dyDescent="0.3">
      <c r="A155" s="73">
        <v>0.48958333333333298</v>
      </c>
      <c r="G155" s="3">
        <v>44699</v>
      </c>
      <c r="L155" s="5"/>
      <c r="M155" s="5"/>
    </row>
    <row r="156" spans="1:15" x14ac:dyDescent="0.3">
      <c r="A156" s="73">
        <v>0.5</v>
      </c>
      <c r="G156" s="3">
        <v>44700</v>
      </c>
      <c r="L156" s="5"/>
      <c r="M156" s="5"/>
    </row>
    <row r="157" spans="1:15" x14ac:dyDescent="0.3">
      <c r="A157" s="73">
        <v>0.51041666666666696</v>
      </c>
      <c r="G157" s="3">
        <v>44701</v>
      </c>
      <c r="L157" s="5"/>
      <c r="M157" s="5"/>
    </row>
    <row r="158" spans="1:15" x14ac:dyDescent="0.3">
      <c r="A158" s="73">
        <v>0.52083333333333304</v>
      </c>
      <c r="G158" s="3">
        <v>44702</v>
      </c>
      <c r="L158" s="5"/>
      <c r="M158" s="5"/>
    </row>
    <row r="159" spans="1:15" x14ac:dyDescent="0.3">
      <c r="A159" s="73">
        <v>0.53125</v>
      </c>
      <c r="G159" s="3">
        <v>44703</v>
      </c>
      <c r="L159" s="5"/>
      <c r="M159" s="5"/>
    </row>
    <row r="160" spans="1:15" x14ac:dyDescent="0.3">
      <c r="A160" s="73">
        <v>0.54166666666666696</v>
      </c>
      <c r="G160" s="3">
        <v>44704</v>
      </c>
      <c r="L160" s="5"/>
      <c r="M160" s="5"/>
    </row>
    <row r="161" spans="1:13" x14ac:dyDescent="0.3">
      <c r="A161" s="73">
        <v>0.55208333333333304</v>
      </c>
      <c r="G161" s="3">
        <v>44705</v>
      </c>
      <c r="L161" s="5"/>
      <c r="M161" s="5"/>
    </row>
    <row r="162" spans="1:13" x14ac:dyDescent="0.3">
      <c r="A162" s="73">
        <v>0.5625</v>
      </c>
      <c r="G162" s="3">
        <v>44706</v>
      </c>
      <c r="L162" s="5"/>
      <c r="M162" s="5"/>
    </row>
    <row r="163" spans="1:13" x14ac:dyDescent="0.3">
      <c r="A163" s="73">
        <v>0.57291666666666696</v>
      </c>
      <c r="G163" s="3">
        <v>44707</v>
      </c>
    </row>
    <row r="164" spans="1:13" x14ac:dyDescent="0.3">
      <c r="A164" s="73">
        <v>0.58333333333333304</v>
      </c>
      <c r="G164" s="3">
        <v>44708</v>
      </c>
    </row>
    <row r="165" spans="1:13" x14ac:dyDescent="0.3">
      <c r="A165" s="73">
        <v>0.59375</v>
      </c>
      <c r="G165" s="3">
        <v>44709</v>
      </c>
    </row>
    <row r="166" spans="1:13" x14ac:dyDescent="0.3">
      <c r="A166" s="73">
        <v>0.60416666666666696</v>
      </c>
      <c r="G166" s="3">
        <v>44710</v>
      </c>
    </row>
    <row r="167" spans="1:13" x14ac:dyDescent="0.3">
      <c r="A167" s="73">
        <v>0.61458333333333304</v>
      </c>
      <c r="G167" s="3">
        <v>44711</v>
      </c>
    </row>
    <row r="168" spans="1:13" x14ac:dyDescent="0.3">
      <c r="A168" s="73">
        <v>0.625</v>
      </c>
      <c r="G168" s="3">
        <v>44712</v>
      </c>
    </row>
    <row r="169" spans="1:13" x14ac:dyDescent="0.3">
      <c r="A169" s="73">
        <v>0.63541666666666696</v>
      </c>
      <c r="G169" s="3">
        <v>44713</v>
      </c>
    </row>
    <row r="170" spans="1:13" x14ac:dyDescent="0.3">
      <c r="A170" s="73">
        <v>0.64583333333333304</v>
      </c>
      <c r="G170" s="3">
        <v>44714</v>
      </c>
    </row>
    <row r="171" spans="1:13" x14ac:dyDescent="0.3">
      <c r="A171" s="73">
        <v>0.65625</v>
      </c>
      <c r="G171" s="3">
        <v>44715</v>
      </c>
    </row>
    <row r="172" spans="1:13" x14ac:dyDescent="0.3">
      <c r="A172" s="73">
        <v>0.66666666666666696</v>
      </c>
      <c r="G172" s="3">
        <v>44716</v>
      </c>
    </row>
    <row r="173" spans="1:13" x14ac:dyDescent="0.3">
      <c r="A173" s="73">
        <v>0.67708333333333304</v>
      </c>
      <c r="G173" s="3">
        <v>44717</v>
      </c>
    </row>
    <row r="174" spans="1:13" x14ac:dyDescent="0.3">
      <c r="A174" s="73">
        <v>0.6875</v>
      </c>
      <c r="G174" s="3">
        <v>44718</v>
      </c>
    </row>
    <row r="175" spans="1:13" x14ac:dyDescent="0.3">
      <c r="A175" s="73">
        <v>0.69791666666666696</v>
      </c>
      <c r="G175" s="3">
        <v>44719</v>
      </c>
    </row>
    <row r="176" spans="1:13" x14ac:dyDescent="0.3">
      <c r="A176" s="73">
        <v>0.70833333333333304</v>
      </c>
      <c r="G176" s="3">
        <v>44720</v>
      </c>
    </row>
    <row r="177" spans="1:7" x14ac:dyDescent="0.3">
      <c r="A177" s="73">
        <v>0.71875</v>
      </c>
      <c r="G177" s="3">
        <v>44721</v>
      </c>
    </row>
    <row r="178" spans="1:7" x14ac:dyDescent="0.3">
      <c r="A178" s="73">
        <v>0.72916666666666696</v>
      </c>
      <c r="G178" s="3">
        <v>44722</v>
      </c>
    </row>
    <row r="179" spans="1:7" x14ac:dyDescent="0.3">
      <c r="A179" s="73">
        <v>0.73958333333333304</v>
      </c>
      <c r="G179" s="3">
        <v>44723</v>
      </c>
    </row>
    <row r="180" spans="1:7" x14ac:dyDescent="0.3">
      <c r="A180" s="73">
        <v>0.75</v>
      </c>
      <c r="G180" s="3">
        <v>44724</v>
      </c>
    </row>
    <row r="181" spans="1:7" x14ac:dyDescent="0.3">
      <c r="A181" s="73">
        <v>0.76041666666666696</v>
      </c>
      <c r="G181" s="3">
        <v>44725</v>
      </c>
    </row>
    <row r="182" spans="1:7" x14ac:dyDescent="0.3">
      <c r="A182" s="73">
        <v>0.77083333333333304</v>
      </c>
      <c r="G182" s="3">
        <v>44726</v>
      </c>
    </row>
    <row r="183" spans="1:7" x14ac:dyDescent="0.3">
      <c r="A183" s="73">
        <v>0.78125</v>
      </c>
      <c r="G183" s="3">
        <v>44727</v>
      </c>
    </row>
    <row r="184" spans="1:7" x14ac:dyDescent="0.3">
      <c r="A184" s="73">
        <v>0.79166666666666696</v>
      </c>
      <c r="G184" s="3">
        <v>44728</v>
      </c>
    </row>
    <row r="185" spans="1:7" x14ac:dyDescent="0.3">
      <c r="A185" s="73">
        <v>0.80208333333333304</v>
      </c>
      <c r="G185" s="3">
        <v>44729</v>
      </c>
    </row>
    <row r="186" spans="1:7" x14ac:dyDescent="0.3">
      <c r="A186" s="73">
        <v>0.8125</v>
      </c>
      <c r="G186" s="3">
        <v>44730</v>
      </c>
    </row>
    <row r="187" spans="1:7" x14ac:dyDescent="0.3">
      <c r="A187" s="73">
        <v>0.82291666666666696</v>
      </c>
      <c r="G187" s="3">
        <v>44731</v>
      </c>
    </row>
    <row r="188" spans="1:7" x14ac:dyDescent="0.3">
      <c r="A188" s="73">
        <v>0.83333333333333304</v>
      </c>
      <c r="G188" s="3">
        <v>44732</v>
      </c>
    </row>
    <row r="189" spans="1:7" x14ac:dyDescent="0.3">
      <c r="A189" s="73">
        <v>0.84375</v>
      </c>
      <c r="G189" s="3">
        <v>44733</v>
      </c>
    </row>
    <row r="190" spans="1:7" x14ac:dyDescent="0.3">
      <c r="A190" s="73">
        <v>0.85416666666666696</v>
      </c>
      <c r="G190" s="3">
        <v>44734</v>
      </c>
    </row>
    <row r="191" spans="1:7" x14ac:dyDescent="0.3">
      <c r="A191" s="73">
        <v>0.86458333333333304</v>
      </c>
      <c r="G191" s="3">
        <v>44735</v>
      </c>
    </row>
    <row r="192" spans="1:7" x14ac:dyDescent="0.3">
      <c r="A192" s="73">
        <v>0.875</v>
      </c>
      <c r="G192" s="3">
        <v>44736</v>
      </c>
    </row>
    <row r="193" spans="1:7" x14ac:dyDescent="0.3">
      <c r="A193" s="73">
        <v>0.88541666666666696</v>
      </c>
      <c r="G193" s="3">
        <v>44737</v>
      </c>
    </row>
    <row r="194" spans="1:7" x14ac:dyDescent="0.3">
      <c r="A194" s="73">
        <v>0.89583333333333304</v>
      </c>
      <c r="G194" s="3">
        <v>44738</v>
      </c>
    </row>
    <row r="195" spans="1:7" x14ac:dyDescent="0.3">
      <c r="A195" s="73">
        <v>0.90625</v>
      </c>
      <c r="G195" s="3">
        <v>44739</v>
      </c>
    </row>
    <row r="196" spans="1:7" x14ac:dyDescent="0.3">
      <c r="A196" s="73">
        <v>0.91666666666666696</v>
      </c>
      <c r="G196" s="3">
        <v>44740</v>
      </c>
    </row>
    <row r="197" spans="1:7" x14ac:dyDescent="0.3">
      <c r="A197" s="73">
        <v>0.92708333333333304</v>
      </c>
      <c r="G197" s="3">
        <v>44741</v>
      </c>
    </row>
    <row r="198" spans="1:7" x14ac:dyDescent="0.3">
      <c r="A198" s="73">
        <v>0.9375</v>
      </c>
      <c r="G198" s="3">
        <v>44742</v>
      </c>
    </row>
    <row r="199" spans="1:7" x14ac:dyDescent="0.3">
      <c r="A199" s="73">
        <v>0.94791666666666696</v>
      </c>
      <c r="G199" s="3">
        <v>44743</v>
      </c>
    </row>
    <row r="200" spans="1:7" x14ac:dyDescent="0.3">
      <c r="A200" s="73">
        <v>0.95833333333333304</v>
      </c>
      <c r="G200" s="3">
        <v>44744</v>
      </c>
    </row>
    <row r="201" spans="1:7" x14ac:dyDescent="0.3">
      <c r="A201" s="73">
        <v>0.96875</v>
      </c>
      <c r="G201" s="3">
        <v>44745</v>
      </c>
    </row>
    <row r="202" spans="1:7" x14ac:dyDescent="0.3">
      <c r="A202" s="73">
        <v>0.97916666666666696</v>
      </c>
      <c r="G202" s="3">
        <v>44746</v>
      </c>
    </row>
    <row r="203" spans="1:7" x14ac:dyDescent="0.3">
      <c r="A203" s="73">
        <v>0.98958333333333304</v>
      </c>
      <c r="G203" s="3">
        <v>44747</v>
      </c>
    </row>
    <row r="204" spans="1:7" x14ac:dyDescent="0.3">
      <c r="G204" s="3">
        <v>44748</v>
      </c>
    </row>
    <row r="205" spans="1:7" x14ac:dyDescent="0.3">
      <c r="G205" s="3">
        <v>44749</v>
      </c>
    </row>
    <row r="206" spans="1:7" x14ac:dyDescent="0.3">
      <c r="G206" s="3">
        <v>44750</v>
      </c>
    </row>
    <row r="207" spans="1:7" x14ac:dyDescent="0.3">
      <c r="G207" s="3">
        <v>44751</v>
      </c>
    </row>
    <row r="208" spans="1:7" x14ac:dyDescent="0.3">
      <c r="G208" s="3">
        <v>44752</v>
      </c>
    </row>
    <row r="209" spans="7:7" x14ac:dyDescent="0.3">
      <c r="G209" s="3">
        <v>44753</v>
      </c>
    </row>
    <row r="210" spans="7:7" x14ac:dyDescent="0.3">
      <c r="G210" s="3">
        <v>44754</v>
      </c>
    </row>
    <row r="211" spans="7:7" x14ac:dyDescent="0.3">
      <c r="G211" s="3">
        <v>44755</v>
      </c>
    </row>
    <row r="212" spans="7:7" x14ac:dyDescent="0.3">
      <c r="G212" s="3">
        <v>44756</v>
      </c>
    </row>
    <row r="213" spans="7:7" x14ac:dyDescent="0.3">
      <c r="G213" s="3">
        <v>44757</v>
      </c>
    </row>
    <row r="214" spans="7:7" x14ac:dyDescent="0.3">
      <c r="G214" s="3">
        <v>44758</v>
      </c>
    </row>
    <row r="215" spans="7:7" x14ac:dyDescent="0.3">
      <c r="G215" s="3">
        <v>44759</v>
      </c>
    </row>
    <row r="216" spans="7:7" x14ac:dyDescent="0.3">
      <c r="G216" s="3">
        <v>44760</v>
      </c>
    </row>
    <row r="217" spans="7:7" x14ac:dyDescent="0.3">
      <c r="G217" s="3">
        <v>44761</v>
      </c>
    </row>
    <row r="218" spans="7:7" x14ac:dyDescent="0.3">
      <c r="G218" s="3">
        <v>44762</v>
      </c>
    </row>
    <row r="219" spans="7:7" x14ac:dyDescent="0.3">
      <c r="G219" s="3">
        <v>44763</v>
      </c>
    </row>
    <row r="220" spans="7:7" x14ac:dyDescent="0.3">
      <c r="G220" s="3">
        <v>44764</v>
      </c>
    </row>
    <row r="221" spans="7:7" x14ac:dyDescent="0.3">
      <c r="G221" s="3">
        <v>44765</v>
      </c>
    </row>
    <row r="222" spans="7:7" x14ac:dyDescent="0.3">
      <c r="G222" s="3">
        <v>44766</v>
      </c>
    </row>
    <row r="223" spans="7:7" x14ac:dyDescent="0.3">
      <c r="G223" s="3">
        <v>44767</v>
      </c>
    </row>
    <row r="224" spans="7:7" x14ac:dyDescent="0.3">
      <c r="G224" s="3">
        <v>44768</v>
      </c>
    </row>
    <row r="225" spans="7:7" x14ac:dyDescent="0.3">
      <c r="G225" s="3">
        <v>44769</v>
      </c>
    </row>
    <row r="226" spans="7:7" x14ac:dyDescent="0.3">
      <c r="G226" s="3">
        <v>44770</v>
      </c>
    </row>
    <row r="227" spans="7:7" x14ac:dyDescent="0.3">
      <c r="G227" s="3">
        <v>44771</v>
      </c>
    </row>
    <row r="228" spans="7:7" x14ac:dyDescent="0.3">
      <c r="G228" s="3">
        <v>44772</v>
      </c>
    </row>
    <row r="229" spans="7:7" x14ac:dyDescent="0.3">
      <c r="G229" s="3">
        <v>44773</v>
      </c>
    </row>
    <row r="230" spans="7:7" x14ac:dyDescent="0.3">
      <c r="G230" s="3">
        <v>44774</v>
      </c>
    </row>
    <row r="231" spans="7:7" x14ac:dyDescent="0.3">
      <c r="G231" s="3">
        <v>44775</v>
      </c>
    </row>
    <row r="232" spans="7:7" x14ac:dyDescent="0.3">
      <c r="G232" s="3">
        <v>44776</v>
      </c>
    </row>
    <row r="233" spans="7:7" x14ac:dyDescent="0.3">
      <c r="G233" s="3">
        <v>44777</v>
      </c>
    </row>
    <row r="234" spans="7:7" x14ac:dyDescent="0.3">
      <c r="G234" s="3">
        <v>44778</v>
      </c>
    </row>
    <row r="235" spans="7:7" x14ac:dyDescent="0.3">
      <c r="G235" s="3">
        <v>44779</v>
      </c>
    </row>
    <row r="236" spans="7:7" x14ac:dyDescent="0.3">
      <c r="G236" s="3">
        <v>44780</v>
      </c>
    </row>
    <row r="237" spans="7:7" x14ac:dyDescent="0.3">
      <c r="G237" s="3">
        <v>44781</v>
      </c>
    </row>
    <row r="238" spans="7:7" x14ac:dyDescent="0.3">
      <c r="G238" s="3">
        <v>44782</v>
      </c>
    </row>
    <row r="239" spans="7:7" x14ac:dyDescent="0.3">
      <c r="G239" s="3">
        <v>44783</v>
      </c>
    </row>
    <row r="240" spans="7:7" x14ac:dyDescent="0.3">
      <c r="G240" s="3">
        <v>44784</v>
      </c>
    </row>
    <row r="241" spans="7:7" x14ac:dyDescent="0.3">
      <c r="G241" s="3">
        <v>44785</v>
      </c>
    </row>
    <row r="242" spans="7:7" x14ac:dyDescent="0.3">
      <c r="G242" s="3">
        <v>44786</v>
      </c>
    </row>
    <row r="243" spans="7:7" x14ac:dyDescent="0.3">
      <c r="G243" s="3">
        <v>44787</v>
      </c>
    </row>
    <row r="244" spans="7:7" x14ac:dyDescent="0.3">
      <c r="G244" s="3">
        <v>44788</v>
      </c>
    </row>
    <row r="245" spans="7:7" x14ac:dyDescent="0.3">
      <c r="G245" s="3">
        <v>44789</v>
      </c>
    </row>
    <row r="246" spans="7:7" x14ac:dyDescent="0.3">
      <c r="G246" s="3">
        <v>44790</v>
      </c>
    </row>
    <row r="247" spans="7:7" x14ac:dyDescent="0.3">
      <c r="G247" s="3">
        <v>44791</v>
      </c>
    </row>
    <row r="248" spans="7:7" x14ac:dyDescent="0.3">
      <c r="G248" s="3">
        <v>44792</v>
      </c>
    </row>
    <row r="249" spans="7:7" x14ac:dyDescent="0.3">
      <c r="G249" s="3">
        <v>44793</v>
      </c>
    </row>
    <row r="250" spans="7:7" x14ac:dyDescent="0.3">
      <c r="G250" s="3">
        <v>44794</v>
      </c>
    </row>
    <row r="251" spans="7:7" x14ac:dyDescent="0.3">
      <c r="G251" s="3">
        <v>44795</v>
      </c>
    </row>
    <row r="252" spans="7:7" x14ac:dyDescent="0.3">
      <c r="G252" s="3">
        <v>44796</v>
      </c>
    </row>
    <row r="253" spans="7:7" x14ac:dyDescent="0.3">
      <c r="G253" s="3">
        <v>44797</v>
      </c>
    </row>
    <row r="254" spans="7:7" x14ac:dyDescent="0.3">
      <c r="G254" s="3">
        <v>44798</v>
      </c>
    </row>
    <row r="255" spans="7:7" x14ac:dyDescent="0.3">
      <c r="G255" s="3">
        <v>44799</v>
      </c>
    </row>
    <row r="256" spans="7:7" x14ac:dyDescent="0.3">
      <c r="G256" s="3">
        <v>44800</v>
      </c>
    </row>
    <row r="257" spans="7:7" x14ac:dyDescent="0.3">
      <c r="G257" s="3">
        <v>44801</v>
      </c>
    </row>
    <row r="258" spans="7:7" x14ac:dyDescent="0.3">
      <c r="G258" s="3">
        <v>44802</v>
      </c>
    </row>
    <row r="259" spans="7:7" x14ac:dyDescent="0.3">
      <c r="G259" s="3">
        <v>44803</v>
      </c>
    </row>
    <row r="260" spans="7:7" x14ac:dyDescent="0.3">
      <c r="G260" s="3">
        <v>44804</v>
      </c>
    </row>
    <row r="261" spans="7:7" x14ac:dyDescent="0.3">
      <c r="G261" s="3">
        <v>44805</v>
      </c>
    </row>
    <row r="262" spans="7:7" x14ac:dyDescent="0.3">
      <c r="G262" s="3">
        <v>44806</v>
      </c>
    </row>
    <row r="263" spans="7:7" x14ac:dyDescent="0.3">
      <c r="G263" s="3">
        <v>44807</v>
      </c>
    </row>
    <row r="264" spans="7:7" x14ac:dyDescent="0.3">
      <c r="G264" s="3">
        <v>44808</v>
      </c>
    </row>
    <row r="265" spans="7:7" x14ac:dyDescent="0.3">
      <c r="G265" s="3">
        <v>44809</v>
      </c>
    </row>
    <row r="266" spans="7:7" x14ac:dyDescent="0.3">
      <c r="G266" s="3">
        <v>44810</v>
      </c>
    </row>
    <row r="267" spans="7:7" x14ac:dyDescent="0.3">
      <c r="G267" s="3">
        <v>44811</v>
      </c>
    </row>
    <row r="268" spans="7:7" x14ac:dyDescent="0.3">
      <c r="G268" s="3">
        <v>44812</v>
      </c>
    </row>
    <row r="269" spans="7:7" x14ac:dyDescent="0.3">
      <c r="G269" s="3">
        <v>44813</v>
      </c>
    </row>
    <row r="270" spans="7:7" x14ac:dyDescent="0.3">
      <c r="G270" s="3">
        <v>44814</v>
      </c>
    </row>
    <row r="271" spans="7:7" x14ac:dyDescent="0.3">
      <c r="G271" s="3">
        <v>44815</v>
      </c>
    </row>
    <row r="272" spans="7:7" x14ac:dyDescent="0.3">
      <c r="G272" s="3">
        <v>44816</v>
      </c>
    </row>
    <row r="273" spans="7:7" x14ac:dyDescent="0.3">
      <c r="G273" s="3">
        <v>44817</v>
      </c>
    </row>
    <row r="274" spans="7:7" x14ac:dyDescent="0.3">
      <c r="G274" s="3">
        <v>44818</v>
      </c>
    </row>
    <row r="275" spans="7:7" x14ac:dyDescent="0.3">
      <c r="G275" s="3">
        <v>44819</v>
      </c>
    </row>
    <row r="276" spans="7:7" x14ac:dyDescent="0.3">
      <c r="G276" s="3">
        <v>44820</v>
      </c>
    </row>
    <row r="277" spans="7:7" x14ac:dyDescent="0.3">
      <c r="G277" s="3">
        <v>44821</v>
      </c>
    </row>
    <row r="278" spans="7:7" x14ac:dyDescent="0.3">
      <c r="G278" s="3">
        <v>44822</v>
      </c>
    </row>
    <row r="279" spans="7:7" x14ac:dyDescent="0.3">
      <c r="G279" s="3">
        <v>44823</v>
      </c>
    </row>
    <row r="280" spans="7:7" x14ac:dyDescent="0.3">
      <c r="G280" s="3">
        <v>44824</v>
      </c>
    </row>
    <row r="281" spans="7:7" x14ac:dyDescent="0.3">
      <c r="G281" s="3">
        <v>44825</v>
      </c>
    </row>
    <row r="282" spans="7:7" x14ac:dyDescent="0.3">
      <c r="G282" s="3">
        <v>44826</v>
      </c>
    </row>
    <row r="283" spans="7:7" x14ac:dyDescent="0.3">
      <c r="G283" s="3">
        <v>44827</v>
      </c>
    </row>
    <row r="284" spans="7:7" x14ac:dyDescent="0.3">
      <c r="G284" s="3">
        <v>44828</v>
      </c>
    </row>
    <row r="285" spans="7:7" x14ac:dyDescent="0.3">
      <c r="G285" s="3">
        <v>44829</v>
      </c>
    </row>
    <row r="286" spans="7:7" x14ac:dyDescent="0.3">
      <c r="G286" s="3">
        <v>44830</v>
      </c>
    </row>
    <row r="287" spans="7:7" x14ac:dyDescent="0.3">
      <c r="G287" s="3">
        <v>44831</v>
      </c>
    </row>
    <row r="288" spans="7:7" x14ac:dyDescent="0.3">
      <c r="G288" s="3">
        <v>44832</v>
      </c>
    </row>
    <row r="289" spans="7:7" x14ac:dyDescent="0.3">
      <c r="G289" s="3">
        <v>44833</v>
      </c>
    </row>
    <row r="290" spans="7:7" x14ac:dyDescent="0.3">
      <c r="G290" s="3">
        <v>44834</v>
      </c>
    </row>
    <row r="291" spans="7:7" x14ac:dyDescent="0.3">
      <c r="G291" s="3">
        <v>44835</v>
      </c>
    </row>
    <row r="292" spans="7:7" x14ac:dyDescent="0.3">
      <c r="G292" s="3">
        <v>44836</v>
      </c>
    </row>
    <row r="293" spans="7:7" x14ac:dyDescent="0.3">
      <c r="G293" s="3">
        <v>44837</v>
      </c>
    </row>
    <row r="294" spans="7:7" x14ac:dyDescent="0.3">
      <c r="G294" s="3">
        <v>44838</v>
      </c>
    </row>
    <row r="295" spans="7:7" x14ac:dyDescent="0.3">
      <c r="G295" s="3">
        <v>44839</v>
      </c>
    </row>
    <row r="296" spans="7:7" x14ac:dyDescent="0.3">
      <c r="G296" s="3">
        <v>44840</v>
      </c>
    </row>
    <row r="297" spans="7:7" x14ac:dyDescent="0.3">
      <c r="G297" s="3">
        <v>44841</v>
      </c>
    </row>
    <row r="298" spans="7:7" x14ac:dyDescent="0.3">
      <c r="G298" s="3">
        <v>44842</v>
      </c>
    </row>
    <row r="299" spans="7:7" x14ac:dyDescent="0.3">
      <c r="G299" s="3">
        <v>44843</v>
      </c>
    </row>
    <row r="300" spans="7:7" x14ac:dyDescent="0.3">
      <c r="G300" s="3">
        <v>44844</v>
      </c>
    </row>
    <row r="301" spans="7:7" x14ac:dyDescent="0.3">
      <c r="G301" s="3">
        <v>44845</v>
      </c>
    </row>
    <row r="302" spans="7:7" x14ac:dyDescent="0.3">
      <c r="G302" s="3">
        <v>44846</v>
      </c>
    </row>
    <row r="303" spans="7:7" x14ac:dyDescent="0.3">
      <c r="G303" s="3">
        <v>44847</v>
      </c>
    </row>
    <row r="304" spans="7:7" x14ac:dyDescent="0.3">
      <c r="G304" s="3">
        <v>44848</v>
      </c>
    </row>
    <row r="305" spans="7:7" x14ac:dyDescent="0.3">
      <c r="G305" s="3">
        <v>44849</v>
      </c>
    </row>
    <row r="306" spans="7:7" x14ac:dyDescent="0.3">
      <c r="G306" s="3">
        <v>44850</v>
      </c>
    </row>
    <row r="307" spans="7:7" x14ac:dyDescent="0.3">
      <c r="G307" s="3">
        <v>44851</v>
      </c>
    </row>
    <row r="308" spans="7:7" x14ac:dyDescent="0.3">
      <c r="G308" s="3">
        <v>44852</v>
      </c>
    </row>
    <row r="309" spans="7:7" x14ac:dyDescent="0.3">
      <c r="G309" s="3">
        <v>44853</v>
      </c>
    </row>
    <row r="310" spans="7:7" x14ac:dyDescent="0.3">
      <c r="G310" s="3">
        <v>44854</v>
      </c>
    </row>
    <row r="311" spans="7:7" x14ac:dyDescent="0.3">
      <c r="G311" s="3">
        <v>44855</v>
      </c>
    </row>
    <row r="312" spans="7:7" x14ac:dyDescent="0.3">
      <c r="G312" s="3">
        <v>44856</v>
      </c>
    </row>
    <row r="313" spans="7:7" x14ac:dyDescent="0.3">
      <c r="G313" s="3">
        <v>44857</v>
      </c>
    </row>
    <row r="314" spans="7:7" x14ac:dyDescent="0.3">
      <c r="G314" s="3">
        <v>44858</v>
      </c>
    </row>
    <row r="315" spans="7:7" x14ac:dyDescent="0.3">
      <c r="G315" s="3">
        <v>44859</v>
      </c>
    </row>
    <row r="316" spans="7:7" x14ac:dyDescent="0.3">
      <c r="G316" s="3">
        <v>44860</v>
      </c>
    </row>
    <row r="317" spans="7:7" x14ac:dyDescent="0.3">
      <c r="G317" s="3">
        <v>44861</v>
      </c>
    </row>
    <row r="318" spans="7:7" x14ac:dyDescent="0.3">
      <c r="G318" s="3">
        <v>44862</v>
      </c>
    </row>
    <row r="319" spans="7:7" x14ac:dyDescent="0.3">
      <c r="G319" s="3">
        <v>44863</v>
      </c>
    </row>
    <row r="320" spans="7:7" x14ac:dyDescent="0.3">
      <c r="G320" s="3">
        <v>44864</v>
      </c>
    </row>
    <row r="321" spans="7:7" x14ac:dyDescent="0.3">
      <c r="G321" s="3">
        <v>44865</v>
      </c>
    </row>
    <row r="322" spans="7:7" x14ac:dyDescent="0.3">
      <c r="G322" s="3">
        <v>44866</v>
      </c>
    </row>
    <row r="323" spans="7:7" x14ac:dyDescent="0.3">
      <c r="G323" s="3">
        <v>44867</v>
      </c>
    </row>
    <row r="324" spans="7:7" x14ac:dyDescent="0.3">
      <c r="G324" s="3">
        <v>44868</v>
      </c>
    </row>
    <row r="325" spans="7:7" x14ac:dyDescent="0.3">
      <c r="G325" s="3">
        <v>44869</v>
      </c>
    </row>
    <row r="326" spans="7:7" x14ac:dyDescent="0.3">
      <c r="G326" s="3">
        <v>44870</v>
      </c>
    </row>
    <row r="327" spans="7:7" x14ac:dyDescent="0.3">
      <c r="G327" s="3">
        <v>44871</v>
      </c>
    </row>
    <row r="328" spans="7:7" x14ac:dyDescent="0.3">
      <c r="G328" s="3">
        <v>44872</v>
      </c>
    </row>
    <row r="329" spans="7:7" x14ac:dyDescent="0.3">
      <c r="G329" s="3">
        <v>44873</v>
      </c>
    </row>
    <row r="330" spans="7:7" x14ac:dyDescent="0.3">
      <c r="G330" s="3">
        <v>44874</v>
      </c>
    </row>
    <row r="331" spans="7:7" x14ac:dyDescent="0.3">
      <c r="G331" s="3">
        <v>44875</v>
      </c>
    </row>
    <row r="332" spans="7:7" x14ac:dyDescent="0.3">
      <c r="G332" s="3">
        <v>44876</v>
      </c>
    </row>
    <row r="333" spans="7:7" x14ac:dyDescent="0.3">
      <c r="G333" s="3">
        <v>44877</v>
      </c>
    </row>
    <row r="334" spans="7:7" x14ac:dyDescent="0.3">
      <c r="G334" s="3">
        <v>44878</v>
      </c>
    </row>
    <row r="335" spans="7:7" x14ac:dyDescent="0.3">
      <c r="G335" s="3">
        <v>44879</v>
      </c>
    </row>
    <row r="336" spans="7:7" x14ac:dyDescent="0.3">
      <c r="G336" s="3">
        <v>44880</v>
      </c>
    </row>
    <row r="337" spans="7:7" x14ac:dyDescent="0.3">
      <c r="G337" s="3">
        <v>44881</v>
      </c>
    </row>
    <row r="338" spans="7:7" x14ac:dyDescent="0.3">
      <c r="G338" s="3">
        <v>44882</v>
      </c>
    </row>
    <row r="339" spans="7:7" x14ac:dyDescent="0.3">
      <c r="G339" s="3">
        <v>44883</v>
      </c>
    </row>
    <row r="340" spans="7:7" x14ac:dyDescent="0.3">
      <c r="G340" s="3">
        <v>44884</v>
      </c>
    </row>
    <row r="341" spans="7:7" x14ac:dyDescent="0.3">
      <c r="G341" s="3">
        <v>44885</v>
      </c>
    </row>
    <row r="342" spans="7:7" x14ac:dyDescent="0.3">
      <c r="G342" s="3">
        <v>44886</v>
      </c>
    </row>
    <row r="343" spans="7:7" x14ac:dyDescent="0.3">
      <c r="G343" s="3">
        <v>44887</v>
      </c>
    </row>
    <row r="344" spans="7:7" x14ac:dyDescent="0.3">
      <c r="G344" s="3">
        <v>44888</v>
      </c>
    </row>
    <row r="345" spans="7:7" x14ac:dyDescent="0.3">
      <c r="G345" s="3">
        <v>44889</v>
      </c>
    </row>
    <row r="346" spans="7:7" x14ac:dyDescent="0.3">
      <c r="G346" s="3">
        <v>44890</v>
      </c>
    </row>
    <row r="347" spans="7:7" x14ac:dyDescent="0.3">
      <c r="G347" s="3">
        <v>44891</v>
      </c>
    </row>
    <row r="348" spans="7:7" x14ac:dyDescent="0.3">
      <c r="G348" s="3">
        <v>44892</v>
      </c>
    </row>
    <row r="349" spans="7:7" x14ac:dyDescent="0.3">
      <c r="G349" s="3">
        <v>44893</v>
      </c>
    </row>
    <row r="350" spans="7:7" x14ac:dyDescent="0.3">
      <c r="G350" s="3">
        <v>44894</v>
      </c>
    </row>
    <row r="351" spans="7:7" x14ac:dyDescent="0.3">
      <c r="G351" s="3">
        <v>44895</v>
      </c>
    </row>
    <row r="352" spans="7:7" x14ac:dyDescent="0.3">
      <c r="G352" s="3">
        <v>44896</v>
      </c>
    </row>
    <row r="353" spans="7:7" x14ac:dyDescent="0.3">
      <c r="G353" s="3">
        <v>44897</v>
      </c>
    </row>
    <row r="354" spans="7:7" x14ac:dyDescent="0.3">
      <c r="G354" s="3">
        <v>44898</v>
      </c>
    </row>
    <row r="355" spans="7:7" x14ac:dyDescent="0.3">
      <c r="G355" s="3">
        <v>44899</v>
      </c>
    </row>
    <row r="356" spans="7:7" x14ac:dyDescent="0.3">
      <c r="G356" s="3">
        <v>44900</v>
      </c>
    </row>
    <row r="357" spans="7:7" x14ac:dyDescent="0.3">
      <c r="G357" s="3">
        <v>44901</v>
      </c>
    </row>
    <row r="358" spans="7:7" x14ac:dyDescent="0.3">
      <c r="G358" s="3">
        <v>44902</v>
      </c>
    </row>
    <row r="359" spans="7:7" x14ac:dyDescent="0.3">
      <c r="G359" s="3">
        <v>44903</v>
      </c>
    </row>
    <row r="360" spans="7:7" x14ac:dyDescent="0.3">
      <c r="G360" s="3">
        <v>44904</v>
      </c>
    </row>
    <row r="361" spans="7:7" x14ac:dyDescent="0.3">
      <c r="G361" s="3">
        <v>44905</v>
      </c>
    </row>
    <row r="362" spans="7:7" x14ac:dyDescent="0.3">
      <c r="G362" s="3">
        <v>44906</v>
      </c>
    </row>
    <row r="363" spans="7:7" x14ac:dyDescent="0.3">
      <c r="G363" s="3">
        <v>44907</v>
      </c>
    </row>
    <row r="364" spans="7:7" x14ac:dyDescent="0.3">
      <c r="G364" s="3">
        <v>44908</v>
      </c>
    </row>
    <row r="365" spans="7:7" x14ac:dyDescent="0.3">
      <c r="G365" s="3">
        <v>44909</v>
      </c>
    </row>
    <row r="366" spans="7:7" x14ac:dyDescent="0.3">
      <c r="G366" s="3">
        <v>44910</v>
      </c>
    </row>
    <row r="367" spans="7:7" x14ac:dyDescent="0.3">
      <c r="G367" s="3">
        <v>44911</v>
      </c>
    </row>
    <row r="368" spans="7:7" x14ac:dyDescent="0.3">
      <c r="G368" s="3">
        <v>44912</v>
      </c>
    </row>
    <row r="369" spans="7:7" x14ac:dyDescent="0.3">
      <c r="G369" s="3">
        <v>44913</v>
      </c>
    </row>
    <row r="370" spans="7:7" x14ac:dyDescent="0.3">
      <c r="G370" s="3">
        <v>44914</v>
      </c>
    </row>
    <row r="371" spans="7:7" x14ac:dyDescent="0.3">
      <c r="G371" s="3">
        <v>44915</v>
      </c>
    </row>
    <row r="372" spans="7:7" x14ac:dyDescent="0.3">
      <c r="G372" s="3">
        <v>44916</v>
      </c>
    </row>
    <row r="373" spans="7:7" x14ac:dyDescent="0.3">
      <c r="G373" s="3">
        <v>44917</v>
      </c>
    </row>
    <row r="374" spans="7:7" x14ac:dyDescent="0.3">
      <c r="G374" s="3">
        <v>44918</v>
      </c>
    </row>
    <row r="375" spans="7:7" x14ac:dyDescent="0.3">
      <c r="G375" s="3">
        <v>44919</v>
      </c>
    </row>
    <row r="376" spans="7:7" x14ac:dyDescent="0.3">
      <c r="G376" s="3">
        <v>44920</v>
      </c>
    </row>
    <row r="377" spans="7:7" x14ac:dyDescent="0.3">
      <c r="G377" s="3">
        <v>44921</v>
      </c>
    </row>
    <row r="378" spans="7:7" x14ac:dyDescent="0.3">
      <c r="G378" s="3">
        <v>44922</v>
      </c>
    </row>
    <row r="379" spans="7:7" x14ac:dyDescent="0.3">
      <c r="G379" s="3">
        <v>44923</v>
      </c>
    </row>
    <row r="380" spans="7:7" x14ac:dyDescent="0.3">
      <c r="G380" s="3">
        <v>44924</v>
      </c>
    </row>
    <row r="381" spans="7:7" x14ac:dyDescent="0.3">
      <c r="G381" s="3">
        <v>44925</v>
      </c>
    </row>
    <row r="382" spans="7:7" x14ac:dyDescent="0.3">
      <c r="G382" s="3">
        <v>44926</v>
      </c>
    </row>
    <row r="383" spans="7:7" x14ac:dyDescent="0.3">
      <c r="G383" s="3">
        <v>44927</v>
      </c>
    </row>
    <row r="384" spans="7:7" x14ac:dyDescent="0.3">
      <c r="G384" s="3">
        <v>44928</v>
      </c>
    </row>
    <row r="385" spans="7:7" x14ac:dyDescent="0.3">
      <c r="G385" s="3">
        <v>44929</v>
      </c>
    </row>
    <row r="386" spans="7:7" x14ac:dyDescent="0.3">
      <c r="G386" s="3">
        <v>44930</v>
      </c>
    </row>
    <row r="387" spans="7:7" x14ac:dyDescent="0.3">
      <c r="G387" s="3">
        <v>44931</v>
      </c>
    </row>
    <row r="388" spans="7:7" x14ac:dyDescent="0.3">
      <c r="G388" s="3">
        <v>44932</v>
      </c>
    </row>
    <row r="389" spans="7:7" x14ac:dyDescent="0.3">
      <c r="G389" s="3">
        <v>44933</v>
      </c>
    </row>
    <row r="390" spans="7:7" x14ac:dyDescent="0.3">
      <c r="G390" s="3">
        <v>44934</v>
      </c>
    </row>
    <row r="391" spans="7:7" x14ac:dyDescent="0.3">
      <c r="G391" s="3">
        <v>44935</v>
      </c>
    </row>
    <row r="392" spans="7:7" x14ac:dyDescent="0.3">
      <c r="G392" s="3">
        <v>44936</v>
      </c>
    </row>
    <row r="393" spans="7:7" x14ac:dyDescent="0.3">
      <c r="G393" s="3">
        <v>44937</v>
      </c>
    </row>
    <row r="394" spans="7:7" x14ac:dyDescent="0.3">
      <c r="G394" s="3">
        <v>44938</v>
      </c>
    </row>
    <row r="395" spans="7:7" x14ac:dyDescent="0.3">
      <c r="G395" s="3">
        <v>44939</v>
      </c>
    </row>
    <row r="396" spans="7:7" x14ac:dyDescent="0.3">
      <c r="G396" s="3">
        <v>44940</v>
      </c>
    </row>
    <row r="397" spans="7:7" x14ac:dyDescent="0.3">
      <c r="G397" s="3">
        <v>44941</v>
      </c>
    </row>
    <row r="398" spans="7:7" x14ac:dyDescent="0.3">
      <c r="G398" s="3">
        <v>44942</v>
      </c>
    </row>
    <row r="399" spans="7:7" x14ac:dyDescent="0.3">
      <c r="G399" s="3">
        <v>44943</v>
      </c>
    </row>
    <row r="400" spans="7:7" x14ac:dyDescent="0.3">
      <c r="G400" s="3">
        <v>44944</v>
      </c>
    </row>
    <row r="401" spans="7:7" x14ac:dyDescent="0.3">
      <c r="G401" s="3">
        <v>44945</v>
      </c>
    </row>
    <row r="402" spans="7:7" x14ac:dyDescent="0.3">
      <c r="G402" s="3">
        <v>44946</v>
      </c>
    </row>
    <row r="403" spans="7:7" x14ac:dyDescent="0.3">
      <c r="G403" s="3">
        <v>44947</v>
      </c>
    </row>
    <row r="404" spans="7:7" x14ac:dyDescent="0.3">
      <c r="G404" s="3">
        <v>44948</v>
      </c>
    </row>
    <row r="405" spans="7:7" x14ac:dyDescent="0.3">
      <c r="G405" s="3">
        <v>44949</v>
      </c>
    </row>
    <row r="406" spans="7:7" x14ac:dyDescent="0.3">
      <c r="G406" s="3">
        <v>44950</v>
      </c>
    </row>
    <row r="407" spans="7:7" x14ac:dyDescent="0.3">
      <c r="G407" s="3">
        <v>44951</v>
      </c>
    </row>
    <row r="408" spans="7:7" x14ac:dyDescent="0.3">
      <c r="G408" s="3">
        <v>44952</v>
      </c>
    </row>
    <row r="409" spans="7:7" x14ac:dyDescent="0.3">
      <c r="G409" s="3">
        <v>44953</v>
      </c>
    </row>
    <row r="410" spans="7:7" x14ac:dyDescent="0.3">
      <c r="G410" s="3">
        <v>44954</v>
      </c>
    </row>
    <row r="411" spans="7:7" x14ac:dyDescent="0.3">
      <c r="G411" s="3">
        <v>44955</v>
      </c>
    </row>
    <row r="412" spans="7:7" x14ac:dyDescent="0.3">
      <c r="G412" s="3">
        <v>44956</v>
      </c>
    </row>
    <row r="413" spans="7:7" x14ac:dyDescent="0.3">
      <c r="G413" s="3">
        <v>44957</v>
      </c>
    </row>
    <row r="414" spans="7:7" x14ac:dyDescent="0.3">
      <c r="G414" s="3">
        <v>44958</v>
      </c>
    </row>
    <row r="415" spans="7:7" x14ac:dyDescent="0.3">
      <c r="G415" s="3">
        <v>44959</v>
      </c>
    </row>
    <row r="416" spans="7:7" x14ac:dyDescent="0.3">
      <c r="G416" s="3">
        <v>44960</v>
      </c>
    </row>
    <row r="417" spans="7:7" x14ac:dyDescent="0.3">
      <c r="G417" s="3">
        <v>44961</v>
      </c>
    </row>
    <row r="418" spans="7:7" x14ac:dyDescent="0.3">
      <c r="G418" s="3">
        <v>44962</v>
      </c>
    </row>
    <row r="419" spans="7:7" x14ac:dyDescent="0.3">
      <c r="G419" s="3">
        <v>44963</v>
      </c>
    </row>
    <row r="420" spans="7:7" x14ac:dyDescent="0.3">
      <c r="G420" s="3">
        <v>44964</v>
      </c>
    </row>
    <row r="421" spans="7:7" x14ac:dyDescent="0.3">
      <c r="G421" s="3">
        <v>44965</v>
      </c>
    </row>
    <row r="422" spans="7:7" x14ac:dyDescent="0.3">
      <c r="G422" s="3">
        <v>44966</v>
      </c>
    </row>
    <row r="423" spans="7:7" x14ac:dyDescent="0.3">
      <c r="G423" s="3">
        <v>44967</v>
      </c>
    </row>
    <row r="424" spans="7:7" x14ac:dyDescent="0.3">
      <c r="G424" s="3">
        <v>44968</v>
      </c>
    </row>
    <row r="425" spans="7:7" x14ac:dyDescent="0.3">
      <c r="G425" s="3">
        <v>44969</v>
      </c>
    </row>
    <row r="426" spans="7:7" x14ac:dyDescent="0.3">
      <c r="G426" s="3">
        <v>44970</v>
      </c>
    </row>
    <row r="427" spans="7:7" x14ac:dyDescent="0.3">
      <c r="G427" s="3">
        <v>44971</v>
      </c>
    </row>
    <row r="428" spans="7:7" x14ac:dyDescent="0.3">
      <c r="G428" s="3">
        <v>44972</v>
      </c>
    </row>
    <row r="429" spans="7:7" x14ac:dyDescent="0.3">
      <c r="G429" s="3">
        <v>44973</v>
      </c>
    </row>
    <row r="430" spans="7:7" x14ac:dyDescent="0.3">
      <c r="G430" s="3">
        <v>44974</v>
      </c>
    </row>
    <row r="431" spans="7:7" x14ac:dyDescent="0.3">
      <c r="G431" s="3">
        <v>44975</v>
      </c>
    </row>
    <row r="432" spans="7:7" x14ac:dyDescent="0.3">
      <c r="G432" s="3">
        <v>44976</v>
      </c>
    </row>
    <row r="433" spans="7:7" x14ac:dyDescent="0.3">
      <c r="G433" s="3">
        <v>44977</v>
      </c>
    </row>
    <row r="434" spans="7:7" x14ac:dyDescent="0.3">
      <c r="G434" s="3">
        <v>44978</v>
      </c>
    </row>
    <row r="435" spans="7:7" x14ac:dyDescent="0.3">
      <c r="G435" s="3">
        <v>44979</v>
      </c>
    </row>
    <row r="436" spans="7:7" x14ac:dyDescent="0.3">
      <c r="G436" s="3">
        <v>44980</v>
      </c>
    </row>
    <row r="437" spans="7:7" x14ac:dyDescent="0.3">
      <c r="G437" s="3">
        <v>44981</v>
      </c>
    </row>
    <row r="438" spans="7:7" x14ac:dyDescent="0.3">
      <c r="G438" s="3">
        <v>44982</v>
      </c>
    </row>
    <row r="439" spans="7:7" x14ac:dyDescent="0.3">
      <c r="G439" s="3">
        <v>44983</v>
      </c>
    </row>
    <row r="440" spans="7:7" x14ac:dyDescent="0.3">
      <c r="G440" s="3">
        <v>44984</v>
      </c>
    </row>
    <row r="441" spans="7:7" x14ac:dyDescent="0.3">
      <c r="G441" s="3">
        <v>44985</v>
      </c>
    </row>
    <row r="442" spans="7:7" x14ac:dyDescent="0.3">
      <c r="G442" s="3">
        <v>44986</v>
      </c>
    </row>
    <row r="443" spans="7:7" x14ac:dyDescent="0.3">
      <c r="G443" s="3">
        <v>44987</v>
      </c>
    </row>
    <row r="444" spans="7:7" x14ac:dyDescent="0.3">
      <c r="G444" s="3">
        <v>44988</v>
      </c>
    </row>
    <row r="445" spans="7:7" x14ac:dyDescent="0.3">
      <c r="G445" s="3">
        <v>44989</v>
      </c>
    </row>
    <row r="446" spans="7:7" x14ac:dyDescent="0.3">
      <c r="G446" s="3">
        <v>44990</v>
      </c>
    </row>
    <row r="447" spans="7:7" x14ac:dyDescent="0.3">
      <c r="G447" s="3">
        <v>44991</v>
      </c>
    </row>
    <row r="448" spans="7:7" x14ac:dyDescent="0.3">
      <c r="G448" s="3">
        <v>44992</v>
      </c>
    </row>
    <row r="449" spans="7:7" x14ac:dyDescent="0.3">
      <c r="G449" s="3">
        <v>44993</v>
      </c>
    </row>
    <row r="450" spans="7:7" x14ac:dyDescent="0.3">
      <c r="G450" s="3">
        <v>44994</v>
      </c>
    </row>
    <row r="451" spans="7:7" x14ac:dyDescent="0.3">
      <c r="G451" s="3">
        <v>44995</v>
      </c>
    </row>
    <row r="452" spans="7:7" x14ac:dyDescent="0.3">
      <c r="G452" s="3">
        <v>44996</v>
      </c>
    </row>
    <row r="453" spans="7:7" x14ac:dyDescent="0.3">
      <c r="G453" s="3">
        <v>44997</v>
      </c>
    </row>
    <row r="454" spans="7:7" x14ac:dyDescent="0.3">
      <c r="G454" s="3">
        <v>44998</v>
      </c>
    </row>
    <row r="455" spans="7:7" x14ac:dyDescent="0.3">
      <c r="G455" s="3">
        <v>44999</v>
      </c>
    </row>
    <row r="456" spans="7:7" x14ac:dyDescent="0.3">
      <c r="G456" s="3">
        <v>45000</v>
      </c>
    </row>
    <row r="457" spans="7:7" x14ac:dyDescent="0.3">
      <c r="G457" s="3">
        <v>45001</v>
      </c>
    </row>
    <row r="458" spans="7:7" x14ac:dyDescent="0.3">
      <c r="G458" s="3">
        <v>45002</v>
      </c>
    </row>
    <row r="459" spans="7:7" x14ac:dyDescent="0.3">
      <c r="G459" s="3">
        <v>45003</v>
      </c>
    </row>
    <row r="460" spans="7:7" x14ac:dyDescent="0.3">
      <c r="G460" s="3">
        <v>45004</v>
      </c>
    </row>
    <row r="461" spans="7:7" x14ac:dyDescent="0.3">
      <c r="G461" s="3">
        <v>45005</v>
      </c>
    </row>
    <row r="462" spans="7:7" x14ac:dyDescent="0.3">
      <c r="G462" s="3">
        <v>45006</v>
      </c>
    </row>
    <row r="463" spans="7:7" x14ac:dyDescent="0.3">
      <c r="G463" s="3">
        <v>45007</v>
      </c>
    </row>
    <row r="464" spans="7:7" x14ac:dyDescent="0.3">
      <c r="G464" s="3">
        <v>45008</v>
      </c>
    </row>
    <row r="465" spans="7:7" x14ac:dyDescent="0.3">
      <c r="G465" s="3">
        <v>45009</v>
      </c>
    </row>
    <row r="466" spans="7:7" x14ac:dyDescent="0.3">
      <c r="G466" s="3">
        <v>45010</v>
      </c>
    </row>
    <row r="467" spans="7:7" x14ac:dyDescent="0.3">
      <c r="G467" s="3">
        <v>45011</v>
      </c>
    </row>
    <row r="468" spans="7:7" x14ac:dyDescent="0.3">
      <c r="G468" s="3">
        <v>45012</v>
      </c>
    </row>
    <row r="469" spans="7:7" x14ac:dyDescent="0.3">
      <c r="G469" s="3">
        <v>45013</v>
      </c>
    </row>
    <row r="470" spans="7:7" x14ac:dyDescent="0.3">
      <c r="G470" s="3">
        <v>45014</v>
      </c>
    </row>
    <row r="471" spans="7:7" x14ac:dyDescent="0.3">
      <c r="G471" s="3">
        <v>45015</v>
      </c>
    </row>
    <row r="472" spans="7:7" x14ac:dyDescent="0.3">
      <c r="G472" s="3">
        <v>45016</v>
      </c>
    </row>
    <row r="473" spans="7:7" x14ac:dyDescent="0.3">
      <c r="G473" s="3">
        <v>45017</v>
      </c>
    </row>
    <row r="474" spans="7:7" x14ac:dyDescent="0.3">
      <c r="G474" s="3">
        <v>45018</v>
      </c>
    </row>
    <row r="475" spans="7:7" x14ac:dyDescent="0.3">
      <c r="G475" s="3">
        <v>45019</v>
      </c>
    </row>
    <row r="476" spans="7:7" x14ac:dyDescent="0.3">
      <c r="G476" s="3">
        <v>45020</v>
      </c>
    </row>
    <row r="477" spans="7:7" x14ac:dyDescent="0.3">
      <c r="G477" s="3">
        <v>45021</v>
      </c>
    </row>
    <row r="478" spans="7:7" x14ac:dyDescent="0.3">
      <c r="G478" s="3">
        <v>45022</v>
      </c>
    </row>
    <row r="479" spans="7:7" x14ac:dyDescent="0.3">
      <c r="G479" s="3">
        <v>45023</v>
      </c>
    </row>
    <row r="480" spans="7:7" x14ac:dyDescent="0.3">
      <c r="G480" s="3">
        <v>45024</v>
      </c>
    </row>
    <row r="481" spans="7:7" x14ac:dyDescent="0.3">
      <c r="G481" s="3">
        <v>45025</v>
      </c>
    </row>
    <row r="482" spans="7:7" x14ac:dyDescent="0.3">
      <c r="G482" s="3">
        <v>45026</v>
      </c>
    </row>
    <row r="483" spans="7:7" x14ac:dyDescent="0.3">
      <c r="G483" s="3">
        <v>45027</v>
      </c>
    </row>
    <row r="484" spans="7:7" x14ac:dyDescent="0.3">
      <c r="G484" s="3">
        <v>45028</v>
      </c>
    </row>
    <row r="485" spans="7:7" x14ac:dyDescent="0.3">
      <c r="G485" s="3">
        <v>45029</v>
      </c>
    </row>
    <row r="486" spans="7:7" x14ac:dyDescent="0.3">
      <c r="G486" s="3">
        <v>45030</v>
      </c>
    </row>
    <row r="487" spans="7:7" x14ac:dyDescent="0.3">
      <c r="G487" s="3">
        <v>45031</v>
      </c>
    </row>
    <row r="488" spans="7:7" x14ac:dyDescent="0.3">
      <c r="G488" s="3">
        <v>45032</v>
      </c>
    </row>
    <row r="489" spans="7:7" x14ac:dyDescent="0.3">
      <c r="G489" s="3">
        <v>45033</v>
      </c>
    </row>
    <row r="490" spans="7:7" x14ac:dyDescent="0.3">
      <c r="G490" s="3">
        <v>45034</v>
      </c>
    </row>
    <row r="491" spans="7:7" x14ac:dyDescent="0.3">
      <c r="G491" s="3">
        <v>45035</v>
      </c>
    </row>
    <row r="492" spans="7:7" x14ac:dyDescent="0.3">
      <c r="G492" s="3">
        <v>45036</v>
      </c>
    </row>
    <row r="493" spans="7:7" x14ac:dyDescent="0.3">
      <c r="G493" s="3">
        <v>45037</v>
      </c>
    </row>
    <row r="494" spans="7:7" x14ac:dyDescent="0.3">
      <c r="G494" s="3">
        <v>45038</v>
      </c>
    </row>
    <row r="495" spans="7:7" x14ac:dyDescent="0.3">
      <c r="G495" s="3">
        <v>45039</v>
      </c>
    </row>
    <row r="496" spans="7:7" x14ac:dyDescent="0.3">
      <c r="G496" s="3">
        <v>45040</v>
      </c>
    </row>
    <row r="497" spans="7:7" x14ac:dyDescent="0.3">
      <c r="G497" s="3">
        <v>45041</v>
      </c>
    </row>
    <row r="498" spans="7:7" x14ac:dyDescent="0.3">
      <c r="G498" s="3">
        <v>45042</v>
      </c>
    </row>
    <row r="499" spans="7:7" x14ac:dyDescent="0.3">
      <c r="G499" s="3">
        <v>45043</v>
      </c>
    </row>
    <row r="500" spans="7:7" x14ac:dyDescent="0.3">
      <c r="G500" s="3">
        <v>45044</v>
      </c>
    </row>
    <row r="501" spans="7:7" x14ac:dyDescent="0.3">
      <c r="G501" s="3">
        <v>45045</v>
      </c>
    </row>
    <row r="502" spans="7:7" x14ac:dyDescent="0.3">
      <c r="G502" s="3">
        <v>45046</v>
      </c>
    </row>
    <row r="503" spans="7:7" x14ac:dyDescent="0.3">
      <c r="G503" s="3">
        <v>45047</v>
      </c>
    </row>
    <row r="504" spans="7:7" x14ac:dyDescent="0.3">
      <c r="G504" s="3">
        <v>45048</v>
      </c>
    </row>
    <row r="505" spans="7:7" x14ac:dyDescent="0.3">
      <c r="G505" s="3">
        <v>45049</v>
      </c>
    </row>
    <row r="506" spans="7:7" x14ac:dyDescent="0.3">
      <c r="G506" s="3">
        <v>45050</v>
      </c>
    </row>
    <row r="507" spans="7:7" x14ac:dyDescent="0.3">
      <c r="G507" s="3">
        <v>45051</v>
      </c>
    </row>
    <row r="508" spans="7:7" x14ac:dyDescent="0.3">
      <c r="G508" s="3">
        <v>45052</v>
      </c>
    </row>
    <row r="509" spans="7:7" x14ac:dyDescent="0.3">
      <c r="G509" s="3">
        <v>45053</v>
      </c>
    </row>
    <row r="510" spans="7:7" x14ac:dyDescent="0.3">
      <c r="G510" s="3">
        <v>45054</v>
      </c>
    </row>
    <row r="511" spans="7:7" x14ac:dyDescent="0.3">
      <c r="G511" s="3">
        <v>45055</v>
      </c>
    </row>
    <row r="512" spans="7:7" x14ac:dyDescent="0.3">
      <c r="G512" s="3">
        <v>45056</v>
      </c>
    </row>
    <row r="513" spans="7:7" x14ac:dyDescent="0.3">
      <c r="G513" s="3">
        <v>45057</v>
      </c>
    </row>
    <row r="514" spans="7:7" x14ac:dyDescent="0.3">
      <c r="G514" s="3">
        <v>45058</v>
      </c>
    </row>
    <row r="515" spans="7:7" x14ac:dyDescent="0.3">
      <c r="G515" s="3">
        <v>45059</v>
      </c>
    </row>
    <row r="516" spans="7:7" x14ac:dyDescent="0.3">
      <c r="G516" s="3">
        <v>45060</v>
      </c>
    </row>
    <row r="517" spans="7:7" x14ac:dyDescent="0.3">
      <c r="G517" s="3">
        <v>45061</v>
      </c>
    </row>
    <row r="518" spans="7:7" x14ac:dyDescent="0.3">
      <c r="G518" s="3">
        <v>45062</v>
      </c>
    </row>
    <row r="519" spans="7:7" x14ac:dyDescent="0.3">
      <c r="G519" s="3">
        <v>45063</v>
      </c>
    </row>
    <row r="520" spans="7:7" x14ac:dyDescent="0.3">
      <c r="G520" s="3">
        <v>45064</v>
      </c>
    </row>
    <row r="521" spans="7:7" x14ac:dyDescent="0.3">
      <c r="G521" s="3">
        <v>45065</v>
      </c>
    </row>
    <row r="522" spans="7:7" x14ac:dyDescent="0.3">
      <c r="G522" s="3">
        <v>45066</v>
      </c>
    </row>
    <row r="523" spans="7:7" x14ac:dyDescent="0.3">
      <c r="G523" s="3">
        <v>45067</v>
      </c>
    </row>
    <row r="524" spans="7:7" x14ac:dyDescent="0.3">
      <c r="G524" s="3">
        <v>45068</v>
      </c>
    </row>
    <row r="525" spans="7:7" x14ac:dyDescent="0.3">
      <c r="G525" s="3">
        <v>45069</v>
      </c>
    </row>
    <row r="526" spans="7:7" x14ac:dyDescent="0.3">
      <c r="G526" s="3">
        <v>45070</v>
      </c>
    </row>
    <row r="527" spans="7:7" x14ac:dyDescent="0.3">
      <c r="G527" s="3">
        <v>45071</v>
      </c>
    </row>
    <row r="528" spans="7:7" x14ac:dyDescent="0.3">
      <c r="G528" s="3">
        <v>45072</v>
      </c>
    </row>
    <row r="529" spans="7:7" x14ac:dyDescent="0.3">
      <c r="G529" s="3">
        <v>45073</v>
      </c>
    </row>
    <row r="530" spans="7:7" x14ac:dyDescent="0.3">
      <c r="G530" s="3">
        <v>45074</v>
      </c>
    </row>
    <row r="531" spans="7:7" x14ac:dyDescent="0.3">
      <c r="G531" s="3">
        <v>45075</v>
      </c>
    </row>
    <row r="532" spans="7:7" x14ac:dyDescent="0.3">
      <c r="G532" s="3">
        <v>45076</v>
      </c>
    </row>
    <row r="533" spans="7:7" x14ac:dyDescent="0.3">
      <c r="G533" s="3">
        <v>45077</v>
      </c>
    </row>
    <row r="534" spans="7:7" x14ac:dyDescent="0.3">
      <c r="G534" s="3">
        <v>45078</v>
      </c>
    </row>
    <row r="535" spans="7:7" x14ac:dyDescent="0.3">
      <c r="G535" s="3">
        <v>45079</v>
      </c>
    </row>
    <row r="536" spans="7:7" x14ac:dyDescent="0.3">
      <c r="G536" s="3">
        <v>45080</v>
      </c>
    </row>
    <row r="537" spans="7:7" x14ac:dyDescent="0.3">
      <c r="G537" s="3">
        <v>45081</v>
      </c>
    </row>
    <row r="538" spans="7:7" x14ac:dyDescent="0.3">
      <c r="G538" s="3">
        <v>45082</v>
      </c>
    </row>
    <row r="539" spans="7:7" x14ac:dyDescent="0.3">
      <c r="G539" s="3">
        <v>45083</v>
      </c>
    </row>
    <row r="540" spans="7:7" x14ac:dyDescent="0.3">
      <c r="G540" s="3">
        <v>45084</v>
      </c>
    </row>
    <row r="541" spans="7:7" x14ac:dyDescent="0.3">
      <c r="G541" s="3">
        <v>45085</v>
      </c>
    </row>
    <row r="542" spans="7:7" x14ac:dyDescent="0.3">
      <c r="G542" s="3">
        <v>45086</v>
      </c>
    </row>
    <row r="543" spans="7:7" x14ac:dyDescent="0.3">
      <c r="G543" s="3">
        <v>45087</v>
      </c>
    </row>
    <row r="544" spans="7:7" x14ac:dyDescent="0.3">
      <c r="G544" s="3">
        <v>45088</v>
      </c>
    </row>
    <row r="545" spans="7:7" x14ac:dyDescent="0.3">
      <c r="G545" s="3">
        <v>45089</v>
      </c>
    </row>
    <row r="546" spans="7:7" x14ac:dyDescent="0.3">
      <c r="G546" s="3">
        <v>45090</v>
      </c>
    </row>
    <row r="547" spans="7:7" x14ac:dyDescent="0.3">
      <c r="G547" s="3">
        <v>45091</v>
      </c>
    </row>
    <row r="548" spans="7:7" x14ac:dyDescent="0.3">
      <c r="G548" s="3">
        <v>45092</v>
      </c>
    </row>
    <row r="549" spans="7:7" x14ac:dyDescent="0.3">
      <c r="G549" s="3">
        <v>45093</v>
      </c>
    </row>
    <row r="550" spans="7:7" x14ac:dyDescent="0.3">
      <c r="G550" s="3">
        <v>45094</v>
      </c>
    </row>
    <row r="551" spans="7:7" x14ac:dyDescent="0.3">
      <c r="G551" s="3">
        <v>45095</v>
      </c>
    </row>
    <row r="552" spans="7:7" x14ac:dyDescent="0.3">
      <c r="G552" s="3">
        <v>45096</v>
      </c>
    </row>
    <row r="553" spans="7:7" x14ac:dyDescent="0.3">
      <c r="G553" s="3">
        <v>45097</v>
      </c>
    </row>
    <row r="554" spans="7:7" x14ac:dyDescent="0.3">
      <c r="G554" s="3">
        <v>45098</v>
      </c>
    </row>
    <row r="555" spans="7:7" x14ac:dyDescent="0.3">
      <c r="G555" s="3">
        <v>45099</v>
      </c>
    </row>
    <row r="556" spans="7:7" x14ac:dyDescent="0.3">
      <c r="G556" s="3">
        <v>45100</v>
      </c>
    </row>
    <row r="557" spans="7:7" x14ac:dyDescent="0.3">
      <c r="G557" s="3">
        <v>45101</v>
      </c>
    </row>
    <row r="558" spans="7:7" x14ac:dyDescent="0.3">
      <c r="G558" s="3">
        <v>45102</v>
      </c>
    </row>
    <row r="559" spans="7:7" x14ac:dyDescent="0.3">
      <c r="G559" s="3">
        <v>45103</v>
      </c>
    </row>
    <row r="560" spans="7:7" x14ac:dyDescent="0.3">
      <c r="G560" s="3">
        <v>45104</v>
      </c>
    </row>
    <row r="561" spans="7:7" x14ac:dyDescent="0.3">
      <c r="G561" s="3">
        <v>45105</v>
      </c>
    </row>
    <row r="562" spans="7:7" x14ac:dyDescent="0.3">
      <c r="G562" s="3">
        <v>45106</v>
      </c>
    </row>
    <row r="563" spans="7:7" x14ac:dyDescent="0.3">
      <c r="G563" s="3">
        <v>45107</v>
      </c>
    </row>
    <row r="564" spans="7:7" x14ac:dyDescent="0.3">
      <c r="G564" s="3">
        <v>45108</v>
      </c>
    </row>
    <row r="565" spans="7:7" x14ac:dyDescent="0.3">
      <c r="G565" s="3">
        <v>45109</v>
      </c>
    </row>
    <row r="566" spans="7:7" x14ac:dyDescent="0.3">
      <c r="G566" s="3">
        <v>45110</v>
      </c>
    </row>
    <row r="567" spans="7:7" x14ac:dyDescent="0.3">
      <c r="G567" s="3">
        <v>45111</v>
      </c>
    </row>
    <row r="568" spans="7:7" x14ac:dyDescent="0.3">
      <c r="G568" s="3">
        <v>45112</v>
      </c>
    </row>
    <row r="569" spans="7:7" x14ac:dyDescent="0.3">
      <c r="G569" s="3">
        <v>45113</v>
      </c>
    </row>
    <row r="570" spans="7:7" x14ac:dyDescent="0.3">
      <c r="G570" s="3">
        <v>45114</v>
      </c>
    </row>
    <row r="571" spans="7:7" x14ac:dyDescent="0.3">
      <c r="G571" s="3">
        <v>45115</v>
      </c>
    </row>
    <row r="572" spans="7:7" x14ac:dyDescent="0.3">
      <c r="G572" s="3">
        <v>45116</v>
      </c>
    </row>
    <row r="573" spans="7:7" x14ac:dyDescent="0.3">
      <c r="G573" s="3">
        <v>45117</v>
      </c>
    </row>
    <row r="574" spans="7:7" x14ac:dyDescent="0.3">
      <c r="G574" s="3">
        <v>45118</v>
      </c>
    </row>
    <row r="575" spans="7:7" x14ac:dyDescent="0.3">
      <c r="G575" s="3">
        <v>45119</v>
      </c>
    </row>
    <row r="576" spans="7:7" x14ac:dyDescent="0.3">
      <c r="G576" s="3">
        <v>45120</v>
      </c>
    </row>
    <row r="577" spans="7:7" x14ac:dyDescent="0.3">
      <c r="G577" s="3">
        <v>45121</v>
      </c>
    </row>
    <row r="578" spans="7:7" x14ac:dyDescent="0.3">
      <c r="G578" s="3">
        <v>45122</v>
      </c>
    </row>
    <row r="579" spans="7:7" x14ac:dyDescent="0.3">
      <c r="G579" s="3">
        <v>45123</v>
      </c>
    </row>
    <row r="580" spans="7:7" x14ac:dyDescent="0.3">
      <c r="G580" s="3">
        <v>45124</v>
      </c>
    </row>
    <row r="581" spans="7:7" x14ac:dyDescent="0.3">
      <c r="G581" s="3">
        <v>45125</v>
      </c>
    </row>
    <row r="582" spans="7:7" x14ac:dyDescent="0.3">
      <c r="G582" s="3">
        <v>45126</v>
      </c>
    </row>
    <row r="583" spans="7:7" x14ac:dyDescent="0.3">
      <c r="G583" s="3">
        <v>45127</v>
      </c>
    </row>
    <row r="584" spans="7:7" x14ac:dyDescent="0.3">
      <c r="G584" s="3">
        <v>45128</v>
      </c>
    </row>
    <row r="585" spans="7:7" x14ac:dyDescent="0.3">
      <c r="G585" s="3">
        <v>45129</v>
      </c>
    </row>
    <row r="586" spans="7:7" x14ac:dyDescent="0.3">
      <c r="G586" s="3">
        <v>45130</v>
      </c>
    </row>
    <row r="587" spans="7:7" x14ac:dyDescent="0.3">
      <c r="G587" s="3">
        <v>45131</v>
      </c>
    </row>
    <row r="588" spans="7:7" x14ac:dyDescent="0.3">
      <c r="G588" s="3">
        <v>45132</v>
      </c>
    </row>
    <row r="589" spans="7:7" x14ac:dyDescent="0.3">
      <c r="G589" s="3">
        <v>45133</v>
      </c>
    </row>
    <row r="590" spans="7:7" x14ac:dyDescent="0.3">
      <c r="G590" s="3">
        <v>45134</v>
      </c>
    </row>
    <row r="591" spans="7:7" x14ac:dyDescent="0.3">
      <c r="G591" s="3">
        <v>45135</v>
      </c>
    </row>
    <row r="592" spans="7:7" x14ac:dyDescent="0.3">
      <c r="G592" s="3">
        <v>45136</v>
      </c>
    </row>
    <row r="593" spans="7:7" x14ac:dyDescent="0.3">
      <c r="G593" s="3">
        <v>45137</v>
      </c>
    </row>
    <row r="594" spans="7:7" x14ac:dyDescent="0.3">
      <c r="G594" s="3">
        <v>45138</v>
      </c>
    </row>
    <row r="595" spans="7:7" x14ac:dyDescent="0.3">
      <c r="G595" s="3">
        <v>45139</v>
      </c>
    </row>
    <row r="596" spans="7:7" x14ac:dyDescent="0.3">
      <c r="G596" s="3">
        <v>45140</v>
      </c>
    </row>
    <row r="597" spans="7:7" x14ac:dyDescent="0.3">
      <c r="G597" s="3">
        <v>45141</v>
      </c>
    </row>
    <row r="598" spans="7:7" x14ac:dyDescent="0.3">
      <c r="G598" s="3">
        <v>45142</v>
      </c>
    </row>
    <row r="599" spans="7:7" x14ac:dyDescent="0.3">
      <c r="G599" s="3">
        <v>45143</v>
      </c>
    </row>
    <row r="600" spans="7:7" x14ac:dyDescent="0.3">
      <c r="G600" s="3">
        <v>45144</v>
      </c>
    </row>
    <row r="601" spans="7:7" x14ac:dyDescent="0.3">
      <c r="G601" s="3">
        <v>45145</v>
      </c>
    </row>
    <row r="602" spans="7:7" x14ac:dyDescent="0.3">
      <c r="G602" s="3">
        <v>45146</v>
      </c>
    </row>
    <row r="603" spans="7:7" x14ac:dyDescent="0.3">
      <c r="G603" s="3">
        <v>45147</v>
      </c>
    </row>
    <row r="604" spans="7:7" x14ac:dyDescent="0.3">
      <c r="G604" s="3">
        <v>45148</v>
      </c>
    </row>
    <row r="605" spans="7:7" x14ac:dyDescent="0.3">
      <c r="G605" s="3">
        <v>45149</v>
      </c>
    </row>
    <row r="606" spans="7:7" x14ac:dyDescent="0.3">
      <c r="G606" s="3">
        <v>45150</v>
      </c>
    </row>
    <row r="607" spans="7:7" x14ac:dyDescent="0.3">
      <c r="G607" s="3">
        <v>45151</v>
      </c>
    </row>
    <row r="608" spans="7:7" x14ac:dyDescent="0.3">
      <c r="G608" s="3">
        <v>45152</v>
      </c>
    </row>
    <row r="609" spans="7:7" x14ac:dyDescent="0.3">
      <c r="G609" s="3">
        <v>45153</v>
      </c>
    </row>
    <row r="610" spans="7:7" x14ac:dyDescent="0.3">
      <c r="G610" s="3">
        <v>45154</v>
      </c>
    </row>
    <row r="611" spans="7:7" x14ac:dyDescent="0.3">
      <c r="G611" s="3">
        <v>45155</v>
      </c>
    </row>
    <row r="612" spans="7:7" x14ac:dyDescent="0.3">
      <c r="G612" s="3">
        <v>45156</v>
      </c>
    </row>
    <row r="613" spans="7:7" x14ac:dyDescent="0.3">
      <c r="G613" s="3">
        <v>45157</v>
      </c>
    </row>
    <row r="614" spans="7:7" x14ac:dyDescent="0.3">
      <c r="G614" s="3">
        <v>45158</v>
      </c>
    </row>
    <row r="615" spans="7:7" x14ac:dyDescent="0.3">
      <c r="G615" s="3">
        <v>45159</v>
      </c>
    </row>
    <row r="616" spans="7:7" x14ac:dyDescent="0.3">
      <c r="G616" s="3">
        <v>45160</v>
      </c>
    </row>
    <row r="617" spans="7:7" x14ac:dyDescent="0.3">
      <c r="G617" s="3">
        <v>45161</v>
      </c>
    </row>
    <row r="618" spans="7:7" x14ac:dyDescent="0.3">
      <c r="G618" s="3">
        <v>45162</v>
      </c>
    </row>
    <row r="619" spans="7:7" x14ac:dyDescent="0.3">
      <c r="G619" s="3">
        <v>45163</v>
      </c>
    </row>
    <row r="620" spans="7:7" x14ac:dyDescent="0.3">
      <c r="G620" s="3">
        <v>45164</v>
      </c>
    </row>
    <row r="621" spans="7:7" x14ac:dyDescent="0.3">
      <c r="G621" s="3">
        <v>45165</v>
      </c>
    </row>
    <row r="622" spans="7:7" x14ac:dyDescent="0.3">
      <c r="G622" s="3">
        <v>45166</v>
      </c>
    </row>
    <row r="623" spans="7:7" x14ac:dyDescent="0.3">
      <c r="G623" s="3">
        <v>45167</v>
      </c>
    </row>
    <row r="624" spans="7:7" x14ac:dyDescent="0.3">
      <c r="G624" s="3">
        <v>45168</v>
      </c>
    </row>
    <row r="625" spans="7:7" x14ac:dyDescent="0.3">
      <c r="G625" s="3">
        <v>45169</v>
      </c>
    </row>
    <row r="626" spans="7:7" x14ac:dyDescent="0.3">
      <c r="G626" s="3">
        <v>45170</v>
      </c>
    </row>
    <row r="627" spans="7:7" x14ac:dyDescent="0.3">
      <c r="G627" s="3">
        <v>45171</v>
      </c>
    </row>
    <row r="628" spans="7:7" x14ac:dyDescent="0.3">
      <c r="G628" s="3">
        <v>45172</v>
      </c>
    </row>
    <row r="629" spans="7:7" x14ac:dyDescent="0.3">
      <c r="G629" s="3">
        <v>45173</v>
      </c>
    </row>
    <row r="630" spans="7:7" x14ac:dyDescent="0.3">
      <c r="G630" s="3">
        <v>45174</v>
      </c>
    </row>
    <row r="631" spans="7:7" x14ac:dyDescent="0.3">
      <c r="G631" s="3">
        <v>45175</v>
      </c>
    </row>
    <row r="632" spans="7:7" x14ac:dyDescent="0.3">
      <c r="G632" s="3">
        <v>45176</v>
      </c>
    </row>
    <row r="633" spans="7:7" x14ac:dyDescent="0.3">
      <c r="G633" s="3">
        <v>45177</v>
      </c>
    </row>
    <row r="634" spans="7:7" x14ac:dyDescent="0.3">
      <c r="G634" s="3">
        <v>45178</v>
      </c>
    </row>
    <row r="635" spans="7:7" x14ac:dyDescent="0.3">
      <c r="G635" s="3">
        <v>45179</v>
      </c>
    </row>
    <row r="636" spans="7:7" x14ac:dyDescent="0.3">
      <c r="G636" s="3">
        <v>45180</v>
      </c>
    </row>
    <row r="637" spans="7:7" x14ac:dyDescent="0.3">
      <c r="G637" s="3">
        <v>45181</v>
      </c>
    </row>
    <row r="638" spans="7:7" x14ac:dyDescent="0.3">
      <c r="G638" s="3">
        <v>45182</v>
      </c>
    </row>
    <row r="639" spans="7:7" x14ac:dyDescent="0.3">
      <c r="G639" s="3">
        <v>45183</v>
      </c>
    </row>
    <row r="640" spans="7:7" x14ac:dyDescent="0.3">
      <c r="G640" s="3">
        <v>45184</v>
      </c>
    </row>
    <row r="641" spans="7:7" x14ac:dyDescent="0.3">
      <c r="G641" s="3">
        <v>45185</v>
      </c>
    </row>
    <row r="642" spans="7:7" x14ac:dyDescent="0.3">
      <c r="G642" s="3">
        <v>45186</v>
      </c>
    </row>
    <row r="643" spans="7:7" x14ac:dyDescent="0.3">
      <c r="G643" s="3">
        <v>45187</v>
      </c>
    </row>
    <row r="644" spans="7:7" x14ac:dyDescent="0.3">
      <c r="G644" s="3">
        <v>45188</v>
      </c>
    </row>
    <row r="645" spans="7:7" x14ac:dyDescent="0.3">
      <c r="G645" s="3">
        <v>45189</v>
      </c>
    </row>
    <row r="646" spans="7:7" x14ac:dyDescent="0.3">
      <c r="G646" s="3">
        <v>45190</v>
      </c>
    </row>
    <row r="647" spans="7:7" x14ac:dyDescent="0.3">
      <c r="G647" s="3">
        <v>45191</v>
      </c>
    </row>
    <row r="648" spans="7:7" x14ac:dyDescent="0.3">
      <c r="G648" s="3">
        <v>45192</v>
      </c>
    </row>
    <row r="649" spans="7:7" x14ac:dyDescent="0.3">
      <c r="G649" s="3">
        <v>45193</v>
      </c>
    </row>
    <row r="650" spans="7:7" x14ac:dyDescent="0.3">
      <c r="G650" s="3">
        <v>45194</v>
      </c>
    </row>
    <row r="651" spans="7:7" x14ac:dyDescent="0.3">
      <c r="G651" s="3">
        <v>45195</v>
      </c>
    </row>
    <row r="652" spans="7:7" x14ac:dyDescent="0.3">
      <c r="G652" s="3">
        <v>45196</v>
      </c>
    </row>
    <row r="653" spans="7:7" x14ac:dyDescent="0.3">
      <c r="G653" s="3">
        <v>45197</v>
      </c>
    </row>
    <row r="654" spans="7:7" x14ac:dyDescent="0.3">
      <c r="G654" s="3">
        <v>45198</v>
      </c>
    </row>
    <row r="655" spans="7:7" x14ac:dyDescent="0.3">
      <c r="G655" s="3">
        <v>45199</v>
      </c>
    </row>
    <row r="656" spans="7:7" x14ac:dyDescent="0.3">
      <c r="G656" s="3">
        <v>45200</v>
      </c>
    </row>
    <row r="657" spans="7:7" x14ac:dyDescent="0.3">
      <c r="G657" s="3">
        <v>45201</v>
      </c>
    </row>
    <row r="658" spans="7:7" x14ac:dyDescent="0.3">
      <c r="G658" s="3">
        <v>45202</v>
      </c>
    </row>
    <row r="659" spans="7:7" x14ac:dyDescent="0.3">
      <c r="G659" s="3">
        <v>45203</v>
      </c>
    </row>
    <row r="660" spans="7:7" x14ac:dyDescent="0.3">
      <c r="G660" s="3">
        <v>45204</v>
      </c>
    </row>
    <row r="661" spans="7:7" x14ac:dyDescent="0.3">
      <c r="G661" s="3">
        <v>45205</v>
      </c>
    </row>
    <row r="662" spans="7:7" x14ac:dyDescent="0.3">
      <c r="G662" s="3">
        <v>45206</v>
      </c>
    </row>
    <row r="663" spans="7:7" x14ac:dyDescent="0.3">
      <c r="G663" s="3">
        <v>45207</v>
      </c>
    </row>
    <row r="664" spans="7:7" x14ac:dyDescent="0.3">
      <c r="G664" s="3">
        <v>45208</v>
      </c>
    </row>
    <row r="665" spans="7:7" x14ac:dyDescent="0.3">
      <c r="G665" s="3">
        <v>45209</v>
      </c>
    </row>
    <row r="666" spans="7:7" x14ac:dyDescent="0.3">
      <c r="G666" s="3">
        <v>45210</v>
      </c>
    </row>
    <row r="667" spans="7:7" x14ac:dyDescent="0.3">
      <c r="G667" s="3">
        <v>45211</v>
      </c>
    </row>
    <row r="668" spans="7:7" x14ac:dyDescent="0.3">
      <c r="G668" s="3">
        <v>45212</v>
      </c>
    </row>
    <row r="669" spans="7:7" x14ac:dyDescent="0.3">
      <c r="G669" s="3">
        <v>45213</v>
      </c>
    </row>
    <row r="670" spans="7:7" x14ac:dyDescent="0.3">
      <c r="G670" s="3">
        <v>45214</v>
      </c>
    </row>
    <row r="671" spans="7:7" x14ac:dyDescent="0.3">
      <c r="G671" s="3">
        <v>45215</v>
      </c>
    </row>
    <row r="672" spans="7:7" x14ac:dyDescent="0.3">
      <c r="G672" s="3">
        <v>45216</v>
      </c>
    </row>
    <row r="673" spans="7:7" x14ac:dyDescent="0.3">
      <c r="G673" s="3">
        <v>45217</v>
      </c>
    </row>
    <row r="674" spans="7:7" x14ac:dyDescent="0.3">
      <c r="G674" s="3">
        <v>45218</v>
      </c>
    </row>
    <row r="675" spans="7:7" x14ac:dyDescent="0.3">
      <c r="G675" s="3">
        <v>45219</v>
      </c>
    </row>
    <row r="676" spans="7:7" x14ac:dyDescent="0.3">
      <c r="G676" s="3">
        <v>45220</v>
      </c>
    </row>
    <row r="677" spans="7:7" x14ac:dyDescent="0.3">
      <c r="G677" s="3">
        <v>45221</v>
      </c>
    </row>
    <row r="678" spans="7:7" x14ac:dyDescent="0.3">
      <c r="G678" s="3">
        <v>45222</v>
      </c>
    </row>
    <row r="679" spans="7:7" x14ac:dyDescent="0.3">
      <c r="G679" s="3">
        <v>45223</v>
      </c>
    </row>
    <row r="680" spans="7:7" x14ac:dyDescent="0.3">
      <c r="G680" s="3">
        <v>45224</v>
      </c>
    </row>
    <row r="681" spans="7:7" x14ac:dyDescent="0.3">
      <c r="G681" s="3">
        <v>45225</v>
      </c>
    </row>
    <row r="682" spans="7:7" x14ac:dyDescent="0.3">
      <c r="G682" s="3">
        <v>45226</v>
      </c>
    </row>
    <row r="683" spans="7:7" x14ac:dyDescent="0.3">
      <c r="G683" s="3">
        <v>45227</v>
      </c>
    </row>
    <row r="684" spans="7:7" x14ac:dyDescent="0.3">
      <c r="G684" s="3">
        <v>45228</v>
      </c>
    </row>
    <row r="685" spans="7:7" x14ac:dyDescent="0.3">
      <c r="G685" s="3">
        <v>45229</v>
      </c>
    </row>
    <row r="686" spans="7:7" x14ac:dyDescent="0.3">
      <c r="G686" s="3">
        <v>45230</v>
      </c>
    </row>
    <row r="687" spans="7:7" x14ac:dyDescent="0.3">
      <c r="G687" s="3">
        <v>45231</v>
      </c>
    </row>
    <row r="688" spans="7:7" x14ac:dyDescent="0.3">
      <c r="G688" s="3">
        <v>45232</v>
      </c>
    </row>
    <row r="689" spans="7:7" x14ac:dyDescent="0.3">
      <c r="G689" s="3">
        <v>45233</v>
      </c>
    </row>
    <row r="690" spans="7:7" x14ac:dyDescent="0.3">
      <c r="G690" s="3">
        <v>45234</v>
      </c>
    </row>
    <row r="691" spans="7:7" x14ac:dyDescent="0.3">
      <c r="G691" s="3">
        <v>45235</v>
      </c>
    </row>
    <row r="692" spans="7:7" x14ac:dyDescent="0.3">
      <c r="G692" s="3">
        <v>45236</v>
      </c>
    </row>
    <row r="693" spans="7:7" x14ac:dyDescent="0.3">
      <c r="G693" s="3">
        <v>45237</v>
      </c>
    </row>
    <row r="694" spans="7:7" x14ac:dyDescent="0.3">
      <c r="G694" s="3">
        <v>45238</v>
      </c>
    </row>
    <row r="695" spans="7:7" x14ac:dyDescent="0.3">
      <c r="G695" s="3">
        <v>45239</v>
      </c>
    </row>
    <row r="696" spans="7:7" x14ac:dyDescent="0.3">
      <c r="G696" s="3">
        <v>45240</v>
      </c>
    </row>
    <row r="697" spans="7:7" x14ac:dyDescent="0.3">
      <c r="G697" s="3">
        <v>45241</v>
      </c>
    </row>
    <row r="698" spans="7:7" x14ac:dyDescent="0.3">
      <c r="G698" s="3">
        <v>45242</v>
      </c>
    </row>
    <row r="699" spans="7:7" x14ac:dyDescent="0.3">
      <c r="G699" s="3">
        <v>45243</v>
      </c>
    </row>
    <row r="700" spans="7:7" x14ac:dyDescent="0.3">
      <c r="G700" s="3">
        <v>45244</v>
      </c>
    </row>
    <row r="701" spans="7:7" x14ac:dyDescent="0.3">
      <c r="G701" s="3">
        <v>45245</v>
      </c>
    </row>
    <row r="702" spans="7:7" x14ac:dyDescent="0.3">
      <c r="G702" s="3">
        <v>45246</v>
      </c>
    </row>
    <row r="703" spans="7:7" x14ac:dyDescent="0.3">
      <c r="G703" s="3">
        <v>45247</v>
      </c>
    </row>
    <row r="704" spans="7:7" x14ac:dyDescent="0.3">
      <c r="G704" s="3">
        <v>45248</v>
      </c>
    </row>
    <row r="705" spans="7:7" x14ac:dyDescent="0.3">
      <c r="G705" s="3">
        <v>45249</v>
      </c>
    </row>
    <row r="706" spans="7:7" x14ac:dyDescent="0.3">
      <c r="G706" s="3">
        <v>45250</v>
      </c>
    </row>
    <row r="707" spans="7:7" x14ac:dyDescent="0.3">
      <c r="G707" s="3">
        <v>45251</v>
      </c>
    </row>
    <row r="708" spans="7:7" x14ac:dyDescent="0.3">
      <c r="G708" s="3">
        <v>45252</v>
      </c>
    </row>
    <row r="709" spans="7:7" x14ac:dyDescent="0.3">
      <c r="G709" s="3">
        <v>45253</v>
      </c>
    </row>
    <row r="710" spans="7:7" x14ac:dyDescent="0.3">
      <c r="G710" s="3">
        <v>45254</v>
      </c>
    </row>
    <row r="711" spans="7:7" x14ac:dyDescent="0.3">
      <c r="G711" s="3">
        <v>45255</v>
      </c>
    </row>
    <row r="712" spans="7:7" x14ac:dyDescent="0.3">
      <c r="G712" s="3">
        <v>45256</v>
      </c>
    </row>
    <row r="713" spans="7:7" x14ac:dyDescent="0.3">
      <c r="G713" s="3">
        <v>45257</v>
      </c>
    </row>
    <row r="714" spans="7:7" x14ac:dyDescent="0.3">
      <c r="G714" s="3">
        <v>45258</v>
      </c>
    </row>
    <row r="715" spans="7:7" x14ac:dyDescent="0.3">
      <c r="G715" s="3">
        <v>45259</v>
      </c>
    </row>
    <row r="716" spans="7:7" x14ac:dyDescent="0.3">
      <c r="G716" s="3">
        <v>45260</v>
      </c>
    </row>
    <row r="717" spans="7:7" x14ac:dyDescent="0.3">
      <c r="G717" s="3">
        <v>45261</v>
      </c>
    </row>
    <row r="718" spans="7:7" x14ac:dyDescent="0.3">
      <c r="G718" s="3">
        <v>45262</v>
      </c>
    </row>
    <row r="719" spans="7:7" x14ac:dyDescent="0.3">
      <c r="G719" s="3">
        <v>45263</v>
      </c>
    </row>
    <row r="720" spans="7:7" x14ac:dyDescent="0.3">
      <c r="G720" s="3">
        <v>45264</v>
      </c>
    </row>
    <row r="721" spans="7:7" x14ac:dyDescent="0.3">
      <c r="G721" s="3">
        <v>45265</v>
      </c>
    </row>
    <row r="722" spans="7:7" x14ac:dyDescent="0.3">
      <c r="G722" s="3">
        <v>45266</v>
      </c>
    </row>
    <row r="723" spans="7:7" x14ac:dyDescent="0.3">
      <c r="G723" s="3">
        <v>45267</v>
      </c>
    </row>
    <row r="724" spans="7:7" x14ac:dyDescent="0.3">
      <c r="G724" s="3">
        <v>45268</v>
      </c>
    </row>
    <row r="725" spans="7:7" x14ac:dyDescent="0.3">
      <c r="G725" s="3">
        <v>45269</v>
      </c>
    </row>
    <row r="726" spans="7:7" x14ac:dyDescent="0.3">
      <c r="G726" s="3">
        <v>45270</v>
      </c>
    </row>
    <row r="727" spans="7:7" x14ac:dyDescent="0.3">
      <c r="G727" s="3">
        <v>45271</v>
      </c>
    </row>
    <row r="728" spans="7:7" x14ac:dyDescent="0.3">
      <c r="G728" s="3">
        <v>45272</v>
      </c>
    </row>
    <row r="729" spans="7:7" x14ac:dyDescent="0.3">
      <c r="G729" s="3">
        <v>45273</v>
      </c>
    </row>
    <row r="730" spans="7:7" x14ac:dyDescent="0.3">
      <c r="G730" s="3">
        <v>45274</v>
      </c>
    </row>
    <row r="731" spans="7:7" x14ac:dyDescent="0.3">
      <c r="G731" s="3">
        <v>45275</v>
      </c>
    </row>
    <row r="732" spans="7:7" x14ac:dyDescent="0.3">
      <c r="G732" s="3">
        <v>45276</v>
      </c>
    </row>
    <row r="733" spans="7:7" x14ac:dyDescent="0.3">
      <c r="G733" s="3">
        <v>45277</v>
      </c>
    </row>
    <row r="734" spans="7:7" x14ac:dyDescent="0.3">
      <c r="G734" s="3">
        <v>45278</v>
      </c>
    </row>
    <row r="735" spans="7:7" x14ac:dyDescent="0.3">
      <c r="G735" s="3">
        <v>45279</v>
      </c>
    </row>
    <row r="736" spans="7:7" x14ac:dyDescent="0.3">
      <c r="G736" s="3">
        <v>45280</v>
      </c>
    </row>
    <row r="737" spans="7:7" x14ac:dyDescent="0.3">
      <c r="G737" s="3">
        <v>45281</v>
      </c>
    </row>
    <row r="738" spans="7:7" x14ac:dyDescent="0.3">
      <c r="G738" s="3">
        <v>45282</v>
      </c>
    </row>
    <row r="739" spans="7:7" x14ac:dyDescent="0.3">
      <c r="G739" s="3">
        <v>45283</v>
      </c>
    </row>
    <row r="740" spans="7:7" x14ac:dyDescent="0.3">
      <c r="G740" s="3">
        <v>45284</v>
      </c>
    </row>
    <row r="741" spans="7:7" x14ac:dyDescent="0.3">
      <c r="G741" s="3">
        <v>45285</v>
      </c>
    </row>
    <row r="742" spans="7:7" x14ac:dyDescent="0.3">
      <c r="G742" s="3">
        <v>45286</v>
      </c>
    </row>
    <row r="743" spans="7:7" x14ac:dyDescent="0.3">
      <c r="G743" s="3">
        <v>45287</v>
      </c>
    </row>
    <row r="744" spans="7:7" x14ac:dyDescent="0.3">
      <c r="G744" s="3">
        <v>45288</v>
      </c>
    </row>
    <row r="745" spans="7:7" x14ac:dyDescent="0.3">
      <c r="G745" s="3">
        <v>45289</v>
      </c>
    </row>
    <row r="746" spans="7:7" x14ac:dyDescent="0.3">
      <c r="G746" s="3">
        <v>45290</v>
      </c>
    </row>
    <row r="747" spans="7:7" x14ac:dyDescent="0.3">
      <c r="G747" s="3">
        <v>45291</v>
      </c>
    </row>
    <row r="748" spans="7:7" x14ac:dyDescent="0.3">
      <c r="G748" s="3">
        <v>45292</v>
      </c>
    </row>
    <row r="749" spans="7:7" x14ac:dyDescent="0.3">
      <c r="G749" s="3">
        <v>45293</v>
      </c>
    </row>
    <row r="750" spans="7:7" x14ac:dyDescent="0.3">
      <c r="G750" s="3">
        <v>45294</v>
      </c>
    </row>
    <row r="751" spans="7:7" x14ac:dyDescent="0.3">
      <c r="G751" s="3">
        <v>45295</v>
      </c>
    </row>
    <row r="752" spans="7:7" x14ac:dyDescent="0.3">
      <c r="G752" s="3">
        <v>45296</v>
      </c>
    </row>
    <row r="753" spans="7:7" x14ac:dyDescent="0.3">
      <c r="G753" s="3">
        <v>45297</v>
      </c>
    </row>
    <row r="754" spans="7:7" x14ac:dyDescent="0.3">
      <c r="G754" s="3">
        <v>45298</v>
      </c>
    </row>
    <row r="755" spans="7:7" x14ac:dyDescent="0.3">
      <c r="G755" s="3">
        <v>45299</v>
      </c>
    </row>
    <row r="756" spans="7:7" x14ac:dyDescent="0.3">
      <c r="G756" s="3">
        <v>45300</v>
      </c>
    </row>
    <row r="757" spans="7:7" x14ac:dyDescent="0.3">
      <c r="G757" s="3">
        <v>45301</v>
      </c>
    </row>
    <row r="758" spans="7:7" x14ac:dyDescent="0.3">
      <c r="G758" s="3">
        <v>45302</v>
      </c>
    </row>
    <row r="759" spans="7:7" x14ac:dyDescent="0.3">
      <c r="G759" s="3">
        <v>45303</v>
      </c>
    </row>
    <row r="760" spans="7:7" x14ac:dyDescent="0.3">
      <c r="G760" s="3">
        <v>45304</v>
      </c>
    </row>
    <row r="761" spans="7:7" x14ac:dyDescent="0.3">
      <c r="G761" s="3">
        <v>45305</v>
      </c>
    </row>
    <row r="762" spans="7:7" x14ac:dyDescent="0.3">
      <c r="G762" s="3">
        <v>45306</v>
      </c>
    </row>
    <row r="763" spans="7:7" x14ac:dyDescent="0.3">
      <c r="G763" s="3">
        <v>45307</v>
      </c>
    </row>
    <row r="764" spans="7:7" x14ac:dyDescent="0.3">
      <c r="G764" s="3">
        <v>45308</v>
      </c>
    </row>
    <row r="765" spans="7:7" x14ac:dyDescent="0.3">
      <c r="G765" s="3">
        <v>45309</v>
      </c>
    </row>
    <row r="766" spans="7:7" x14ac:dyDescent="0.3">
      <c r="G766" s="3">
        <v>45310</v>
      </c>
    </row>
    <row r="767" spans="7:7" x14ac:dyDescent="0.3">
      <c r="G767" s="3">
        <v>45311</v>
      </c>
    </row>
    <row r="768" spans="7:7" x14ac:dyDescent="0.3">
      <c r="G768" s="3">
        <v>45312</v>
      </c>
    </row>
    <row r="769" spans="7:7" x14ac:dyDescent="0.3">
      <c r="G769" s="3">
        <v>45313</v>
      </c>
    </row>
    <row r="770" spans="7:7" x14ac:dyDescent="0.3">
      <c r="G770" s="3">
        <v>45314</v>
      </c>
    </row>
    <row r="771" spans="7:7" x14ac:dyDescent="0.3">
      <c r="G771" s="3">
        <v>45315</v>
      </c>
    </row>
    <row r="772" spans="7:7" x14ac:dyDescent="0.3">
      <c r="G772" s="3">
        <v>45316</v>
      </c>
    </row>
    <row r="773" spans="7:7" x14ac:dyDescent="0.3">
      <c r="G773" s="3">
        <v>45317</v>
      </c>
    </row>
    <row r="774" spans="7:7" x14ac:dyDescent="0.3">
      <c r="G774" s="3">
        <v>45318</v>
      </c>
    </row>
    <row r="775" spans="7:7" x14ac:dyDescent="0.3">
      <c r="G775" s="3">
        <v>45319</v>
      </c>
    </row>
    <row r="776" spans="7:7" x14ac:dyDescent="0.3">
      <c r="G776" s="3">
        <v>45320</v>
      </c>
    </row>
    <row r="777" spans="7:7" x14ac:dyDescent="0.3">
      <c r="G777" s="3">
        <v>45321</v>
      </c>
    </row>
    <row r="778" spans="7:7" x14ac:dyDescent="0.3">
      <c r="G778" s="3">
        <v>45322</v>
      </c>
    </row>
    <row r="779" spans="7:7" x14ac:dyDescent="0.3">
      <c r="G779" s="3">
        <v>45323</v>
      </c>
    </row>
    <row r="780" spans="7:7" x14ac:dyDescent="0.3">
      <c r="G780" s="3">
        <v>45324</v>
      </c>
    </row>
    <row r="781" spans="7:7" x14ac:dyDescent="0.3">
      <c r="G781" s="3">
        <v>45325</v>
      </c>
    </row>
    <row r="782" spans="7:7" x14ac:dyDescent="0.3">
      <c r="G782" s="3">
        <v>45326</v>
      </c>
    </row>
    <row r="783" spans="7:7" x14ac:dyDescent="0.3">
      <c r="G783" s="3">
        <v>45327</v>
      </c>
    </row>
    <row r="784" spans="7:7" x14ac:dyDescent="0.3">
      <c r="G784" s="3">
        <v>45328</v>
      </c>
    </row>
    <row r="785" spans="7:7" x14ac:dyDescent="0.3">
      <c r="G785" s="3">
        <v>45329</v>
      </c>
    </row>
    <row r="786" spans="7:7" x14ac:dyDescent="0.3">
      <c r="G786" s="3">
        <v>45330</v>
      </c>
    </row>
    <row r="787" spans="7:7" x14ac:dyDescent="0.3">
      <c r="G787" s="3">
        <v>45331</v>
      </c>
    </row>
    <row r="788" spans="7:7" x14ac:dyDescent="0.3">
      <c r="G788" s="3">
        <v>45332</v>
      </c>
    </row>
    <row r="789" spans="7:7" x14ac:dyDescent="0.3">
      <c r="G789" s="3">
        <v>45333</v>
      </c>
    </row>
    <row r="790" spans="7:7" x14ac:dyDescent="0.3">
      <c r="G790" s="3">
        <v>45334</v>
      </c>
    </row>
    <row r="791" spans="7:7" x14ac:dyDescent="0.3">
      <c r="G791" s="3">
        <v>45335</v>
      </c>
    </row>
    <row r="792" spans="7:7" x14ac:dyDescent="0.3">
      <c r="G792" s="3">
        <v>45336</v>
      </c>
    </row>
    <row r="793" spans="7:7" x14ac:dyDescent="0.3">
      <c r="G793" s="3">
        <v>45337</v>
      </c>
    </row>
    <row r="794" spans="7:7" x14ac:dyDescent="0.3">
      <c r="G794" s="3">
        <v>45338</v>
      </c>
    </row>
    <row r="795" spans="7:7" x14ac:dyDescent="0.3">
      <c r="G795" s="3">
        <v>45339</v>
      </c>
    </row>
    <row r="796" spans="7:7" x14ac:dyDescent="0.3">
      <c r="G796" s="3">
        <v>45340</v>
      </c>
    </row>
    <row r="797" spans="7:7" x14ac:dyDescent="0.3">
      <c r="G797" s="3">
        <v>45341</v>
      </c>
    </row>
    <row r="798" spans="7:7" x14ac:dyDescent="0.3">
      <c r="G798" s="3">
        <v>45342</v>
      </c>
    </row>
    <row r="799" spans="7:7" x14ac:dyDescent="0.3">
      <c r="G799" s="3">
        <v>45343</v>
      </c>
    </row>
    <row r="800" spans="7:7" x14ac:dyDescent="0.3">
      <c r="G800" s="3">
        <v>45344</v>
      </c>
    </row>
    <row r="801" spans="7:7" x14ac:dyDescent="0.3">
      <c r="G801" s="3">
        <v>45345</v>
      </c>
    </row>
    <row r="802" spans="7:7" x14ac:dyDescent="0.3">
      <c r="G802" s="3">
        <v>45346</v>
      </c>
    </row>
    <row r="803" spans="7:7" x14ac:dyDescent="0.3">
      <c r="G803" s="3">
        <v>45347</v>
      </c>
    </row>
    <row r="804" spans="7:7" x14ac:dyDescent="0.3">
      <c r="G804" s="3">
        <v>45348</v>
      </c>
    </row>
    <row r="805" spans="7:7" x14ac:dyDescent="0.3">
      <c r="G805" s="3">
        <v>45349</v>
      </c>
    </row>
    <row r="806" spans="7:7" x14ac:dyDescent="0.3">
      <c r="G806" s="3">
        <v>45350</v>
      </c>
    </row>
    <row r="807" spans="7:7" x14ac:dyDescent="0.3">
      <c r="G807" s="3">
        <v>45351</v>
      </c>
    </row>
    <row r="808" spans="7:7" x14ac:dyDescent="0.3">
      <c r="G808" s="3">
        <v>45352</v>
      </c>
    </row>
    <row r="809" spans="7:7" x14ac:dyDescent="0.3">
      <c r="G809" s="3">
        <v>45353</v>
      </c>
    </row>
    <row r="810" spans="7:7" x14ac:dyDescent="0.3">
      <c r="G810" s="3">
        <v>45354</v>
      </c>
    </row>
    <row r="811" spans="7:7" x14ac:dyDescent="0.3">
      <c r="G811" s="3">
        <v>45355</v>
      </c>
    </row>
    <row r="812" spans="7:7" x14ac:dyDescent="0.3">
      <c r="G812" s="3">
        <v>45356</v>
      </c>
    </row>
    <row r="813" spans="7:7" x14ac:dyDescent="0.3">
      <c r="G813" s="3">
        <v>45357</v>
      </c>
    </row>
    <row r="814" spans="7:7" x14ac:dyDescent="0.3">
      <c r="G814" s="3">
        <v>45358</v>
      </c>
    </row>
    <row r="815" spans="7:7" x14ac:dyDescent="0.3">
      <c r="G815" s="3">
        <v>45359</v>
      </c>
    </row>
    <row r="816" spans="7:7" x14ac:dyDescent="0.3">
      <c r="G816" s="3">
        <v>45360</v>
      </c>
    </row>
    <row r="817" spans="7:7" x14ac:dyDescent="0.3">
      <c r="G817" s="3">
        <v>45361</v>
      </c>
    </row>
    <row r="818" spans="7:7" x14ac:dyDescent="0.3">
      <c r="G818" s="3">
        <v>45362</v>
      </c>
    </row>
    <row r="819" spans="7:7" x14ac:dyDescent="0.3">
      <c r="G819" s="3">
        <v>45363</v>
      </c>
    </row>
    <row r="820" spans="7:7" x14ac:dyDescent="0.3">
      <c r="G820" s="3">
        <v>45364</v>
      </c>
    </row>
    <row r="821" spans="7:7" x14ac:dyDescent="0.3">
      <c r="G821" s="3">
        <v>45365</v>
      </c>
    </row>
    <row r="822" spans="7:7" x14ac:dyDescent="0.3">
      <c r="G822" s="3">
        <v>45366</v>
      </c>
    </row>
    <row r="823" spans="7:7" x14ac:dyDescent="0.3">
      <c r="G823" s="3">
        <v>45367</v>
      </c>
    </row>
    <row r="824" spans="7:7" x14ac:dyDescent="0.3">
      <c r="G824" s="3">
        <v>45368</v>
      </c>
    </row>
    <row r="825" spans="7:7" x14ac:dyDescent="0.3">
      <c r="G825" s="3">
        <v>45369</v>
      </c>
    </row>
    <row r="826" spans="7:7" x14ac:dyDescent="0.3">
      <c r="G826" s="3">
        <v>45370</v>
      </c>
    </row>
    <row r="827" spans="7:7" x14ac:dyDescent="0.3">
      <c r="G827" s="3">
        <v>45371</v>
      </c>
    </row>
    <row r="828" spans="7:7" x14ac:dyDescent="0.3">
      <c r="G828" s="3">
        <v>45372</v>
      </c>
    </row>
    <row r="829" spans="7:7" x14ac:dyDescent="0.3">
      <c r="G829" s="3">
        <v>45373</v>
      </c>
    </row>
    <row r="830" spans="7:7" x14ac:dyDescent="0.3">
      <c r="G830" s="3">
        <v>45374</v>
      </c>
    </row>
    <row r="831" spans="7:7" x14ac:dyDescent="0.3">
      <c r="G831" s="3">
        <v>45375</v>
      </c>
    </row>
    <row r="832" spans="7:7" x14ac:dyDescent="0.3">
      <c r="G832" s="3">
        <v>45376</v>
      </c>
    </row>
    <row r="833" spans="7:7" x14ac:dyDescent="0.3">
      <c r="G833" s="3">
        <v>45377</v>
      </c>
    </row>
    <row r="834" spans="7:7" x14ac:dyDescent="0.3">
      <c r="G834" s="3">
        <v>45378</v>
      </c>
    </row>
    <row r="835" spans="7:7" x14ac:dyDescent="0.3">
      <c r="G835" s="3">
        <v>45379</v>
      </c>
    </row>
    <row r="836" spans="7:7" x14ac:dyDescent="0.3">
      <c r="G836" s="3">
        <v>45380</v>
      </c>
    </row>
    <row r="837" spans="7:7" x14ac:dyDescent="0.3">
      <c r="G837" s="3">
        <v>45381</v>
      </c>
    </row>
    <row r="838" spans="7:7" x14ac:dyDescent="0.3">
      <c r="G838" s="3">
        <v>45382</v>
      </c>
    </row>
    <row r="839" spans="7:7" x14ac:dyDescent="0.3">
      <c r="G839" s="3">
        <v>45383</v>
      </c>
    </row>
  </sheetData>
  <pageMargins left="0.7" right="0.7" top="0.75" bottom="0.75" header="0.3" footer="0.3"/>
  <pageSetup orientation="portrait" r:id="rId1"/>
  <tableParts count="4"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17</vt:i4>
      </vt:variant>
    </vt:vector>
  </HeadingPairs>
  <TitlesOfParts>
    <vt:vector size="20" baseType="lpstr">
      <vt:lpstr>Inscriptions</vt:lpstr>
      <vt:lpstr>Finances</vt:lpstr>
      <vt:lpstr>Liste déroulante</vt:lpstr>
      <vt:lpstr>'Liste déroulante'!Décision</vt:lpstr>
      <vt:lpstr>'Liste déroulante'!Décisioncomité</vt:lpstr>
      <vt:lpstr>Décisioncomité</vt:lpstr>
      <vt:lpstr>'Liste déroulante'!Décisions</vt:lpstr>
      <vt:lpstr>Inscriptions</vt:lpstr>
      <vt:lpstr>Liste_bassins</vt:lpstr>
      <vt:lpstr>Liste_date</vt:lpstr>
      <vt:lpstr>Liste_demande</vt:lpstr>
      <vt:lpstr>Liste_heures</vt:lpstr>
      <vt:lpstr>Liste_Iso</vt:lpstr>
      <vt:lpstr>Liste_langue</vt:lpstr>
      <vt:lpstr>Liste_langues</vt:lpstr>
      <vt:lpstr>Liste_numéros</vt:lpstr>
      <vt:lpstr>Liste_profil</vt:lpstr>
      <vt:lpstr>Liste_RLS</vt:lpstr>
      <vt:lpstr>NumLigne</vt:lpstr>
      <vt:lpstr>Profil_Iso_Smaf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Morin Annie</dc:creator>
  <cp:lastModifiedBy>François ROUZE</cp:lastModifiedBy>
  <cp:lastPrinted>2022-07-04T18:04:06Z</cp:lastPrinted>
  <dcterms:created xsi:type="dcterms:W3CDTF">2022-06-19T12:47:56Z</dcterms:created>
  <dcterms:modified xsi:type="dcterms:W3CDTF">2022-08-29T13:02:10Z</dcterms:modified>
</cp:coreProperties>
</file>