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1D73B8A-BE0A-48DD-88A2-FB2474ADEF01}" xr6:coauthVersionLast="36" xr6:coauthVersionMax="47" xr10:uidLastSave="{00000000-0000-0000-0000-000000000000}"/>
  <bookViews>
    <workbookView xWindow="-108" yWindow="-108" windowWidth="23256" windowHeight="12576" activeTab="2" xr2:uid="{58B2E2F2-A676-4BD0-A593-670155DC52CD}"/>
  </bookViews>
  <sheets>
    <sheet name="TABLEAU_DE_BORD" sheetId="1" r:id="rId1"/>
    <sheet name="MOUVEMENT" sheetId="2" r:id="rId2"/>
    <sheet name="SUIVI" sheetId="4" r:id="rId3"/>
    <sheet name="LISTE_PARAMETRE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4" l="1"/>
  <c r="M3" i="4"/>
  <c r="M4" i="4"/>
  <c r="L2" i="4"/>
  <c r="L3" i="4"/>
  <c r="L4" i="4"/>
</calcChain>
</file>

<file path=xl/sharedStrings.xml><?xml version="1.0" encoding="utf-8"?>
<sst xmlns="http://schemas.openxmlformats.org/spreadsheetml/2006/main" count="94" uniqueCount="66">
  <si>
    <t>Date</t>
  </si>
  <si>
    <t>Type de mouvement</t>
  </si>
  <si>
    <t>Montant</t>
  </si>
  <si>
    <t>Commentaire(s)</t>
  </si>
  <si>
    <t>Bookmakers</t>
  </si>
  <si>
    <t>Ref.</t>
  </si>
  <si>
    <t>BOOKMAKERS</t>
  </si>
  <si>
    <t>MOUVEMENTS</t>
  </si>
  <si>
    <t>Dépôt</t>
  </si>
  <si>
    <t>Retrait</t>
  </si>
  <si>
    <t>Freebet</t>
  </si>
  <si>
    <t>Cash Back</t>
  </si>
  <si>
    <t>Winamax Series</t>
  </si>
  <si>
    <t>Betclic</t>
  </si>
  <si>
    <t>Unibet</t>
  </si>
  <si>
    <t>Winamax</t>
  </si>
  <si>
    <t>PSEL</t>
  </si>
  <si>
    <t>PMU</t>
  </si>
  <si>
    <t>NetBet</t>
  </si>
  <si>
    <t>ZeBet</t>
  </si>
  <si>
    <t>PokerStars</t>
  </si>
  <si>
    <t>1xBet</t>
  </si>
  <si>
    <t>OrbitX</t>
  </si>
  <si>
    <t>Pinnacle</t>
  </si>
  <si>
    <t>BarriereBet</t>
  </si>
  <si>
    <t>FeelingBet</t>
  </si>
  <si>
    <t>FrancePari</t>
  </si>
  <si>
    <t>Napoleon Game</t>
  </si>
  <si>
    <t>Betway</t>
  </si>
  <si>
    <t>Bwin</t>
  </si>
  <si>
    <t>JOA</t>
  </si>
  <si>
    <t>Partouche</t>
  </si>
  <si>
    <t>Dépôt intial</t>
  </si>
  <si>
    <t>Dépôt initial</t>
  </si>
  <si>
    <t>Sport</t>
  </si>
  <si>
    <t>Intitulé du pari</t>
  </si>
  <si>
    <t>Cote</t>
  </si>
  <si>
    <t>Mise</t>
  </si>
  <si>
    <t>CB</t>
  </si>
  <si>
    <t>Surebet</t>
  </si>
  <si>
    <t>Brut</t>
  </si>
  <si>
    <t>Net</t>
  </si>
  <si>
    <t>CashOut</t>
  </si>
  <si>
    <t>SPORT</t>
  </si>
  <si>
    <t>Football</t>
  </si>
  <si>
    <t>Basketball</t>
  </si>
  <si>
    <t>Tennis</t>
  </si>
  <si>
    <t>Rugby</t>
  </si>
  <si>
    <t>Handball</t>
  </si>
  <si>
    <t>Formule 1</t>
  </si>
  <si>
    <t>Cyclisme</t>
  </si>
  <si>
    <t>Volley</t>
  </si>
  <si>
    <t>Athlétisme</t>
  </si>
  <si>
    <t>Hockey</t>
  </si>
  <si>
    <t>ETAT</t>
  </si>
  <si>
    <t>En cours</t>
  </si>
  <si>
    <t>Gagné</t>
  </si>
  <si>
    <t>Perdu</t>
  </si>
  <si>
    <t>Remboursé</t>
  </si>
  <si>
    <t>Choix</t>
  </si>
  <si>
    <t>Oui</t>
  </si>
  <si>
    <t>Non</t>
  </si>
  <si>
    <t>BTTS</t>
  </si>
  <si>
    <t>PRP : James +23.5</t>
  </si>
  <si>
    <t>Résultat</t>
  </si>
  <si>
    <t>Plus de 3.5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</si>
</sst>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0"/>
  </numFmts>
  <fonts count="4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44" fontId="1" fillId="0" borderId="0" xfId="0" applyNumberFormat="1" applyFont="1" applyAlignment="1">
      <alignment horizontal="left" vertical="center"/>
    </xf>
    <xf numFmtId="164" fontId="1" fillId="0" borderId="0" xfId="1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4" fontId="1" fillId="0" borderId="0" xfId="1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0.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PARI SPORTIF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5AEBBB-867F-45C9-9204-2452A106FA70}" name="Tab_Suivi_Mouvement" displayName="Tab_Suivi_Mouvement" ref="A1:F3" totalsRowShown="0" headerRowDxfId="40" dataDxfId="39" tableBorderDxfId="38">
  <autoFilter ref="A1:F3" xr:uid="{B65AEBBB-867F-45C9-9204-2452A106FA70}"/>
  <tableColumns count="6">
    <tableColumn id="1" xr3:uid="{D058AEC5-ACE9-4589-9E09-0442774E8A74}" name="Ref." dataDxfId="37"/>
    <tableColumn id="2" xr3:uid="{F8453C52-69C2-43FB-BB1C-4B26696A3B0F}" name="Date" dataDxfId="36"/>
    <tableColumn id="3" xr3:uid="{DA8786BD-3894-46FF-970C-5BB761138006}" name="Bookmakers" dataDxfId="35"/>
    <tableColumn id="4" xr3:uid="{1EF2B800-719E-4962-93B9-C3AD1CEC85C5}" name="Type de mouvement" dataDxfId="34"/>
    <tableColumn id="5" xr3:uid="{87A6C346-6C66-4704-BE69-103DD8E665C6}" name="Montant" dataDxfId="33"/>
    <tableColumn id="6" xr3:uid="{2D1A6386-2787-4DF2-9AE7-D4DF7E2CA400}" name="Commentaire(s)" dataDxfId="3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30088BB-54B4-4AD2-912E-5C2BFC0C4C28}" name="Tab_Suivi" displayName="Tab_Suivi" ref="A1:O5" totalsRowShown="0" headerRowDxfId="31" dataDxfId="30">
  <autoFilter ref="A1:O5" xr:uid="{B30088BB-54B4-4AD2-912E-5C2BFC0C4C28}"/>
  <tableColumns count="15">
    <tableColumn id="1" xr3:uid="{919FFA90-93B5-421A-9E9A-8377ACF8C45B}" name="Ref." dataDxfId="29"/>
    <tableColumn id="2" xr3:uid="{43760BA1-328D-49BF-917E-3CDD0F76B8BD}" name="Date" dataDxfId="28"/>
    <tableColumn id="3" xr3:uid="{5B14600E-9AA8-4268-9B14-71018351EB09}" name="Bookmakers" dataDxfId="27"/>
    <tableColumn id="4" xr3:uid="{AC26A477-F08C-4457-A3E5-B83BED277286}" name="Sport" dataDxfId="26"/>
    <tableColumn id="5" xr3:uid="{B965223D-BAE4-4E31-BD1C-E37B0D0744F6}" name="Intitulé du pari" dataDxfId="25"/>
    <tableColumn id="6" xr3:uid="{1EA15E0C-C493-4812-B917-DC57C79A18F9}" name="Cote" dataDxfId="24"/>
    <tableColumn id="7" xr3:uid="{13E9866A-7239-4656-89DB-5D23CE92A47A}" name="Mise" dataDxfId="23" dataCellStyle="Monétaire"/>
    <tableColumn id="15" xr3:uid="{014C5214-CACB-4068-833E-7A9DBFF4DC75}" name="Résultat" dataDxfId="22" dataCellStyle="Monétaire"/>
    <tableColumn id="8" xr3:uid="{25BA8131-91BE-4C57-B5C2-B33A697DC086}" name="CB" dataDxfId="21"/>
    <tableColumn id="9" xr3:uid="{92F12F2F-2723-4E25-AB5F-6174B19E1870}" name="Surebet" dataDxfId="20"/>
    <tableColumn id="10" xr3:uid="{5E250AF4-4E55-45B3-BBB4-D0B57AB0B258}" name="Freebet" dataDxfId="19"/>
    <tableColumn id="11" xr3:uid="{32047CCE-4391-4702-A919-AB8C3DDDA115}" name="Brut" dataDxfId="18">
      <calculatedColumnFormula>IF(Tab_Suivi[[#This Row],[Résultat]]="","",IF(Tab_Suivi[[#This Row],[Freebet]]="Oui",ROUND(Tab_Suivi[[#This Row],[Mise]]*Tab_Suivi[[#This Row],[Cote]]-Tab_Suivi[[#This Row],[Mise]],2),ROUND(Tab_Suivi[[#This Row],[Mise]]*Tab_Suivi[[#This Row],[Cote]],2)))</calculatedColumnFormula>
    </tableColumn>
    <tableColumn id="12" xr3:uid="{D94EABCE-D718-4CE8-B963-EE8DB87FF89B}" name="Net" dataDxfId="17">
      <calculatedColumnFormula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calculatedColumnFormula>
    </tableColumn>
    <tableColumn id="13" xr3:uid="{B51B21A6-55BB-4F33-8193-138DECBA5D6A}" name="CashOut" dataDxfId="16"/>
    <tableColumn id="14" xr3:uid="{2CE1BE5C-69FE-4BF1-9C28-6F9E63CFC678}" name="Commentaire(s)" dataDxfId="15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95C6F0-2D5A-4E89-AEDE-870645BC4AFA}" name="Tab_Bookmakers" displayName="Tab_Bookmakers" ref="A1:A20" totalsRowShown="0" headerRowDxfId="14" dataDxfId="13">
  <autoFilter ref="A1:A20" xr:uid="{B295C6F0-2D5A-4E89-AEDE-870645BC4AFA}"/>
  <sortState ref="A2:A20">
    <sortCondition ref="A1:A20"/>
  </sortState>
  <tableColumns count="1">
    <tableColumn id="1" xr3:uid="{4A9DB5B1-66FF-4E32-998C-C3CD06E632A3}" name="BOOKMAKERS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AA4753-F602-4A4A-A3BF-824CD4037D68}" name="Tab_Mouvement" displayName="Tab_Mouvement" ref="B1:B6" totalsRowShown="0" headerRowDxfId="11" dataDxfId="10">
  <autoFilter ref="B1:B6" xr:uid="{32AA4753-F602-4A4A-A3BF-824CD4037D68}"/>
  <tableColumns count="1">
    <tableColumn id="1" xr3:uid="{65FDD152-905F-4CAB-8413-7B999E34CEEE}" name="MOUVEMENTS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3DE95D6-958F-4257-BD61-B701869F2A67}" name="Tab_Sport" displayName="Tab_Sport" ref="C1:C11" totalsRowShown="0" headerRowDxfId="8" dataDxfId="7">
  <autoFilter ref="C1:C11" xr:uid="{23DE95D6-958F-4257-BD61-B701869F2A67}"/>
  <sortState ref="C2:C11">
    <sortCondition ref="C1:C11"/>
  </sortState>
  <tableColumns count="1">
    <tableColumn id="1" xr3:uid="{21268756-352E-41D7-B358-F91526AD0723}" name="SPORT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F1D9061-C924-4B55-AB68-76A31B7F694E}" name="Tab_Etat" displayName="Tab_Etat" ref="D1:D6" totalsRowShown="0" headerRowDxfId="5" dataDxfId="4">
  <autoFilter ref="D1:D6" xr:uid="{4F1D9061-C924-4B55-AB68-76A31B7F694E}"/>
  <tableColumns count="1">
    <tableColumn id="1" xr3:uid="{3A4C7C11-D2EC-4D15-A9A4-DCF11114B272}" name="ETAT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858C7E2-00CE-44AC-A734-F12E01D04A2E}" name="Tab_Choix" displayName="Tab_Choix" ref="E1:E3" totalsRowShown="0" headerRowDxfId="2" dataDxfId="1">
  <autoFilter ref="E1:E3" xr:uid="{B858C7E2-00CE-44AC-A734-F12E01D04A2E}"/>
  <tableColumns count="1">
    <tableColumn id="1" xr3:uid="{D360E44B-AD26-4DC8-BDD5-CA5EE700992A}" name="Cho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55FD-EA57-4F2A-8A11-C2E93315468C}">
  <sheetPr codeName="Feuil1"/>
  <dimension ref="A1"/>
  <sheetViews>
    <sheetView workbookViewId="0">
      <selection activeCell="B10" sqref="B10"/>
    </sheetView>
  </sheetViews>
  <sheetFormatPr baseColWidth="10" defaultColWidth="20.6328125" defaultRowHeight="25.05" customHeight="1" x14ac:dyDescent="0.25"/>
  <cols>
    <col min="1" max="16384" width="20.6328125" style="1"/>
  </cols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_Mouvement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uverture_Saisie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B41D5-83C3-46C3-AEC0-4FD6AC0384DE}">
  <sheetPr codeName="Feuil2"/>
  <dimension ref="A1:F3"/>
  <sheetViews>
    <sheetView workbookViewId="0">
      <selection activeCell="D7" sqref="D7"/>
    </sheetView>
  </sheetViews>
  <sheetFormatPr baseColWidth="10" defaultColWidth="20.6328125" defaultRowHeight="25.05" customHeight="1" x14ac:dyDescent="0.25"/>
  <cols>
    <col min="1" max="1" width="10.6328125" style="1" customWidth="1"/>
    <col min="2" max="16384" width="20.6328125" style="1"/>
  </cols>
  <sheetData>
    <row r="1" spans="1:6" ht="25.05" customHeight="1" x14ac:dyDescent="0.25">
      <c r="A1" s="4" t="s">
        <v>5</v>
      </c>
      <c r="B1" s="4" t="s">
        <v>0</v>
      </c>
      <c r="C1" s="4" t="s">
        <v>4</v>
      </c>
      <c r="D1" s="4" t="s">
        <v>1</v>
      </c>
      <c r="E1" s="4" t="s">
        <v>2</v>
      </c>
      <c r="F1" s="4" t="s">
        <v>3</v>
      </c>
    </row>
    <row r="2" spans="1:6" ht="25.05" customHeight="1" x14ac:dyDescent="0.25">
      <c r="A2" s="2">
        <v>1</v>
      </c>
      <c r="B2" s="3">
        <v>44759</v>
      </c>
      <c r="C2" s="2" t="s">
        <v>13</v>
      </c>
      <c r="D2" s="2" t="s">
        <v>8</v>
      </c>
      <c r="E2" s="5">
        <v>100</v>
      </c>
      <c r="F2" s="2" t="s">
        <v>32</v>
      </c>
    </row>
    <row r="3" spans="1:6" ht="25.05" customHeight="1" x14ac:dyDescent="0.25">
      <c r="A3" s="2">
        <v>2</v>
      </c>
      <c r="B3" s="3">
        <v>44759</v>
      </c>
      <c r="C3" s="2" t="s">
        <v>14</v>
      </c>
      <c r="D3" s="2" t="s">
        <v>8</v>
      </c>
      <c r="E3" s="5">
        <v>100</v>
      </c>
      <c r="F3" s="2" t="s">
        <v>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D765-2436-4B33-BF07-12F17CC20BFB}">
  <sheetPr codeName="Feuil3"/>
  <dimension ref="A1:O5"/>
  <sheetViews>
    <sheetView tabSelected="1" topLeftCell="E1" workbookViewId="0">
      <selection activeCell="J3" sqref="J3"/>
    </sheetView>
  </sheetViews>
  <sheetFormatPr baseColWidth="10" defaultColWidth="20.6328125" defaultRowHeight="25.05" customHeight="1" x14ac:dyDescent="0.25"/>
  <cols>
    <col min="1" max="1" width="5.54296875" style="1" customWidth="1"/>
    <col min="2" max="16384" width="20.6328125" style="1"/>
  </cols>
  <sheetData>
    <row r="1" spans="1:15" ht="25.05" customHeight="1" x14ac:dyDescent="0.25">
      <c r="A1" s="1" t="s">
        <v>5</v>
      </c>
      <c r="B1" s="1" t="s">
        <v>0</v>
      </c>
      <c r="C1" s="1" t="s">
        <v>4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64</v>
      </c>
      <c r="I1" s="1" t="s">
        <v>38</v>
      </c>
      <c r="J1" s="1" t="s">
        <v>39</v>
      </c>
      <c r="K1" s="1" t="s">
        <v>10</v>
      </c>
      <c r="L1" s="1" t="s">
        <v>40</v>
      </c>
      <c r="M1" s="1" t="s">
        <v>41</v>
      </c>
      <c r="N1" s="1" t="s">
        <v>42</v>
      </c>
      <c r="O1" s="1" t="s">
        <v>3</v>
      </c>
    </row>
    <row r="2" spans="1:15" ht="25.05" customHeight="1" x14ac:dyDescent="0.25">
      <c r="A2" s="1">
        <v>1</v>
      </c>
      <c r="B2" s="6">
        <v>44759</v>
      </c>
      <c r="C2" s="1" t="s">
        <v>24</v>
      </c>
      <c r="D2" s="1" t="s">
        <v>44</v>
      </c>
      <c r="E2" s="1" t="s">
        <v>62</v>
      </c>
      <c r="F2" s="7">
        <v>2</v>
      </c>
      <c r="G2" s="9">
        <v>10</v>
      </c>
      <c r="H2" s="1" t="s">
        <v>56</v>
      </c>
      <c r="I2" s="1" t="s">
        <v>60</v>
      </c>
      <c r="J2" s="1" t="s">
        <v>60</v>
      </c>
      <c r="K2" s="1" t="s">
        <v>60</v>
      </c>
      <c r="L2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10</v>
      </c>
      <c r="M2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10</v>
      </c>
    </row>
    <row r="3" spans="1:15" ht="25.05" customHeight="1" x14ac:dyDescent="0.25">
      <c r="A3" s="1">
        <v>2</v>
      </c>
      <c r="B3" s="6">
        <v>44759</v>
      </c>
      <c r="C3" s="1" t="s">
        <v>14</v>
      </c>
      <c r="D3" s="1" t="s">
        <v>45</v>
      </c>
      <c r="E3" s="1" t="s">
        <v>63</v>
      </c>
      <c r="F3" s="7">
        <v>2.5</v>
      </c>
      <c r="G3" s="9">
        <v>5</v>
      </c>
      <c r="H3" s="1" t="s">
        <v>57</v>
      </c>
      <c r="I3" s="1" t="s">
        <v>61</v>
      </c>
      <c r="J3" s="1" t="s">
        <v>60</v>
      </c>
      <c r="K3" s="1" t="s">
        <v>61</v>
      </c>
      <c r="L3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12.5</v>
      </c>
      <c r="M3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-5</v>
      </c>
    </row>
    <row r="4" spans="1:15" ht="25.05" customHeight="1" x14ac:dyDescent="0.25">
      <c r="A4" s="1">
        <v>3</v>
      </c>
      <c r="B4" s="6">
        <v>44760</v>
      </c>
      <c r="C4" s="1" t="s">
        <v>15</v>
      </c>
      <c r="D4" s="1" t="s">
        <v>46</v>
      </c>
      <c r="E4" s="1" t="s">
        <v>65</v>
      </c>
      <c r="F4" s="7">
        <v>1.8</v>
      </c>
      <c r="G4" s="9">
        <v>5</v>
      </c>
      <c r="H4" s="1" t="s">
        <v>56</v>
      </c>
      <c r="I4" s="1" t="s">
        <v>61</v>
      </c>
      <c r="J4" s="1" t="s">
        <v>60</v>
      </c>
      <c r="K4" s="1" t="s">
        <v>60</v>
      </c>
      <c r="L4" s="8">
        <f>IF(Tab_Suivi[[#This Row],[Résultat]]="","",IF(Tab_Suivi[[#This Row],[Freebet]]="Oui",ROUND(Tab_Suivi[[#This Row],[Mise]]*Tab_Suivi[[#This Row],[Cote]]-Tab_Suivi[[#This Row],[Mise]],2),ROUND(Tab_Suivi[[#This Row],[Mise]]*Tab_Suivi[[#This Row],[Cote]],2)))</f>
        <v>4</v>
      </c>
      <c r="M4" s="10">
        <f>(IF(Tab_Suivi[[#This Row],[Résultat]]="","",IF(Tab_Suivi[[#This Row],[Résultat]]="Gagné",Tab_Suivi[[#This Row],[Mise]]*Tab_Suivi[[#This Row],[Cote]]-Tab_Suivi[[#This Row],[Mise]],IF(AND(Tab_Suivi[[#This Row],[Résultat]]="Perdu",Tab_Suivi[[#This Row],[Freebet]]="Oui"),0,IF(AND(Tab_Suivi[[#This Row],[Résultat]]="Perdu",Tab_Suivi[[#This Row],[Freebet]]="Non"),-Tab_Suivi[[#This Row],[Mise]],IF(Tab_Suivi[[#This Row],[Résultat]]="Cash Out",Tab_Suivi[[#This Row],[CashOut]]-Tab_Suivi[[#This Row],[Mise]],0))))))</f>
        <v>4</v>
      </c>
    </row>
    <row r="5" spans="1:15" ht="25.05" customHeight="1" x14ac:dyDescent="0.25">
      <c r="B5" s="6"/>
      <c r="F5" s="7"/>
      <c r="G5" s="9"/>
      <c r="H5" s="11"/>
      <c r="L5" s="8"/>
      <c r="M5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8F6C-E979-49FA-A850-41C7FCD29B46}">
  <sheetPr codeName="Feuil4"/>
  <dimension ref="A1:E20"/>
  <sheetViews>
    <sheetView workbookViewId="0">
      <selection activeCell="C15" sqref="C15"/>
    </sheetView>
  </sheetViews>
  <sheetFormatPr baseColWidth="10" defaultColWidth="20.6328125" defaultRowHeight="25.05" customHeight="1" x14ac:dyDescent="0.25"/>
  <cols>
    <col min="1" max="16384" width="20.6328125" style="1"/>
  </cols>
  <sheetData>
    <row r="1" spans="1:5" ht="25.05" customHeight="1" x14ac:dyDescent="0.25">
      <c r="A1" s="1" t="s">
        <v>6</v>
      </c>
      <c r="B1" s="1" t="s">
        <v>7</v>
      </c>
      <c r="C1" s="1" t="s">
        <v>43</v>
      </c>
      <c r="D1" s="1" t="s">
        <v>54</v>
      </c>
      <c r="E1" s="1" t="s">
        <v>59</v>
      </c>
    </row>
    <row r="2" spans="1:5" ht="25.05" customHeight="1" x14ac:dyDescent="0.25">
      <c r="A2" s="1" t="s">
        <v>21</v>
      </c>
      <c r="B2" s="1" t="s">
        <v>8</v>
      </c>
      <c r="C2" s="1" t="s">
        <v>52</v>
      </c>
      <c r="D2" s="1" t="s">
        <v>55</v>
      </c>
      <c r="E2" s="1" t="s">
        <v>60</v>
      </c>
    </row>
    <row r="3" spans="1:5" ht="25.05" customHeight="1" x14ac:dyDescent="0.25">
      <c r="A3" s="1" t="s">
        <v>24</v>
      </c>
      <c r="B3" s="1" t="s">
        <v>9</v>
      </c>
      <c r="C3" s="1" t="s">
        <v>45</v>
      </c>
      <c r="D3" s="1" t="s">
        <v>56</v>
      </c>
      <c r="E3" s="1" t="s">
        <v>61</v>
      </c>
    </row>
    <row r="4" spans="1:5" ht="25.05" customHeight="1" x14ac:dyDescent="0.25">
      <c r="A4" s="1" t="s">
        <v>13</v>
      </c>
      <c r="B4" s="1" t="s">
        <v>10</v>
      </c>
      <c r="C4" s="1" t="s">
        <v>50</v>
      </c>
      <c r="D4" s="1" t="s">
        <v>57</v>
      </c>
    </row>
    <row r="5" spans="1:5" ht="25.05" customHeight="1" x14ac:dyDescent="0.25">
      <c r="A5" s="1" t="s">
        <v>28</v>
      </c>
      <c r="B5" s="1" t="s">
        <v>11</v>
      </c>
      <c r="C5" s="1" t="s">
        <v>44</v>
      </c>
      <c r="D5" s="1" t="s">
        <v>58</v>
      </c>
    </row>
    <row r="6" spans="1:5" ht="25.05" customHeight="1" x14ac:dyDescent="0.25">
      <c r="A6" s="1" t="s">
        <v>29</v>
      </c>
      <c r="B6" s="1" t="s">
        <v>12</v>
      </c>
      <c r="C6" s="1" t="s">
        <v>49</v>
      </c>
      <c r="D6" s="1" t="s">
        <v>42</v>
      </c>
    </row>
    <row r="7" spans="1:5" ht="25.05" customHeight="1" x14ac:dyDescent="0.25">
      <c r="A7" s="1" t="s">
        <v>25</v>
      </c>
      <c r="C7" s="1" t="s">
        <v>48</v>
      </c>
    </row>
    <row r="8" spans="1:5" ht="25.05" customHeight="1" x14ac:dyDescent="0.25">
      <c r="A8" s="1" t="s">
        <v>26</v>
      </c>
      <c r="C8" s="1" t="s">
        <v>53</v>
      </c>
    </row>
    <row r="9" spans="1:5" ht="25.05" customHeight="1" x14ac:dyDescent="0.25">
      <c r="A9" s="1" t="s">
        <v>30</v>
      </c>
      <c r="C9" s="1" t="s">
        <v>47</v>
      </c>
    </row>
    <row r="10" spans="1:5" ht="25.05" customHeight="1" x14ac:dyDescent="0.25">
      <c r="A10" s="1" t="s">
        <v>27</v>
      </c>
      <c r="C10" s="1" t="s">
        <v>46</v>
      </c>
    </row>
    <row r="11" spans="1:5" ht="25.05" customHeight="1" x14ac:dyDescent="0.25">
      <c r="A11" s="1" t="s">
        <v>18</v>
      </c>
      <c r="C11" s="1" t="s">
        <v>51</v>
      </c>
    </row>
    <row r="12" spans="1:5" ht="25.05" customHeight="1" x14ac:dyDescent="0.25">
      <c r="A12" s="1" t="s">
        <v>22</v>
      </c>
    </row>
    <row r="13" spans="1:5" ht="25.05" customHeight="1" x14ac:dyDescent="0.25">
      <c r="A13" s="1" t="s">
        <v>31</v>
      </c>
    </row>
    <row r="14" spans="1:5" ht="25.05" customHeight="1" x14ac:dyDescent="0.25">
      <c r="A14" s="1" t="s">
        <v>23</v>
      </c>
    </row>
    <row r="15" spans="1:5" ht="25.05" customHeight="1" x14ac:dyDescent="0.25">
      <c r="A15" s="1" t="s">
        <v>17</v>
      </c>
    </row>
    <row r="16" spans="1:5" ht="25.05" customHeight="1" x14ac:dyDescent="0.25">
      <c r="A16" s="1" t="s">
        <v>20</v>
      </c>
    </row>
    <row r="17" spans="1:1" ht="25.05" customHeight="1" x14ac:dyDescent="0.25">
      <c r="A17" s="1" t="s">
        <v>16</v>
      </c>
    </row>
    <row r="18" spans="1:1" ht="25.05" customHeight="1" x14ac:dyDescent="0.25">
      <c r="A18" s="1" t="s">
        <v>14</v>
      </c>
    </row>
    <row r="19" spans="1:1" ht="25.05" customHeight="1" x14ac:dyDescent="0.25">
      <c r="A19" s="1" t="s">
        <v>15</v>
      </c>
    </row>
    <row r="20" spans="1:1" ht="25.05" customHeight="1" x14ac:dyDescent="0.25">
      <c r="A20" s="1" t="s">
        <v>19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TABLEAU_DE_BORD</vt:lpstr>
      <vt:lpstr>MOUVEMENT</vt:lpstr>
      <vt:lpstr>SUIVI</vt:lpstr>
      <vt:lpstr>LISTE_PARAMETRE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François ROUZE</cp:lastModifiedBy>
  <dcterms:created xsi:type="dcterms:W3CDTF">2022-07-16T08:41:51Z</dcterms:created>
  <dcterms:modified xsi:type="dcterms:W3CDTF">2022-08-05T14:04:34Z</dcterms:modified>
</cp:coreProperties>
</file>