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3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EF2B5C7-0764-411F-9D79-DA5927DCAE30}" xr6:coauthVersionLast="36" xr6:coauthVersionMax="46" xr10:uidLastSave="{00000000-0000-0000-0000-000000000000}"/>
  <bookViews>
    <workbookView xWindow="25080" yWindow="-120" windowWidth="25440" windowHeight="15396" activeTab="2" xr2:uid="{F2B21D25-2AC0-4826-A7DA-74CF7025F29D}"/>
  </bookViews>
  <sheets>
    <sheet name="Menu" sheetId="5" r:id="rId1"/>
    <sheet name="Team" sheetId="6" r:id="rId2"/>
    <sheet name="1er sem." sheetId="3" r:id="rId3"/>
    <sheet name="2ème Sem." sheetId="4" r:id="rId4"/>
  </sheets>
  <externalReferences>
    <externalReference r:id="rId5"/>
  </externalReferences>
  <definedNames>
    <definedName name="Annee">[1]Calendrier!$V$3</definedName>
    <definedName name="Année">Menu!#REF!</definedName>
    <definedName name="FetesSecondaires">[1]Calendrier!$Y$1</definedName>
    <definedName name="Jour1Cal">[1]Calendrier!$B$6</definedName>
    <definedName name="LAnnee" localSheetId="0">[1]!TAnnee[Année]</definedName>
    <definedName name="LMois">[1]!TMois[Mois]</definedName>
    <definedName name="LPays">'[1]Jours fériés globaux'!$G$1:$BI$1</definedName>
    <definedName name="Region">[1]Calendrier!$H$1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6" l="1"/>
  <c r="G26" i="6"/>
  <c r="C27" i="6"/>
  <c r="G27" i="6"/>
  <c r="C28" i="6"/>
  <c r="G28" i="6"/>
  <c r="C29" i="6"/>
  <c r="G29" i="6"/>
  <c r="C30" i="6"/>
  <c r="G30" i="6"/>
  <c r="C31" i="6"/>
  <c r="G31" i="6"/>
  <c r="C32" i="6"/>
  <c r="G32" i="6"/>
  <c r="C33" i="6"/>
  <c r="G33" i="6"/>
  <c r="C34" i="6"/>
  <c r="G34" i="6"/>
  <c r="C35" i="6"/>
  <c r="G35" i="6"/>
  <c r="C36" i="6"/>
  <c r="G36" i="6"/>
  <c r="C37" i="6"/>
  <c r="G37" i="6"/>
  <c r="C38" i="6"/>
  <c r="G38" i="6"/>
  <c r="C39" i="6"/>
  <c r="G39" i="6"/>
  <c r="C40" i="6"/>
  <c r="G40" i="6"/>
  <c r="C41" i="6"/>
  <c r="G41" i="6"/>
  <c r="A33" i="3"/>
  <c r="A33" i="4" s="1"/>
  <c r="E33" i="3"/>
  <c r="D33" i="4" s="1"/>
  <c r="E33" i="4" s="1"/>
  <c r="A34" i="3"/>
  <c r="A34" i="4" s="1"/>
  <c r="E34" i="3"/>
  <c r="D34" i="4" s="1"/>
  <c r="E34" i="4" s="1"/>
  <c r="A35" i="3"/>
  <c r="A35" i="4" s="1"/>
  <c r="E35" i="3"/>
  <c r="D35" i="4" s="1"/>
  <c r="E35" i="4" s="1"/>
  <c r="A36" i="3"/>
  <c r="A36" i="4" s="1"/>
  <c r="E36" i="3"/>
  <c r="D36" i="4" s="1"/>
  <c r="E36" i="4" s="1"/>
  <c r="A37" i="3"/>
  <c r="A37" i="4" s="1"/>
  <c r="E37" i="3"/>
  <c r="D37" i="4" s="1"/>
  <c r="E37" i="4" s="1"/>
  <c r="A38" i="3"/>
  <c r="A38" i="4" s="1"/>
  <c r="E38" i="3"/>
  <c r="D38" i="4" s="1"/>
  <c r="E38" i="4" s="1"/>
  <c r="A39" i="3"/>
  <c r="A39" i="4" s="1"/>
  <c r="E39" i="3"/>
  <c r="D39" i="4" s="1"/>
  <c r="E39" i="4" s="1"/>
  <c r="A40" i="3"/>
  <c r="A40" i="4" s="1"/>
  <c r="E40" i="3"/>
  <c r="D40" i="4" s="1"/>
  <c r="E40" i="4" s="1"/>
  <c r="A41" i="3"/>
  <c r="A41" i="4" s="1"/>
  <c r="E41" i="3"/>
  <c r="D41" i="4" s="1"/>
  <c r="E41" i="4" s="1"/>
  <c r="A42" i="3"/>
  <c r="A42" i="4" s="1"/>
  <c r="E42" i="3"/>
  <c r="D42" i="4" s="1"/>
  <c r="E42" i="4" s="1"/>
  <c r="A43" i="3"/>
  <c r="A43" i="4" s="1"/>
  <c r="E43" i="3"/>
  <c r="D43" i="4" s="1"/>
  <c r="E43" i="4" s="1"/>
  <c r="A44" i="3"/>
  <c r="A44" i="4" s="1"/>
  <c r="E44" i="3"/>
  <c r="D44" i="4" s="1"/>
  <c r="E44" i="4" s="1"/>
  <c r="A45" i="3"/>
  <c r="A45" i="4" s="1"/>
  <c r="E45" i="3"/>
  <c r="D45" i="4" s="1"/>
  <c r="E45" i="4" s="1"/>
  <c r="A46" i="3"/>
  <c r="A46" i="4" s="1"/>
  <c r="E46" i="3"/>
  <c r="D46" i="4" s="1"/>
  <c r="E46" i="4" s="1"/>
  <c r="A47" i="3"/>
  <c r="A47" i="4" s="1"/>
  <c r="E47" i="3"/>
  <c r="D47" i="4" s="1"/>
  <c r="E47" i="4" s="1"/>
  <c r="A48" i="3"/>
  <c r="A48" i="4" s="1"/>
  <c r="E48" i="3"/>
  <c r="D48" i="4" s="1"/>
  <c r="E48" i="4" s="1"/>
  <c r="A49" i="3"/>
  <c r="A49" i="4" s="1"/>
  <c r="E49" i="3"/>
  <c r="D49" i="4" s="1"/>
  <c r="E49" i="4" s="1"/>
  <c r="A50" i="3"/>
  <c r="A50" i="4" s="1"/>
  <c r="E50" i="3"/>
  <c r="D50" i="4" s="1"/>
  <c r="E50" i="4" s="1"/>
  <c r="A51" i="3"/>
  <c r="A51" i="4" s="1"/>
  <c r="E51" i="3"/>
  <c r="D51" i="4" s="1"/>
  <c r="E51" i="4" s="1"/>
  <c r="A52" i="3"/>
  <c r="A52" i="4" s="1"/>
  <c r="E52" i="3"/>
  <c r="D52" i="4" s="1"/>
  <c r="E52" i="4" s="1"/>
  <c r="A53" i="3"/>
  <c r="A53" i="4" s="1"/>
  <c r="E53" i="3"/>
  <c r="D53" i="4" s="1"/>
  <c r="E53" i="4" s="1"/>
  <c r="A54" i="3"/>
  <c r="A54" i="4" s="1"/>
  <c r="E54" i="3"/>
  <c r="D54" i="4" s="1"/>
  <c r="E54" i="4" s="1"/>
  <c r="A55" i="3"/>
  <c r="A55" i="4" s="1"/>
  <c r="E55" i="3"/>
  <c r="D55" i="4" s="1"/>
  <c r="E55" i="4" s="1"/>
  <c r="A56" i="3"/>
  <c r="A56" i="4" s="1"/>
  <c r="E56" i="3"/>
  <c r="D56" i="4" s="1"/>
  <c r="E56" i="4" s="1"/>
  <c r="A57" i="3"/>
  <c r="A57" i="4" s="1"/>
  <c r="E57" i="3"/>
  <c r="D57" i="4" s="1"/>
  <c r="E57" i="4" s="1"/>
  <c r="A58" i="3"/>
  <c r="A58" i="4" s="1"/>
  <c r="E58" i="3"/>
  <c r="D58" i="4" s="1"/>
  <c r="E58" i="4" s="1"/>
  <c r="A59" i="3"/>
  <c r="A59" i="4" s="1"/>
  <c r="E59" i="3"/>
  <c r="D59" i="4" s="1"/>
  <c r="E59" i="4" s="1"/>
  <c r="A60" i="3"/>
  <c r="A60" i="4" s="1"/>
  <c r="E60" i="3"/>
  <c r="D60" i="4" s="1"/>
  <c r="E60" i="4" s="1"/>
  <c r="A61" i="3"/>
  <c r="A61" i="4" s="1"/>
  <c r="E61" i="3"/>
  <c r="D61" i="4" s="1"/>
  <c r="E61" i="4" s="1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" i="6"/>
  <c r="A10" i="3"/>
  <c r="A11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E11" i="3"/>
  <c r="D11" i="4" s="1"/>
  <c r="E11" i="4" s="1"/>
  <c r="E12" i="3"/>
  <c r="D12" i="4" s="1"/>
  <c r="E12" i="4" s="1"/>
  <c r="E13" i="3"/>
  <c r="D13" i="4" s="1"/>
  <c r="E13" i="4" s="1"/>
  <c r="E14" i="3"/>
  <c r="D14" i="4" s="1"/>
  <c r="E14" i="4" s="1"/>
  <c r="E15" i="3"/>
  <c r="D15" i="4" s="1"/>
  <c r="E15" i="4" s="1"/>
  <c r="E16" i="3"/>
  <c r="D16" i="4" s="1"/>
  <c r="E16" i="4" s="1"/>
  <c r="E17" i="3"/>
  <c r="D17" i="4" s="1"/>
  <c r="E17" i="4" s="1"/>
  <c r="E18" i="3"/>
  <c r="D18" i="4" s="1"/>
  <c r="E18" i="4" s="1"/>
  <c r="E19" i="3"/>
  <c r="D19" i="4" s="1"/>
  <c r="E19" i="4" s="1"/>
  <c r="E20" i="3"/>
  <c r="D20" i="4" s="1"/>
  <c r="E20" i="4" s="1"/>
  <c r="E21" i="3"/>
  <c r="D21" i="4" s="1"/>
  <c r="E21" i="4" s="1"/>
  <c r="E22" i="3"/>
  <c r="D22" i="4" s="1"/>
  <c r="E22" i="4" s="1"/>
  <c r="E23" i="3"/>
  <c r="D23" i="4" s="1"/>
  <c r="E23" i="4" s="1"/>
  <c r="E24" i="3"/>
  <c r="D24" i="4" s="1"/>
  <c r="E24" i="4" s="1"/>
  <c r="E25" i="3"/>
  <c r="D25" i="4" s="1"/>
  <c r="E25" i="4" s="1"/>
  <c r="E26" i="3"/>
  <c r="D26" i="4" s="1"/>
  <c r="E26" i="4" s="1"/>
  <c r="E27" i="3"/>
  <c r="D27" i="4" s="1"/>
  <c r="E27" i="4" s="1"/>
  <c r="E28" i="3"/>
  <c r="D28" i="4" s="1"/>
  <c r="E28" i="4" s="1"/>
  <c r="E29" i="3"/>
  <c r="D29" i="4" s="1"/>
  <c r="E29" i="4" s="1"/>
  <c r="E30" i="3"/>
  <c r="D30" i="4" s="1"/>
  <c r="E30" i="4" s="1"/>
  <c r="E31" i="3"/>
  <c r="D31" i="4" s="1"/>
  <c r="E31" i="4" s="1"/>
  <c r="E32" i="3"/>
  <c r="D32" i="4" s="1"/>
  <c r="E32" i="4" s="1"/>
  <c r="E10" i="3"/>
  <c r="D10" i="4" s="1"/>
  <c r="E10" i="4" s="1"/>
  <c r="C9" i="3"/>
  <c r="D2" i="5"/>
  <c r="C4" i="5"/>
  <c r="D4" i="5" s="1"/>
  <c r="C3" i="5"/>
  <c r="D3" i="5" s="1"/>
  <c r="H12" i="5"/>
  <c r="K12" i="5" s="1"/>
  <c r="H13" i="5"/>
  <c r="K13" i="5" s="1"/>
  <c r="H14" i="5"/>
  <c r="K14" i="5" s="1"/>
  <c r="H15" i="5"/>
  <c r="H16" i="5"/>
  <c r="G12" i="5"/>
  <c r="G13" i="5"/>
  <c r="G14" i="5"/>
  <c r="G15" i="5"/>
  <c r="K15" i="5" s="1"/>
  <c r="G16" i="5"/>
  <c r="K16" i="5" s="1"/>
  <c r="F12" i="5"/>
  <c r="F13" i="5"/>
  <c r="F14" i="5"/>
  <c r="F15" i="5"/>
  <c r="F16" i="5"/>
  <c r="B8" i="5"/>
  <c r="B9" i="5" s="1"/>
  <c r="A8" i="5"/>
  <c r="A9" i="5" s="1"/>
  <c r="A10" i="5" s="1"/>
  <c r="A11" i="5" s="1"/>
  <c r="A12" i="5" s="1"/>
  <c r="A13" i="5" s="1"/>
  <c r="A14" i="5" s="1"/>
  <c r="A15" i="5" s="1"/>
  <c r="C15" i="5" s="1"/>
  <c r="A5" i="4"/>
  <c r="D1" i="4"/>
  <c r="D1" i="3"/>
  <c r="E11" i="5"/>
  <c r="G11" i="5" s="1"/>
  <c r="E10" i="5"/>
  <c r="E9" i="5"/>
  <c r="G9" i="5" s="1"/>
  <c r="E8" i="5"/>
  <c r="H8" i="5" s="1"/>
  <c r="E7" i="5"/>
  <c r="F7" i="5" s="1"/>
  <c r="E3" i="5"/>
  <c r="G3" i="5" s="1"/>
  <c r="E4" i="5"/>
  <c r="E6" i="5" s="1"/>
  <c r="E2" i="5"/>
  <c r="F3" i="5" l="1"/>
  <c r="F9" i="5"/>
  <c r="H7" i="5"/>
  <c r="G8" i="5"/>
  <c r="F11" i="5"/>
  <c r="G2" i="5"/>
  <c r="H2" i="5"/>
  <c r="F2" i="5"/>
  <c r="F6" i="5"/>
  <c r="G6" i="5"/>
  <c r="H6" i="5"/>
  <c r="G10" i="5"/>
  <c r="H10" i="5"/>
  <c r="F10" i="5"/>
  <c r="G7" i="5"/>
  <c r="F8" i="5"/>
  <c r="H4" i="5"/>
  <c r="G4" i="5"/>
  <c r="H11" i="5"/>
  <c r="H3" i="5"/>
  <c r="H9" i="5"/>
  <c r="F4" i="5"/>
  <c r="D9" i="5"/>
  <c r="B10" i="5"/>
  <c r="C9" i="5"/>
  <c r="C13" i="5"/>
  <c r="C11" i="5"/>
  <c r="C10" i="5"/>
  <c r="C14" i="5"/>
  <c r="C12" i="5"/>
  <c r="E5" i="5"/>
  <c r="K11" i="5" l="1"/>
  <c r="K3" i="5"/>
  <c r="K8" i="5"/>
  <c r="K9" i="5"/>
  <c r="K4" i="5"/>
  <c r="K7" i="5"/>
  <c r="K6" i="5"/>
  <c r="H5" i="5"/>
  <c r="F5" i="5"/>
  <c r="G5" i="5"/>
  <c r="K2" i="5"/>
  <c r="K10" i="5"/>
  <c r="D10" i="5"/>
  <c r="B11" i="5"/>
  <c r="C16" i="5"/>
  <c r="F2" i="3" s="1"/>
  <c r="K5" i="5" l="1"/>
  <c r="F8" i="3" s="1"/>
  <c r="D11" i="5"/>
  <c r="B12" i="5"/>
  <c r="D12" i="5" l="1"/>
  <c r="B13" i="5"/>
  <c r="B14" i="5" l="1"/>
  <c r="D13" i="5"/>
  <c r="B15" i="5" l="1"/>
  <c r="D15" i="5" s="1"/>
  <c r="D14" i="5"/>
  <c r="D16" i="5" s="1"/>
  <c r="F2" i="4" s="1"/>
  <c r="F7" i="4" l="1"/>
  <c r="F8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10" i="4"/>
  <c r="G2" i="3" l="1"/>
  <c r="G8" i="3" s="1"/>
  <c r="F7" i="3"/>
  <c r="G2" i="4"/>
  <c r="G8" i="4" s="1"/>
  <c r="H2" i="3" l="1"/>
  <c r="H8" i="3" s="1"/>
  <c r="F6" i="3" l="1"/>
  <c r="I2" i="3"/>
  <c r="I8" i="3" s="1"/>
  <c r="J2" i="3" l="1"/>
  <c r="J8" i="3" s="1"/>
  <c r="K2" i="3" l="1"/>
  <c r="L2" i="3" l="1"/>
  <c r="L8" i="3" s="1"/>
  <c r="M2" i="3" l="1"/>
  <c r="M8" i="3" s="1"/>
  <c r="N2" i="3" l="1"/>
  <c r="N8" i="3" s="1"/>
  <c r="M7" i="3"/>
  <c r="O2" i="3" l="1"/>
  <c r="O8" i="3" s="1"/>
  <c r="P2" i="3" l="1"/>
  <c r="P8" i="3" s="1"/>
  <c r="M6" i="3"/>
  <c r="Q2" i="3" l="1"/>
  <c r="Q8" i="3" s="1"/>
  <c r="R2" i="3" l="1"/>
  <c r="R8" i="3" s="1"/>
  <c r="S2" i="3" l="1"/>
  <c r="S8" i="3" s="1"/>
  <c r="T2" i="3" l="1"/>
  <c r="T8" i="3" s="1"/>
  <c r="U2" i="3" l="1"/>
  <c r="U8" i="3" s="1"/>
  <c r="T7" i="3"/>
  <c r="V2" i="3" l="1"/>
  <c r="V8" i="3" s="1"/>
  <c r="T6" i="3" l="1"/>
  <c r="W2" i="3"/>
  <c r="W8" i="3" s="1"/>
  <c r="X2" i="3" l="1"/>
  <c r="X8" i="3" s="1"/>
  <c r="Y2" i="3" l="1"/>
  <c r="Y8" i="3" s="1"/>
  <c r="Z2" i="3" l="1"/>
  <c r="Z8" i="3" s="1"/>
  <c r="AA2" i="3" l="1"/>
  <c r="AA8" i="3" s="1"/>
  <c r="AB2" i="3" l="1"/>
  <c r="AB8" i="3" s="1"/>
  <c r="AA7" i="3"/>
  <c r="AC2" i="3" l="1"/>
  <c r="AC8" i="3" s="1"/>
  <c r="AD2" i="3" l="1"/>
  <c r="AD8" i="3" s="1"/>
  <c r="AA6" i="3"/>
  <c r="AE2" i="3"/>
  <c r="AE8" i="3" s="1"/>
  <c r="AF2" i="3" l="1"/>
  <c r="AF8" i="3" s="1"/>
  <c r="AG2" i="3" l="1"/>
  <c r="AG8" i="3" s="1"/>
  <c r="AH2" i="3" l="1"/>
  <c r="AH8" i="3" s="1"/>
  <c r="AH7" i="3" l="1"/>
  <c r="AI2" i="3"/>
  <c r="AI8" i="3" s="1"/>
  <c r="AJ2" i="3" l="1"/>
  <c r="AJ8" i="3" s="1"/>
  <c r="AH6" i="3" l="1"/>
  <c r="AK2" i="3"/>
  <c r="AK8" i="3" s="1"/>
  <c r="AL2" i="3" l="1"/>
  <c r="AL8" i="3" s="1"/>
  <c r="AM2" i="3" l="1"/>
  <c r="AM8" i="3" s="1"/>
  <c r="AN2" i="3" l="1"/>
  <c r="AN8" i="3" s="1"/>
  <c r="AO2" i="3" l="1"/>
  <c r="AO8" i="3" s="1"/>
  <c r="AO7" i="3" l="1"/>
  <c r="AP2" i="3"/>
  <c r="AP8" i="3" s="1"/>
  <c r="AQ2" i="3" l="1"/>
  <c r="AQ8" i="3" s="1"/>
  <c r="AO6" i="3" l="1"/>
  <c r="AR2" i="3"/>
  <c r="AR8" i="3" s="1"/>
  <c r="AS2" i="3" l="1"/>
  <c r="AS8" i="3" s="1"/>
  <c r="AT2" i="3" l="1"/>
  <c r="AT8" i="3" s="1"/>
  <c r="AU2" i="3" l="1"/>
  <c r="AU8" i="3" s="1"/>
  <c r="AV2" i="3" l="1"/>
  <c r="AV8" i="3" s="1"/>
  <c r="AV7" i="3" l="1"/>
  <c r="AW2" i="3"/>
  <c r="AW8" i="3" s="1"/>
  <c r="AX2" i="3" l="1"/>
  <c r="AX8" i="3" s="1"/>
  <c r="AV6" i="3" l="1"/>
  <c r="AY2" i="3"/>
  <c r="AY8" i="3" s="1"/>
  <c r="AZ2" i="3" l="1"/>
  <c r="AZ8" i="3" s="1"/>
  <c r="BA2" i="3" l="1"/>
  <c r="BA8" i="3" s="1"/>
  <c r="BB2" i="3" l="1"/>
  <c r="BB8" i="3" s="1"/>
  <c r="BC2" i="3" l="1"/>
  <c r="BC8" i="3" s="1"/>
  <c r="BC7" i="3" l="1"/>
  <c r="BD2" i="3"/>
  <c r="BD8" i="3" s="1"/>
  <c r="BE2" i="3" l="1"/>
  <c r="BE8" i="3" s="1"/>
  <c r="BC6" i="3" l="1"/>
  <c r="BF2" i="3"/>
  <c r="BF8" i="3" s="1"/>
  <c r="BG2" i="3" l="1"/>
  <c r="BG8" i="3" s="1"/>
  <c r="BH2" i="3" l="1"/>
  <c r="BH8" i="3" s="1"/>
  <c r="BI2" i="3" l="1"/>
  <c r="BI8" i="3" s="1"/>
  <c r="BJ2" i="3" l="1"/>
  <c r="BJ8" i="3" s="1"/>
  <c r="BJ7" i="3" l="1"/>
  <c r="BK2" i="3"/>
  <c r="BK8" i="3" s="1"/>
  <c r="BL2" i="3" l="1"/>
  <c r="BL8" i="3" s="1"/>
  <c r="BJ6" i="3" l="1"/>
  <c r="BM2" i="3"/>
  <c r="BM8" i="3" s="1"/>
  <c r="BN2" i="3" l="1"/>
  <c r="BN8" i="3" s="1"/>
  <c r="BO2" i="3" l="1"/>
  <c r="BO8" i="3" s="1"/>
  <c r="BP2" i="3" l="1"/>
  <c r="BP8" i="3" s="1"/>
  <c r="BQ2" i="3" l="1"/>
  <c r="BQ8" i="3" s="1"/>
  <c r="BQ7" i="3" l="1"/>
  <c r="BR2" i="3"/>
  <c r="BR8" i="3" s="1"/>
  <c r="BS2" i="3" l="1"/>
  <c r="BS8" i="3" s="1"/>
  <c r="BQ6" i="3" l="1"/>
  <c r="BT2" i="3"/>
  <c r="BT8" i="3" s="1"/>
  <c r="BU2" i="3" l="1"/>
  <c r="BU8" i="3" s="1"/>
  <c r="BV2" i="3" l="1"/>
  <c r="BV8" i="3" s="1"/>
  <c r="BW2" i="3" l="1"/>
  <c r="BW8" i="3" s="1"/>
  <c r="BX2" i="3" l="1"/>
  <c r="BX8" i="3" s="1"/>
  <c r="BX7" i="3" l="1"/>
  <c r="BY2" i="3"/>
  <c r="BY8" i="3" s="1"/>
  <c r="BZ2" i="3" l="1"/>
  <c r="BZ8" i="3" s="1"/>
  <c r="BX6" i="3" l="1"/>
  <c r="CA2" i="3"/>
  <c r="CA8" i="3" s="1"/>
  <c r="CB2" i="3" l="1"/>
  <c r="CB8" i="3" s="1"/>
  <c r="CC2" i="3" l="1"/>
  <c r="CC8" i="3" s="1"/>
  <c r="CD2" i="3" l="1"/>
  <c r="CD8" i="3" s="1"/>
  <c r="CE2" i="3" l="1"/>
  <c r="CE8" i="3" s="1"/>
  <c r="CE7" i="3" l="1"/>
  <c r="CF2" i="3"/>
  <c r="CF8" i="3" s="1"/>
  <c r="CG2" i="3" l="1"/>
  <c r="CG8" i="3" s="1"/>
  <c r="CE6" i="3" l="1"/>
  <c r="CH2" i="3"/>
  <c r="CH8" i="3" s="1"/>
  <c r="CI2" i="3" l="1"/>
  <c r="CI8" i="3" s="1"/>
  <c r="CJ2" i="3" l="1"/>
  <c r="CK2" i="3" l="1"/>
  <c r="CK8" i="3" s="1"/>
  <c r="CL2" i="3" l="1"/>
  <c r="CL8" i="3" s="1"/>
  <c r="CL7" i="3" l="1"/>
  <c r="CM2" i="3"/>
  <c r="CM8" i="3" s="1"/>
  <c r="CN2" i="3" l="1"/>
  <c r="CN8" i="3" s="1"/>
  <c r="CL6" i="3" l="1"/>
  <c r="CO2" i="3"/>
  <c r="CO8" i="3" s="1"/>
  <c r="CP2" i="3" l="1"/>
  <c r="CP8" i="3" s="1"/>
  <c r="CQ2" i="3" l="1"/>
  <c r="CQ8" i="3" s="1"/>
  <c r="CR2" i="3" l="1"/>
  <c r="CR8" i="3" s="1"/>
  <c r="CS2" i="3" l="1"/>
  <c r="CS8" i="3" s="1"/>
  <c r="CS7" i="3" l="1"/>
  <c r="CT2" i="3"/>
  <c r="CT8" i="3" s="1"/>
  <c r="CU2" i="3" l="1"/>
  <c r="CU8" i="3" s="1"/>
  <c r="CS6" i="3" l="1"/>
  <c r="CV2" i="3"/>
  <c r="CV8" i="3" s="1"/>
  <c r="CW2" i="3" l="1"/>
  <c r="CW8" i="3" s="1"/>
  <c r="CX2" i="3" l="1"/>
  <c r="CX8" i="3" s="1"/>
  <c r="CY2" i="3" l="1"/>
  <c r="CY8" i="3" s="1"/>
  <c r="CZ2" i="3" l="1"/>
  <c r="CZ8" i="3" s="1"/>
  <c r="CZ7" i="3" l="1"/>
  <c r="DA2" i="3"/>
  <c r="DA8" i="3" s="1"/>
  <c r="DB2" i="3" l="1"/>
  <c r="DB8" i="3" s="1"/>
  <c r="CZ6" i="3" l="1"/>
  <c r="DC2" i="3"/>
  <c r="DC8" i="3" s="1"/>
  <c r="DD2" i="3" l="1"/>
  <c r="DD8" i="3" s="1"/>
  <c r="DE2" i="3" l="1"/>
  <c r="DE8" i="3" s="1"/>
  <c r="DF2" i="3" l="1"/>
  <c r="DF8" i="3" s="1"/>
  <c r="DG2" i="3" l="1"/>
  <c r="DG8" i="3" s="1"/>
  <c r="DG7" i="3" l="1"/>
  <c r="DH2" i="3"/>
  <c r="DH8" i="3" s="1"/>
  <c r="DI2" i="3" l="1"/>
  <c r="DI8" i="3" s="1"/>
  <c r="DG6" i="3" l="1"/>
  <c r="DJ2" i="3"/>
  <c r="DJ8" i="3" s="1"/>
  <c r="DK2" i="3" l="1"/>
  <c r="DK8" i="3" s="1"/>
  <c r="DL2" i="3" l="1"/>
  <c r="DL8" i="3" s="1"/>
  <c r="DM2" i="3" l="1"/>
  <c r="DN2" i="3" l="1"/>
  <c r="DN8" i="3" s="1"/>
  <c r="DN7" i="3" l="1"/>
  <c r="DO2" i="3"/>
  <c r="DO8" i="3" s="1"/>
  <c r="DP2" i="3" l="1"/>
  <c r="DP8" i="3" s="1"/>
  <c r="DN6" i="3" l="1"/>
  <c r="DQ2" i="3"/>
  <c r="DQ8" i="3" s="1"/>
  <c r="DR2" i="3" l="1"/>
  <c r="DR8" i="3" s="1"/>
  <c r="DS2" i="3" l="1"/>
  <c r="DS8" i="3" s="1"/>
  <c r="DT2" i="3" l="1"/>
  <c r="DT8" i="3" s="1"/>
  <c r="DU2" i="3" l="1"/>
  <c r="DU8" i="3" s="1"/>
  <c r="DU7" i="3" l="1"/>
  <c r="DV2" i="3"/>
  <c r="DV8" i="3" s="1"/>
  <c r="DW2" i="3" l="1"/>
  <c r="DW8" i="3" s="1"/>
  <c r="DU6" i="3" l="1"/>
  <c r="DX2" i="3"/>
  <c r="DX8" i="3" s="1"/>
  <c r="DY2" i="3" l="1"/>
  <c r="DY8" i="3" s="1"/>
  <c r="DZ2" i="3" l="1"/>
  <c r="DZ8" i="3" s="1"/>
  <c r="EA2" i="3" l="1"/>
  <c r="EA8" i="3" s="1"/>
  <c r="EB2" i="3" l="1"/>
  <c r="EB8" i="3" s="1"/>
  <c r="EB7" i="3" l="1"/>
  <c r="EC2" i="3"/>
  <c r="EC8" i="3" s="1"/>
  <c r="ED2" i="3" l="1"/>
  <c r="ED8" i="3" s="1"/>
  <c r="EB6" i="3" l="1"/>
  <c r="EE2" i="3"/>
  <c r="EE8" i="3" s="1"/>
  <c r="EF2" i="3" l="1"/>
  <c r="EF8" i="3" s="1"/>
  <c r="EG2" i="3" l="1"/>
  <c r="EG8" i="3" s="1"/>
  <c r="EH2" i="3" l="1"/>
  <c r="EH8" i="3" s="1"/>
  <c r="EI2" i="3" l="1"/>
  <c r="EI8" i="3" s="1"/>
  <c r="EI7" i="3" l="1"/>
  <c r="EJ2" i="3"/>
  <c r="EJ8" i="3" s="1"/>
  <c r="EK2" i="3" l="1"/>
  <c r="EK8" i="3" s="1"/>
  <c r="EI6" i="3" l="1"/>
  <c r="EL2" i="3"/>
  <c r="EL8" i="3" s="1"/>
  <c r="EM2" i="3" l="1"/>
  <c r="EM8" i="3" s="1"/>
  <c r="EN2" i="3" l="1"/>
  <c r="EN8" i="3" s="1"/>
  <c r="EO2" i="3" l="1"/>
  <c r="EO8" i="3" s="1"/>
  <c r="EP2" i="3" l="1"/>
  <c r="EP8" i="3" s="1"/>
  <c r="EP7" i="3" l="1"/>
  <c r="EQ2" i="3"/>
  <c r="EQ8" i="3" s="1"/>
  <c r="ER2" i="3" l="1"/>
  <c r="ER8" i="3" s="1"/>
  <c r="EP6" i="3" l="1"/>
  <c r="ES2" i="3"/>
  <c r="ES8" i="3" s="1"/>
  <c r="ET2" i="3" l="1"/>
  <c r="ET8" i="3" s="1"/>
  <c r="EU2" i="3" l="1"/>
  <c r="EV2" i="3" l="1"/>
  <c r="EW2" i="3" l="1"/>
  <c r="EW8" i="3" s="1"/>
  <c r="EW7" i="3" l="1"/>
  <c r="EX2" i="3"/>
  <c r="EX8" i="3" s="1"/>
  <c r="EY2" i="3" l="1"/>
  <c r="EY8" i="3" s="1"/>
  <c r="EW6" i="3" l="1"/>
  <c r="EZ2" i="3"/>
  <c r="FA2" i="3" l="1"/>
  <c r="FA8" i="3" s="1"/>
  <c r="FB2" i="3" l="1"/>
  <c r="FC2" i="3" l="1"/>
  <c r="FD2" i="3" l="1"/>
  <c r="FD8" i="3" s="1"/>
  <c r="FD7" i="3" l="1"/>
  <c r="FE2" i="3"/>
  <c r="FE8" i="3" l="1"/>
  <c r="FF2" i="3"/>
  <c r="FD6" i="3" l="1"/>
  <c r="FF8" i="3"/>
  <c r="FG2" i="3"/>
  <c r="FG8" i="3" s="1"/>
  <c r="FH2" i="3" l="1"/>
  <c r="FH8" i="3" s="1"/>
  <c r="FI2" i="3" l="1"/>
  <c r="FJ2" i="3" l="1"/>
  <c r="FK2" i="3" l="1"/>
  <c r="FK8" i="3" s="1"/>
  <c r="FK7" i="3" l="1"/>
  <c r="FL2" i="3"/>
  <c r="FL8" i="3" l="1"/>
  <c r="FM2" i="3"/>
  <c r="FK6" i="3" l="1"/>
  <c r="FM8" i="3"/>
  <c r="FN2" i="3"/>
  <c r="FN8" i="3" s="1"/>
  <c r="FO2" i="3" l="1"/>
  <c r="FO8" i="3" s="1"/>
  <c r="FP2" i="3" l="1"/>
  <c r="FQ2" i="3" l="1"/>
  <c r="FR2" i="3" l="1"/>
  <c r="FR8" i="3" s="1"/>
  <c r="FR7" i="3" l="1"/>
  <c r="FS2" i="3"/>
  <c r="FS8" i="3" l="1"/>
  <c r="FT2" i="3"/>
  <c r="FR6" i="3" l="1"/>
  <c r="FT8" i="3"/>
  <c r="FU2" i="3"/>
  <c r="FV2" i="3" l="1"/>
  <c r="FV8" i="3" s="1"/>
  <c r="FW2" i="3" l="1"/>
  <c r="FX2" i="3" l="1"/>
  <c r="FY2" i="3" l="1"/>
  <c r="FY8" i="3" s="1"/>
  <c r="FY7" i="3" l="1"/>
  <c r="FZ2" i="3"/>
  <c r="FZ8" i="3" l="1"/>
  <c r="GA2" i="3"/>
  <c r="GA8" i="3" s="1"/>
  <c r="FY6" i="3" l="1"/>
  <c r="GB2" i="3"/>
  <c r="GB8" i="3" s="1"/>
  <c r="GC2" i="3" l="1"/>
  <c r="GC8" i="3" s="1"/>
  <c r="GD2" i="3" l="1"/>
  <c r="GE2" i="3" l="1"/>
  <c r="GF2" i="3" l="1"/>
  <c r="GF8" i="3" s="1"/>
  <c r="GG2" i="3" l="1"/>
  <c r="GG8" i="3" s="1"/>
  <c r="GF7" i="3"/>
  <c r="H2" i="4"/>
  <c r="F6" i="4" l="1"/>
  <c r="H8" i="4"/>
  <c r="GH2" i="3"/>
  <c r="GH8" i="3" s="1"/>
  <c r="I2" i="4"/>
  <c r="I8" i="4" s="1"/>
  <c r="GF6" i="3" l="1"/>
  <c r="GI2" i="3"/>
  <c r="GI8" i="3" s="1"/>
  <c r="J2" i="4"/>
  <c r="J8" i="4" s="1"/>
  <c r="K2" i="4" l="1"/>
  <c r="GJ2" i="3"/>
  <c r="GJ8" i="3" s="1"/>
  <c r="L2" i="4" l="1"/>
  <c r="GK2" i="3"/>
  <c r="GL2" i="3" l="1"/>
  <c r="M2" i="4"/>
  <c r="M7" i="4" l="1"/>
  <c r="M8" i="4"/>
  <c r="N2" i="4"/>
  <c r="N8" i="4" s="1"/>
  <c r="O2" i="4" l="1"/>
  <c r="M6" i="4" l="1"/>
  <c r="O8" i="4"/>
  <c r="P2" i="4"/>
  <c r="P8" i="4" s="1"/>
  <c r="Q2" i="4" l="1"/>
  <c r="Q8" i="4" s="1"/>
  <c r="R2" i="4" l="1"/>
  <c r="S2" i="4" l="1"/>
  <c r="T2" i="4" l="1"/>
  <c r="T7" i="4" l="1"/>
  <c r="T8" i="4"/>
  <c r="U2" i="4"/>
  <c r="U8" i="4" s="1"/>
  <c r="V2" i="4" l="1"/>
  <c r="T6" i="4" l="1"/>
  <c r="V8" i="4"/>
  <c r="W2" i="4"/>
  <c r="W8" i="4" s="1"/>
  <c r="X2" i="4" l="1"/>
  <c r="X8" i="4" s="1"/>
  <c r="Y2" i="4" l="1"/>
  <c r="Z2" i="4" l="1"/>
  <c r="AA2" i="4" l="1"/>
  <c r="AA7" i="4" l="1"/>
  <c r="AA8" i="4"/>
  <c r="AB2" i="4"/>
  <c r="AB8" i="4" s="1"/>
  <c r="AC2" i="4" l="1"/>
  <c r="AA6" i="4" l="1"/>
  <c r="AC8" i="4"/>
  <c r="AD2" i="4"/>
  <c r="AD8" i="4" s="1"/>
  <c r="AE2" i="4" l="1"/>
  <c r="AE8" i="4" s="1"/>
  <c r="AF2" i="4" l="1"/>
  <c r="AG2" i="4" l="1"/>
  <c r="AH2" i="4" l="1"/>
  <c r="AH7" i="4" l="1"/>
  <c r="AH8" i="4"/>
  <c r="AI2" i="4"/>
  <c r="AI8" i="4" s="1"/>
  <c r="AJ2" i="4" l="1"/>
  <c r="AH6" i="4" l="1"/>
  <c r="AJ8" i="4"/>
  <c r="AK2" i="4"/>
  <c r="AK8" i="4" s="1"/>
  <c r="AL2" i="4" l="1"/>
  <c r="AL8" i="4" s="1"/>
  <c r="AM2" i="4" l="1"/>
  <c r="AN2" i="4" l="1"/>
  <c r="AO2" i="4" l="1"/>
  <c r="AO7" i="4" l="1"/>
  <c r="AP2" i="4"/>
  <c r="AP8" i="4" s="1"/>
  <c r="AQ2" i="4" l="1"/>
  <c r="AO6" i="4" l="1"/>
  <c r="AQ8" i="4"/>
  <c r="AR2" i="4"/>
  <c r="AR8" i="4" s="1"/>
  <c r="AS2" i="4" l="1"/>
  <c r="AS8" i="4" s="1"/>
  <c r="AT2" i="4" l="1"/>
  <c r="AU2" i="4" l="1"/>
  <c r="AV2" i="4" l="1"/>
  <c r="AV7" i="4" l="1"/>
  <c r="AV8" i="4"/>
  <c r="AW2" i="4"/>
  <c r="AW8" i="4" s="1"/>
  <c r="AX2" i="4" l="1"/>
  <c r="AV6" i="4" l="1"/>
  <c r="AX8" i="4"/>
  <c r="AY2" i="4"/>
  <c r="AY8" i="4" s="1"/>
  <c r="AZ2" i="4" l="1"/>
  <c r="AZ8" i="4" s="1"/>
  <c r="BA2" i="4" l="1"/>
  <c r="BB2" i="4" l="1"/>
  <c r="BC2" i="4" l="1"/>
  <c r="BC7" i="4" l="1"/>
  <c r="BD2" i="4"/>
  <c r="BD8" i="4" s="1"/>
  <c r="BE2" i="4" l="1"/>
  <c r="BC6" i="4" l="1"/>
  <c r="BE8" i="4"/>
  <c r="BF2" i="4"/>
  <c r="BF8" i="4" s="1"/>
  <c r="BG2" i="4" l="1"/>
  <c r="BG8" i="4" s="1"/>
  <c r="BH2" i="4" l="1"/>
  <c r="BI2" i="4" l="1"/>
  <c r="BJ2" i="4" l="1"/>
  <c r="BJ7" i="4" l="1"/>
  <c r="BJ8" i="4"/>
  <c r="BK2" i="4"/>
  <c r="BK8" i="4" s="1"/>
  <c r="BL2" i="4" l="1"/>
  <c r="BJ6" i="4" l="1"/>
  <c r="BL8" i="4"/>
  <c r="BM2" i="4"/>
  <c r="BM8" i="4" s="1"/>
  <c r="BN2" i="4" l="1"/>
  <c r="BN8" i="4" s="1"/>
  <c r="BO2" i="4" l="1"/>
  <c r="BP2" i="4" l="1"/>
  <c r="BQ2" i="4" l="1"/>
  <c r="BQ7" i="4" l="1"/>
  <c r="BQ8" i="4"/>
  <c r="BR2" i="4"/>
  <c r="BR8" i="4" s="1"/>
  <c r="BS2" i="4" l="1"/>
  <c r="BQ6" i="4" l="1"/>
  <c r="BS8" i="4"/>
  <c r="BT2" i="4"/>
  <c r="BT8" i="4" s="1"/>
  <c r="BU2" i="4" l="1"/>
  <c r="BU8" i="4" s="1"/>
  <c r="BV2" i="4" l="1"/>
  <c r="BW2" i="4" l="1"/>
  <c r="BX2" i="4" l="1"/>
  <c r="BX7" i="4" l="1"/>
  <c r="BX8" i="4"/>
  <c r="BY2" i="4"/>
  <c r="BY8" i="4" s="1"/>
  <c r="BZ2" i="4" l="1"/>
  <c r="BX6" i="4" l="1"/>
  <c r="BZ8" i="4"/>
  <c r="CA2" i="4"/>
  <c r="CA8" i="4" s="1"/>
  <c r="CB2" i="4" l="1"/>
  <c r="CB8" i="4" s="1"/>
  <c r="CC2" i="4" l="1"/>
  <c r="CD2" i="4" l="1"/>
  <c r="CE2" i="4" l="1"/>
  <c r="CE7" i="4" l="1"/>
  <c r="CE8" i="4"/>
  <c r="CF2" i="4"/>
  <c r="CF8" i="4" s="1"/>
  <c r="CG2" i="4" l="1"/>
  <c r="CE6" i="4" l="1"/>
  <c r="CG8" i="4"/>
  <c r="CH2" i="4"/>
  <c r="CH8" i="4" s="1"/>
  <c r="CI2" i="4" l="1"/>
  <c r="CI8" i="4" s="1"/>
  <c r="CJ2" i="4" l="1"/>
  <c r="CK2" i="4" l="1"/>
  <c r="CL2" i="4" l="1"/>
  <c r="CL7" i="4" l="1"/>
  <c r="CL8" i="4"/>
  <c r="CM2" i="4"/>
  <c r="CM8" i="4" s="1"/>
  <c r="CN2" i="4" l="1"/>
  <c r="CL6" i="4" l="1"/>
  <c r="CN8" i="4"/>
  <c r="CO2" i="4"/>
  <c r="CO8" i="4" s="1"/>
  <c r="CP2" i="4" l="1"/>
  <c r="CP8" i="4" s="1"/>
  <c r="CQ2" i="4" l="1"/>
  <c r="CR2" i="4" l="1"/>
  <c r="CS2" i="4" l="1"/>
  <c r="CS7" i="4" l="1"/>
  <c r="CS8" i="4"/>
  <c r="CT2" i="4"/>
  <c r="CT8" i="4" s="1"/>
  <c r="CU2" i="4" l="1"/>
  <c r="CS6" i="4" l="1"/>
  <c r="CU8" i="4"/>
  <c r="CV2" i="4"/>
  <c r="CV8" i="4" s="1"/>
  <c r="CW2" i="4" l="1"/>
  <c r="CW8" i="4" s="1"/>
  <c r="CX2" i="4" l="1"/>
  <c r="CY2" i="4" l="1"/>
  <c r="CZ2" i="4" l="1"/>
  <c r="CZ7" i="4" l="1"/>
  <c r="CZ8" i="4"/>
  <c r="DA2" i="4"/>
  <c r="DA8" i="4" s="1"/>
  <c r="DB2" i="4" l="1"/>
  <c r="CZ6" i="4" l="1"/>
  <c r="DB8" i="4"/>
  <c r="DC2" i="4"/>
  <c r="DC8" i="4" s="1"/>
  <c r="DD2" i="4" l="1"/>
  <c r="DD8" i="4" s="1"/>
  <c r="DE2" i="4" l="1"/>
  <c r="DF2" i="4" l="1"/>
  <c r="DG2" i="4" l="1"/>
  <c r="DG7" i="4" l="1"/>
  <c r="DG8" i="4"/>
  <c r="DH2" i="4"/>
  <c r="DH8" i="4" s="1"/>
  <c r="DI2" i="4" l="1"/>
  <c r="DG6" i="4" l="1"/>
  <c r="DI8" i="4"/>
  <c r="DJ2" i="4"/>
  <c r="DJ8" i="4" s="1"/>
  <c r="DK2" i="4" l="1"/>
  <c r="DK8" i="4" s="1"/>
  <c r="DL2" i="4" l="1"/>
  <c r="DM2" i="4" l="1"/>
  <c r="DN2" i="4" l="1"/>
  <c r="DN7" i="4" l="1"/>
  <c r="DN8" i="4"/>
  <c r="DO2" i="4"/>
  <c r="DO8" i="4" s="1"/>
  <c r="DP2" i="4" l="1"/>
  <c r="DN6" i="4" l="1"/>
  <c r="DP8" i="4"/>
  <c r="DQ2" i="4"/>
  <c r="DQ8" i="4" s="1"/>
  <c r="DR2" i="4" l="1"/>
  <c r="DR8" i="4" s="1"/>
  <c r="DS2" i="4" l="1"/>
  <c r="DT2" i="4" l="1"/>
  <c r="DU2" i="4" l="1"/>
  <c r="DU7" i="4" l="1"/>
  <c r="DU8" i="4"/>
  <c r="DV2" i="4"/>
  <c r="DV8" i="4" s="1"/>
  <c r="DW2" i="4" l="1"/>
  <c r="DU6" i="4" l="1"/>
  <c r="DW8" i="4"/>
  <c r="DX2" i="4"/>
  <c r="DX8" i="4" s="1"/>
  <c r="DY2" i="4" l="1"/>
  <c r="DY8" i="4" s="1"/>
  <c r="DZ2" i="4" l="1"/>
  <c r="EA2" i="4" l="1"/>
  <c r="EB2" i="4" l="1"/>
  <c r="EB7" i="4" l="1"/>
  <c r="EB8" i="4"/>
  <c r="EC2" i="4"/>
  <c r="ED2" i="4" l="1"/>
  <c r="EB6" i="4" l="1"/>
  <c r="ED8" i="4"/>
  <c r="EE2" i="4"/>
  <c r="EE8" i="4" s="1"/>
  <c r="EF2" i="4" l="1"/>
  <c r="EF8" i="4" s="1"/>
  <c r="EG2" i="4" l="1"/>
  <c r="EH2" i="4" l="1"/>
  <c r="EI2" i="4" l="1"/>
  <c r="EI7" i="4" l="1"/>
  <c r="EI8" i="4"/>
  <c r="EJ2" i="4"/>
  <c r="EJ8" i="4" s="1"/>
  <c r="EK2" i="4" l="1"/>
  <c r="EI6" i="4" l="1"/>
  <c r="EK8" i="4"/>
  <c r="EL2" i="4"/>
  <c r="EL8" i="4" s="1"/>
  <c r="EM2" i="4" l="1"/>
  <c r="EM8" i="4" s="1"/>
  <c r="EN2" i="4" l="1"/>
  <c r="EO2" i="4" l="1"/>
  <c r="EP2" i="4" l="1"/>
  <c r="EP7" i="4" l="1"/>
  <c r="EP8" i="4"/>
  <c r="EQ2" i="4"/>
  <c r="EQ8" i="4" s="1"/>
  <c r="ER2" i="4" l="1"/>
  <c r="EP6" i="4" l="1"/>
  <c r="ER8" i="4"/>
  <c r="ES2" i="4"/>
  <c r="ES8" i="4" s="1"/>
  <c r="ET2" i="4" l="1"/>
  <c r="ET8" i="4" s="1"/>
  <c r="EU2" i="4" l="1"/>
  <c r="EV2" i="4" l="1"/>
  <c r="EW2" i="4" l="1"/>
  <c r="EW7" i="4" l="1"/>
  <c r="EW8" i="4"/>
  <c r="EX2" i="4"/>
  <c r="EX8" i="4" s="1"/>
  <c r="EY2" i="4" l="1"/>
  <c r="EW6" i="4" l="1"/>
  <c r="EY8" i="4"/>
  <c r="EZ2" i="4"/>
  <c r="EZ8" i="4" s="1"/>
  <c r="FA2" i="4" l="1"/>
  <c r="FA8" i="4" s="1"/>
  <c r="FB2" i="4" l="1"/>
  <c r="FC2" i="4" l="1"/>
  <c r="FD2" i="4" l="1"/>
  <c r="FD7" i="4" l="1"/>
  <c r="FD8" i="4"/>
  <c r="FE2" i="4"/>
  <c r="FE8" i="4" s="1"/>
  <c r="FF2" i="4" l="1"/>
  <c r="FD6" i="4" l="1"/>
  <c r="FF8" i="4"/>
  <c r="FG2" i="4"/>
  <c r="FG8" i="4" s="1"/>
  <c r="FH2" i="4" l="1"/>
  <c r="FH8" i="4" s="1"/>
  <c r="FI2" i="4" l="1"/>
  <c r="FJ2" i="4" l="1"/>
  <c r="FK2" i="4" l="1"/>
  <c r="FK7" i="4" l="1"/>
  <c r="FK8" i="4"/>
  <c r="FL2" i="4"/>
  <c r="FL8" i="4" s="1"/>
  <c r="FM2" i="4" l="1"/>
  <c r="FK6" i="4" l="1"/>
  <c r="FM8" i="4"/>
  <c r="FN2" i="4"/>
  <c r="FO2" i="4" l="1"/>
  <c r="FO8" i="4" s="1"/>
  <c r="FP2" i="4" l="1"/>
  <c r="FQ2" i="4" l="1"/>
  <c r="FR2" i="4" l="1"/>
  <c r="FR7" i="4" l="1"/>
  <c r="FR8" i="4"/>
  <c r="FS2" i="4"/>
  <c r="FS8" i="4" s="1"/>
  <c r="FT2" i="4" l="1"/>
  <c r="FR6" i="4" l="1"/>
  <c r="FT8" i="4"/>
  <c r="FU2" i="4"/>
  <c r="FU8" i="4" s="1"/>
  <c r="FV2" i="4" l="1"/>
  <c r="FV8" i="4" s="1"/>
  <c r="FW2" i="4" l="1"/>
  <c r="FX2" i="4" l="1"/>
  <c r="FY2" i="4" l="1"/>
  <c r="FY7" i="4" l="1"/>
  <c r="FY8" i="4"/>
  <c r="FZ2" i="4"/>
  <c r="FZ8" i="4" s="1"/>
  <c r="GA2" i="4" l="1"/>
  <c r="FY6" i="4" l="1"/>
  <c r="GA8" i="4"/>
  <c r="GB2" i="4"/>
  <c r="GB8" i="4" s="1"/>
  <c r="GC2" i="4" l="1"/>
  <c r="GC8" i="4" s="1"/>
  <c r="GD2" i="4" l="1"/>
  <c r="GE2" i="4" l="1"/>
  <c r="GF2" i="4" l="1"/>
  <c r="GF7" i="4" l="1"/>
  <c r="GF8" i="4"/>
  <c r="GG2" i="4"/>
  <c r="GG8" i="4" s="1"/>
  <c r="GH2" i="4" l="1"/>
  <c r="GF6" i="4" l="1"/>
  <c r="GH8" i="4"/>
  <c r="GI2" i="4"/>
  <c r="GI8" i="4" s="1"/>
  <c r="GJ2" i="4" l="1"/>
  <c r="GJ8" i="4" s="1"/>
  <c r="GK2" i="4" l="1"/>
  <c r="GL2" i="4" l="1"/>
</calcChain>
</file>

<file path=xl/sharedStrings.xml><?xml version="1.0" encoding="utf-8"?>
<sst xmlns="http://schemas.openxmlformats.org/spreadsheetml/2006/main" count="515" uniqueCount="83">
  <si>
    <t>Plan d'absence</t>
  </si>
  <si>
    <t>Légende</t>
  </si>
  <si>
    <t>Accident</t>
  </si>
  <si>
    <t>Compens.</t>
  </si>
  <si>
    <t>Office Pract</t>
  </si>
  <si>
    <t>Accident ½</t>
  </si>
  <si>
    <t>Compens. ½</t>
  </si>
  <si>
    <t>Office  Prac. ½</t>
  </si>
  <si>
    <t>Nom, Prénom</t>
  </si>
  <si>
    <t>Nom</t>
  </si>
  <si>
    <t>Prénom</t>
  </si>
  <si>
    <t>Pâques</t>
  </si>
  <si>
    <t>Ascension</t>
  </si>
  <si>
    <t>Assomption</t>
  </si>
  <si>
    <t>Toussaint</t>
  </si>
  <si>
    <t>Noël</t>
  </si>
  <si>
    <t>Immaculée Conception</t>
  </si>
  <si>
    <t>Non</t>
  </si>
  <si>
    <t>Oui</t>
  </si>
  <si>
    <t>Année</t>
  </si>
  <si>
    <t>Mois</t>
  </si>
  <si>
    <t>Date</t>
  </si>
  <si>
    <t>Jour</t>
  </si>
  <si>
    <t>Nouvel an</t>
  </si>
  <si>
    <t>Jour fix</t>
  </si>
  <si>
    <t>ST Joseph</t>
  </si>
  <si>
    <t>Jour variable</t>
  </si>
  <si>
    <t>Fête Dieu</t>
  </si>
  <si>
    <t>Fête National</t>
  </si>
  <si>
    <t>s</t>
  </si>
  <si>
    <t>d</t>
  </si>
  <si>
    <t>l</t>
  </si>
  <si>
    <t>m</t>
  </si>
  <si>
    <t>j</t>
  </si>
  <si>
    <t>v</t>
  </si>
  <si>
    <t>1er jour calendrier</t>
  </si>
  <si>
    <t>2ème sem.</t>
  </si>
  <si>
    <t>1er sem.</t>
  </si>
  <si>
    <t>Vacances</t>
  </si>
  <si>
    <t>Vacances ½</t>
  </si>
  <si>
    <t>Formation</t>
  </si>
  <si>
    <t>Formation ½</t>
  </si>
  <si>
    <t>Militaire</t>
  </si>
  <si>
    <t>Militaire ½</t>
  </si>
  <si>
    <t>Maladie</t>
  </si>
  <si>
    <t>Maladie ½</t>
  </si>
  <si>
    <t>Libre</t>
  </si>
  <si>
    <t>Libre 1/2</t>
  </si>
  <si>
    <t>Congé payé</t>
  </si>
  <si>
    <t>Congé payé ½</t>
  </si>
  <si>
    <t>Feriés</t>
  </si>
  <si>
    <t>jour</t>
  </si>
  <si>
    <t>mois</t>
  </si>
  <si>
    <t>année</t>
  </si>
  <si>
    <t>F</t>
  </si>
  <si>
    <t>Ferié</t>
  </si>
  <si>
    <t>Ferié  ½</t>
  </si>
  <si>
    <t>Solde en fin de semestre</t>
  </si>
  <si>
    <t>Droit en jours par année</t>
  </si>
  <si>
    <t>Solde en fin d'année</t>
  </si>
  <si>
    <t>Reset cellule</t>
  </si>
  <si>
    <t>Actif</t>
  </si>
  <si>
    <t>Début d'activité</t>
  </si>
  <si>
    <t>Fin d'activité</t>
  </si>
  <si>
    <t>Hors ISS</t>
  </si>
  <si>
    <t>Report 1er sem.</t>
  </si>
  <si>
    <t>Date fin activité ISS</t>
  </si>
  <si>
    <t>Jour feriés région 1</t>
  </si>
  <si>
    <t>Team R1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</si>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</sst>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_-;\-* #,##0.00_-;_-* &quot;-&quot;??_-;_-@_-"/>
    <numFmt numFmtId="165" formatCode="dd/\ mm/\ yy;@"/>
    <numFmt numFmtId="166" formatCode="dd/mm"/>
    <numFmt numFmtId="167" formatCode="[$-F800]dddd\,\ mmmm\ dd\,\ yyyy"/>
    <numFmt numFmtId="168" formatCode="mmmm"/>
    <numFmt numFmtId="169" formatCode="dddd"/>
    <numFmt numFmtId="170" formatCode="mmmm/yyyy"/>
    <numFmt numFmtId="171" formatCode="dd/mmmm/yyyy"/>
    <numFmt numFmtId="172" formatCode="yyyy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Tahoma"/>
      <family val="2"/>
    </font>
    <font>
      <sz val="10"/>
      <name val="Tahoma"/>
      <family val="2"/>
    </font>
    <font>
      <sz val="18"/>
      <name val="Tahoma"/>
      <family val="2"/>
    </font>
    <font>
      <b/>
      <sz val="18"/>
      <name val="Arial"/>
      <family val="2"/>
    </font>
    <font>
      <u/>
      <sz val="18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sz val="5"/>
      <name val="Tahoma"/>
      <family val="2"/>
    </font>
    <font>
      <sz val="6"/>
      <name val="Tahoma"/>
      <family val="2"/>
    </font>
    <font>
      <sz val="14"/>
      <color indexed="52"/>
      <name val="Tahoma"/>
      <family val="2"/>
    </font>
    <font>
      <sz val="5"/>
      <color indexed="60"/>
      <name val="Tahoma"/>
      <family val="2"/>
    </font>
    <font>
      <sz val="5"/>
      <color indexed="62"/>
      <name val="Tahoma"/>
      <family val="2"/>
    </font>
    <font>
      <sz val="9"/>
      <name val="Tahoma"/>
      <family val="2"/>
    </font>
    <font>
      <b/>
      <sz val="5"/>
      <name val="Tahoma"/>
      <family val="2"/>
    </font>
    <font>
      <b/>
      <sz val="8"/>
      <color rgb="FF0066CC"/>
      <name val="Tahoma"/>
      <family val="2"/>
    </font>
    <font>
      <sz val="10"/>
      <color indexed="60"/>
      <name val="Tahoma"/>
      <family val="2"/>
    </font>
    <font>
      <sz val="11"/>
      <name val="Tahoma"/>
      <family val="2"/>
    </font>
    <font>
      <b/>
      <sz val="9"/>
      <color rgb="FF000000"/>
      <name val="Tahoma"/>
      <family val="2"/>
    </font>
    <font>
      <sz val="6.5"/>
      <color rgb="FF000000"/>
      <name val="Tahoma"/>
      <family val="2"/>
    </font>
    <font>
      <sz val="7"/>
      <color rgb="FF000000"/>
      <name val="Tahoma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171717"/>
      <name val="Arial"/>
      <family val="2"/>
    </font>
    <font>
      <sz val="10"/>
      <color theme="0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Tahoma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8"/>
      <color theme="7" tint="0.59999389629810485"/>
      <name val="Tahoma"/>
      <family val="2"/>
    </font>
    <font>
      <sz val="8"/>
      <color theme="4" tint="0.79998168889431442"/>
      <name val="Tahoma"/>
      <family val="2"/>
    </font>
    <font>
      <sz val="8"/>
      <color theme="7" tint="0.79998168889431442"/>
      <name val="Tahoma"/>
      <family val="2"/>
    </font>
    <font>
      <sz val="8"/>
      <name val="Calibri"/>
      <family val="2"/>
      <scheme val="minor"/>
    </font>
    <font>
      <u/>
      <sz val="8"/>
      <color theme="1"/>
      <name val="Tahoma"/>
      <family val="2"/>
    </font>
    <font>
      <b/>
      <sz val="8"/>
      <color indexed="6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8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1">
    <xf numFmtId="0" fontId="0" fillId="0" borderId="0" xfId="0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/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/>
    <xf numFmtId="0" fontId="10" fillId="2" borderId="0" xfId="0" applyFont="1" applyFill="1"/>
    <xf numFmtId="0" fontId="11" fillId="2" borderId="0" xfId="0" applyFont="1" applyFill="1"/>
    <xf numFmtId="165" fontId="4" fillId="2" borderId="0" xfId="0" applyNumberFormat="1" applyFont="1" applyFill="1"/>
    <xf numFmtId="0" fontId="9" fillId="2" borderId="0" xfId="0" applyFont="1" applyFill="1" applyProtection="1">
      <protection locked="0"/>
    </xf>
    <xf numFmtId="0" fontId="4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 vertical="center"/>
    </xf>
    <xf numFmtId="166" fontId="13" fillId="2" borderId="0" xfId="0" applyNumberFormat="1" applyFont="1" applyFill="1"/>
    <xf numFmtId="0" fontId="14" fillId="15" borderId="0" xfId="0" applyFont="1" applyFill="1" applyAlignment="1" applyProtection="1">
      <alignment horizontal="centerContinuous" vertical="center"/>
      <protection locked="0"/>
    </xf>
    <xf numFmtId="38" fontId="13" fillId="2" borderId="0" xfId="1" applyNumberFormat="1" applyFont="1" applyFill="1" applyBorder="1" applyAlignment="1" applyProtection="1">
      <alignment horizontal="left" vertical="center"/>
      <protection locked="0"/>
    </xf>
    <xf numFmtId="0" fontId="15" fillId="2" borderId="0" xfId="0" applyFont="1" applyFill="1"/>
    <xf numFmtId="0" fontId="3" fillId="2" borderId="0" xfId="0" applyFont="1" applyFill="1" applyProtection="1">
      <protection locked="0"/>
    </xf>
    <xf numFmtId="0" fontId="17" fillId="2" borderId="5" xfId="0" applyFont="1" applyFill="1" applyBorder="1"/>
    <xf numFmtId="0" fontId="17" fillId="2" borderId="0" xfId="0" applyFont="1" applyFill="1"/>
    <xf numFmtId="2" fontId="17" fillId="2" borderId="5" xfId="0" applyNumberFormat="1" applyFont="1" applyFill="1" applyBorder="1"/>
    <xf numFmtId="2" fontId="17" fillId="2" borderId="6" xfId="0" applyNumberFormat="1" applyFont="1" applyFill="1" applyBorder="1"/>
    <xf numFmtId="0" fontId="12" fillId="2" borderId="0" xfId="0" applyFont="1" applyFill="1"/>
    <xf numFmtId="0" fontId="18" fillId="2" borderId="0" xfId="0" applyFont="1" applyFill="1" applyAlignment="1">
      <alignment horizontal="center"/>
    </xf>
    <xf numFmtId="166" fontId="13" fillId="2" borderId="0" xfId="0" applyNumberFormat="1" applyFont="1" applyFill="1" applyAlignment="1">
      <alignment horizontal="center"/>
    </xf>
    <xf numFmtId="0" fontId="20" fillId="2" borderId="1" xfId="0" applyFont="1" applyFill="1" applyBorder="1"/>
    <xf numFmtId="0" fontId="20" fillId="2" borderId="0" xfId="0" applyFont="1" applyFill="1"/>
    <xf numFmtId="0" fontId="16" fillId="2" borderId="0" xfId="0" applyFont="1" applyFill="1"/>
    <xf numFmtId="0" fontId="0" fillId="0" borderId="5" xfId="0" applyBorder="1"/>
    <xf numFmtId="14" fontId="0" fillId="0" borderId="0" xfId="0" applyNumberFormat="1"/>
    <xf numFmtId="0" fontId="0" fillId="0" borderId="0" xfId="0" applyAlignment="1">
      <alignment horizontal="left"/>
    </xf>
    <xf numFmtId="0" fontId="9" fillId="2" borderId="0" xfId="0" applyFont="1" applyFill="1" applyBorder="1"/>
    <xf numFmtId="0" fontId="4" fillId="2" borderId="0" xfId="0" applyFont="1" applyFill="1" applyBorder="1"/>
    <xf numFmtId="0" fontId="19" fillId="15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left" vertical="center"/>
    </xf>
    <xf numFmtId="170" fontId="25" fillId="19" borderId="5" xfId="0" applyNumberFormat="1" applyFont="1" applyFill="1" applyBorder="1" applyAlignment="1">
      <alignment horizontal="center" vertical="center"/>
    </xf>
    <xf numFmtId="0" fontId="26" fillId="19" borderId="5" xfId="0" applyFont="1" applyFill="1" applyBorder="1"/>
    <xf numFmtId="0" fontId="0" fillId="19" borderId="5" xfId="0" applyFill="1" applyBorder="1"/>
    <xf numFmtId="171" fontId="0" fillId="19" borderId="6" xfId="0" applyNumberFormat="1" applyFill="1" applyBorder="1"/>
    <xf numFmtId="0" fontId="0" fillId="0" borderId="0" xfId="0" applyAlignment="1">
      <alignment horizontal="right"/>
    </xf>
    <xf numFmtId="0" fontId="26" fillId="20" borderId="5" xfId="0" applyFont="1" applyFill="1" applyBorder="1"/>
    <xf numFmtId="0" fontId="28" fillId="2" borderId="0" xfId="0" applyFont="1" applyFill="1"/>
    <xf numFmtId="0" fontId="29" fillId="2" borderId="0" xfId="0" applyFont="1" applyFill="1" applyProtection="1">
      <protection locked="0"/>
    </xf>
    <xf numFmtId="0" fontId="30" fillId="2" borderId="0" xfId="0" applyFont="1" applyFill="1"/>
    <xf numFmtId="170" fontId="25" fillId="19" borderId="5" xfId="0" applyNumberFormat="1" applyFont="1" applyFill="1" applyBorder="1" applyAlignment="1">
      <alignment horizontal="left" vertical="center"/>
    </xf>
    <xf numFmtId="0" fontId="26" fillId="19" borderId="5" xfId="0" applyFont="1" applyFill="1" applyBorder="1" applyAlignment="1">
      <alignment horizontal="left"/>
    </xf>
    <xf numFmtId="168" fontId="0" fillId="19" borderId="5" xfId="0" applyNumberFormat="1" applyFill="1" applyBorder="1" applyAlignment="1">
      <alignment horizontal="left"/>
    </xf>
    <xf numFmtId="172" fontId="0" fillId="19" borderId="5" xfId="0" applyNumberFormat="1" applyFill="1" applyBorder="1" applyAlignment="1">
      <alignment horizontal="left"/>
    </xf>
    <xf numFmtId="0" fontId="0" fillId="19" borderId="5" xfId="0" applyFill="1" applyBorder="1" applyAlignment="1">
      <alignment horizontal="left"/>
    </xf>
    <xf numFmtId="14" fontId="27" fillId="20" borderId="5" xfId="0" applyNumberFormat="1" applyFont="1" applyFill="1" applyBorder="1"/>
    <xf numFmtId="0" fontId="32" fillId="20" borderId="5" xfId="0" applyFont="1" applyFill="1" applyBorder="1"/>
    <xf numFmtId="14" fontId="32" fillId="21" borderId="5" xfId="0" applyNumberFormat="1" applyFont="1" applyFill="1" applyBorder="1" applyAlignment="1">
      <alignment horizontal="right"/>
    </xf>
    <xf numFmtId="0" fontId="32" fillId="21" borderId="5" xfId="0" applyFont="1" applyFill="1" applyBorder="1"/>
    <xf numFmtId="0" fontId="26" fillId="21" borderId="5" xfId="0" applyFont="1" applyFill="1" applyBorder="1"/>
    <xf numFmtId="0" fontId="0" fillId="21" borderId="5" xfId="0" applyFill="1" applyBorder="1"/>
    <xf numFmtId="14" fontId="33" fillId="21" borderId="5" xfId="0" applyNumberFormat="1" applyFont="1" applyFill="1" applyBorder="1" applyAlignment="1">
      <alignment horizontal="right"/>
    </xf>
    <xf numFmtId="0" fontId="33" fillId="21" borderId="5" xfId="0" applyFont="1" applyFill="1" applyBorder="1"/>
    <xf numFmtId="14" fontId="33" fillId="21" borderId="10" xfId="0" applyNumberFormat="1" applyFont="1" applyFill="1" applyBorder="1" applyAlignment="1">
      <alignment horizontal="right"/>
    </xf>
    <xf numFmtId="167" fontId="0" fillId="22" borderId="5" xfId="0" applyNumberFormat="1" applyFill="1" applyBorder="1" applyAlignment="1"/>
    <xf numFmtId="0" fontId="0" fillId="22" borderId="5" xfId="0" applyFill="1" applyBorder="1"/>
    <xf numFmtId="167" fontId="0" fillId="22" borderId="5" xfId="0" applyNumberFormat="1" applyFill="1" applyBorder="1" applyAlignment="1">
      <alignment horizontal="left"/>
    </xf>
    <xf numFmtId="14" fontId="0" fillId="22" borderId="5" xfId="0" applyNumberFormat="1" applyFill="1" applyBorder="1"/>
    <xf numFmtId="0" fontId="0" fillId="22" borderId="5" xfId="0" applyFill="1" applyBorder="1" applyAlignment="1">
      <alignment horizontal="left"/>
    </xf>
    <xf numFmtId="170" fontId="25" fillId="0" borderId="5" xfId="0" applyNumberFormat="1" applyFont="1" applyBorder="1" applyAlignment="1">
      <alignment vertical="center"/>
    </xf>
    <xf numFmtId="14" fontId="0" fillId="21" borderId="5" xfId="0" applyNumberFormat="1" applyFill="1" applyBorder="1"/>
    <xf numFmtId="14" fontId="0" fillId="0" borderId="5" xfId="0" applyNumberFormat="1" applyBorder="1"/>
    <xf numFmtId="0" fontId="15" fillId="0" borderId="1" xfId="0" applyFont="1" applyFill="1" applyBorder="1"/>
    <xf numFmtId="0" fontId="15" fillId="0" borderId="0" xfId="0" applyFont="1" applyFill="1"/>
    <xf numFmtId="0" fontId="2" fillId="18" borderId="5" xfId="0" applyFont="1" applyFill="1" applyBorder="1"/>
    <xf numFmtId="0" fontId="0" fillId="18" borderId="5" xfId="0" applyFill="1" applyBorder="1"/>
    <xf numFmtId="0" fontId="9" fillId="2" borderId="0" xfId="0" applyFont="1" applyFill="1" applyBorder="1" applyAlignment="1"/>
    <xf numFmtId="0" fontId="0" fillId="32" borderId="0" xfId="0" applyFill="1"/>
    <xf numFmtId="0" fontId="34" fillId="31" borderId="5" xfId="0" applyFont="1" applyFill="1" applyBorder="1" applyAlignment="1">
      <alignment horizontal="center" vertical="center"/>
    </xf>
    <xf numFmtId="169" fontId="28" fillId="2" borderId="0" xfId="0" applyNumberFormat="1" applyFont="1" applyFill="1" applyBorder="1" applyAlignment="1"/>
    <xf numFmtId="0" fontId="31" fillId="0" borderId="9" xfId="0" applyFont="1" applyFill="1" applyBorder="1" applyAlignment="1"/>
    <xf numFmtId="166" fontId="13" fillId="0" borderId="2" xfId="0" applyNumberFormat="1" applyFont="1" applyFill="1" applyBorder="1" applyAlignment="1">
      <alignment vertical="center"/>
    </xf>
    <xf numFmtId="0" fontId="12" fillId="0" borderId="0" xfId="0" applyFont="1" applyFill="1"/>
    <xf numFmtId="0" fontId="4" fillId="0" borderId="0" xfId="0" applyFont="1" applyFill="1"/>
    <xf numFmtId="38" fontId="13" fillId="2" borderId="0" xfId="1" applyNumberFormat="1" applyFont="1" applyFill="1" applyBorder="1" applyAlignment="1" applyProtection="1">
      <alignment horizontal="left" vertical="center"/>
    </xf>
    <xf numFmtId="0" fontId="9" fillId="7" borderId="7" xfId="0" applyFont="1" applyFill="1" applyBorder="1" applyAlignment="1" applyProtection="1">
      <alignment horizontal="left" vertical="center" wrapText="1"/>
    </xf>
    <xf numFmtId="0" fontId="9" fillId="12" borderId="8" xfId="0" applyFont="1" applyFill="1" applyBorder="1" applyAlignment="1" applyProtection="1">
      <alignment horizontal="left" vertical="center" wrapText="1"/>
    </xf>
    <xf numFmtId="0" fontId="15" fillId="30" borderId="1" xfId="0" applyFont="1" applyFill="1" applyBorder="1" applyProtection="1"/>
    <xf numFmtId="0" fontId="4" fillId="2" borderId="0" xfId="0" applyFont="1" applyFill="1" applyProtection="1"/>
    <xf numFmtId="38" fontId="9" fillId="7" borderId="7" xfId="0" applyNumberFormat="1" applyFont="1" applyFill="1" applyBorder="1" applyAlignment="1" applyProtection="1">
      <alignment horizontal="left" vertical="center" wrapText="1"/>
    </xf>
    <xf numFmtId="38" fontId="9" fillId="16" borderId="8" xfId="0" applyNumberFormat="1" applyFont="1" applyFill="1" applyBorder="1" applyAlignment="1" applyProtection="1">
      <alignment horizontal="left" vertical="center" wrapText="1"/>
    </xf>
    <xf numFmtId="0" fontId="20" fillId="23" borderId="1" xfId="0" applyFont="1" applyFill="1" applyBorder="1" applyProtection="1"/>
    <xf numFmtId="0" fontId="15" fillId="0" borderId="1" xfId="0" applyFont="1" applyFill="1" applyBorder="1" applyProtection="1"/>
    <xf numFmtId="0" fontId="21" fillId="0" borderId="9" xfId="0" applyFont="1" applyFill="1" applyBorder="1" applyAlignment="1"/>
    <xf numFmtId="166" fontId="13" fillId="0" borderId="2" xfId="0" applyNumberFormat="1" applyFont="1" applyFill="1" applyBorder="1" applyAlignment="1"/>
    <xf numFmtId="0" fontId="20" fillId="0" borderId="1" xfId="0" applyFont="1" applyFill="1" applyBorder="1" applyProtection="1"/>
    <xf numFmtId="0" fontId="20" fillId="0" borderId="1" xfId="0" applyFont="1" applyFill="1" applyBorder="1"/>
    <xf numFmtId="0" fontId="17" fillId="0" borderId="0" xfId="0" applyFont="1" applyFill="1"/>
    <xf numFmtId="14" fontId="29" fillId="2" borderId="0" xfId="0" applyNumberFormat="1" applyFont="1" applyFill="1" applyBorder="1" applyAlignment="1">
      <alignment vertical="center"/>
    </xf>
    <xf numFmtId="14" fontId="29" fillId="2" borderId="0" xfId="0" applyNumberFormat="1" applyFont="1" applyFill="1" applyBorder="1" applyAlignment="1">
      <alignment horizontal="center" vertical="center" textRotation="90"/>
    </xf>
    <xf numFmtId="14" fontId="39" fillId="2" borderId="0" xfId="0" applyNumberFormat="1" applyFont="1" applyFill="1" applyBorder="1" applyAlignment="1">
      <alignment horizontal="center" vertical="center" textRotation="90"/>
    </xf>
    <xf numFmtId="0" fontId="40" fillId="2" borderId="1" xfId="0" applyFont="1" applyFill="1" applyBorder="1" applyAlignment="1" applyProtection="1">
      <alignment horizontal="center" vertical="center"/>
    </xf>
    <xf numFmtId="0" fontId="40" fillId="0" borderId="1" xfId="0" applyFont="1" applyFill="1" applyBorder="1" applyAlignment="1" applyProtection="1">
      <alignment horizontal="center" vertical="center"/>
    </xf>
    <xf numFmtId="0" fontId="40" fillId="2" borderId="1" xfId="0" applyFont="1" applyFill="1" applyBorder="1" applyAlignment="1" applyProtection="1">
      <alignment vertical="center"/>
    </xf>
    <xf numFmtId="0" fontId="40" fillId="0" borderId="1" xfId="0" applyFont="1" applyFill="1" applyBorder="1" applyAlignment="1" applyProtection="1">
      <alignment vertical="center"/>
    </xf>
    <xf numFmtId="0" fontId="0" fillId="22" borderId="5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11" xfId="0" applyFill="1" applyBorder="1" applyAlignment="1">
      <alignment horizontal="center"/>
    </xf>
    <xf numFmtId="166" fontId="13" fillId="2" borderId="3" xfId="0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center" vertical="center"/>
    </xf>
    <xf numFmtId="38" fontId="17" fillId="2" borderId="5" xfId="1" applyNumberFormat="1" applyFont="1" applyFill="1" applyBorder="1" applyAlignment="1" applyProtection="1">
      <alignment horizontal="left" vertical="center"/>
    </xf>
    <xf numFmtId="38" fontId="17" fillId="2" borderId="6" xfId="1" applyNumberFormat="1" applyFont="1" applyFill="1" applyBorder="1" applyAlignment="1" applyProtection="1">
      <alignment horizontal="left" vertical="center"/>
    </xf>
    <xf numFmtId="0" fontId="31" fillId="14" borderId="9" xfId="0" applyFont="1" applyFill="1" applyBorder="1" applyAlignment="1">
      <alignment horizontal="center"/>
    </xf>
    <xf numFmtId="0" fontId="31" fillId="14" borderId="12" xfId="0" applyFont="1" applyFill="1" applyBorder="1" applyAlignment="1">
      <alignment horizontal="center"/>
    </xf>
    <xf numFmtId="0" fontId="31" fillId="14" borderId="13" xfId="0" applyFont="1" applyFill="1" applyBorder="1" applyAlignment="1">
      <alignment horizontal="center"/>
    </xf>
    <xf numFmtId="166" fontId="13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3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9" fillId="24" borderId="0" xfId="0" applyFont="1" applyFill="1" applyBorder="1" applyAlignment="1">
      <alignment horizontal="center"/>
    </xf>
    <xf numFmtId="0" fontId="9" fillId="9" borderId="0" xfId="0" applyFont="1" applyFill="1" applyBorder="1" applyAlignment="1">
      <alignment horizontal="center"/>
    </xf>
    <xf numFmtId="0" fontId="9" fillId="25" borderId="0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11" borderId="0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12" borderId="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9" fillId="17" borderId="0" xfId="0" applyFont="1" applyFill="1" applyBorder="1" applyAlignment="1">
      <alignment horizontal="center"/>
    </xf>
    <xf numFmtId="0" fontId="37" fillId="26" borderId="0" xfId="0" applyFont="1" applyFill="1" applyBorder="1" applyAlignment="1">
      <alignment horizontal="center"/>
    </xf>
    <xf numFmtId="0" fontId="37" fillId="27" borderId="0" xfId="0" applyFont="1" applyFill="1" applyBorder="1" applyAlignment="1">
      <alignment horizontal="center"/>
    </xf>
    <xf numFmtId="0" fontId="9" fillId="28" borderId="0" xfId="0" applyFont="1" applyFill="1" applyBorder="1" applyAlignment="1">
      <alignment horizontal="center"/>
    </xf>
    <xf numFmtId="0" fontId="37" fillId="29" borderId="0" xfId="0" applyFont="1" applyFill="1" applyBorder="1" applyAlignment="1">
      <alignment horizontal="center"/>
    </xf>
    <xf numFmtId="0" fontId="37" fillId="13" borderId="0" xfId="0" applyFont="1" applyFill="1" applyBorder="1" applyAlignment="1">
      <alignment horizontal="center"/>
    </xf>
    <xf numFmtId="0" fontId="9" fillId="30" borderId="0" xfId="0" applyFont="1" applyFill="1" applyBorder="1" applyAlignment="1">
      <alignment horizontal="center"/>
    </xf>
    <xf numFmtId="0" fontId="35" fillId="29" borderId="0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/>
    </xf>
    <xf numFmtId="0" fontId="9" fillId="30" borderId="14" xfId="0" applyFont="1" applyFill="1" applyBorder="1" applyAlignment="1">
      <alignment horizontal="center"/>
    </xf>
    <xf numFmtId="0" fontId="36" fillId="26" borderId="0" xfId="0" applyFont="1" applyFill="1" applyBorder="1" applyAlignment="1">
      <alignment horizontal="center"/>
    </xf>
    <xf numFmtId="0" fontId="36" fillId="27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166" fontId="13" fillId="2" borderId="2" xfId="0" applyNumberFormat="1" applyFont="1" applyFill="1" applyBorder="1" applyAlignment="1">
      <alignment horizontal="center"/>
    </xf>
    <xf numFmtId="166" fontId="13" fillId="2" borderId="3" xfId="0" applyNumberFormat="1" applyFont="1" applyFill="1" applyBorder="1" applyAlignment="1">
      <alignment horizontal="center"/>
    </xf>
    <xf numFmtId="166" fontId="13" fillId="2" borderId="4" xfId="0" applyNumberFormat="1" applyFont="1" applyFill="1" applyBorder="1" applyAlignment="1">
      <alignment horizontal="center"/>
    </xf>
    <xf numFmtId="0" fontId="40" fillId="28" borderId="1" xfId="0" applyFont="1" applyFill="1" applyBorder="1" applyAlignment="1" applyProtection="1">
      <alignment horizontal="center" vertical="center"/>
    </xf>
    <xf numFmtId="0" fontId="15" fillId="28" borderId="1" xfId="0" applyFont="1" applyFill="1" applyBorder="1" applyProtection="1"/>
    <xf numFmtId="0" fontId="15" fillId="28" borderId="1" xfId="0" applyFont="1" applyFill="1" applyBorder="1"/>
    <xf numFmtId="0" fontId="40" fillId="28" borderId="1" xfId="0" applyFont="1" applyFill="1" applyBorder="1" applyAlignment="1" applyProtection="1">
      <alignment vertical="center"/>
    </xf>
    <xf numFmtId="0" fontId="20" fillId="28" borderId="1" xfId="0" applyFont="1" applyFill="1" applyBorder="1" applyProtection="1"/>
    <xf numFmtId="0" fontId="17" fillId="33" borderId="5" xfId="0" applyFont="1" applyFill="1" applyBorder="1"/>
    <xf numFmtId="0" fontId="12" fillId="6" borderId="0" xfId="0" applyFont="1" applyFill="1"/>
  </cellXfs>
  <cellStyles count="2">
    <cellStyle name="Milliers" xfId="1" builtinId="3"/>
    <cellStyle name="Normal" xfId="0" builtinId="0"/>
  </cellStyles>
  <dxfs count="646">
    <dxf>
      <fill>
        <patternFill>
          <bgColor rgb="FFFF0000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FF0000"/>
        </patternFill>
      </fill>
    </dxf>
    <dxf>
      <fill>
        <patternFill>
          <bgColor rgb="FF666699"/>
        </patternFill>
      </fill>
    </dxf>
    <dxf>
      <font>
        <strike/>
      </font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  <dxf>
      <fill>
        <patternFill>
          <bgColor rgb="FF666699"/>
        </patternFill>
      </fill>
    </dxf>
    <dxf>
      <fill>
        <patternFill>
          <bgColor rgb="FFCCCCFF"/>
        </patternFill>
      </fill>
    </dxf>
  </dxfs>
  <tableStyles count="0" defaultTableStyle="TableStyleMedium2" defaultPivotStyle="PivotStyleLight16"/>
  <colors>
    <mruColors>
      <color rgb="FFFF0000"/>
      <color rgb="FFFF7979"/>
      <color rgb="FFCCCCFF"/>
      <color rgb="FF99CCFF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D$1" max="3000" min="2000" page="10" val="2022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1</xdr:row>
          <xdr:rowOff>7620</xdr:rowOff>
        </xdr:from>
        <xdr:to>
          <xdr:col>3</xdr:col>
          <xdr:colOff>1143000</xdr:colOff>
          <xdr:row>6</xdr:row>
          <xdr:rowOff>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 Team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65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Aller au 2ème Semestre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les festivités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2095" name="Legende_Button1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2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2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2</xdr:row>
          <xdr:rowOff>0</xdr:rowOff>
        </xdr:from>
        <xdr:to>
          <xdr:col>39</xdr:col>
          <xdr:colOff>0</xdr:colOff>
          <xdr:row>3</xdr:row>
          <xdr:rowOff>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2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2</xdr:row>
          <xdr:rowOff>0</xdr:rowOff>
        </xdr:from>
        <xdr:to>
          <xdr:col>55</xdr:col>
          <xdr:colOff>0</xdr:colOff>
          <xdr:row>3</xdr:row>
          <xdr:rowOff>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2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2</xdr:row>
          <xdr:rowOff>0</xdr:rowOff>
        </xdr:from>
        <xdr:to>
          <xdr:col>71</xdr:col>
          <xdr:colOff>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2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2</xdr:row>
          <xdr:rowOff>0</xdr:rowOff>
        </xdr:from>
        <xdr:to>
          <xdr:col>87</xdr:col>
          <xdr:colOff>0</xdr:colOff>
          <xdr:row>3</xdr:row>
          <xdr:rowOff>0</xdr:rowOff>
        </xdr:to>
        <xdr:sp macro="" textlink="">
          <xdr:nvSpPr>
            <xdr:cNvPr id="2100" name="Button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2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2</xdr:row>
          <xdr:rowOff>0</xdr:rowOff>
        </xdr:from>
        <xdr:to>
          <xdr:col>103</xdr:col>
          <xdr:colOff>0</xdr:colOff>
          <xdr:row>3</xdr:row>
          <xdr:rowOff>0</xdr:rowOff>
        </xdr:to>
        <xdr:sp macro="" textlink="">
          <xdr:nvSpPr>
            <xdr:cNvPr id="2101" name="Button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2</xdr:row>
          <xdr:rowOff>0</xdr:rowOff>
        </xdr:from>
        <xdr:to>
          <xdr:col>119</xdr:col>
          <xdr:colOff>0</xdr:colOff>
          <xdr:row>3</xdr:row>
          <xdr:rowOff>0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2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2</xdr:row>
          <xdr:rowOff>0</xdr:rowOff>
        </xdr:from>
        <xdr:to>
          <xdr:col>135</xdr:col>
          <xdr:colOff>0</xdr:colOff>
          <xdr:row>3</xdr:row>
          <xdr:rowOff>0</xdr:rowOff>
        </xdr:to>
        <xdr:sp macro="" textlink="">
          <xdr:nvSpPr>
            <xdr:cNvPr id="2103" name="Button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2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2</xdr:row>
          <xdr:rowOff>0</xdr:rowOff>
        </xdr:from>
        <xdr:to>
          <xdr:col>151</xdr:col>
          <xdr:colOff>0</xdr:colOff>
          <xdr:row>3</xdr:row>
          <xdr:rowOff>0</xdr:rowOff>
        </xdr:to>
        <xdr:sp macro="" textlink="">
          <xdr:nvSpPr>
            <xdr:cNvPr id="2104" name="Butto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2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2105" name="Butto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2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</xdr:row>
          <xdr:rowOff>0</xdr:rowOff>
        </xdr:from>
        <xdr:to>
          <xdr:col>23</xdr:col>
          <xdr:colOff>0</xdr:colOff>
          <xdr:row>4</xdr:row>
          <xdr:rowOff>0</xdr:rowOff>
        </xdr:to>
        <xdr:sp macro="" textlink="">
          <xdr:nvSpPr>
            <xdr:cNvPr id="2106" name="Butto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2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3</xdr:row>
          <xdr:rowOff>0</xdr:rowOff>
        </xdr:from>
        <xdr:to>
          <xdr:col>39</xdr:col>
          <xdr:colOff>0</xdr:colOff>
          <xdr:row>4</xdr:row>
          <xdr:rowOff>0</xdr:rowOff>
        </xdr:to>
        <xdr:sp macro="" textlink="">
          <xdr:nvSpPr>
            <xdr:cNvPr id="2107" name="Butto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2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3</xdr:row>
          <xdr:rowOff>0</xdr:rowOff>
        </xdr:from>
        <xdr:to>
          <xdr:col>55</xdr:col>
          <xdr:colOff>0</xdr:colOff>
          <xdr:row>4</xdr:row>
          <xdr:rowOff>0</xdr:rowOff>
        </xdr:to>
        <xdr:sp macro="" textlink="">
          <xdr:nvSpPr>
            <xdr:cNvPr id="2108" name="Butto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2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3</xdr:row>
          <xdr:rowOff>0</xdr:rowOff>
        </xdr:from>
        <xdr:to>
          <xdr:col>71</xdr:col>
          <xdr:colOff>0</xdr:colOff>
          <xdr:row>4</xdr:row>
          <xdr:rowOff>0</xdr:rowOff>
        </xdr:to>
        <xdr:sp macro="" textlink="">
          <xdr:nvSpPr>
            <xdr:cNvPr id="2109" name="Butto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2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3</xdr:row>
          <xdr:rowOff>0</xdr:rowOff>
        </xdr:from>
        <xdr:to>
          <xdr:col>87</xdr:col>
          <xdr:colOff>0</xdr:colOff>
          <xdr:row>4</xdr:row>
          <xdr:rowOff>0</xdr:rowOff>
        </xdr:to>
        <xdr:sp macro="" textlink="">
          <xdr:nvSpPr>
            <xdr:cNvPr id="2110" name="Butto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2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3</xdr:row>
          <xdr:rowOff>0</xdr:rowOff>
        </xdr:from>
        <xdr:to>
          <xdr:col>103</xdr:col>
          <xdr:colOff>0</xdr:colOff>
          <xdr:row>4</xdr:row>
          <xdr:rowOff>0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2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3</xdr:row>
          <xdr:rowOff>0</xdr:rowOff>
        </xdr:from>
        <xdr:to>
          <xdr:col>119</xdr:col>
          <xdr:colOff>0</xdr:colOff>
          <xdr:row>4</xdr:row>
          <xdr:rowOff>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2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3</xdr:row>
          <xdr:rowOff>0</xdr:rowOff>
        </xdr:from>
        <xdr:to>
          <xdr:col>135</xdr:col>
          <xdr:colOff>0</xdr:colOff>
          <xdr:row>4</xdr:row>
          <xdr:rowOff>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2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3</xdr:row>
          <xdr:rowOff>0</xdr:rowOff>
        </xdr:from>
        <xdr:to>
          <xdr:col>151</xdr:col>
          <xdr:colOff>0</xdr:colOff>
          <xdr:row>4</xdr:row>
          <xdr:rowOff>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2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3</xdr:row>
          <xdr:rowOff>22860</xdr:rowOff>
        </xdr:from>
        <xdr:to>
          <xdr:col>1</xdr:col>
          <xdr:colOff>7620</xdr:colOff>
          <xdr:row>4</xdr:row>
          <xdr:rowOff>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2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Effacer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2</xdr:row>
          <xdr:rowOff>0</xdr:rowOff>
        </xdr:from>
        <xdr:to>
          <xdr:col>166</xdr:col>
          <xdr:colOff>0</xdr:colOff>
          <xdr:row>3</xdr:row>
          <xdr:rowOff>0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2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3</xdr:row>
          <xdr:rowOff>0</xdr:rowOff>
        </xdr:from>
        <xdr:to>
          <xdr:col>166</xdr:col>
          <xdr:colOff>0</xdr:colOff>
          <xdr:row>4</xdr:row>
          <xdr:rowOff>0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2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 Team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3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65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Aller au 1er semestre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3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Modifier les festivités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3099" name="Legende_Button1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3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2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3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2</xdr:row>
          <xdr:rowOff>0</xdr:rowOff>
        </xdr:from>
        <xdr:to>
          <xdr:col>39</xdr:col>
          <xdr:colOff>0</xdr:colOff>
          <xdr:row>3</xdr:row>
          <xdr:rowOff>0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3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2</xdr:row>
          <xdr:rowOff>0</xdr:rowOff>
        </xdr:from>
        <xdr:to>
          <xdr:col>55</xdr:col>
          <xdr:colOff>0</xdr:colOff>
          <xdr:row>3</xdr:row>
          <xdr:rowOff>0</xdr:rowOff>
        </xdr:to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3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2</xdr:row>
          <xdr:rowOff>0</xdr:rowOff>
        </xdr:from>
        <xdr:to>
          <xdr:col>71</xdr:col>
          <xdr:colOff>0</xdr:colOff>
          <xdr:row>3</xdr:row>
          <xdr:rowOff>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3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2</xdr:row>
          <xdr:rowOff>0</xdr:rowOff>
        </xdr:from>
        <xdr:to>
          <xdr:col>87</xdr:col>
          <xdr:colOff>0</xdr:colOff>
          <xdr:row>3</xdr:row>
          <xdr:rowOff>0</xdr:rowOff>
        </xdr:to>
        <xdr:sp macro="" textlink="">
          <xdr:nvSpPr>
            <xdr:cNvPr id="3104" name="Button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3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2</xdr:row>
          <xdr:rowOff>0</xdr:rowOff>
        </xdr:from>
        <xdr:to>
          <xdr:col>103</xdr:col>
          <xdr:colOff>0</xdr:colOff>
          <xdr:row>3</xdr:row>
          <xdr:rowOff>0</xdr:rowOff>
        </xdr:to>
        <xdr:sp macro="" textlink="">
          <xdr:nvSpPr>
            <xdr:cNvPr id="3105" name="Button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3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2</xdr:row>
          <xdr:rowOff>0</xdr:rowOff>
        </xdr:from>
        <xdr:to>
          <xdr:col>119</xdr:col>
          <xdr:colOff>0</xdr:colOff>
          <xdr:row>3</xdr:row>
          <xdr:rowOff>0</xdr:rowOff>
        </xdr:to>
        <xdr:sp macro="" textlink="">
          <xdr:nvSpPr>
            <xdr:cNvPr id="3106" name="Button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3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2</xdr:row>
          <xdr:rowOff>0</xdr:rowOff>
        </xdr:from>
        <xdr:to>
          <xdr:col>135</xdr:col>
          <xdr:colOff>0</xdr:colOff>
          <xdr:row>3</xdr:row>
          <xdr:rowOff>0</xdr:rowOff>
        </xdr:to>
        <xdr:sp macro="" textlink="">
          <xdr:nvSpPr>
            <xdr:cNvPr id="3107" name="Button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3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2</xdr:row>
          <xdr:rowOff>0</xdr:rowOff>
        </xdr:from>
        <xdr:to>
          <xdr:col>151</xdr:col>
          <xdr:colOff>0</xdr:colOff>
          <xdr:row>3</xdr:row>
          <xdr:rowOff>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3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3109" name="Button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3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3</xdr:row>
          <xdr:rowOff>0</xdr:rowOff>
        </xdr:from>
        <xdr:to>
          <xdr:col>23</xdr:col>
          <xdr:colOff>0</xdr:colOff>
          <xdr:row>4</xdr:row>
          <xdr:rowOff>0</xdr:rowOff>
        </xdr:to>
        <xdr:sp macro="" textlink="">
          <xdr:nvSpPr>
            <xdr:cNvPr id="3110" name="Button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3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3</xdr:row>
          <xdr:rowOff>0</xdr:rowOff>
        </xdr:from>
        <xdr:to>
          <xdr:col>39</xdr:col>
          <xdr:colOff>0</xdr:colOff>
          <xdr:row>4</xdr:row>
          <xdr:rowOff>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3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3</xdr:row>
          <xdr:rowOff>0</xdr:rowOff>
        </xdr:from>
        <xdr:to>
          <xdr:col>55</xdr:col>
          <xdr:colOff>0</xdr:colOff>
          <xdr:row>4</xdr:row>
          <xdr:rowOff>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3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0</xdr:colOff>
          <xdr:row>3</xdr:row>
          <xdr:rowOff>0</xdr:rowOff>
        </xdr:from>
        <xdr:to>
          <xdr:col>71</xdr:col>
          <xdr:colOff>0</xdr:colOff>
          <xdr:row>4</xdr:row>
          <xdr:rowOff>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3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0</xdr:colOff>
          <xdr:row>3</xdr:row>
          <xdr:rowOff>0</xdr:rowOff>
        </xdr:from>
        <xdr:to>
          <xdr:col>87</xdr:col>
          <xdr:colOff>0</xdr:colOff>
          <xdr:row>4</xdr:row>
          <xdr:rowOff>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3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101</xdr:col>
          <xdr:colOff>0</xdr:colOff>
          <xdr:row>3</xdr:row>
          <xdr:rowOff>0</xdr:rowOff>
        </xdr:from>
        <xdr:to>
          <xdr:col>103</xdr:col>
          <xdr:colOff>0</xdr:colOff>
          <xdr:row>4</xdr:row>
          <xdr:rowOff>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3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3</xdr:row>
          <xdr:rowOff>0</xdr:rowOff>
        </xdr:from>
        <xdr:to>
          <xdr:col>119</xdr:col>
          <xdr:colOff>0</xdr:colOff>
          <xdr:row>4</xdr:row>
          <xdr:rowOff>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</xdr:col>
          <xdr:colOff>0</xdr:colOff>
          <xdr:row>3</xdr:row>
          <xdr:rowOff>0</xdr:rowOff>
        </xdr:from>
        <xdr:to>
          <xdr:col>135</xdr:col>
          <xdr:colOff>0</xdr:colOff>
          <xdr:row>4</xdr:row>
          <xdr:rowOff>0</xdr:rowOff>
        </xdr:to>
        <xdr:sp macro="" textlink="">
          <xdr:nvSpPr>
            <xdr:cNvPr id="3117" name="Button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3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149</xdr:col>
          <xdr:colOff>0</xdr:colOff>
          <xdr:row>3</xdr:row>
          <xdr:rowOff>0</xdr:rowOff>
        </xdr:from>
        <xdr:to>
          <xdr:col>151</xdr:col>
          <xdr:colOff>0</xdr:colOff>
          <xdr:row>4</xdr:row>
          <xdr:rowOff>0</xdr:rowOff>
        </xdr:to>
        <xdr:sp macro="" textlink="">
          <xdr:nvSpPr>
            <xdr:cNvPr id="3118" name="Button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3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2</xdr:row>
          <xdr:rowOff>0</xdr:rowOff>
        </xdr:from>
        <xdr:to>
          <xdr:col>166</xdr:col>
          <xdr:colOff>0</xdr:colOff>
          <xdr:row>3</xdr:row>
          <xdr:rowOff>0</xdr:rowOff>
        </xdr:to>
        <xdr:sp macro="" textlink="">
          <xdr:nvSpPr>
            <xdr:cNvPr id="3119" name="Button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3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164</xdr:col>
          <xdr:colOff>0</xdr:colOff>
          <xdr:row>3</xdr:row>
          <xdr:rowOff>0</xdr:rowOff>
        </xdr:from>
        <xdr:to>
          <xdr:col>166</xdr:col>
          <xdr:colOff>0</xdr:colOff>
          <xdr:row>4</xdr:row>
          <xdr:rowOff>0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3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.issnet.ch\agnos$\My%20Documents\Excel%20en%20vrac\Calendrier-excel-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Jours fériés globaux"/>
      <sheetName val="RefData"/>
      <sheetName val="Calendrier-excel-perpetuel"/>
    </sheetNames>
    <sheetDataSet>
      <sheetData sheetId="0">
        <row r="1">
          <cell r="H1" t="str">
            <v>Suisse VS</v>
          </cell>
          <cell r="Y1" t="str">
            <v>Non</v>
          </cell>
        </row>
        <row r="3">
          <cell r="V3">
            <v>2027</v>
          </cell>
        </row>
        <row r="6">
          <cell r="B6">
            <v>46388</v>
          </cell>
        </row>
      </sheetData>
      <sheetData sheetId="1">
        <row r="1">
          <cell r="G1" t="str">
            <v>France</v>
          </cell>
          <cell r="H1" t="str">
            <v>Alsace Moselle</v>
          </cell>
          <cell r="I1" t="str">
            <v>Réunion</v>
          </cell>
          <cell r="J1" t="str">
            <v>Martinique</v>
          </cell>
          <cell r="K1" t="str">
            <v>Guadeloupe</v>
          </cell>
          <cell r="L1" t="str">
            <v>Guyane française</v>
          </cell>
          <cell r="M1" t="str">
            <v>Polynésie française</v>
          </cell>
          <cell r="N1" t="str">
            <v>Nouvelle-Calédonie</v>
          </cell>
          <cell r="O1" t="str">
            <v>Mayotte</v>
          </cell>
          <cell r="P1" t="str">
            <v>Saint-Pierre-et-Miquelon</v>
          </cell>
          <cell r="Q1" t="str">
            <v>Belgique</v>
          </cell>
          <cell r="R1" t="str">
            <v>Luxembourg</v>
          </cell>
          <cell r="S1" t="str">
            <v>Québec</v>
          </cell>
          <cell r="T1" t="str">
            <v>Suisse AG</v>
          </cell>
          <cell r="U1" t="str">
            <v>Suisse AI</v>
          </cell>
          <cell r="V1" t="str">
            <v>Suisse AR</v>
          </cell>
          <cell r="W1" t="str">
            <v>Suisse BE</v>
          </cell>
          <cell r="X1" t="str">
            <v>Suisse BL</v>
          </cell>
          <cell r="Y1" t="str">
            <v>Suisse BS</v>
          </cell>
          <cell r="Z1" t="str">
            <v>Suisse FR</v>
          </cell>
          <cell r="AA1" t="str">
            <v>Suisse GE</v>
          </cell>
          <cell r="AB1" t="str">
            <v>Suisse GL</v>
          </cell>
          <cell r="AC1" t="str">
            <v>Suisse GR</v>
          </cell>
          <cell r="AD1" t="str">
            <v>Suisse JU</v>
          </cell>
          <cell r="AE1" t="str">
            <v>Suisse LU</v>
          </cell>
          <cell r="AF1" t="str">
            <v>Suisse NE</v>
          </cell>
          <cell r="AG1" t="str">
            <v>Suisse NW</v>
          </cell>
          <cell r="AH1" t="str">
            <v>Suisse OW</v>
          </cell>
          <cell r="AI1" t="str">
            <v>Suisse SG</v>
          </cell>
          <cell r="AJ1" t="str">
            <v>Suisse SH</v>
          </cell>
          <cell r="AK1" t="str">
            <v>Suisse SO</v>
          </cell>
          <cell r="AL1" t="str">
            <v>Suisse SZ</v>
          </cell>
          <cell r="AM1" t="str">
            <v>Suisse TG</v>
          </cell>
          <cell r="AN1" t="str">
            <v>Suisse TI</v>
          </cell>
          <cell r="AO1" t="str">
            <v>Suisse UR</v>
          </cell>
          <cell r="AP1" t="str">
            <v>Suisse VD</v>
          </cell>
          <cell r="AQ1" t="str">
            <v>Suisse VS</v>
          </cell>
          <cell r="AR1" t="str">
            <v>Suisse ZG</v>
          </cell>
          <cell r="AS1" t="str">
            <v>Suisse ZH</v>
          </cell>
          <cell r="AT1" t="str">
            <v>Allemagne BW</v>
          </cell>
          <cell r="AU1" t="str">
            <v>Allemagne BY</v>
          </cell>
          <cell r="AV1" t="str">
            <v>Allemagne BE</v>
          </cell>
          <cell r="AW1" t="str">
            <v>Allemagne BB</v>
          </cell>
          <cell r="AX1" t="str">
            <v>Allemagne HB</v>
          </cell>
          <cell r="AY1" t="str">
            <v>Allemagne HH</v>
          </cell>
          <cell r="AZ1" t="str">
            <v>Allemagne HE</v>
          </cell>
          <cell r="BA1" t="str">
            <v>Allemagne MV</v>
          </cell>
          <cell r="BB1" t="str">
            <v>Allemagne NI</v>
          </cell>
          <cell r="BC1" t="str">
            <v>Allemagne NW</v>
          </cell>
          <cell r="BD1" t="str">
            <v>Allemagne RP</v>
          </cell>
          <cell r="BE1" t="str">
            <v>Allemagne SL</v>
          </cell>
          <cell r="BF1" t="str">
            <v>Allemagne SN</v>
          </cell>
          <cell r="BG1" t="str">
            <v>Allemagne ST</v>
          </cell>
          <cell r="BH1" t="str">
            <v>Allemagne SH</v>
          </cell>
          <cell r="BI1" t="str">
            <v>Allemagne TH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53D8-FB5E-45A3-801E-7ABD4C0937C5}">
  <sheetPr codeName="Feuil4"/>
  <dimension ref="A1:L16"/>
  <sheetViews>
    <sheetView topLeftCell="C1" workbookViewId="0">
      <selection activeCell="E23" sqref="E23"/>
    </sheetView>
  </sheetViews>
  <sheetFormatPr baseColWidth="10" defaultRowHeight="14.4" x14ac:dyDescent="0.3"/>
  <cols>
    <col min="1" max="1" width="30.109375" style="29" hidden="1" customWidth="1"/>
    <col min="2" max="2" width="23.109375" hidden="1" customWidth="1"/>
    <col min="3" max="3" width="17.33203125" customWidth="1"/>
    <col min="4" max="4" width="18.109375" customWidth="1"/>
    <col min="5" max="5" width="30.33203125" style="38" customWidth="1"/>
    <col min="6" max="8" width="9.88671875" style="38" hidden="1" customWidth="1"/>
    <col min="9" max="9" width="23.33203125" customWidth="1"/>
    <col min="11" max="11" width="11.44140625" customWidth="1"/>
    <col min="12" max="12" width="5.33203125" style="28" customWidth="1"/>
  </cols>
  <sheetData>
    <row r="1" spans="1:12" ht="36.75" customHeight="1" x14ac:dyDescent="0.3">
      <c r="A1" s="43" t="s">
        <v>22</v>
      </c>
      <c r="B1" s="34" t="s">
        <v>20</v>
      </c>
      <c r="C1" s="34" t="s">
        <v>19</v>
      </c>
      <c r="D1" s="71">
        <v>2022</v>
      </c>
      <c r="E1" s="62" t="s">
        <v>67</v>
      </c>
      <c r="F1" s="62" t="s">
        <v>51</v>
      </c>
      <c r="G1" s="62" t="s">
        <v>52</v>
      </c>
      <c r="H1" s="62" t="s">
        <v>53</v>
      </c>
      <c r="I1" s="62"/>
      <c r="J1" s="27"/>
      <c r="K1" s="27" t="s">
        <v>21</v>
      </c>
    </row>
    <row r="2" spans="1:12" x14ac:dyDescent="0.3">
      <c r="A2" s="44">
        <v>1</v>
      </c>
      <c r="B2" s="35">
        <v>1</v>
      </c>
      <c r="C2" s="70"/>
      <c r="D2" s="37">
        <f>DATE(D1,B2,A2)</f>
        <v>44562</v>
      </c>
      <c r="E2" s="50" t="str">
        <f>CONCATENATE("01.01.",$D$1)</f>
        <v>01.01.2022</v>
      </c>
      <c r="F2" s="50" t="str">
        <f>LEFT(TEXT(E2,"jj"),2)</f>
        <v>01</v>
      </c>
      <c r="G2" s="50" t="str">
        <f>LEFT(TEXT(E2,"mm"),2)</f>
        <v>01</v>
      </c>
      <c r="H2" s="50" t="str">
        <f>LEFT(TEXT(E2,"aaaa"),4)</f>
        <v>2022</v>
      </c>
      <c r="I2" s="51" t="s">
        <v>23</v>
      </c>
      <c r="J2" s="52" t="s">
        <v>24</v>
      </c>
      <c r="K2" s="63">
        <f>DATE(H2,G2,F2)</f>
        <v>44562</v>
      </c>
      <c r="L2" s="63" t="s">
        <v>54</v>
      </c>
    </row>
    <row r="3" spans="1:12" x14ac:dyDescent="0.3">
      <c r="A3" s="45">
        <v>1</v>
      </c>
      <c r="B3" s="36">
        <v>7</v>
      </c>
      <c r="C3" s="36">
        <f>D1</f>
        <v>2022</v>
      </c>
      <c r="D3" s="37">
        <f>DATE(C3,B3,A3)</f>
        <v>44743</v>
      </c>
      <c r="E3" s="50" t="str">
        <f>CONCATENATE("19.03.",$D$1)</f>
        <v>19.03.2022</v>
      </c>
      <c r="F3" s="50" t="str">
        <f t="shared" ref="F3:F16" si="0">LEFT(TEXT(E3,"jj"),2)</f>
        <v>19</v>
      </c>
      <c r="G3" s="50" t="str">
        <f t="shared" ref="G3:G16" si="1">LEFT(TEXT(E3,"mm"),2)</f>
        <v>03</v>
      </c>
      <c r="H3" s="50" t="str">
        <f t="shared" ref="H3:H16" si="2">LEFT(TEXT(E3,"aaaa"),4)</f>
        <v>2022</v>
      </c>
      <c r="I3" s="51" t="s">
        <v>25</v>
      </c>
      <c r="J3" s="52" t="s">
        <v>24</v>
      </c>
      <c r="K3" s="63">
        <f t="shared" ref="K3:K16" si="3">DATE(H3,G3,F3)</f>
        <v>44639</v>
      </c>
      <c r="L3" s="63" t="s">
        <v>54</v>
      </c>
    </row>
    <row r="4" spans="1:12" x14ac:dyDescent="0.3">
      <c r="A4" s="46">
        <v>31</v>
      </c>
      <c r="B4" s="36">
        <v>12</v>
      </c>
      <c r="C4" s="36">
        <f>D1</f>
        <v>2022</v>
      </c>
      <c r="D4" s="37">
        <f>DATE(C4,B4,A4)</f>
        <v>44926</v>
      </c>
      <c r="E4" s="48">
        <f xml:space="preserve"> FLOOR(DAY(MINUTE($D$1/38)/2+56)&amp;"/5/"&amp;$D$1,7)-34</f>
        <v>44668</v>
      </c>
      <c r="F4" s="50" t="str">
        <f t="shared" si="0"/>
        <v>17</v>
      </c>
      <c r="G4" s="50" t="str">
        <f t="shared" si="1"/>
        <v>04</v>
      </c>
      <c r="H4" s="50" t="str">
        <f t="shared" si="2"/>
        <v>2022</v>
      </c>
      <c r="I4" s="49" t="s">
        <v>11</v>
      </c>
      <c r="J4" s="39" t="s">
        <v>26</v>
      </c>
      <c r="K4" s="63">
        <f t="shared" si="3"/>
        <v>44668</v>
      </c>
      <c r="L4" s="63" t="s">
        <v>54</v>
      </c>
    </row>
    <row r="5" spans="1:12" x14ac:dyDescent="0.3">
      <c r="A5" s="47"/>
      <c r="B5" s="36"/>
      <c r="C5" s="36"/>
      <c r="D5" s="99"/>
      <c r="E5" s="54">
        <f xml:space="preserve"> E4 + 39</f>
        <v>44707</v>
      </c>
      <c r="F5" s="50" t="str">
        <f t="shared" si="0"/>
        <v>26</v>
      </c>
      <c r="G5" s="50" t="str">
        <f t="shared" si="1"/>
        <v>05</v>
      </c>
      <c r="H5" s="50" t="str">
        <f t="shared" si="2"/>
        <v>2022</v>
      </c>
      <c r="I5" s="51" t="s">
        <v>12</v>
      </c>
      <c r="J5" s="52" t="s">
        <v>26</v>
      </c>
      <c r="K5" s="63">
        <f t="shared" si="3"/>
        <v>44707</v>
      </c>
      <c r="L5" s="63" t="s">
        <v>54</v>
      </c>
    </row>
    <row r="6" spans="1:12" x14ac:dyDescent="0.3">
      <c r="A6" s="47"/>
      <c r="B6" s="36"/>
      <c r="C6" s="36"/>
      <c r="D6" s="100"/>
      <c r="E6" s="54">
        <f>E4+60</f>
        <v>44728</v>
      </c>
      <c r="F6" s="50" t="str">
        <f t="shared" si="0"/>
        <v>16</v>
      </c>
      <c r="G6" s="50" t="str">
        <f t="shared" si="1"/>
        <v>06</v>
      </c>
      <c r="H6" s="50" t="str">
        <f t="shared" si="2"/>
        <v>2022</v>
      </c>
      <c r="I6" s="51" t="s">
        <v>27</v>
      </c>
      <c r="J6" s="52" t="s">
        <v>26</v>
      </c>
      <c r="K6" s="63">
        <f t="shared" si="3"/>
        <v>44728</v>
      </c>
      <c r="L6" s="63" t="s">
        <v>54</v>
      </c>
    </row>
    <row r="7" spans="1:12" x14ac:dyDescent="0.3">
      <c r="A7" s="98"/>
      <c r="B7" s="98"/>
      <c r="C7" s="98" t="s">
        <v>35</v>
      </c>
      <c r="D7" s="98"/>
      <c r="E7" s="54" t="str">
        <f>CONCATENATE("01.08.",$D$1)</f>
        <v>01.08.2022</v>
      </c>
      <c r="F7" s="50" t="str">
        <f t="shared" si="0"/>
        <v>01</v>
      </c>
      <c r="G7" s="50" t="str">
        <f t="shared" si="1"/>
        <v>08</v>
      </c>
      <c r="H7" s="50" t="str">
        <f t="shared" si="2"/>
        <v>2022</v>
      </c>
      <c r="I7" s="51" t="s">
        <v>28</v>
      </c>
      <c r="J7" s="52" t="s">
        <v>24</v>
      </c>
      <c r="K7" s="63">
        <f t="shared" si="3"/>
        <v>44774</v>
      </c>
      <c r="L7" s="63" t="s">
        <v>54</v>
      </c>
    </row>
    <row r="8" spans="1:12" x14ac:dyDescent="0.3">
      <c r="A8" s="57" t="str">
        <f>25.12&amp;"."&amp;Menu!D1-1</f>
        <v>25.12.2021</v>
      </c>
      <c r="B8" s="57" t="str">
        <f>25.6&amp;"."&amp;Menu!D1</f>
        <v>25.6.2022</v>
      </c>
      <c r="C8" s="58" t="s">
        <v>37</v>
      </c>
      <c r="D8" s="58" t="s">
        <v>36</v>
      </c>
      <c r="E8" s="56" t="str">
        <f>CONCATENATE("15.08.",$D$1)</f>
        <v>15.08.2022</v>
      </c>
      <c r="F8" s="50" t="str">
        <f t="shared" si="0"/>
        <v>15</v>
      </c>
      <c r="G8" s="50" t="str">
        <f t="shared" si="1"/>
        <v>08</v>
      </c>
      <c r="H8" s="50" t="str">
        <f t="shared" si="2"/>
        <v>2022</v>
      </c>
      <c r="I8" s="51" t="s">
        <v>13</v>
      </c>
      <c r="J8" s="52" t="s">
        <v>24</v>
      </c>
      <c r="K8" s="63">
        <f t="shared" si="3"/>
        <v>44788</v>
      </c>
      <c r="L8" s="63" t="s">
        <v>54</v>
      </c>
    </row>
    <row r="9" spans="1:12" x14ac:dyDescent="0.3">
      <c r="A9" s="59">
        <f>A8+1</f>
        <v>44556</v>
      </c>
      <c r="B9" s="59">
        <f>B8+1</f>
        <v>44738</v>
      </c>
      <c r="C9" s="60" t="str">
        <f>IF(UPPER(LEFT(TEXT(A9,"jjjj"),1))="L",A9,"")</f>
        <v/>
      </c>
      <c r="D9" s="60" t="str">
        <f>IF(UPPER(LEFT(TEXT(B9,"jjjj"),1))="L",B9,"")</f>
        <v/>
      </c>
      <c r="E9" s="56" t="str">
        <f>CONCATENATE("01.11.",$D$1)</f>
        <v>01.11.2022</v>
      </c>
      <c r="F9" s="50" t="str">
        <f t="shared" si="0"/>
        <v>01</v>
      </c>
      <c r="G9" s="50" t="str">
        <f t="shared" si="1"/>
        <v>11</v>
      </c>
      <c r="H9" s="50" t="str">
        <f t="shared" si="2"/>
        <v>2022</v>
      </c>
      <c r="I9" s="51" t="s">
        <v>14</v>
      </c>
      <c r="J9" s="52" t="s">
        <v>24</v>
      </c>
      <c r="K9" s="63">
        <f t="shared" si="3"/>
        <v>44866</v>
      </c>
      <c r="L9" s="63" t="s">
        <v>54</v>
      </c>
    </row>
    <row r="10" spans="1:12" x14ac:dyDescent="0.3">
      <c r="A10" s="59">
        <f t="shared" ref="A10:A15" si="4">A9+1</f>
        <v>44557</v>
      </c>
      <c r="B10" s="59">
        <f t="shared" ref="B10:B15" si="5">B9+1</f>
        <v>44739</v>
      </c>
      <c r="C10" s="60">
        <f t="shared" ref="C10:C15" si="6">IF(UPPER(LEFT(TEXT(A10,"jjjj"),1))="L",A10,"")</f>
        <v>44557</v>
      </c>
      <c r="D10" s="60">
        <f t="shared" ref="D10:D15" si="7">IF(UPPER(LEFT(TEXT(B10,"jjjj"),1))="L",B10,"")</f>
        <v>44739</v>
      </c>
      <c r="E10" s="56" t="str">
        <f>CONCATENATE("08.12.",$D$1)</f>
        <v>08.12.2022</v>
      </c>
      <c r="F10" s="50" t="str">
        <f t="shared" si="0"/>
        <v>08</v>
      </c>
      <c r="G10" s="50" t="str">
        <f t="shared" si="1"/>
        <v>12</v>
      </c>
      <c r="H10" s="50" t="str">
        <f t="shared" si="2"/>
        <v>2022</v>
      </c>
      <c r="I10" s="51" t="s">
        <v>16</v>
      </c>
      <c r="J10" s="52" t="s">
        <v>24</v>
      </c>
      <c r="K10" s="63">
        <f t="shared" si="3"/>
        <v>44903</v>
      </c>
      <c r="L10" s="63" t="s">
        <v>54</v>
      </c>
    </row>
    <row r="11" spans="1:12" x14ac:dyDescent="0.3">
      <c r="A11" s="59">
        <f t="shared" si="4"/>
        <v>44558</v>
      </c>
      <c r="B11" s="59">
        <f t="shared" si="5"/>
        <v>44740</v>
      </c>
      <c r="C11" s="60" t="str">
        <f t="shared" si="6"/>
        <v/>
      </c>
      <c r="D11" s="60" t="str">
        <f t="shared" si="7"/>
        <v/>
      </c>
      <c r="E11" s="56" t="str">
        <f>CONCATENATE("25.12.",$D$1)</f>
        <v>25.12.2022</v>
      </c>
      <c r="F11" s="50" t="str">
        <f t="shared" si="0"/>
        <v>25</v>
      </c>
      <c r="G11" s="50" t="str">
        <f t="shared" si="1"/>
        <v>12</v>
      </c>
      <c r="H11" s="50" t="str">
        <f t="shared" si="2"/>
        <v>2022</v>
      </c>
      <c r="I11" s="51" t="s">
        <v>15</v>
      </c>
      <c r="J11" s="52" t="s">
        <v>24</v>
      </c>
      <c r="K11" s="63">
        <f t="shared" si="3"/>
        <v>44920</v>
      </c>
      <c r="L11" s="63" t="s">
        <v>54</v>
      </c>
    </row>
    <row r="12" spans="1:12" x14ac:dyDescent="0.3">
      <c r="A12" s="59">
        <f t="shared" si="4"/>
        <v>44559</v>
      </c>
      <c r="B12" s="59">
        <f t="shared" si="5"/>
        <v>44741</v>
      </c>
      <c r="C12" s="60" t="str">
        <f t="shared" si="6"/>
        <v/>
      </c>
      <c r="D12" s="60" t="str">
        <f t="shared" si="7"/>
        <v/>
      </c>
      <c r="E12" s="56"/>
      <c r="F12" s="50" t="str">
        <f t="shared" si="0"/>
        <v>00</v>
      </c>
      <c r="G12" s="50" t="str">
        <f t="shared" si="1"/>
        <v>01</v>
      </c>
      <c r="H12" s="50" t="str">
        <f t="shared" si="2"/>
        <v>1900</v>
      </c>
      <c r="I12" s="55"/>
      <c r="J12" s="53"/>
      <c r="K12" s="63">
        <f t="shared" si="3"/>
        <v>0</v>
      </c>
      <c r="L12" s="63" t="s">
        <v>54</v>
      </c>
    </row>
    <row r="13" spans="1:12" x14ac:dyDescent="0.3">
      <c r="A13" s="59">
        <f t="shared" si="4"/>
        <v>44560</v>
      </c>
      <c r="B13" s="59">
        <f t="shared" si="5"/>
        <v>44742</v>
      </c>
      <c r="C13" s="60" t="str">
        <f t="shared" si="6"/>
        <v/>
      </c>
      <c r="D13" s="60" t="str">
        <f t="shared" si="7"/>
        <v/>
      </c>
      <c r="E13" s="56"/>
      <c r="F13" s="50" t="str">
        <f t="shared" si="0"/>
        <v>00</v>
      </c>
      <c r="G13" s="50" t="str">
        <f t="shared" si="1"/>
        <v>01</v>
      </c>
      <c r="H13" s="50" t="str">
        <f t="shared" si="2"/>
        <v>1900</v>
      </c>
      <c r="I13" s="55"/>
      <c r="J13" s="53"/>
      <c r="K13" s="63">
        <f t="shared" si="3"/>
        <v>0</v>
      </c>
      <c r="L13" s="63" t="s">
        <v>54</v>
      </c>
    </row>
    <row r="14" spans="1:12" x14ac:dyDescent="0.3">
      <c r="A14" s="59">
        <f t="shared" si="4"/>
        <v>44561</v>
      </c>
      <c r="B14" s="59">
        <f t="shared" si="5"/>
        <v>44743</v>
      </c>
      <c r="C14" s="60" t="str">
        <f t="shared" si="6"/>
        <v/>
      </c>
      <c r="D14" s="60" t="str">
        <f t="shared" si="7"/>
        <v/>
      </c>
      <c r="E14" s="56"/>
      <c r="F14" s="50" t="str">
        <f t="shared" si="0"/>
        <v>00</v>
      </c>
      <c r="G14" s="50" t="str">
        <f t="shared" si="1"/>
        <v>01</v>
      </c>
      <c r="H14" s="50" t="str">
        <f t="shared" si="2"/>
        <v>1900</v>
      </c>
      <c r="I14" s="55"/>
      <c r="J14" s="53"/>
      <c r="K14" s="63">
        <f t="shared" si="3"/>
        <v>0</v>
      </c>
      <c r="L14" s="63" t="s">
        <v>54</v>
      </c>
    </row>
    <row r="15" spans="1:12" x14ac:dyDescent="0.3">
      <c r="A15" s="59">
        <f t="shared" si="4"/>
        <v>44562</v>
      </c>
      <c r="B15" s="59">
        <f t="shared" si="5"/>
        <v>44744</v>
      </c>
      <c r="C15" s="60" t="str">
        <f t="shared" si="6"/>
        <v/>
      </c>
      <c r="D15" s="60" t="str">
        <f t="shared" si="7"/>
        <v/>
      </c>
      <c r="E15" s="56"/>
      <c r="F15" s="50" t="str">
        <f t="shared" si="0"/>
        <v>00</v>
      </c>
      <c r="G15" s="50" t="str">
        <f t="shared" si="1"/>
        <v>01</v>
      </c>
      <c r="H15" s="50" t="str">
        <f t="shared" si="2"/>
        <v>1900</v>
      </c>
      <c r="I15" s="55"/>
      <c r="J15" s="53"/>
      <c r="K15" s="63">
        <f t="shared" si="3"/>
        <v>0</v>
      </c>
      <c r="L15" s="63" t="s">
        <v>54</v>
      </c>
    </row>
    <row r="16" spans="1:12" x14ac:dyDescent="0.3">
      <c r="A16" s="61"/>
      <c r="B16" s="58"/>
      <c r="C16" s="60">
        <f>IF(C9=A9,C9,IF(C10=A10,C10,IF(C11=A11,C11,IF(C12=A12,C12,IF(C13=A13,C13,IF(C14=A14,C14,IF(C15=A15,C15,"")))))))</f>
        <v>44557</v>
      </c>
      <c r="D16" s="60">
        <f>IF(D9=B9,D9,IF(D10=B10,D10,IF(D11=B11,D11,IF(D12=B12,D12,IF(D13=B13,D13,IF(D14=B14,D14,IF(D15=B15,D15,"")))))))</f>
        <v>44739</v>
      </c>
      <c r="E16" s="56"/>
      <c r="F16" s="50" t="str">
        <f t="shared" si="0"/>
        <v>00</v>
      </c>
      <c r="G16" s="50" t="str">
        <f t="shared" si="1"/>
        <v>01</v>
      </c>
      <c r="H16" s="50" t="str">
        <f t="shared" si="2"/>
        <v>1900</v>
      </c>
      <c r="I16" s="55"/>
      <c r="J16" s="53"/>
      <c r="K16" s="63">
        <f t="shared" si="3"/>
        <v>0</v>
      </c>
      <c r="L16" s="63" t="s">
        <v>54</v>
      </c>
    </row>
  </sheetData>
  <mergeCells count="3">
    <mergeCell ref="C7:D7"/>
    <mergeCell ref="D5:D6"/>
    <mergeCell ref="A7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Spinner 5">
              <controlPr defaultSize="0" autoPict="0">
                <anchor moveWithCells="1" sizeWithCells="1">
                  <from>
                    <xdr:col>2</xdr:col>
                    <xdr:colOff>30480</xdr:colOff>
                    <xdr:row>1</xdr:row>
                    <xdr:rowOff>7620</xdr:rowOff>
                  </from>
                  <to>
                    <xdr:col>3</xdr:col>
                    <xdr:colOff>1143000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7853-8D15-42D6-933B-61828001457C}">
  <sheetPr codeName="Feuil6"/>
  <dimension ref="A1:G41"/>
  <sheetViews>
    <sheetView workbookViewId="0">
      <selection activeCell="J9" sqref="J9"/>
    </sheetView>
  </sheetViews>
  <sheetFormatPr baseColWidth="10" defaultRowHeight="14.4" x14ac:dyDescent="0.3"/>
  <cols>
    <col min="1" max="3" width="17.109375" customWidth="1"/>
    <col min="5" max="5" width="14" customWidth="1"/>
    <col min="6" max="6" width="16.5546875" customWidth="1"/>
    <col min="7" max="7" width="16.109375" hidden="1" customWidth="1"/>
  </cols>
  <sheetData>
    <row r="1" spans="1:7" x14ac:dyDescent="0.3">
      <c r="A1" s="67" t="s">
        <v>9</v>
      </c>
      <c r="B1" s="67" t="s">
        <v>10</v>
      </c>
      <c r="C1" s="67"/>
      <c r="D1" s="68" t="s">
        <v>61</v>
      </c>
      <c r="E1" s="68" t="s">
        <v>62</v>
      </c>
      <c r="F1" s="68" t="s">
        <v>66</v>
      </c>
      <c r="G1" s="68" t="s">
        <v>63</v>
      </c>
    </row>
    <row r="2" spans="1:7" x14ac:dyDescent="0.3">
      <c r="A2" s="17" t="s">
        <v>69</v>
      </c>
      <c r="B2" s="27" t="s">
        <v>70</v>
      </c>
      <c r="C2" s="27" t="str">
        <f>A2&amp;" "&amp;B2</f>
        <v>Nom 1 Prénom 1</v>
      </c>
      <c r="D2" s="27" t="s">
        <v>18</v>
      </c>
      <c r="E2" s="64">
        <v>43831</v>
      </c>
      <c r="F2" s="64"/>
      <c r="G2" s="64" t="str">
        <f>IF(F2="","01.01.9999",F2)</f>
        <v>01.01.9999</v>
      </c>
    </row>
    <row r="3" spans="1:7" x14ac:dyDescent="0.3">
      <c r="A3" s="17" t="s">
        <v>71</v>
      </c>
      <c r="B3" s="27" t="s">
        <v>72</v>
      </c>
      <c r="C3" s="27" t="str">
        <f t="shared" ref="C3:C25" si="0">A3&amp;" "&amp;B3</f>
        <v>Nom 2 Prénom 2</v>
      </c>
      <c r="D3" s="27" t="s">
        <v>18</v>
      </c>
      <c r="E3" s="64">
        <v>43831</v>
      </c>
      <c r="F3" s="64"/>
      <c r="G3" s="64" t="str">
        <f t="shared" ref="G3:G25" si="1">IF(F3="","01.01.9999",F3)</f>
        <v>01.01.9999</v>
      </c>
    </row>
    <row r="4" spans="1:7" x14ac:dyDescent="0.3">
      <c r="A4" s="17" t="s">
        <v>73</v>
      </c>
      <c r="B4" s="27" t="s">
        <v>74</v>
      </c>
      <c r="C4" s="27" t="str">
        <f t="shared" si="0"/>
        <v>Nom 3 Prénom 3</v>
      </c>
      <c r="D4" s="27" t="s">
        <v>18</v>
      </c>
      <c r="E4" s="64">
        <v>43831</v>
      </c>
      <c r="F4" s="64"/>
      <c r="G4" s="64" t="str">
        <f t="shared" si="1"/>
        <v>01.01.9999</v>
      </c>
    </row>
    <row r="5" spans="1:7" x14ac:dyDescent="0.3">
      <c r="A5" s="17" t="s">
        <v>75</v>
      </c>
      <c r="B5" s="27" t="s">
        <v>76</v>
      </c>
      <c r="C5" s="27" t="str">
        <f t="shared" si="0"/>
        <v>Nom 4 Prénom 4</v>
      </c>
      <c r="D5" s="27" t="s">
        <v>18</v>
      </c>
      <c r="E5" s="64">
        <v>43831</v>
      </c>
      <c r="F5" s="64"/>
      <c r="G5" s="64" t="str">
        <f t="shared" si="1"/>
        <v>01.01.9999</v>
      </c>
    </row>
    <row r="6" spans="1:7" x14ac:dyDescent="0.3">
      <c r="A6" s="17" t="s">
        <v>77</v>
      </c>
      <c r="B6" s="27" t="s">
        <v>78</v>
      </c>
      <c r="C6" s="27" t="str">
        <f t="shared" si="0"/>
        <v>Nom 5 Prénom 5</v>
      </c>
      <c r="D6" s="27" t="s">
        <v>18</v>
      </c>
      <c r="E6" s="64">
        <v>43831</v>
      </c>
      <c r="F6" s="64"/>
      <c r="G6" s="64" t="str">
        <f t="shared" si="1"/>
        <v>01.01.9999</v>
      </c>
    </row>
    <row r="7" spans="1:7" x14ac:dyDescent="0.3">
      <c r="A7" s="17" t="s">
        <v>79</v>
      </c>
      <c r="B7" s="27" t="s">
        <v>80</v>
      </c>
      <c r="C7" s="27" t="str">
        <f t="shared" si="0"/>
        <v>Nom 6 Prénom 6</v>
      </c>
      <c r="D7" s="27" t="s">
        <v>18</v>
      </c>
      <c r="E7" s="64">
        <v>43831</v>
      </c>
      <c r="F7" s="64"/>
      <c r="G7" s="64" t="str">
        <f t="shared" si="1"/>
        <v>01.01.9999</v>
      </c>
    </row>
    <row r="8" spans="1:7" x14ac:dyDescent="0.3">
      <c r="A8" s="17" t="s">
        <v>81</v>
      </c>
      <c r="B8" s="27" t="s">
        <v>82</v>
      </c>
      <c r="C8" s="27" t="str">
        <f t="shared" si="0"/>
        <v>Nom 7 Prénom 7</v>
      </c>
      <c r="D8" s="27" t="s">
        <v>17</v>
      </c>
      <c r="E8" s="64">
        <v>43831</v>
      </c>
      <c r="F8" s="64">
        <v>44682</v>
      </c>
      <c r="G8" s="64">
        <f t="shared" si="1"/>
        <v>44682</v>
      </c>
    </row>
    <row r="9" spans="1:7" x14ac:dyDescent="0.3">
      <c r="A9" s="17"/>
      <c r="B9" s="27"/>
      <c r="C9" s="27" t="str">
        <f t="shared" si="0"/>
        <v xml:space="preserve"> </v>
      </c>
      <c r="D9" s="27"/>
      <c r="E9" s="64"/>
      <c r="F9" s="64"/>
      <c r="G9" s="64" t="str">
        <f t="shared" si="1"/>
        <v>01.01.9999</v>
      </c>
    </row>
    <row r="10" spans="1:7" x14ac:dyDescent="0.3">
      <c r="A10" s="17"/>
      <c r="B10" s="27"/>
      <c r="C10" s="27" t="str">
        <f t="shared" si="0"/>
        <v xml:space="preserve"> </v>
      </c>
      <c r="D10" s="27"/>
      <c r="E10" s="64"/>
      <c r="F10" s="64"/>
      <c r="G10" s="64" t="str">
        <f t="shared" si="1"/>
        <v>01.01.9999</v>
      </c>
    </row>
    <row r="11" spans="1:7" x14ac:dyDescent="0.3">
      <c r="A11" s="17"/>
      <c r="B11" s="27"/>
      <c r="C11" s="27" t="str">
        <f t="shared" si="0"/>
        <v xml:space="preserve"> </v>
      </c>
      <c r="D11" s="27"/>
      <c r="E11" s="64"/>
      <c r="F11" s="64"/>
      <c r="G11" s="64" t="str">
        <f t="shared" si="1"/>
        <v>01.01.9999</v>
      </c>
    </row>
    <row r="12" spans="1:7" x14ac:dyDescent="0.3">
      <c r="A12" s="17"/>
      <c r="B12" s="27"/>
      <c r="C12" s="27" t="str">
        <f t="shared" si="0"/>
        <v xml:space="preserve"> </v>
      </c>
      <c r="D12" s="27"/>
      <c r="E12" s="64"/>
      <c r="F12" s="64"/>
      <c r="G12" s="64" t="str">
        <f t="shared" si="1"/>
        <v>01.01.9999</v>
      </c>
    </row>
    <row r="13" spans="1:7" x14ac:dyDescent="0.3">
      <c r="A13" s="17"/>
      <c r="B13" s="27"/>
      <c r="C13" s="27" t="str">
        <f t="shared" si="0"/>
        <v xml:space="preserve"> </v>
      </c>
      <c r="D13" s="27"/>
      <c r="E13" s="64"/>
      <c r="F13" s="64"/>
      <c r="G13" s="64" t="str">
        <f t="shared" si="1"/>
        <v>01.01.9999</v>
      </c>
    </row>
    <row r="14" spans="1:7" x14ac:dyDescent="0.3">
      <c r="A14" s="17"/>
      <c r="B14" s="27"/>
      <c r="C14" s="27" t="str">
        <f t="shared" si="0"/>
        <v xml:space="preserve"> </v>
      </c>
      <c r="D14" s="27"/>
      <c r="E14" s="64"/>
      <c r="F14" s="64"/>
      <c r="G14" s="64" t="str">
        <f t="shared" si="1"/>
        <v>01.01.9999</v>
      </c>
    </row>
    <row r="15" spans="1:7" x14ac:dyDescent="0.3">
      <c r="A15" s="17"/>
      <c r="B15" s="27"/>
      <c r="C15" s="27" t="str">
        <f t="shared" si="0"/>
        <v xml:space="preserve"> </v>
      </c>
      <c r="D15" s="27"/>
      <c r="E15" s="64"/>
      <c r="F15" s="64"/>
      <c r="G15" s="64" t="str">
        <f t="shared" si="1"/>
        <v>01.01.9999</v>
      </c>
    </row>
    <row r="16" spans="1:7" x14ac:dyDescent="0.3">
      <c r="A16" s="17"/>
      <c r="B16" s="27"/>
      <c r="C16" s="27" t="str">
        <f t="shared" si="0"/>
        <v xml:space="preserve"> </v>
      </c>
      <c r="D16" s="27"/>
      <c r="E16" s="64"/>
      <c r="F16" s="64"/>
      <c r="G16" s="64" t="str">
        <f t="shared" si="1"/>
        <v>01.01.9999</v>
      </c>
    </row>
    <row r="17" spans="1:7" x14ac:dyDescent="0.3">
      <c r="A17" s="17"/>
      <c r="B17" s="27"/>
      <c r="C17" s="27" t="str">
        <f t="shared" si="0"/>
        <v xml:space="preserve"> </v>
      </c>
      <c r="D17" s="27"/>
      <c r="E17" s="64"/>
      <c r="F17" s="64"/>
      <c r="G17" s="64" t="str">
        <f t="shared" si="1"/>
        <v>01.01.9999</v>
      </c>
    </row>
    <row r="18" spans="1:7" x14ac:dyDescent="0.3">
      <c r="A18" s="17"/>
      <c r="B18" s="27"/>
      <c r="C18" s="27" t="str">
        <f t="shared" si="0"/>
        <v xml:space="preserve"> </v>
      </c>
      <c r="D18" s="27"/>
      <c r="E18" s="64"/>
      <c r="F18" s="64"/>
      <c r="G18" s="64" t="str">
        <f t="shared" si="1"/>
        <v>01.01.9999</v>
      </c>
    </row>
    <row r="19" spans="1:7" x14ac:dyDescent="0.3">
      <c r="A19" s="17"/>
      <c r="B19" s="27"/>
      <c r="C19" s="27" t="str">
        <f t="shared" si="0"/>
        <v xml:space="preserve"> </v>
      </c>
      <c r="D19" s="27"/>
      <c r="E19" s="64"/>
      <c r="F19" s="64"/>
      <c r="G19" s="64" t="str">
        <f t="shared" si="1"/>
        <v>01.01.9999</v>
      </c>
    </row>
    <row r="20" spans="1:7" x14ac:dyDescent="0.3">
      <c r="A20" s="17"/>
      <c r="B20" s="27"/>
      <c r="C20" s="27" t="str">
        <f t="shared" si="0"/>
        <v xml:space="preserve"> </v>
      </c>
      <c r="D20" s="27"/>
      <c r="E20" s="64"/>
      <c r="F20" s="64"/>
      <c r="G20" s="64" t="str">
        <f t="shared" si="1"/>
        <v>01.01.9999</v>
      </c>
    </row>
    <row r="21" spans="1:7" x14ac:dyDescent="0.3">
      <c r="A21" s="17"/>
      <c r="B21" s="27"/>
      <c r="C21" s="27" t="str">
        <f t="shared" si="0"/>
        <v xml:space="preserve"> </v>
      </c>
      <c r="D21" s="27"/>
      <c r="E21" s="64"/>
      <c r="F21" s="64"/>
      <c r="G21" s="64" t="str">
        <f t="shared" si="1"/>
        <v>01.01.9999</v>
      </c>
    </row>
    <row r="22" spans="1:7" x14ac:dyDescent="0.3">
      <c r="A22" s="17"/>
      <c r="B22" s="27"/>
      <c r="C22" s="27" t="str">
        <f t="shared" si="0"/>
        <v xml:space="preserve"> </v>
      </c>
      <c r="D22" s="27"/>
      <c r="E22" s="64"/>
      <c r="F22" s="64"/>
      <c r="G22" s="64" t="str">
        <f t="shared" si="1"/>
        <v>01.01.9999</v>
      </c>
    </row>
    <row r="23" spans="1:7" x14ac:dyDescent="0.3">
      <c r="A23" s="17"/>
      <c r="B23" s="27"/>
      <c r="C23" s="27" t="str">
        <f t="shared" si="0"/>
        <v xml:space="preserve"> </v>
      </c>
      <c r="D23" s="27"/>
      <c r="E23" s="64"/>
      <c r="F23" s="64"/>
      <c r="G23" s="64" t="str">
        <f t="shared" si="1"/>
        <v>01.01.9999</v>
      </c>
    </row>
    <row r="24" spans="1:7" x14ac:dyDescent="0.3">
      <c r="A24" s="17"/>
      <c r="B24" s="27"/>
      <c r="C24" s="27" t="str">
        <f t="shared" si="0"/>
        <v xml:space="preserve"> </v>
      </c>
      <c r="D24" s="27"/>
      <c r="E24" s="64"/>
      <c r="F24" s="64"/>
      <c r="G24" s="64" t="str">
        <f t="shared" si="1"/>
        <v>01.01.9999</v>
      </c>
    </row>
    <row r="25" spans="1:7" x14ac:dyDescent="0.3">
      <c r="A25" s="17"/>
      <c r="B25" s="27"/>
      <c r="C25" s="27" t="str">
        <f t="shared" si="0"/>
        <v xml:space="preserve"> </v>
      </c>
      <c r="D25" s="27"/>
      <c r="E25" s="64"/>
      <c r="F25" s="64"/>
      <c r="G25" s="64" t="str">
        <f t="shared" si="1"/>
        <v>01.01.9999</v>
      </c>
    </row>
    <row r="26" spans="1:7" x14ac:dyDescent="0.3">
      <c r="A26" s="17"/>
      <c r="B26" s="27"/>
      <c r="C26" s="27" t="str">
        <f t="shared" ref="C26:C41" si="2">A26&amp;" "&amp;B26</f>
        <v xml:space="preserve"> </v>
      </c>
      <c r="D26" s="27"/>
      <c r="E26" s="64"/>
      <c r="F26" s="64"/>
      <c r="G26" s="64" t="str">
        <f t="shared" ref="G26:G41" si="3">IF(F26="","01.01.9999",F26)</f>
        <v>01.01.9999</v>
      </c>
    </row>
    <row r="27" spans="1:7" x14ac:dyDescent="0.3">
      <c r="A27" s="17"/>
      <c r="B27" s="27"/>
      <c r="C27" s="27" t="str">
        <f t="shared" si="2"/>
        <v xml:space="preserve"> </v>
      </c>
      <c r="D27" s="27"/>
      <c r="E27" s="64"/>
      <c r="F27" s="64"/>
      <c r="G27" s="64" t="str">
        <f t="shared" si="3"/>
        <v>01.01.9999</v>
      </c>
    </row>
    <row r="28" spans="1:7" x14ac:dyDescent="0.3">
      <c r="A28" s="17"/>
      <c r="B28" s="27"/>
      <c r="C28" s="27" t="str">
        <f t="shared" si="2"/>
        <v xml:space="preserve"> </v>
      </c>
      <c r="D28" s="27"/>
      <c r="E28" s="64"/>
      <c r="F28" s="64"/>
      <c r="G28" s="64" t="str">
        <f t="shared" si="3"/>
        <v>01.01.9999</v>
      </c>
    </row>
    <row r="29" spans="1:7" x14ac:dyDescent="0.3">
      <c r="A29" s="17"/>
      <c r="B29" s="27"/>
      <c r="C29" s="27" t="str">
        <f t="shared" si="2"/>
        <v xml:space="preserve"> </v>
      </c>
      <c r="D29" s="27"/>
      <c r="E29" s="64"/>
      <c r="F29" s="64"/>
      <c r="G29" s="64" t="str">
        <f t="shared" si="3"/>
        <v>01.01.9999</v>
      </c>
    </row>
    <row r="30" spans="1:7" x14ac:dyDescent="0.3">
      <c r="A30" s="17"/>
      <c r="B30" s="27"/>
      <c r="C30" s="27" t="str">
        <f t="shared" si="2"/>
        <v xml:space="preserve"> </v>
      </c>
      <c r="D30" s="27"/>
      <c r="E30" s="64"/>
      <c r="F30" s="64"/>
      <c r="G30" s="64" t="str">
        <f t="shared" si="3"/>
        <v>01.01.9999</v>
      </c>
    </row>
    <row r="31" spans="1:7" x14ac:dyDescent="0.3">
      <c r="A31" s="17"/>
      <c r="B31" s="27"/>
      <c r="C31" s="27" t="str">
        <f t="shared" si="2"/>
        <v xml:space="preserve"> </v>
      </c>
      <c r="D31" s="27"/>
      <c r="E31" s="64"/>
      <c r="F31" s="64"/>
      <c r="G31" s="64" t="str">
        <f t="shared" si="3"/>
        <v>01.01.9999</v>
      </c>
    </row>
    <row r="32" spans="1:7" x14ac:dyDescent="0.3">
      <c r="A32" s="17"/>
      <c r="B32" s="27"/>
      <c r="C32" s="27" t="str">
        <f t="shared" si="2"/>
        <v xml:space="preserve"> </v>
      </c>
      <c r="D32" s="27"/>
      <c r="E32" s="64"/>
      <c r="F32" s="64"/>
      <c r="G32" s="64" t="str">
        <f t="shared" si="3"/>
        <v>01.01.9999</v>
      </c>
    </row>
    <row r="33" spans="1:7" x14ac:dyDescent="0.3">
      <c r="A33" s="17"/>
      <c r="B33" s="27"/>
      <c r="C33" s="27" t="str">
        <f t="shared" si="2"/>
        <v xml:space="preserve"> </v>
      </c>
      <c r="D33" s="27"/>
      <c r="E33" s="64"/>
      <c r="F33" s="64"/>
      <c r="G33" s="64" t="str">
        <f t="shared" si="3"/>
        <v>01.01.9999</v>
      </c>
    </row>
    <row r="34" spans="1:7" x14ac:dyDescent="0.3">
      <c r="A34" s="17"/>
      <c r="B34" s="27"/>
      <c r="C34" s="27" t="str">
        <f t="shared" si="2"/>
        <v xml:space="preserve"> </v>
      </c>
      <c r="D34" s="27"/>
      <c r="E34" s="64"/>
      <c r="F34" s="64"/>
      <c r="G34" s="64" t="str">
        <f t="shared" si="3"/>
        <v>01.01.9999</v>
      </c>
    </row>
    <row r="35" spans="1:7" x14ac:dyDescent="0.3">
      <c r="A35" s="17"/>
      <c r="B35" s="27"/>
      <c r="C35" s="27" t="str">
        <f t="shared" si="2"/>
        <v xml:space="preserve"> </v>
      </c>
      <c r="D35" s="27"/>
      <c r="E35" s="64"/>
      <c r="F35" s="64"/>
      <c r="G35" s="64" t="str">
        <f t="shared" si="3"/>
        <v>01.01.9999</v>
      </c>
    </row>
    <row r="36" spans="1:7" x14ac:dyDescent="0.3">
      <c r="A36" s="17"/>
      <c r="B36" s="27"/>
      <c r="C36" s="27" t="str">
        <f t="shared" si="2"/>
        <v xml:space="preserve"> </v>
      </c>
      <c r="D36" s="27"/>
      <c r="E36" s="64"/>
      <c r="F36" s="64"/>
      <c r="G36" s="64" t="str">
        <f t="shared" si="3"/>
        <v>01.01.9999</v>
      </c>
    </row>
    <row r="37" spans="1:7" x14ac:dyDescent="0.3">
      <c r="A37" s="17"/>
      <c r="B37" s="27"/>
      <c r="C37" s="27" t="str">
        <f t="shared" si="2"/>
        <v xml:space="preserve"> </v>
      </c>
      <c r="D37" s="27"/>
      <c r="E37" s="64"/>
      <c r="F37" s="64"/>
      <c r="G37" s="64" t="str">
        <f t="shared" si="3"/>
        <v>01.01.9999</v>
      </c>
    </row>
    <row r="38" spans="1:7" x14ac:dyDescent="0.3">
      <c r="A38" s="17"/>
      <c r="B38" s="27"/>
      <c r="C38" s="27" t="str">
        <f t="shared" si="2"/>
        <v xml:space="preserve"> </v>
      </c>
      <c r="D38" s="27"/>
      <c r="E38" s="64"/>
      <c r="F38" s="64"/>
      <c r="G38" s="64" t="str">
        <f t="shared" si="3"/>
        <v>01.01.9999</v>
      </c>
    </row>
    <row r="39" spans="1:7" x14ac:dyDescent="0.3">
      <c r="A39" s="17"/>
      <c r="B39" s="27"/>
      <c r="C39" s="27" t="str">
        <f t="shared" si="2"/>
        <v xml:space="preserve"> </v>
      </c>
      <c r="D39" s="27"/>
      <c r="E39" s="64"/>
      <c r="F39" s="64"/>
      <c r="G39" s="64" t="str">
        <f t="shared" si="3"/>
        <v>01.01.9999</v>
      </c>
    </row>
    <row r="40" spans="1:7" x14ac:dyDescent="0.3">
      <c r="A40" s="17"/>
      <c r="B40" s="27"/>
      <c r="C40" s="27" t="str">
        <f t="shared" si="2"/>
        <v xml:space="preserve"> </v>
      </c>
      <c r="D40" s="27"/>
      <c r="E40" s="64"/>
      <c r="F40" s="64"/>
      <c r="G40" s="64" t="str">
        <f t="shared" si="3"/>
        <v>01.01.9999</v>
      </c>
    </row>
    <row r="41" spans="1:7" x14ac:dyDescent="0.3">
      <c r="A41" s="17"/>
      <c r="B41" s="27"/>
      <c r="C41" s="27" t="str">
        <f t="shared" si="2"/>
        <v xml:space="preserve"> </v>
      </c>
      <c r="D41" s="27"/>
      <c r="E41" s="64"/>
      <c r="F41" s="64"/>
      <c r="G41" s="64" t="str">
        <f t="shared" si="3"/>
        <v>01.01.9999</v>
      </c>
    </row>
  </sheetData>
  <phoneticPr fontId="38" type="noConversion"/>
  <dataValidations count="1">
    <dataValidation type="list" allowBlank="1" showInputMessage="1" showErrorMessage="1" sqref="D2:D41" xr:uid="{88E77C96-E562-4B66-97D2-54A901D297A9}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DB272-0416-4768-A627-A4A2AB4B03B1}">
  <sheetPr codeName="Feuil2"/>
  <dimension ref="A1:GM64"/>
  <sheetViews>
    <sheetView tabSelected="1" topLeftCell="F1" zoomScaleNormal="100" workbookViewId="0">
      <selection activeCell="AE16" sqref="AE16"/>
    </sheetView>
  </sheetViews>
  <sheetFormatPr baseColWidth="10" defaultColWidth="9.109375" defaultRowHeight="13.2" x14ac:dyDescent="0.25"/>
  <cols>
    <col min="1" max="1" width="20.6640625" style="3" customWidth="1"/>
    <col min="2" max="2" width="1.6640625" style="3" customWidth="1"/>
    <col min="3" max="5" width="8.6640625" style="3" customWidth="1"/>
    <col min="6" max="194" width="1.6640625" style="3" customWidth="1"/>
    <col min="195" max="241" width="0.88671875" style="3" customWidth="1"/>
    <col min="242" max="281" width="9.109375" style="3"/>
    <col min="282" max="282" width="20.6640625" style="3" customWidth="1"/>
    <col min="283" max="283" width="1.6640625" style="3" customWidth="1"/>
    <col min="284" max="285" width="8.6640625" style="3" customWidth="1"/>
    <col min="286" max="497" width="0.88671875" style="3" customWidth="1"/>
    <col min="498" max="537" width="9.109375" style="3"/>
    <col min="538" max="538" width="20.6640625" style="3" customWidth="1"/>
    <col min="539" max="539" width="1.6640625" style="3" customWidth="1"/>
    <col min="540" max="541" width="8.6640625" style="3" customWidth="1"/>
    <col min="542" max="753" width="0.88671875" style="3" customWidth="1"/>
    <col min="754" max="793" width="9.109375" style="3"/>
    <col min="794" max="794" width="20.6640625" style="3" customWidth="1"/>
    <col min="795" max="795" width="1.6640625" style="3" customWidth="1"/>
    <col min="796" max="797" width="8.6640625" style="3" customWidth="1"/>
    <col min="798" max="1009" width="0.88671875" style="3" customWidth="1"/>
    <col min="1010" max="1049" width="9.109375" style="3"/>
    <col min="1050" max="1050" width="20.6640625" style="3" customWidth="1"/>
    <col min="1051" max="1051" width="1.6640625" style="3" customWidth="1"/>
    <col min="1052" max="1053" width="8.6640625" style="3" customWidth="1"/>
    <col min="1054" max="1265" width="0.88671875" style="3" customWidth="1"/>
    <col min="1266" max="1305" width="9.109375" style="3"/>
    <col min="1306" max="1306" width="20.6640625" style="3" customWidth="1"/>
    <col min="1307" max="1307" width="1.6640625" style="3" customWidth="1"/>
    <col min="1308" max="1309" width="8.6640625" style="3" customWidth="1"/>
    <col min="1310" max="1521" width="0.88671875" style="3" customWidth="1"/>
    <col min="1522" max="1561" width="9.109375" style="3"/>
    <col min="1562" max="1562" width="20.6640625" style="3" customWidth="1"/>
    <col min="1563" max="1563" width="1.6640625" style="3" customWidth="1"/>
    <col min="1564" max="1565" width="8.6640625" style="3" customWidth="1"/>
    <col min="1566" max="1777" width="0.88671875" style="3" customWidth="1"/>
    <col min="1778" max="1817" width="9.109375" style="3"/>
    <col min="1818" max="1818" width="20.6640625" style="3" customWidth="1"/>
    <col min="1819" max="1819" width="1.6640625" style="3" customWidth="1"/>
    <col min="1820" max="1821" width="8.6640625" style="3" customWidth="1"/>
    <col min="1822" max="2033" width="0.88671875" style="3" customWidth="1"/>
    <col min="2034" max="2073" width="9.109375" style="3"/>
    <col min="2074" max="2074" width="20.6640625" style="3" customWidth="1"/>
    <col min="2075" max="2075" width="1.6640625" style="3" customWidth="1"/>
    <col min="2076" max="2077" width="8.6640625" style="3" customWidth="1"/>
    <col min="2078" max="2289" width="0.88671875" style="3" customWidth="1"/>
    <col min="2290" max="2329" width="9.109375" style="3"/>
    <col min="2330" max="2330" width="20.6640625" style="3" customWidth="1"/>
    <col min="2331" max="2331" width="1.6640625" style="3" customWidth="1"/>
    <col min="2332" max="2333" width="8.6640625" style="3" customWidth="1"/>
    <col min="2334" max="2545" width="0.88671875" style="3" customWidth="1"/>
    <col min="2546" max="2585" width="9.109375" style="3"/>
    <col min="2586" max="2586" width="20.6640625" style="3" customWidth="1"/>
    <col min="2587" max="2587" width="1.6640625" style="3" customWidth="1"/>
    <col min="2588" max="2589" width="8.6640625" style="3" customWidth="1"/>
    <col min="2590" max="2801" width="0.88671875" style="3" customWidth="1"/>
    <col min="2802" max="2841" width="9.109375" style="3"/>
    <col min="2842" max="2842" width="20.6640625" style="3" customWidth="1"/>
    <col min="2843" max="2843" width="1.6640625" style="3" customWidth="1"/>
    <col min="2844" max="2845" width="8.6640625" style="3" customWidth="1"/>
    <col min="2846" max="3057" width="0.88671875" style="3" customWidth="1"/>
    <col min="3058" max="3097" width="9.109375" style="3"/>
    <col min="3098" max="3098" width="20.6640625" style="3" customWidth="1"/>
    <col min="3099" max="3099" width="1.6640625" style="3" customWidth="1"/>
    <col min="3100" max="3101" width="8.6640625" style="3" customWidth="1"/>
    <col min="3102" max="3313" width="0.88671875" style="3" customWidth="1"/>
    <col min="3314" max="3353" width="9.109375" style="3"/>
    <col min="3354" max="3354" width="20.6640625" style="3" customWidth="1"/>
    <col min="3355" max="3355" width="1.6640625" style="3" customWidth="1"/>
    <col min="3356" max="3357" width="8.6640625" style="3" customWidth="1"/>
    <col min="3358" max="3569" width="0.88671875" style="3" customWidth="1"/>
    <col min="3570" max="3609" width="9.109375" style="3"/>
    <col min="3610" max="3610" width="20.6640625" style="3" customWidth="1"/>
    <col min="3611" max="3611" width="1.6640625" style="3" customWidth="1"/>
    <col min="3612" max="3613" width="8.6640625" style="3" customWidth="1"/>
    <col min="3614" max="3825" width="0.88671875" style="3" customWidth="1"/>
    <col min="3826" max="3865" width="9.109375" style="3"/>
    <col min="3866" max="3866" width="20.6640625" style="3" customWidth="1"/>
    <col min="3867" max="3867" width="1.6640625" style="3" customWidth="1"/>
    <col min="3868" max="3869" width="8.6640625" style="3" customWidth="1"/>
    <col min="3870" max="4081" width="0.88671875" style="3" customWidth="1"/>
    <col min="4082" max="4121" width="9.109375" style="3"/>
    <col min="4122" max="4122" width="20.6640625" style="3" customWidth="1"/>
    <col min="4123" max="4123" width="1.6640625" style="3" customWidth="1"/>
    <col min="4124" max="4125" width="8.6640625" style="3" customWidth="1"/>
    <col min="4126" max="4337" width="0.88671875" style="3" customWidth="1"/>
    <col min="4338" max="4377" width="9.109375" style="3"/>
    <col min="4378" max="4378" width="20.6640625" style="3" customWidth="1"/>
    <col min="4379" max="4379" width="1.6640625" style="3" customWidth="1"/>
    <col min="4380" max="4381" width="8.6640625" style="3" customWidth="1"/>
    <col min="4382" max="4593" width="0.88671875" style="3" customWidth="1"/>
    <col min="4594" max="4633" width="9.109375" style="3"/>
    <col min="4634" max="4634" width="20.6640625" style="3" customWidth="1"/>
    <col min="4635" max="4635" width="1.6640625" style="3" customWidth="1"/>
    <col min="4636" max="4637" width="8.6640625" style="3" customWidth="1"/>
    <col min="4638" max="4849" width="0.88671875" style="3" customWidth="1"/>
    <col min="4850" max="4889" width="9.109375" style="3"/>
    <col min="4890" max="4890" width="20.6640625" style="3" customWidth="1"/>
    <col min="4891" max="4891" width="1.6640625" style="3" customWidth="1"/>
    <col min="4892" max="4893" width="8.6640625" style="3" customWidth="1"/>
    <col min="4894" max="5105" width="0.88671875" style="3" customWidth="1"/>
    <col min="5106" max="5145" width="9.109375" style="3"/>
    <col min="5146" max="5146" width="20.6640625" style="3" customWidth="1"/>
    <col min="5147" max="5147" width="1.6640625" style="3" customWidth="1"/>
    <col min="5148" max="5149" width="8.6640625" style="3" customWidth="1"/>
    <col min="5150" max="5361" width="0.88671875" style="3" customWidth="1"/>
    <col min="5362" max="5401" width="9.109375" style="3"/>
    <col min="5402" max="5402" width="20.6640625" style="3" customWidth="1"/>
    <col min="5403" max="5403" width="1.6640625" style="3" customWidth="1"/>
    <col min="5404" max="5405" width="8.6640625" style="3" customWidth="1"/>
    <col min="5406" max="5617" width="0.88671875" style="3" customWidth="1"/>
    <col min="5618" max="5657" width="9.109375" style="3"/>
    <col min="5658" max="5658" width="20.6640625" style="3" customWidth="1"/>
    <col min="5659" max="5659" width="1.6640625" style="3" customWidth="1"/>
    <col min="5660" max="5661" width="8.6640625" style="3" customWidth="1"/>
    <col min="5662" max="5873" width="0.88671875" style="3" customWidth="1"/>
    <col min="5874" max="5913" width="9.109375" style="3"/>
    <col min="5914" max="5914" width="20.6640625" style="3" customWidth="1"/>
    <col min="5915" max="5915" width="1.6640625" style="3" customWidth="1"/>
    <col min="5916" max="5917" width="8.6640625" style="3" customWidth="1"/>
    <col min="5918" max="6129" width="0.88671875" style="3" customWidth="1"/>
    <col min="6130" max="6169" width="9.109375" style="3"/>
    <col min="6170" max="6170" width="20.6640625" style="3" customWidth="1"/>
    <col min="6171" max="6171" width="1.6640625" style="3" customWidth="1"/>
    <col min="6172" max="6173" width="8.6640625" style="3" customWidth="1"/>
    <col min="6174" max="6385" width="0.88671875" style="3" customWidth="1"/>
    <col min="6386" max="6425" width="9.109375" style="3"/>
    <col min="6426" max="6426" width="20.6640625" style="3" customWidth="1"/>
    <col min="6427" max="6427" width="1.6640625" style="3" customWidth="1"/>
    <col min="6428" max="6429" width="8.6640625" style="3" customWidth="1"/>
    <col min="6430" max="6641" width="0.88671875" style="3" customWidth="1"/>
    <col min="6642" max="6681" width="9.109375" style="3"/>
    <col min="6682" max="6682" width="20.6640625" style="3" customWidth="1"/>
    <col min="6683" max="6683" width="1.6640625" style="3" customWidth="1"/>
    <col min="6684" max="6685" width="8.6640625" style="3" customWidth="1"/>
    <col min="6686" max="6897" width="0.88671875" style="3" customWidth="1"/>
    <col min="6898" max="6937" width="9.109375" style="3"/>
    <col min="6938" max="6938" width="20.6640625" style="3" customWidth="1"/>
    <col min="6939" max="6939" width="1.6640625" style="3" customWidth="1"/>
    <col min="6940" max="6941" width="8.6640625" style="3" customWidth="1"/>
    <col min="6942" max="7153" width="0.88671875" style="3" customWidth="1"/>
    <col min="7154" max="7193" width="9.109375" style="3"/>
    <col min="7194" max="7194" width="20.6640625" style="3" customWidth="1"/>
    <col min="7195" max="7195" width="1.6640625" style="3" customWidth="1"/>
    <col min="7196" max="7197" width="8.6640625" style="3" customWidth="1"/>
    <col min="7198" max="7409" width="0.88671875" style="3" customWidth="1"/>
    <col min="7410" max="7449" width="9.109375" style="3"/>
    <col min="7450" max="7450" width="20.6640625" style="3" customWidth="1"/>
    <col min="7451" max="7451" width="1.6640625" style="3" customWidth="1"/>
    <col min="7452" max="7453" width="8.6640625" style="3" customWidth="1"/>
    <col min="7454" max="7665" width="0.88671875" style="3" customWidth="1"/>
    <col min="7666" max="7705" width="9.109375" style="3"/>
    <col min="7706" max="7706" width="20.6640625" style="3" customWidth="1"/>
    <col min="7707" max="7707" width="1.6640625" style="3" customWidth="1"/>
    <col min="7708" max="7709" width="8.6640625" style="3" customWidth="1"/>
    <col min="7710" max="7921" width="0.88671875" style="3" customWidth="1"/>
    <col min="7922" max="7961" width="9.109375" style="3"/>
    <col min="7962" max="7962" width="20.6640625" style="3" customWidth="1"/>
    <col min="7963" max="7963" width="1.6640625" style="3" customWidth="1"/>
    <col min="7964" max="7965" width="8.6640625" style="3" customWidth="1"/>
    <col min="7966" max="8177" width="0.88671875" style="3" customWidth="1"/>
    <col min="8178" max="8217" width="9.109375" style="3"/>
    <col min="8218" max="8218" width="20.6640625" style="3" customWidth="1"/>
    <col min="8219" max="8219" width="1.6640625" style="3" customWidth="1"/>
    <col min="8220" max="8221" width="8.6640625" style="3" customWidth="1"/>
    <col min="8222" max="8433" width="0.88671875" style="3" customWidth="1"/>
    <col min="8434" max="8473" width="9.109375" style="3"/>
    <col min="8474" max="8474" width="20.6640625" style="3" customWidth="1"/>
    <col min="8475" max="8475" width="1.6640625" style="3" customWidth="1"/>
    <col min="8476" max="8477" width="8.6640625" style="3" customWidth="1"/>
    <col min="8478" max="8689" width="0.88671875" style="3" customWidth="1"/>
    <col min="8690" max="8729" width="9.109375" style="3"/>
    <col min="8730" max="8730" width="20.6640625" style="3" customWidth="1"/>
    <col min="8731" max="8731" width="1.6640625" style="3" customWidth="1"/>
    <col min="8732" max="8733" width="8.6640625" style="3" customWidth="1"/>
    <col min="8734" max="8945" width="0.88671875" style="3" customWidth="1"/>
    <col min="8946" max="8985" width="9.109375" style="3"/>
    <col min="8986" max="8986" width="20.6640625" style="3" customWidth="1"/>
    <col min="8987" max="8987" width="1.6640625" style="3" customWidth="1"/>
    <col min="8988" max="8989" width="8.6640625" style="3" customWidth="1"/>
    <col min="8990" max="9201" width="0.88671875" style="3" customWidth="1"/>
    <col min="9202" max="9241" width="9.109375" style="3"/>
    <col min="9242" max="9242" width="20.6640625" style="3" customWidth="1"/>
    <col min="9243" max="9243" width="1.6640625" style="3" customWidth="1"/>
    <col min="9244" max="9245" width="8.6640625" style="3" customWidth="1"/>
    <col min="9246" max="9457" width="0.88671875" style="3" customWidth="1"/>
    <col min="9458" max="9497" width="9.109375" style="3"/>
    <col min="9498" max="9498" width="20.6640625" style="3" customWidth="1"/>
    <col min="9499" max="9499" width="1.6640625" style="3" customWidth="1"/>
    <col min="9500" max="9501" width="8.6640625" style="3" customWidth="1"/>
    <col min="9502" max="9713" width="0.88671875" style="3" customWidth="1"/>
    <col min="9714" max="9753" width="9.109375" style="3"/>
    <col min="9754" max="9754" width="20.6640625" style="3" customWidth="1"/>
    <col min="9755" max="9755" width="1.6640625" style="3" customWidth="1"/>
    <col min="9756" max="9757" width="8.6640625" style="3" customWidth="1"/>
    <col min="9758" max="9969" width="0.88671875" style="3" customWidth="1"/>
    <col min="9970" max="10009" width="9.109375" style="3"/>
    <col min="10010" max="10010" width="20.6640625" style="3" customWidth="1"/>
    <col min="10011" max="10011" width="1.6640625" style="3" customWidth="1"/>
    <col min="10012" max="10013" width="8.6640625" style="3" customWidth="1"/>
    <col min="10014" max="10225" width="0.88671875" style="3" customWidth="1"/>
    <col min="10226" max="10265" width="9.109375" style="3"/>
    <col min="10266" max="10266" width="20.6640625" style="3" customWidth="1"/>
    <col min="10267" max="10267" width="1.6640625" style="3" customWidth="1"/>
    <col min="10268" max="10269" width="8.6640625" style="3" customWidth="1"/>
    <col min="10270" max="10481" width="0.88671875" style="3" customWidth="1"/>
    <col min="10482" max="10521" width="9.109375" style="3"/>
    <col min="10522" max="10522" width="20.6640625" style="3" customWidth="1"/>
    <col min="10523" max="10523" width="1.6640625" style="3" customWidth="1"/>
    <col min="10524" max="10525" width="8.6640625" style="3" customWidth="1"/>
    <col min="10526" max="10737" width="0.88671875" style="3" customWidth="1"/>
    <col min="10738" max="10777" width="9.109375" style="3"/>
    <col min="10778" max="10778" width="20.6640625" style="3" customWidth="1"/>
    <col min="10779" max="10779" width="1.6640625" style="3" customWidth="1"/>
    <col min="10780" max="10781" width="8.6640625" style="3" customWidth="1"/>
    <col min="10782" max="10993" width="0.88671875" style="3" customWidth="1"/>
    <col min="10994" max="11033" width="9.109375" style="3"/>
    <col min="11034" max="11034" width="20.6640625" style="3" customWidth="1"/>
    <col min="11035" max="11035" width="1.6640625" style="3" customWidth="1"/>
    <col min="11036" max="11037" width="8.6640625" style="3" customWidth="1"/>
    <col min="11038" max="11249" width="0.88671875" style="3" customWidth="1"/>
    <col min="11250" max="11289" width="9.109375" style="3"/>
    <col min="11290" max="11290" width="20.6640625" style="3" customWidth="1"/>
    <col min="11291" max="11291" width="1.6640625" style="3" customWidth="1"/>
    <col min="11292" max="11293" width="8.6640625" style="3" customWidth="1"/>
    <col min="11294" max="11505" width="0.88671875" style="3" customWidth="1"/>
    <col min="11506" max="11545" width="9.109375" style="3"/>
    <col min="11546" max="11546" width="20.6640625" style="3" customWidth="1"/>
    <col min="11547" max="11547" width="1.6640625" style="3" customWidth="1"/>
    <col min="11548" max="11549" width="8.6640625" style="3" customWidth="1"/>
    <col min="11550" max="11761" width="0.88671875" style="3" customWidth="1"/>
    <col min="11762" max="11801" width="9.109375" style="3"/>
    <col min="11802" max="11802" width="20.6640625" style="3" customWidth="1"/>
    <col min="11803" max="11803" width="1.6640625" style="3" customWidth="1"/>
    <col min="11804" max="11805" width="8.6640625" style="3" customWidth="1"/>
    <col min="11806" max="12017" width="0.88671875" style="3" customWidth="1"/>
    <col min="12018" max="12057" width="9.109375" style="3"/>
    <col min="12058" max="12058" width="20.6640625" style="3" customWidth="1"/>
    <col min="12059" max="12059" width="1.6640625" style="3" customWidth="1"/>
    <col min="12060" max="12061" width="8.6640625" style="3" customWidth="1"/>
    <col min="12062" max="12273" width="0.88671875" style="3" customWidth="1"/>
    <col min="12274" max="12313" width="9.109375" style="3"/>
    <col min="12314" max="12314" width="20.6640625" style="3" customWidth="1"/>
    <col min="12315" max="12315" width="1.6640625" style="3" customWidth="1"/>
    <col min="12316" max="12317" width="8.6640625" style="3" customWidth="1"/>
    <col min="12318" max="12529" width="0.88671875" style="3" customWidth="1"/>
    <col min="12530" max="12569" width="9.109375" style="3"/>
    <col min="12570" max="12570" width="20.6640625" style="3" customWidth="1"/>
    <col min="12571" max="12571" width="1.6640625" style="3" customWidth="1"/>
    <col min="12572" max="12573" width="8.6640625" style="3" customWidth="1"/>
    <col min="12574" max="12785" width="0.88671875" style="3" customWidth="1"/>
    <col min="12786" max="12825" width="9.109375" style="3"/>
    <col min="12826" max="12826" width="20.6640625" style="3" customWidth="1"/>
    <col min="12827" max="12827" width="1.6640625" style="3" customWidth="1"/>
    <col min="12828" max="12829" width="8.6640625" style="3" customWidth="1"/>
    <col min="12830" max="13041" width="0.88671875" style="3" customWidth="1"/>
    <col min="13042" max="13081" width="9.109375" style="3"/>
    <col min="13082" max="13082" width="20.6640625" style="3" customWidth="1"/>
    <col min="13083" max="13083" width="1.6640625" style="3" customWidth="1"/>
    <col min="13084" max="13085" width="8.6640625" style="3" customWidth="1"/>
    <col min="13086" max="13297" width="0.88671875" style="3" customWidth="1"/>
    <col min="13298" max="13337" width="9.109375" style="3"/>
    <col min="13338" max="13338" width="20.6640625" style="3" customWidth="1"/>
    <col min="13339" max="13339" width="1.6640625" style="3" customWidth="1"/>
    <col min="13340" max="13341" width="8.6640625" style="3" customWidth="1"/>
    <col min="13342" max="13553" width="0.88671875" style="3" customWidth="1"/>
    <col min="13554" max="13593" width="9.109375" style="3"/>
    <col min="13594" max="13594" width="20.6640625" style="3" customWidth="1"/>
    <col min="13595" max="13595" width="1.6640625" style="3" customWidth="1"/>
    <col min="13596" max="13597" width="8.6640625" style="3" customWidth="1"/>
    <col min="13598" max="13809" width="0.88671875" style="3" customWidth="1"/>
    <col min="13810" max="13849" width="9.109375" style="3"/>
    <col min="13850" max="13850" width="20.6640625" style="3" customWidth="1"/>
    <col min="13851" max="13851" width="1.6640625" style="3" customWidth="1"/>
    <col min="13852" max="13853" width="8.6640625" style="3" customWidth="1"/>
    <col min="13854" max="14065" width="0.88671875" style="3" customWidth="1"/>
    <col min="14066" max="14105" width="9.109375" style="3"/>
    <col min="14106" max="14106" width="20.6640625" style="3" customWidth="1"/>
    <col min="14107" max="14107" width="1.6640625" style="3" customWidth="1"/>
    <col min="14108" max="14109" width="8.6640625" style="3" customWidth="1"/>
    <col min="14110" max="14321" width="0.88671875" style="3" customWidth="1"/>
    <col min="14322" max="14361" width="9.109375" style="3"/>
    <col min="14362" max="14362" width="20.6640625" style="3" customWidth="1"/>
    <col min="14363" max="14363" width="1.6640625" style="3" customWidth="1"/>
    <col min="14364" max="14365" width="8.6640625" style="3" customWidth="1"/>
    <col min="14366" max="14577" width="0.88671875" style="3" customWidth="1"/>
    <col min="14578" max="14617" width="9.109375" style="3"/>
    <col min="14618" max="14618" width="20.6640625" style="3" customWidth="1"/>
    <col min="14619" max="14619" width="1.6640625" style="3" customWidth="1"/>
    <col min="14620" max="14621" width="8.6640625" style="3" customWidth="1"/>
    <col min="14622" max="14833" width="0.88671875" style="3" customWidth="1"/>
    <col min="14834" max="14873" width="9.109375" style="3"/>
    <col min="14874" max="14874" width="20.6640625" style="3" customWidth="1"/>
    <col min="14875" max="14875" width="1.6640625" style="3" customWidth="1"/>
    <col min="14876" max="14877" width="8.6640625" style="3" customWidth="1"/>
    <col min="14878" max="15089" width="0.88671875" style="3" customWidth="1"/>
    <col min="15090" max="15129" width="9.109375" style="3"/>
    <col min="15130" max="15130" width="20.6640625" style="3" customWidth="1"/>
    <col min="15131" max="15131" width="1.6640625" style="3" customWidth="1"/>
    <col min="15132" max="15133" width="8.6640625" style="3" customWidth="1"/>
    <col min="15134" max="15345" width="0.88671875" style="3" customWidth="1"/>
    <col min="15346" max="15385" width="9.109375" style="3"/>
    <col min="15386" max="15386" width="20.6640625" style="3" customWidth="1"/>
    <col min="15387" max="15387" width="1.6640625" style="3" customWidth="1"/>
    <col min="15388" max="15389" width="8.6640625" style="3" customWidth="1"/>
    <col min="15390" max="15601" width="0.88671875" style="3" customWidth="1"/>
    <col min="15602" max="16384" width="9.109375" style="3"/>
  </cols>
  <sheetData>
    <row r="1" spans="1:195" ht="21" customHeight="1" x14ac:dyDescent="0.4">
      <c r="A1" s="111"/>
      <c r="B1" s="1"/>
      <c r="C1" s="2"/>
      <c r="D1" s="112">
        <f>Menu!D1</f>
        <v>2022</v>
      </c>
      <c r="E1" s="112"/>
      <c r="F1" s="113" t="s">
        <v>0</v>
      </c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  <c r="CB1" s="113"/>
      <c r="CC1" s="113"/>
      <c r="CD1" s="113"/>
      <c r="CE1" s="113"/>
      <c r="CF1" s="113"/>
      <c r="CG1" s="113"/>
      <c r="CH1" s="113"/>
      <c r="CI1" s="113"/>
      <c r="CJ1" s="113"/>
      <c r="CK1" s="113"/>
      <c r="CL1" s="113"/>
      <c r="CM1" s="113"/>
      <c r="CN1" s="113"/>
      <c r="CO1" s="113"/>
      <c r="CP1" s="113"/>
      <c r="CQ1" s="113"/>
      <c r="CR1" s="113"/>
      <c r="CS1" s="113"/>
      <c r="CT1" s="113"/>
      <c r="CU1" s="113"/>
      <c r="CV1" s="113"/>
      <c r="CW1" s="113"/>
      <c r="CX1" s="113"/>
      <c r="CY1" s="113"/>
      <c r="CZ1" s="113"/>
      <c r="DA1" s="113"/>
      <c r="DB1" s="113"/>
      <c r="DC1" s="113"/>
      <c r="DD1" s="113"/>
      <c r="DE1" s="113"/>
      <c r="DF1" s="113"/>
      <c r="DG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  <c r="DT1" s="113"/>
      <c r="DU1" s="113"/>
      <c r="DV1" s="113"/>
      <c r="DW1" s="113"/>
      <c r="DX1" s="113"/>
      <c r="DY1" s="113"/>
      <c r="DZ1" s="113"/>
      <c r="EA1" s="113"/>
      <c r="EB1" s="113"/>
      <c r="EC1" s="113"/>
      <c r="ED1" s="113"/>
      <c r="EE1" s="113"/>
      <c r="EF1" s="113"/>
      <c r="EG1" s="113"/>
      <c r="EH1" s="113"/>
      <c r="EI1" s="113"/>
      <c r="EJ1" s="113"/>
      <c r="EK1" s="113"/>
      <c r="EL1" s="113"/>
      <c r="EM1" s="113"/>
      <c r="EN1" s="113"/>
      <c r="EO1" s="113"/>
      <c r="EP1" s="113"/>
      <c r="EQ1" s="113"/>
      <c r="ER1" s="113"/>
      <c r="ES1" s="113"/>
      <c r="ET1" s="113"/>
      <c r="EU1" s="113"/>
      <c r="EV1" s="113"/>
      <c r="EW1" s="113"/>
      <c r="EX1" s="113"/>
      <c r="EY1" s="113"/>
      <c r="EZ1" s="113"/>
      <c r="FA1" s="113"/>
      <c r="FB1" s="113"/>
      <c r="FC1" s="113"/>
      <c r="FD1" s="113"/>
      <c r="FE1" s="113"/>
      <c r="FF1" s="113"/>
      <c r="FG1" s="113"/>
      <c r="FH1" s="113"/>
      <c r="FI1" s="113"/>
      <c r="FJ1" s="113"/>
      <c r="FK1" s="113"/>
      <c r="FL1" s="113"/>
      <c r="FM1" s="113"/>
      <c r="FN1" s="113"/>
      <c r="FO1" s="113"/>
      <c r="FP1" s="113"/>
      <c r="FQ1" s="113"/>
      <c r="FR1" s="113"/>
      <c r="FS1" s="113"/>
      <c r="FT1" s="113"/>
      <c r="FU1" s="113"/>
      <c r="FV1" s="113"/>
      <c r="FW1" s="113"/>
      <c r="FX1" s="113"/>
      <c r="FY1" s="113"/>
      <c r="FZ1" s="113"/>
      <c r="GA1" s="113"/>
      <c r="GB1" s="113"/>
      <c r="GC1" s="113"/>
      <c r="GD1" s="113"/>
      <c r="GE1" s="113"/>
      <c r="GF1" s="113"/>
      <c r="GG1" s="113"/>
      <c r="GH1" s="113"/>
      <c r="GI1" s="113"/>
      <c r="GJ1" s="113"/>
      <c r="GK1" s="113"/>
      <c r="GL1" s="113"/>
    </row>
    <row r="2" spans="1:195" s="91" customFormat="1" ht="84" customHeight="1" x14ac:dyDescent="0.3">
      <c r="A2" s="111"/>
      <c r="F2" s="92">
        <f>Menu!C16</f>
        <v>44557</v>
      </c>
      <c r="G2" s="92">
        <f>F2+1</f>
        <v>44558</v>
      </c>
      <c r="H2" s="92">
        <f t="shared" ref="H2:BS2" si="0">G2+1</f>
        <v>44559</v>
      </c>
      <c r="I2" s="92">
        <f t="shared" si="0"/>
        <v>44560</v>
      </c>
      <c r="J2" s="92">
        <f t="shared" si="0"/>
        <v>44561</v>
      </c>
      <c r="K2" s="92">
        <f>J2+1</f>
        <v>44562</v>
      </c>
      <c r="L2" s="92">
        <f t="shared" si="0"/>
        <v>44563</v>
      </c>
      <c r="M2" s="92">
        <f t="shared" si="0"/>
        <v>44564</v>
      </c>
      <c r="N2" s="92">
        <f t="shared" si="0"/>
        <v>44565</v>
      </c>
      <c r="O2" s="92">
        <f t="shared" si="0"/>
        <v>44566</v>
      </c>
      <c r="P2" s="92">
        <f t="shared" si="0"/>
        <v>44567</v>
      </c>
      <c r="Q2" s="92">
        <f t="shared" si="0"/>
        <v>44568</v>
      </c>
      <c r="R2" s="92">
        <f t="shared" si="0"/>
        <v>44569</v>
      </c>
      <c r="S2" s="92">
        <f t="shared" si="0"/>
        <v>44570</v>
      </c>
      <c r="T2" s="92">
        <f t="shared" si="0"/>
        <v>44571</v>
      </c>
      <c r="U2" s="92">
        <f t="shared" si="0"/>
        <v>44572</v>
      </c>
      <c r="V2" s="92">
        <f t="shared" si="0"/>
        <v>44573</v>
      </c>
      <c r="W2" s="92">
        <f t="shared" si="0"/>
        <v>44574</v>
      </c>
      <c r="X2" s="92">
        <f t="shared" si="0"/>
        <v>44575</v>
      </c>
      <c r="Y2" s="92">
        <f t="shared" si="0"/>
        <v>44576</v>
      </c>
      <c r="Z2" s="92">
        <f t="shared" si="0"/>
        <v>44577</v>
      </c>
      <c r="AA2" s="92">
        <f t="shared" si="0"/>
        <v>44578</v>
      </c>
      <c r="AB2" s="92">
        <f t="shared" si="0"/>
        <v>44579</v>
      </c>
      <c r="AC2" s="92">
        <f t="shared" si="0"/>
        <v>44580</v>
      </c>
      <c r="AD2" s="92">
        <f t="shared" si="0"/>
        <v>44581</v>
      </c>
      <c r="AE2" s="92">
        <f t="shared" si="0"/>
        <v>44582</v>
      </c>
      <c r="AF2" s="92">
        <f t="shared" si="0"/>
        <v>44583</v>
      </c>
      <c r="AG2" s="92">
        <f t="shared" si="0"/>
        <v>44584</v>
      </c>
      <c r="AH2" s="92">
        <f t="shared" si="0"/>
        <v>44585</v>
      </c>
      <c r="AI2" s="92">
        <f t="shared" si="0"/>
        <v>44586</v>
      </c>
      <c r="AJ2" s="92">
        <f t="shared" si="0"/>
        <v>44587</v>
      </c>
      <c r="AK2" s="92">
        <f t="shared" si="0"/>
        <v>44588</v>
      </c>
      <c r="AL2" s="92">
        <f t="shared" si="0"/>
        <v>44589</v>
      </c>
      <c r="AM2" s="92">
        <f t="shared" si="0"/>
        <v>44590</v>
      </c>
      <c r="AN2" s="92">
        <f t="shared" si="0"/>
        <v>44591</v>
      </c>
      <c r="AO2" s="92">
        <f t="shared" si="0"/>
        <v>44592</v>
      </c>
      <c r="AP2" s="92">
        <f t="shared" si="0"/>
        <v>44593</v>
      </c>
      <c r="AQ2" s="92">
        <f t="shared" si="0"/>
        <v>44594</v>
      </c>
      <c r="AR2" s="92">
        <f t="shared" si="0"/>
        <v>44595</v>
      </c>
      <c r="AS2" s="92">
        <f t="shared" si="0"/>
        <v>44596</v>
      </c>
      <c r="AT2" s="92">
        <f t="shared" si="0"/>
        <v>44597</v>
      </c>
      <c r="AU2" s="92">
        <f t="shared" si="0"/>
        <v>44598</v>
      </c>
      <c r="AV2" s="92">
        <f t="shared" si="0"/>
        <v>44599</v>
      </c>
      <c r="AW2" s="92">
        <f t="shared" si="0"/>
        <v>44600</v>
      </c>
      <c r="AX2" s="92">
        <f t="shared" si="0"/>
        <v>44601</v>
      </c>
      <c r="AY2" s="92">
        <f t="shared" si="0"/>
        <v>44602</v>
      </c>
      <c r="AZ2" s="92">
        <f t="shared" si="0"/>
        <v>44603</v>
      </c>
      <c r="BA2" s="92">
        <f t="shared" si="0"/>
        <v>44604</v>
      </c>
      <c r="BB2" s="92">
        <f t="shared" si="0"/>
        <v>44605</v>
      </c>
      <c r="BC2" s="92">
        <f t="shared" si="0"/>
        <v>44606</v>
      </c>
      <c r="BD2" s="92">
        <f t="shared" si="0"/>
        <v>44607</v>
      </c>
      <c r="BE2" s="92">
        <f t="shared" si="0"/>
        <v>44608</v>
      </c>
      <c r="BF2" s="92">
        <f t="shared" si="0"/>
        <v>44609</v>
      </c>
      <c r="BG2" s="92">
        <f t="shared" si="0"/>
        <v>44610</v>
      </c>
      <c r="BH2" s="92">
        <f t="shared" si="0"/>
        <v>44611</v>
      </c>
      <c r="BI2" s="92">
        <f t="shared" si="0"/>
        <v>44612</v>
      </c>
      <c r="BJ2" s="92">
        <f t="shared" si="0"/>
        <v>44613</v>
      </c>
      <c r="BK2" s="92">
        <f t="shared" si="0"/>
        <v>44614</v>
      </c>
      <c r="BL2" s="92">
        <f t="shared" si="0"/>
        <v>44615</v>
      </c>
      <c r="BM2" s="92">
        <f t="shared" si="0"/>
        <v>44616</v>
      </c>
      <c r="BN2" s="92">
        <f t="shared" si="0"/>
        <v>44617</v>
      </c>
      <c r="BO2" s="92">
        <f t="shared" si="0"/>
        <v>44618</v>
      </c>
      <c r="BP2" s="92">
        <f t="shared" si="0"/>
        <v>44619</v>
      </c>
      <c r="BQ2" s="92">
        <f t="shared" si="0"/>
        <v>44620</v>
      </c>
      <c r="BR2" s="92">
        <f t="shared" si="0"/>
        <v>44621</v>
      </c>
      <c r="BS2" s="92">
        <f t="shared" si="0"/>
        <v>44622</v>
      </c>
      <c r="BT2" s="92">
        <f t="shared" ref="BT2:EE2" si="1">BS2+1</f>
        <v>44623</v>
      </c>
      <c r="BU2" s="92">
        <f t="shared" si="1"/>
        <v>44624</v>
      </c>
      <c r="BV2" s="92">
        <f t="shared" si="1"/>
        <v>44625</v>
      </c>
      <c r="BW2" s="92">
        <f t="shared" si="1"/>
        <v>44626</v>
      </c>
      <c r="BX2" s="92">
        <f t="shared" si="1"/>
        <v>44627</v>
      </c>
      <c r="BY2" s="92">
        <f t="shared" si="1"/>
        <v>44628</v>
      </c>
      <c r="BZ2" s="92">
        <f t="shared" si="1"/>
        <v>44629</v>
      </c>
      <c r="CA2" s="92">
        <f t="shared" si="1"/>
        <v>44630</v>
      </c>
      <c r="CB2" s="92">
        <f t="shared" si="1"/>
        <v>44631</v>
      </c>
      <c r="CC2" s="92">
        <f t="shared" si="1"/>
        <v>44632</v>
      </c>
      <c r="CD2" s="92">
        <f t="shared" si="1"/>
        <v>44633</v>
      </c>
      <c r="CE2" s="92">
        <f t="shared" si="1"/>
        <v>44634</v>
      </c>
      <c r="CF2" s="92">
        <f t="shared" si="1"/>
        <v>44635</v>
      </c>
      <c r="CG2" s="92">
        <f t="shared" si="1"/>
        <v>44636</v>
      </c>
      <c r="CH2" s="92">
        <f t="shared" si="1"/>
        <v>44637</v>
      </c>
      <c r="CI2" s="92">
        <f t="shared" si="1"/>
        <v>44638</v>
      </c>
      <c r="CJ2" s="92">
        <f t="shared" si="1"/>
        <v>44639</v>
      </c>
      <c r="CK2" s="92">
        <f t="shared" si="1"/>
        <v>44640</v>
      </c>
      <c r="CL2" s="92">
        <f t="shared" si="1"/>
        <v>44641</v>
      </c>
      <c r="CM2" s="92">
        <f t="shared" si="1"/>
        <v>44642</v>
      </c>
      <c r="CN2" s="92">
        <f t="shared" si="1"/>
        <v>44643</v>
      </c>
      <c r="CO2" s="92">
        <f t="shared" si="1"/>
        <v>44644</v>
      </c>
      <c r="CP2" s="92">
        <f t="shared" si="1"/>
        <v>44645</v>
      </c>
      <c r="CQ2" s="92">
        <f t="shared" si="1"/>
        <v>44646</v>
      </c>
      <c r="CR2" s="92">
        <f t="shared" si="1"/>
        <v>44647</v>
      </c>
      <c r="CS2" s="92">
        <f t="shared" si="1"/>
        <v>44648</v>
      </c>
      <c r="CT2" s="92">
        <f t="shared" si="1"/>
        <v>44649</v>
      </c>
      <c r="CU2" s="92">
        <f t="shared" si="1"/>
        <v>44650</v>
      </c>
      <c r="CV2" s="92">
        <f t="shared" si="1"/>
        <v>44651</v>
      </c>
      <c r="CW2" s="92">
        <f t="shared" si="1"/>
        <v>44652</v>
      </c>
      <c r="CX2" s="92">
        <f t="shared" si="1"/>
        <v>44653</v>
      </c>
      <c r="CY2" s="92">
        <f t="shared" si="1"/>
        <v>44654</v>
      </c>
      <c r="CZ2" s="92">
        <f t="shared" si="1"/>
        <v>44655</v>
      </c>
      <c r="DA2" s="92">
        <f t="shared" si="1"/>
        <v>44656</v>
      </c>
      <c r="DB2" s="92">
        <f t="shared" si="1"/>
        <v>44657</v>
      </c>
      <c r="DC2" s="92">
        <f t="shared" si="1"/>
        <v>44658</v>
      </c>
      <c r="DD2" s="92">
        <f t="shared" si="1"/>
        <v>44659</v>
      </c>
      <c r="DE2" s="92">
        <f t="shared" si="1"/>
        <v>44660</v>
      </c>
      <c r="DF2" s="92">
        <f t="shared" si="1"/>
        <v>44661</v>
      </c>
      <c r="DG2" s="92">
        <f t="shared" si="1"/>
        <v>44662</v>
      </c>
      <c r="DH2" s="92">
        <f t="shared" si="1"/>
        <v>44663</v>
      </c>
      <c r="DI2" s="92">
        <f t="shared" si="1"/>
        <v>44664</v>
      </c>
      <c r="DJ2" s="92">
        <f t="shared" si="1"/>
        <v>44665</v>
      </c>
      <c r="DK2" s="92">
        <f t="shared" si="1"/>
        <v>44666</v>
      </c>
      <c r="DL2" s="92">
        <f t="shared" si="1"/>
        <v>44667</v>
      </c>
      <c r="DM2" s="92">
        <f t="shared" si="1"/>
        <v>44668</v>
      </c>
      <c r="DN2" s="92">
        <f t="shared" si="1"/>
        <v>44669</v>
      </c>
      <c r="DO2" s="92">
        <f t="shared" si="1"/>
        <v>44670</v>
      </c>
      <c r="DP2" s="92">
        <f t="shared" si="1"/>
        <v>44671</v>
      </c>
      <c r="DQ2" s="92">
        <f t="shared" si="1"/>
        <v>44672</v>
      </c>
      <c r="DR2" s="92">
        <f t="shared" si="1"/>
        <v>44673</v>
      </c>
      <c r="DS2" s="92">
        <f t="shared" si="1"/>
        <v>44674</v>
      </c>
      <c r="DT2" s="92">
        <f t="shared" si="1"/>
        <v>44675</v>
      </c>
      <c r="DU2" s="92">
        <f t="shared" si="1"/>
        <v>44676</v>
      </c>
      <c r="DV2" s="92">
        <f t="shared" si="1"/>
        <v>44677</v>
      </c>
      <c r="DW2" s="92">
        <f t="shared" si="1"/>
        <v>44678</v>
      </c>
      <c r="DX2" s="92">
        <f t="shared" si="1"/>
        <v>44679</v>
      </c>
      <c r="DY2" s="92">
        <f t="shared" si="1"/>
        <v>44680</v>
      </c>
      <c r="DZ2" s="92">
        <f t="shared" si="1"/>
        <v>44681</v>
      </c>
      <c r="EA2" s="92">
        <f t="shared" si="1"/>
        <v>44682</v>
      </c>
      <c r="EB2" s="92">
        <f t="shared" si="1"/>
        <v>44683</v>
      </c>
      <c r="EC2" s="92">
        <f t="shared" si="1"/>
        <v>44684</v>
      </c>
      <c r="ED2" s="92">
        <f t="shared" si="1"/>
        <v>44685</v>
      </c>
      <c r="EE2" s="92">
        <f t="shared" si="1"/>
        <v>44686</v>
      </c>
      <c r="EF2" s="92">
        <f t="shared" ref="EF2:FZ2" si="2">EE2+1</f>
        <v>44687</v>
      </c>
      <c r="EG2" s="92">
        <f t="shared" si="2"/>
        <v>44688</v>
      </c>
      <c r="EH2" s="92">
        <f t="shared" si="2"/>
        <v>44689</v>
      </c>
      <c r="EI2" s="92">
        <f t="shared" si="2"/>
        <v>44690</v>
      </c>
      <c r="EJ2" s="92">
        <f t="shared" si="2"/>
        <v>44691</v>
      </c>
      <c r="EK2" s="92">
        <f t="shared" si="2"/>
        <v>44692</v>
      </c>
      <c r="EL2" s="92">
        <f t="shared" si="2"/>
        <v>44693</v>
      </c>
      <c r="EM2" s="92">
        <f t="shared" si="2"/>
        <v>44694</v>
      </c>
      <c r="EN2" s="92">
        <f t="shared" si="2"/>
        <v>44695</v>
      </c>
      <c r="EO2" s="92">
        <f t="shared" si="2"/>
        <v>44696</v>
      </c>
      <c r="EP2" s="92">
        <f t="shared" si="2"/>
        <v>44697</v>
      </c>
      <c r="EQ2" s="92">
        <f t="shared" si="2"/>
        <v>44698</v>
      </c>
      <c r="ER2" s="92">
        <f t="shared" si="2"/>
        <v>44699</v>
      </c>
      <c r="ES2" s="92">
        <f t="shared" si="2"/>
        <v>44700</v>
      </c>
      <c r="ET2" s="92">
        <f t="shared" si="2"/>
        <v>44701</v>
      </c>
      <c r="EU2" s="92">
        <f t="shared" si="2"/>
        <v>44702</v>
      </c>
      <c r="EV2" s="92">
        <f t="shared" si="2"/>
        <v>44703</v>
      </c>
      <c r="EW2" s="92">
        <f t="shared" si="2"/>
        <v>44704</v>
      </c>
      <c r="EX2" s="92">
        <f t="shared" si="2"/>
        <v>44705</v>
      </c>
      <c r="EY2" s="92">
        <f t="shared" si="2"/>
        <v>44706</v>
      </c>
      <c r="EZ2" s="92">
        <f t="shared" si="2"/>
        <v>44707</v>
      </c>
      <c r="FA2" s="92">
        <f t="shared" si="2"/>
        <v>44708</v>
      </c>
      <c r="FB2" s="92">
        <f t="shared" si="2"/>
        <v>44709</v>
      </c>
      <c r="FC2" s="92">
        <f t="shared" si="2"/>
        <v>44710</v>
      </c>
      <c r="FD2" s="92">
        <f t="shared" si="2"/>
        <v>44711</v>
      </c>
      <c r="FE2" s="92">
        <f t="shared" si="2"/>
        <v>44712</v>
      </c>
      <c r="FF2" s="92">
        <f t="shared" si="2"/>
        <v>44713</v>
      </c>
      <c r="FG2" s="92">
        <f t="shared" si="2"/>
        <v>44714</v>
      </c>
      <c r="FH2" s="92">
        <f t="shared" si="2"/>
        <v>44715</v>
      </c>
      <c r="FI2" s="92">
        <f t="shared" si="2"/>
        <v>44716</v>
      </c>
      <c r="FJ2" s="92">
        <f t="shared" si="2"/>
        <v>44717</v>
      </c>
      <c r="FK2" s="92">
        <f t="shared" si="2"/>
        <v>44718</v>
      </c>
      <c r="FL2" s="92">
        <f t="shared" si="2"/>
        <v>44719</v>
      </c>
      <c r="FM2" s="92">
        <f t="shared" si="2"/>
        <v>44720</v>
      </c>
      <c r="FN2" s="92">
        <f t="shared" si="2"/>
        <v>44721</v>
      </c>
      <c r="FO2" s="92">
        <f t="shared" si="2"/>
        <v>44722</v>
      </c>
      <c r="FP2" s="92">
        <f t="shared" si="2"/>
        <v>44723</v>
      </c>
      <c r="FQ2" s="92">
        <f t="shared" si="2"/>
        <v>44724</v>
      </c>
      <c r="FR2" s="92">
        <f t="shared" si="2"/>
        <v>44725</v>
      </c>
      <c r="FS2" s="92">
        <f t="shared" si="2"/>
        <v>44726</v>
      </c>
      <c r="FT2" s="92">
        <f t="shared" si="2"/>
        <v>44727</v>
      </c>
      <c r="FU2" s="92">
        <f t="shared" si="2"/>
        <v>44728</v>
      </c>
      <c r="FV2" s="92">
        <f t="shared" si="2"/>
        <v>44729</v>
      </c>
      <c r="FW2" s="92">
        <f t="shared" si="2"/>
        <v>44730</v>
      </c>
      <c r="FX2" s="92">
        <f t="shared" si="2"/>
        <v>44731</v>
      </c>
      <c r="FY2" s="92">
        <f t="shared" si="2"/>
        <v>44732</v>
      </c>
      <c r="FZ2" s="92">
        <f t="shared" si="2"/>
        <v>44733</v>
      </c>
      <c r="GA2" s="92">
        <f>IF(FZ3=0,FZ2+1,"")</f>
        <v>44734</v>
      </c>
      <c r="GB2" s="92">
        <f t="shared" ref="GB2:GL2" si="3">IF(GA3=0,GA2+1,"")</f>
        <v>44735</v>
      </c>
      <c r="GC2" s="92">
        <f t="shared" si="3"/>
        <v>44736</v>
      </c>
      <c r="GD2" s="92">
        <f t="shared" si="3"/>
        <v>44737</v>
      </c>
      <c r="GE2" s="92">
        <f t="shared" si="3"/>
        <v>44738</v>
      </c>
      <c r="GF2" s="92">
        <f t="shared" si="3"/>
        <v>44739</v>
      </c>
      <c r="GG2" s="92">
        <f t="shared" si="3"/>
        <v>44740</v>
      </c>
      <c r="GH2" s="92">
        <f t="shared" si="3"/>
        <v>44741</v>
      </c>
      <c r="GI2" s="92">
        <f t="shared" si="3"/>
        <v>44742</v>
      </c>
      <c r="GJ2" s="92">
        <f t="shared" si="3"/>
        <v>44743</v>
      </c>
      <c r="GK2" s="92">
        <f t="shared" si="3"/>
        <v>44744</v>
      </c>
      <c r="GL2" s="92">
        <f t="shared" si="3"/>
        <v>44745</v>
      </c>
    </row>
    <row r="3" spans="1:195" ht="21" customHeight="1" x14ac:dyDescent="0.25">
      <c r="D3" s="4" t="s">
        <v>1</v>
      </c>
      <c r="E3" s="32"/>
      <c r="F3" s="30"/>
      <c r="G3" s="30"/>
      <c r="H3" s="115">
        <v>-1</v>
      </c>
      <c r="I3" s="115"/>
      <c r="J3" s="30" t="s">
        <v>38</v>
      </c>
      <c r="K3" s="30"/>
      <c r="L3" s="30"/>
      <c r="M3" s="30"/>
      <c r="N3" s="30"/>
      <c r="O3" s="30"/>
      <c r="P3" s="30"/>
      <c r="Q3" s="30"/>
      <c r="R3" s="30"/>
      <c r="S3" s="30">
        <v>41</v>
      </c>
      <c r="T3" s="30"/>
      <c r="U3" s="30"/>
      <c r="V3" s="30"/>
      <c r="W3" s="30"/>
      <c r="X3" s="116">
        <v>0</v>
      </c>
      <c r="Y3" s="116"/>
      <c r="Z3" s="30" t="s">
        <v>40</v>
      </c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118">
        <v>0</v>
      </c>
      <c r="AO3" s="118"/>
      <c r="AP3" s="30" t="s">
        <v>42</v>
      </c>
      <c r="AQ3" s="30"/>
      <c r="AR3" s="30"/>
      <c r="AS3" s="30"/>
      <c r="AT3" s="30"/>
      <c r="AU3" s="30"/>
      <c r="AV3" s="30"/>
      <c r="AW3" s="109"/>
      <c r="AX3" s="109"/>
      <c r="AY3" s="109"/>
      <c r="AZ3" s="109"/>
      <c r="BA3" s="30"/>
      <c r="BB3" s="30"/>
      <c r="BC3" s="30"/>
      <c r="BD3" s="120">
        <v>0</v>
      </c>
      <c r="BE3" s="120"/>
      <c r="BF3" s="30" t="s">
        <v>44</v>
      </c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122">
        <v>0</v>
      </c>
      <c r="BU3" s="122"/>
      <c r="BV3" s="30" t="s">
        <v>2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124">
        <v>0</v>
      </c>
      <c r="CK3" s="124"/>
      <c r="CL3" s="30" t="s">
        <v>3</v>
      </c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126">
        <v>0</v>
      </c>
      <c r="DA3" s="126"/>
      <c r="DB3" s="30" t="s">
        <v>4</v>
      </c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128">
        <v>0</v>
      </c>
      <c r="DQ3" s="128"/>
      <c r="DR3" s="30" t="s">
        <v>48</v>
      </c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130">
        <v>0</v>
      </c>
      <c r="EG3" s="130"/>
      <c r="EH3" s="30" t="s">
        <v>55</v>
      </c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131">
        <v>0</v>
      </c>
      <c r="EW3" s="131"/>
      <c r="EX3" s="30" t="s">
        <v>46</v>
      </c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109"/>
      <c r="FL3" s="109"/>
      <c r="FM3" s="30" t="s">
        <v>60</v>
      </c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</row>
    <row r="4" spans="1:195" ht="15.9" customHeight="1" x14ac:dyDescent="0.25">
      <c r="A4" s="6"/>
      <c r="E4" s="31"/>
      <c r="F4" s="30"/>
      <c r="G4" s="30"/>
      <c r="H4" s="114">
        <v>-0.5</v>
      </c>
      <c r="I4" s="114"/>
      <c r="J4" s="30" t="s">
        <v>39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117">
        <v>0</v>
      </c>
      <c r="Y4" s="117"/>
      <c r="Z4" s="30" t="s">
        <v>41</v>
      </c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119">
        <v>0</v>
      </c>
      <c r="AO4" s="119"/>
      <c r="AP4" s="30" t="s">
        <v>43</v>
      </c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121">
        <v>0</v>
      </c>
      <c r="BE4" s="121"/>
      <c r="BF4" s="30" t="s">
        <v>45</v>
      </c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123">
        <v>0</v>
      </c>
      <c r="BU4" s="123"/>
      <c r="BV4" s="30" t="s">
        <v>5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125">
        <v>0</v>
      </c>
      <c r="CK4" s="125"/>
      <c r="CL4" s="30" t="s">
        <v>6</v>
      </c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127">
        <v>0</v>
      </c>
      <c r="DA4" s="127"/>
      <c r="DB4" s="30" t="s">
        <v>7</v>
      </c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129">
        <v>0</v>
      </c>
      <c r="DQ4" s="129"/>
      <c r="DR4" s="30" t="s">
        <v>49</v>
      </c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122">
        <v>0</v>
      </c>
      <c r="EG4" s="122"/>
      <c r="EH4" s="30" t="s">
        <v>56</v>
      </c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132">
        <v>0</v>
      </c>
      <c r="EW4" s="132"/>
      <c r="EX4" s="30" t="s">
        <v>47</v>
      </c>
      <c r="EY4" s="30"/>
      <c r="EZ4" s="30"/>
      <c r="FA4" s="30"/>
      <c r="FB4" s="30"/>
      <c r="FC4" s="30"/>
      <c r="FD4" s="30"/>
      <c r="FE4" s="30"/>
      <c r="FF4" s="30"/>
      <c r="FG4" s="69"/>
      <c r="FH4" s="69"/>
      <c r="FI4" s="69"/>
      <c r="FJ4" s="69"/>
      <c r="FK4" s="133"/>
      <c r="FL4" s="133"/>
      <c r="FM4" s="30" t="s">
        <v>64</v>
      </c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</row>
    <row r="5" spans="1:195" s="40" customFormat="1" ht="25.5" customHeight="1" x14ac:dyDescent="0.3">
      <c r="A5" s="7" t="s">
        <v>68</v>
      </c>
      <c r="F5" s="72"/>
      <c r="G5" s="72" t="s">
        <v>32</v>
      </c>
      <c r="H5" s="72" t="s">
        <v>32</v>
      </c>
      <c r="I5" s="72" t="s">
        <v>33</v>
      </c>
      <c r="J5" s="72" t="s">
        <v>34</v>
      </c>
      <c r="K5" s="72" t="s">
        <v>29</v>
      </c>
      <c r="L5" s="72" t="s">
        <v>30</v>
      </c>
      <c r="M5" s="72" t="s">
        <v>31</v>
      </c>
      <c r="N5" s="72" t="s">
        <v>32</v>
      </c>
      <c r="O5" s="72" t="s">
        <v>32</v>
      </c>
      <c r="P5" s="72" t="s">
        <v>33</v>
      </c>
      <c r="Q5" s="72" t="s">
        <v>34</v>
      </c>
      <c r="R5" s="72" t="s">
        <v>29</v>
      </c>
      <c r="S5" s="72" t="s">
        <v>30</v>
      </c>
      <c r="T5" s="72" t="s">
        <v>31</v>
      </c>
      <c r="U5" s="72" t="s">
        <v>32</v>
      </c>
      <c r="V5" s="72" t="s">
        <v>32</v>
      </c>
      <c r="W5" s="72" t="s">
        <v>33</v>
      </c>
      <c r="X5" s="72" t="s">
        <v>34</v>
      </c>
      <c r="Y5" s="72" t="s">
        <v>29</v>
      </c>
      <c r="Z5" s="72" t="s">
        <v>30</v>
      </c>
      <c r="AA5" s="72" t="s">
        <v>31</v>
      </c>
      <c r="AB5" s="72" t="s">
        <v>32</v>
      </c>
      <c r="AC5" s="72" t="s">
        <v>32</v>
      </c>
      <c r="AD5" s="72" t="s">
        <v>33</v>
      </c>
      <c r="AE5" s="72" t="s">
        <v>34</v>
      </c>
      <c r="AF5" s="72" t="s">
        <v>29</v>
      </c>
      <c r="AG5" s="72" t="s">
        <v>30</v>
      </c>
      <c r="AH5" s="72" t="s">
        <v>31</v>
      </c>
      <c r="AI5" s="72" t="s">
        <v>32</v>
      </c>
      <c r="AJ5" s="72" t="s">
        <v>32</v>
      </c>
      <c r="AK5" s="72" t="s">
        <v>33</v>
      </c>
      <c r="AL5" s="72" t="s">
        <v>34</v>
      </c>
      <c r="AM5" s="72" t="s">
        <v>29</v>
      </c>
      <c r="AN5" s="72" t="s">
        <v>30</v>
      </c>
      <c r="AO5" s="72" t="s">
        <v>31</v>
      </c>
      <c r="AP5" s="72" t="s">
        <v>32</v>
      </c>
      <c r="AQ5" s="72" t="s">
        <v>32</v>
      </c>
      <c r="AR5" s="72" t="s">
        <v>33</v>
      </c>
      <c r="AS5" s="72" t="s">
        <v>34</v>
      </c>
      <c r="AT5" s="72" t="s">
        <v>29</v>
      </c>
      <c r="AU5" s="72" t="s">
        <v>30</v>
      </c>
      <c r="AV5" s="72" t="s">
        <v>31</v>
      </c>
      <c r="AW5" s="72" t="s">
        <v>32</v>
      </c>
      <c r="AX5" s="72" t="s">
        <v>32</v>
      </c>
      <c r="AY5" s="72" t="s">
        <v>33</v>
      </c>
      <c r="AZ5" s="72" t="s">
        <v>34</v>
      </c>
      <c r="BA5" s="72" t="s">
        <v>29</v>
      </c>
      <c r="BB5" s="72" t="s">
        <v>30</v>
      </c>
      <c r="BC5" s="72" t="s">
        <v>31</v>
      </c>
      <c r="BD5" s="72" t="s">
        <v>32</v>
      </c>
      <c r="BE5" s="72" t="s">
        <v>32</v>
      </c>
      <c r="BF5" s="72" t="s">
        <v>33</v>
      </c>
      <c r="BG5" s="72" t="s">
        <v>34</v>
      </c>
      <c r="BH5" s="72" t="s">
        <v>29</v>
      </c>
      <c r="BI5" s="72" t="s">
        <v>30</v>
      </c>
      <c r="BJ5" s="72" t="s">
        <v>31</v>
      </c>
      <c r="BK5" s="72" t="s">
        <v>32</v>
      </c>
      <c r="BL5" s="72" t="s">
        <v>32</v>
      </c>
      <c r="BM5" s="72" t="s">
        <v>33</v>
      </c>
      <c r="BN5" s="72" t="s">
        <v>34</v>
      </c>
      <c r="BO5" s="72" t="s">
        <v>29</v>
      </c>
      <c r="BP5" s="72" t="s">
        <v>30</v>
      </c>
      <c r="BQ5" s="72" t="s">
        <v>31</v>
      </c>
      <c r="BR5" s="72" t="s">
        <v>32</v>
      </c>
      <c r="BS5" s="72" t="s">
        <v>32</v>
      </c>
      <c r="BT5" s="72" t="s">
        <v>33</v>
      </c>
      <c r="BU5" s="72" t="s">
        <v>34</v>
      </c>
      <c r="BV5" s="72" t="s">
        <v>29</v>
      </c>
      <c r="BW5" s="72" t="s">
        <v>30</v>
      </c>
      <c r="BX5" s="72" t="s">
        <v>31</v>
      </c>
      <c r="BY5" s="72" t="s">
        <v>32</v>
      </c>
      <c r="BZ5" s="72" t="s">
        <v>32</v>
      </c>
      <c r="CA5" s="72" t="s">
        <v>33</v>
      </c>
      <c r="CB5" s="72" t="s">
        <v>34</v>
      </c>
      <c r="CC5" s="72" t="s">
        <v>29</v>
      </c>
      <c r="CD5" s="72" t="s">
        <v>30</v>
      </c>
      <c r="CE5" s="72" t="s">
        <v>31</v>
      </c>
      <c r="CF5" s="72" t="s">
        <v>32</v>
      </c>
      <c r="CG5" s="72" t="s">
        <v>32</v>
      </c>
      <c r="CH5" s="72" t="s">
        <v>33</v>
      </c>
      <c r="CI5" s="72" t="s">
        <v>34</v>
      </c>
      <c r="CJ5" s="72" t="s">
        <v>29</v>
      </c>
      <c r="CK5" s="72" t="s">
        <v>30</v>
      </c>
      <c r="CL5" s="72" t="s">
        <v>31</v>
      </c>
      <c r="CM5" s="72" t="s">
        <v>32</v>
      </c>
      <c r="CN5" s="72" t="s">
        <v>32</v>
      </c>
      <c r="CO5" s="72" t="s">
        <v>33</v>
      </c>
      <c r="CP5" s="72" t="s">
        <v>34</v>
      </c>
      <c r="CQ5" s="72" t="s">
        <v>29</v>
      </c>
      <c r="CR5" s="72" t="s">
        <v>30</v>
      </c>
      <c r="CS5" s="72" t="s">
        <v>31</v>
      </c>
      <c r="CT5" s="72" t="s">
        <v>32</v>
      </c>
      <c r="CU5" s="72" t="s">
        <v>32</v>
      </c>
      <c r="CV5" s="72" t="s">
        <v>33</v>
      </c>
      <c r="CW5" s="72" t="s">
        <v>34</v>
      </c>
      <c r="CX5" s="72" t="s">
        <v>29</v>
      </c>
      <c r="CY5" s="72" t="s">
        <v>30</v>
      </c>
      <c r="CZ5" s="72" t="s">
        <v>31</v>
      </c>
      <c r="DA5" s="72" t="s">
        <v>32</v>
      </c>
      <c r="DB5" s="72" t="s">
        <v>32</v>
      </c>
      <c r="DC5" s="72" t="s">
        <v>33</v>
      </c>
      <c r="DD5" s="72" t="s">
        <v>34</v>
      </c>
      <c r="DE5" s="72" t="s">
        <v>29</v>
      </c>
      <c r="DF5" s="72" t="s">
        <v>30</v>
      </c>
      <c r="DG5" s="72" t="s">
        <v>31</v>
      </c>
      <c r="DH5" s="72" t="s">
        <v>32</v>
      </c>
      <c r="DI5" s="72" t="s">
        <v>32</v>
      </c>
      <c r="DJ5" s="72" t="s">
        <v>33</v>
      </c>
      <c r="DK5" s="72" t="s">
        <v>34</v>
      </c>
      <c r="DL5" s="72" t="s">
        <v>29</v>
      </c>
      <c r="DM5" s="72" t="s">
        <v>30</v>
      </c>
      <c r="DN5" s="72" t="s">
        <v>31</v>
      </c>
      <c r="DO5" s="72" t="s">
        <v>32</v>
      </c>
      <c r="DP5" s="72" t="s">
        <v>32</v>
      </c>
      <c r="DQ5" s="72" t="s">
        <v>33</v>
      </c>
      <c r="DR5" s="72" t="s">
        <v>34</v>
      </c>
      <c r="DS5" s="72" t="s">
        <v>29</v>
      </c>
      <c r="DT5" s="72" t="s">
        <v>30</v>
      </c>
      <c r="DU5" s="72" t="s">
        <v>31</v>
      </c>
      <c r="DV5" s="72" t="s">
        <v>32</v>
      </c>
      <c r="DW5" s="72" t="s">
        <v>32</v>
      </c>
      <c r="DX5" s="72" t="s">
        <v>33</v>
      </c>
      <c r="DY5" s="72" t="s">
        <v>34</v>
      </c>
      <c r="DZ5" s="72" t="s">
        <v>29</v>
      </c>
      <c r="EA5" s="72" t="s">
        <v>30</v>
      </c>
      <c r="EB5" s="72" t="s">
        <v>31</v>
      </c>
      <c r="EC5" s="72" t="s">
        <v>32</v>
      </c>
      <c r="ED5" s="72" t="s">
        <v>32</v>
      </c>
      <c r="EE5" s="72" t="s">
        <v>33</v>
      </c>
      <c r="EF5" s="72" t="s">
        <v>34</v>
      </c>
      <c r="EG5" s="72" t="s">
        <v>29</v>
      </c>
      <c r="EH5" s="72" t="s">
        <v>30</v>
      </c>
      <c r="EI5" s="72" t="s">
        <v>31</v>
      </c>
      <c r="EJ5" s="72" t="s">
        <v>32</v>
      </c>
      <c r="EK5" s="72" t="s">
        <v>32</v>
      </c>
      <c r="EL5" s="72" t="s">
        <v>33</v>
      </c>
      <c r="EM5" s="72" t="s">
        <v>34</v>
      </c>
      <c r="EN5" s="72" t="s">
        <v>29</v>
      </c>
      <c r="EO5" s="72" t="s">
        <v>30</v>
      </c>
      <c r="EP5" s="72" t="s">
        <v>31</v>
      </c>
      <c r="EQ5" s="72" t="s">
        <v>32</v>
      </c>
      <c r="ER5" s="72" t="s">
        <v>32</v>
      </c>
      <c r="ES5" s="72" t="s">
        <v>33</v>
      </c>
      <c r="ET5" s="72" t="s">
        <v>34</v>
      </c>
      <c r="EU5" s="72" t="s">
        <v>29</v>
      </c>
      <c r="EV5" s="72" t="s">
        <v>30</v>
      </c>
      <c r="EW5" s="72" t="s">
        <v>31</v>
      </c>
      <c r="EX5" s="72" t="s">
        <v>32</v>
      </c>
      <c r="EY5" s="72" t="s">
        <v>32</v>
      </c>
      <c r="EZ5" s="72" t="s">
        <v>33</v>
      </c>
      <c r="FA5" s="72" t="s">
        <v>34</v>
      </c>
      <c r="FB5" s="72" t="s">
        <v>29</v>
      </c>
      <c r="FC5" s="72" t="s">
        <v>30</v>
      </c>
      <c r="FD5" s="72" t="s">
        <v>31</v>
      </c>
      <c r="FE5" s="72" t="s">
        <v>32</v>
      </c>
      <c r="FF5" s="72" t="s">
        <v>32</v>
      </c>
      <c r="FG5" s="72" t="s">
        <v>33</v>
      </c>
      <c r="FH5" s="72" t="s">
        <v>34</v>
      </c>
      <c r="FI5" s="72" t="s">
        <v>29</v>
      </c>
      <c r="FJ5" s="72" t="s">
        <v>30</v>
      </c>
      <c r="FK5" s="72" t="s">
        <v>31</v>
      </c>
      <c r="FL5" s="72" t="s">
        <v>32</v>
      </c>
      <c r="FM5" s="72" t="s">
        <v>32</v>
      </c>
      <c r="FN5" s="72" t="s">
        <v>33</v>
      </c>
      <c r="FO5" s="72" t="s">
        <v>34</v>
      </c>
      <c r="FP5" s="72" t="s">
        <v>29</v>
      </c>
      <c r="FQ5" s="72" t="s">
        <v>30</v>
      </c>
      <c r="FR5" s="72" t="s">
        <v>31</v>
      </c>
      <c r="FS5" s="72" t="s">
        <v>32</v>
      </c>
      <c r="FT5" s="72" t="s">
        <v>32</v>
      </c>
      <c r="FU5" s="72" t="s">
        <v>33</v>
      </c>
      <c r="FV5" s="72" t="s">
        <v>34</v>
      </c>
      <c r="FW5" s="72" t="s">
        <v>29</v>
      </c>
      <c r="FX5" s="72" t="s">
        <v>30</v>
      </c>
      <c r="FY5" s="72" t="s">
        <v>31</v>
      </c>
      <c r="FZ5" s="72" t="s">
        <v>32</v>
      </c>
      <c r="GA5" s="72" t="s">
        <v>32</v>
      </c>
      <c r="GB5" s="72" t="s">
        <v>33</v>
      </c>
      <c r="GC5" s="72" t="s">
        <v>34</v>
      </c>
      <c r="GD5" s="72" t="s">
        <v>29</v>
      </c>
      <c r="GE5" s="72" t="s">
        <v>30</v>
      </c>
      <c r="GF5" s="72" t="s">
        <v>31</v>
      </c>
      <c r="GG5" s="72" t="s">
        <v>32</v>
      </c>
      <c r="GH5" s="72" t="s">
        <v>32</v>
      </c>
      <c r="GI5" s="72" t="s">
        <v>33</v>
      </c>
      <c r="GJ5" s="72" t="s">
        <v>34</v>
      </c>
      <c r="GK5" s="72" t="s">
        <v>29</v>
      </c>
      <c r="GL5" s="72" t="s">
        <v>30</v>
      </c>
    </row>
    <row r="6" spans="1:195" s="42" customFormat="1" ht="15.9" customHeight="1" x14ac:dyDescent="0.25">
      <c r="A6" s="41"/>
      <c r="F6" s="105" t="str">
        <f>IF(UPPER(LEFT(TEXT(H2+1,"jjjj"),1))="J",TEXT(_xlfn.ISOWEEKNUM(H2),"00"),"")</f>
        <v>52</v>
      </c>
      <c r="G6" s="106"/>
      <c r="H6" s="106"/>
      <c r="I6" s="106"/>
      <c r="J6" s="107"/>
      <c r="K6" s="73"/>
      <c r="L6" s="73"/>
      <c r="M6" s="105" t="str">
        <f>IF(UPPER(LEFT(TEXT(O2+1,"jjjj"),1))="J",TEXT(_xlfn.ISOWEEKNUM(O2),"00"),"")</f>
        <v>01</v>
      </c>
      <c r="N6" s="106"/>
      <c r="O6" s="106"/>
      <c r="P6" s="106"/>
      <c r="Q6" s="107"/>
      <c r="R6" s="73"/>
      <c r="S6" s="73"/>
      <c r="T6" s="105" t="str">
        <f>IF(UPPER(LEFT(TEXT(V2+1,"jjjj"),1))="J",TEXT(_xlfn.ISOWEEKNUM(V2),"00"),"")</f>
        <v>02</v>
      </c>
      <c r="U6" s="106"/>
      <c r="V6" s="106"/>
      <c r="W6" s="106"/>
      <c r="X6" s="107"/>
      <c r="Y6" s="73"/>
      <c r="Z6" s="73"/>
      <c r="AA6" s="105" t="str">
        <f>IF(UPPER(LEFT(TEXT(AC2+1,"jjjj"),1))="J",TEXT(_xlfn.ISOWEEKNUM(AC2),"00"),"")</f>
        <v>03</v>
      </c>
      <c r="AB6" s="106"/>
      <c r="AC6" s="106"/>
      <c r="AD6" s="106"/>
      <c r="AE6" s="107"/>
      <c r="AF6" s="73"/>
      <c r="AG6" s="73"/>
      <c r="AH6" s="105" t="str">
        <f>IF(UPPER(LEFT(TEXT(AJ2+1,"jjjj"),1))="J",TEXT(_xlfn.ISOWEEKNUM(AJ2),"00"),"")</f>
        <v>04</v>
      </c>
      <c r="AI6" s="106"/>
      <c r="AJ6" s="106"/>
      <c r="AK6" s="106"/>
      <c r="AL6" s="107"/>
      <c r="AM6" s="73"/>
      <c r="AN6" s="73"/>
      <c r="AO6" s="105" t="str">
        <f>IF(UPPER(LEFT(TEXT(AQ2+1,"jjjj"),1))="J",TEXT(_xlfn.ISOWEEKNUM(AQ2),"00"),"")</f>
        <v>05</v>
      </c>
      <c r="AP6" s="106"/>
      <c r="AQ6" s="106"/>
      <c r="AR6" s="106"/>
      <c r="AS6" s="107"/>
      <c r="AT6" s="73"/>
      <c r="AU6" s="73"/>
      <c r="AV6" s="105" t="str">
        <f>IF(UPPER(LEFT(TEXT(AX2+1,"jjjj"),1))="J",TEXT(_xlfn.ISOWEEKNUM(AX2),"00"),"")</f>
        <v>06</v>
      </c>
      <c r="AW6" s="106"/>
      <c r="AX6" s="106"/>
      <c r="AY6" s="106"/>
      <c r="AZ6" s="107"/>
      <c r="BA6" s="73"/>
      <c r="BB6" s="73"/>
      <c r="BC6" s="105" t="str">
        <f>IF(UPPER(LEFT(TEXT(BE2+1,"jjjj"),1))="J",TEXT(_xlfn.ISOWEEKNUM(BE2),"00"),"")</f>
        <v>07</v>
      </c>
      <c r="BD6" s="106"/>
      <c r="BE6" s="106"/>
      <c r="BF6" s="106"/>
      <c r="BG6" s="107"/>
      <c r="BH6" s="73"/>
      <c r="BI6" s="73"/>
      <c r="BJ6" s="105" t="str">
        <f>IF(UPPER(LEFT(TEXT(BL2+1,"jjjj"),1))="J",TEXT(_xlfn.ISOWEEKNUM(BL2),"00"),"")</f>
        <v>08</v>
      </c>
      <c r="BK6" s="106"/>
      <c r="BL6" s="106"/>
      <c r="BM6" s="106"/>
      <c r="BN6" s="107"/>
      <c r="BO6" s="73"/>
      <c r="BP6" s="73"/>
      <c r="BQ6" s="105" t="str">
        <f>IF(UPPER(LEFT(TEXT(BS2+1,"jjjj"),1))="J",TEXT(_xlfn.ISOWEEKNUM(BS2),"00"),"")</f>
        <v>09</v>
      </c>
      <c r="BR6" s="106"/>
      <c r="BS6" s="106"/>
      <c r="BT6" s="106"/>
      <c r="BU6" s="107"/>
      <c r="BV6" s="73"/>
      <c r="BW6" s="73"/>
      <c r="BX6" s="105" t="str">
        <f>IF(UPPER(LEFT(TEXT(BZ2+1,"jjjj"),1))="J",TEXT(_xlfn.ISOWEEKNUM(BZ2),"00"),"")</f>
        <v>10</v>
      </c>
      <c r="BY6" s="106"/>
      <c r="BZ6" s="106"/>
      <c r="CA6" s="106"/>
      <c r="CB6" s="107"/>
      <c r="CC6" s="73"/>
      <c r="CD6" s="73"/>
      <c r="CE6" s="105" t="str">
        <f>IF(UPPER(LEFT(TEXT(CG2+1,"jjjj"),1))="J",TEXT(_xlfn.ISOWEEKNUM(CG2),"00"),"")</f>
        <v>11</v>
      </c>
      <c r="CF6" s="106"/>
      <c r="CG6" s="106"/>
      <c r="CH6" s="106"/>
      <c r="CI6" s="107"/>
      <c r="CJ6" s="73"/>
      <c r="CK6" s="73"/>
      <c r="CL6" s="105" t="str">
        <f>IF(UPPER(LEFT(TEXT(CN2+1,"jjjj"),1))="J",TEXT(_xlfn.ISOWEEKNUM(CN2),"00"),"")</f>
        <v>12</v>
      </c>
      <c r="CM6" s="106"/>
      <c r="CN6" s="106"/>
      <c r="CO6" s="106"/>
      <c r="CP6" s="107"/>
      <c r="CQ6" s="73"/>
      <c r="CR6" s="73"/>
      <c r="CS6" s="105" t="str">
        <f>IF(UPPER(LEFT(TEXT(CU2+1,"jjjj"),1))="J",TEXT(_xlfn.ISOWEEKNUM(CU2),"00"),"")</f>
        <v>13</v>
      </c>
      <c r="CT6" s="106"/>
      <c r="CU6" s="106"/>
      <c r="CV6" s="106"/>
      <c r="CW6" s="107"/>
      <c r="CX6" s="73"/>
      <c r="CY6" s="73"/>
      <c r="CZ6" s="105" t="str">
        <f>IF(UPPER(LEFT(TEXT(DB2+1,"jjjj"),1))="J",TEXT(_xlfn.ISOWEEKNUM(DB2),"00"),"")</f>
        <v>14</v>
      </c>
      <c r="DA6" s="106"/>
      <c r="DB6" s="106"/>
      <c r="DC6" s="106"/>
      <c r="DD6" s="107"/>
      <c r="DE6" s="73"/>
      <c r="DF6" s="73"/>
      <c r="DG6" s="105" t="str">
        <f>IF(UPPER(LEFT(TEXT(DI2+1,"jjjj"),1))="J",TEXT(_xlfn.ISOWEEKNUM(DI2),"00"),"")</f>
        <v>15</v>
      </c>
      <c r="DH6" s="106"/>
      <c r="DI6" s="106"/>
      <c r="DJ6" s="106"/>
      <c r="DK6" s="107"/>
      <c r="DL6" s="73"/>
      <c r="DM6" s="73"/>
      <c r="DN6" s="105" t="str">
        <f>IF(UPPER(LEFT(TEXT(DP2+1,"jjjj"),1))="J",TEXT(_xlfn.ISOWEEKNUM(DP2),"00"),"")</f>
        <v>16</v>
      </c>
      <c r="DO6" s="106"/>
      <c r="DP6" s="106"/>
      <c r="DQ6" s="106"/>
      <c r="DR6" s="107"/>
      <c r="DS6" s="73"/>
      <c r="DT6" s="73"/>
      <c r="DU6" s="105" t="str">
        <f>IF(UPPER(LEFT(TEXT(DW2+1,"jjjj"),1))="J",TEXT(_xlfn.ISOWEEKNUM(DW2),"00"),"")</f>
        <v>17</v>
      </c>
      <c r="DV6" s="106"/>
      <c r="DW6" s="106"/>
      <c r="DX6" s="106"/>
      <c r="DY6" s="107"/>
      <c r="DZ6" s="73"/>
      <c r="EA6" s="73"/>
      <c r="EB6" s="105" t="str">
        <f>IF(UPPER(LEFT(TEXT(ED2+1,"jjjj"),1))="J",TEXT(_xlfn.ISOWEEKNUM(ED2),"00"),"")</f>
        <v>18</v>
      </c>
      <c r="EC6" s="106"/>
      <c r="ED6" s="106"/>
      <c r="EE6" s="106"/>
      <c r="EF6" s="107"/>
      <c r="EG6" s="73"/>
      <c r="EH6" s="73"/>
      <c r="EI6" s="105" t="str">
        <f>IF(UPPER(LEFT(TEXT(EK2+1,"jjjj"),1))="J",TEXT(_xlfn.ISOWEEKNUM(EK2),"00"),"")</f>
        <v>19</v>
      </c>
      <c r="EJ6" s="106"/>
      <c r="EK6" s="106"/>
      <c r="EL6" s="106"/>
      <c r="EM6" s="107"/>
      <c r="EN6" s="73"/>
      <c r="EO6" s="73"/>
      <c r="EP6" s="105" t="str">
        <f>IF(UPPER(LEFT(TEXT(ER2+1,"jjjj"),1))="J",TEXT(_xlfn.ISOWEEKNUM(ER2),"00"),"")</f>
        <v>20</v>
      </c>
      <c r="EQ6" s="106"/>
      <c r="ER6" s="106"/>
      <c r="ES6" s="106"/>
      <c r="ET6" s="107"/>
      <c r="EU6" s="73"/>
      <c r="EV6" s="73"/>
      <c r="EW6" s="105" t="str">
        <f>IF(UPPER(LEFT(TEXT(EY2+1,"jjjj"),1))="J",TEXT(_xlfn.ISOWEEKNUM(EY2),"00"),"")</f>
        <v>21</v>
      </c>
      <c r="EX6" s="106"/>
      <c r="EY6" s="106"/>
      <c r="EZ6" s="106"/>
      <c r="FA6" s="107"/>
      <c r="FB6" s="73"/>
      <c r="FC6" s="73"/>
      <c r="FD6" s="105" t="str">
        <f>IF(UPPER(LEFT(TEXT(FF2+1,"jjjj"),1))="J",TEXT(_xlfn.ISOWEEKNUM(FF2),"00"),"")</f>
        <v>22</v>
      </c>
      <c r="FE6" s="106"/>
      <c r="FF6" s="106"/>
      <c r="FG6" s="106"/>
      <c r="FH6" s="107"/>
      <c r="FI6" s="73"/>
      <c r="FJ6" s="73"/>
      <c r="FK6" s="105" t="str">
        <f>IF(UPPER(LEFT(TEXT(FM2+1,"jjjj"),1))="J",TEXT(_xlfn.ISOWEEKNUM(FM2),"00"),"")</f>
        <v>23</v>
      </c>
      <c r="FL6" s="106"/>
      <c r="FM6" s="106"/>
      <c r="FN6" s="106"/>
      <c r="FO6" s="107"/>
      <c r="FP6" s="73"/>
      <c r="FQ6" s="73"/>
      <c r="FR6" s="105" t="str">
        <f>IF(UPPER(LEFT(TEXT(FT2+1,"jjjj"),1))="J",TEXT(_xlfn.ISOWEEKNUM(FT2),"00"),"")</f>
        <v>24</v>
      </c>
      <c r="FS6" s="106"/>
      <c r="FT6" s="106"/>
      <c r="FU6" s="106"/>
      <c r="FV6" s="107"/>
      <c r="FW6" s="73"/>
      <c r="FX6" s="73"/>
      <c r="FY6" s="105" t="str">
        <f>IF(UPPER(LEFT(TEXT(GA2+1,"jjjj"),1))="J",TEXT(_xlfn.ISOWEEKNUM(GA2),"00"),"")</f>
        <v>25</v>
      </c>
      <c r="FZ6" s="106"/>
      <c r="GA6" s="106"/>
      <c r="GB6" s="106"/>
      <c r="GC6" s="107"/>
      <c r="GD6" s="73"/>
      <c r="GE6" s="73"/>
      <c r="GF6" s="105" t="str">
        <f>IF(UPPER(LEFT(TEXT(GH2+1,"jjjj"),1))="J",TEXT(_xlfn.ISOWEEKNUM(GH2),"00"),"")</f>
        <v>26</v>
      </c>
      <c r="GG6" s="106"/>
      <c r="GH6" s="106"/>
      <c r="GI6" s="106"/>
      <c r="GJ6" s="107"/>
      <c r="GK6" s="73"/>
      <c r="GL6" s="73"/>
    </row>
    <row r="7" spans="1:195" s="5" customFormat="1" ht="15.9" customHeight="1" x14ac:dyDescent="0.2">
      <c r="B7" s="33"/>
      <c r="C7" s="33"/>
      <c r="D7" s="33"/>
      <c r="E7" s="33"/>
      <c r="F7" s="108">
        <f>F2</f>
        <v>44557</v>
      </c>
      <c r="G7" s="101"/>
      <c r="H7" s="101"/>
      <c r="I7" s="101"/>
      <c r="J7" s="102"/>
      <c r="K7" s="74"/>
      <c r="L7" s="74"/>
      <c r="M7" s="101">
        <f>M2</f>
        <v>44564</v>
      </c>
      <c r="N7" s="101"/>
      <c r="O7" s="101"/>
      <c r="P7" s="101"/>
      <c r="Q7" s="102"/>
      <c r="R7" s="74"/>
      <c r="S7" s="74"/>
      <c r="T7" s="101">
        <f>T2</f>
        <v>44571</v>
      </c>
      <c r="U7" s="101"/>
      <c r="V7" s="101"/>
      <c r="W7" s="101"/>
      <c r="X7" s="102"/>
      <c r="Y7" s="74"/>
      <c r="Z7" s="74"/>
      <c r="AA7" s="101">
        <f>AA2</f>
        <v>44578</v>
      </c>
      <c r="AB7" s="101"/>
      <c r="AC7" s="101"/>
      <c r="AD7" s="101"/>
      <c r="AE7" s="102"/>
      <c r="AF7" s="74"/>
      <c r="AG7" s="74"/>
      <c r="AH7" s="101">
        <f>AH2</f>
        <v>44585</v>
      </c>
      <c r="AI7" s="101"/>
      <c r="AJ7" s="101"/>
      <c r="AK7" s="101"/>
      <c r="AL7" s="102"/>
      <c r="AM7" s="74"/>
      <c r="AN7" s="74"/>
      <c r="AO7" s="101">
        <f>AO2</f>
        <v>44592</v>
      </c>
      <c r="AP7" s="101"/>
      <c r="AQ7" s="101"/>
      <c r="AR7" s="101"/>
      <c r="AS7" s="102"/>
      <c r="AT7" s="74"/>
      <c r="AU7" s="74"/>
      <c r="AV7" s="101">
        <f>AV2</f>
        <v>44599</v>
      </c>
      <c r="AW7" s="101"/>
      <c r="AX7" s="101"/>
      <c r="AY7" s="101"/>
      <c r="AZ7" s="102"/>
      <c r="BA7" s="74"/>
      <c r="BB7" s="74"/>
      <c r="BC7" s="101">
        <f>BC2</f>
        <v>44606</v>
      </c>
      <c r="BD7" s="101"/>
      <c r="BE7" s="101"/>
      <c r="BF7" s="101"/>
      <c r="BG7" s="102"/>
      <c r="BH7" s="74"/>
      <c r="BI7" s="74"/>
      <c r="BJ7" s="101">
        <f>BJ2</f>
        <v>44613</v>
      </c>
      <c r="BK7" s="101"/>
      <c r="BL7" s="101"/>
      <c r="BM7" s="101"/>
      <c r="BN7" s="102"/>
      <c r="BO7" s="74"/>
      <c r="BP7" s="74"/>
      <c r="BQ7" s="101">
        <f>BQ2</f>
        <v>44620</v>
      </c>
      <c r="BR7" s="101"/>
      <c r="BS7" s="101"/>
      <c r="BT7" s="101"/>
      <c r="BU7" s="102"/>
      <c r="BV7" s="74"/>
      <c r="BW7" s="74"/>
      <c r="BX7" s="101">
        <f>BX2</f>
        <v>44627</v>
      </c>
      <c r="BY7" s="101"/>
      <c r="BZ7" s="101"/>
      <c r="CA7" s="101"/>
      <c r="CB7" s="102"/>
      <c r="CC7" s="74"/>
      <c r="CD7" s="74"/>
      <c r="CE7" s="101">
        <f>CE2</f>
        <v>44634</v>
      </c>
      <c r="CF7" s="101"/>
      <c r="CG7" s="101"/>
      <c r="CH7" s="101"/>
      <c r="CI7" s="102"/>
      <c r="CJ7" s="74"/>
      <c r="CK7" s="74"/>
      <c r="CL7" s="101">
        <f>CL2</f>
        <v>44641</v>
      </c>
      <c r="CM7" s="101"/>
      <c r="CN7" s="101"/>
      <c r="CO7" s="101"/>
      <c r="CP7" s="102"/>
      <c r="CQ7" s="74"/>
      <c r="CR7" s="74"/>
      <c r="CS7" s="101">
        <f>CS2</f>
        <v>44648</v>
      </c>
      <c r="CT7" s="101"/>
      <c r="CU7" s="101"/>
      <c r="CV7" s="101"/>
      <c r="CW7" s="102"/>
      <c r="CX7" s="74"/>
      <c r="CY7" s="74"/>
      <c r="CZ7" s="101">
        <f>CZ2</f>
        <v>44655</v>
      </c>
      <c r="DA7" s="101"/>
      <c r="DB7" s="101"/>
      <c r="DC7" s="101"/>
      <c r="DD7" s="102"/>
      <c r="DE7" s="74"/>
      <c r="DF7" s="74"/>
      <c r="DG7" s="101">
        <f>DG2</f>
        <v>44662</v>
      </c>
      <c r="DH7" s="101"/>
      <c r="DI7" s="101"/>
      <c r="DJ7" s="101"/>
      <c r="DK7" s="102"/>
      <c r="DL7" s="74"/>
      <c r="DM7" s="74"/>
      <c r="DN7" s="101">
        <f>DN2</f>
        <v>44669</v>
      </c>
      <c r="DO7" s="101"/>
      <c r="DP7" s="101"/>
      <c r="DQ7" s="101"/>
      <c r="DR7" s="102"/>
      <c r="DS7" s="74"/>
      <c r="DT7" s="74"/>
      <c r="DU7" s="101">
        <f>DU2</f>
        <v>44676</v>
      </c>
      <c r="DV7" s="101"/>
      <c r="DW7" s="101"/>
      <c r="DX7" s="101"/>
      <c r="DY7" s="102"/>
      <c r="DZ7" s="74"/>
      <c r="EA7" s="74"/>
      <c r="EB7" s="101">
        <f>EB2</f>
        <v>44683</v>
      </c>
      <c r="EC7" s="101"/>
      <c r="ED7" s="101"/>
      <c r="EE7" s="101"/>
      <c r="EF7" s="102"/>
      <c r="EG7" s="74"/>
      <c r="EH7" s="74"/>
      <c r="EI7" s="101">
        <f>EI2</f>
        <v>44690</v>
      </c>
      <c r="EJ7" s="101"/>
      <c r="EK7" s="101"/>
      <c r="EL7" s="101"/>
      <c r="EM7" s="102"/>
      <c r="EN7" s="74"/>
      <c r="EO7" s="74"/>
      <c r="EP7" s="101">
        <f>EP2</f>
        <v>44697</v>
      </c>
      <c r="EQ7" s="101"/>
      <c r="ER7" s="101"/>
      <c r="ES7" s="101"/>
      <c r="ET7" s="102"/>
      <c r="EU7" s="74"/>
      <c r="EV7" s="74"/>
      <c r="EW7" s="101">
        <f>EW2</f>
        <v>44704</v>
      </c>
      <c r="EX7" s="101"/>
      <c r="EY7" s="101"/>
      <c r="EZ7" s="101"/>
      <c r="FA7" s="102"/>
      <c r="FB7" s="74"/>
      <c r="FC7" s="74"/>
      <c r="FD7" s="101">
        <f>FD2</f>
        <v>44711</v>
      </c>
      <c r="FE7" s="101"/>
      <c r="FF7" s="101"/>
      <c r="FG7" s="101"/>
      <c r="FH7" s="102"/>
      <c r="FI7" s="74"/>
      <c r="FJ7" s="74"/>
      <c r="FK7" s="101">
        <f>FK2</f>
        <v>44718</v>
      </c>
      <c r="FL7" s="101"/>
      <c r="FM7" s="101"/>
      <c r="FN7" s="101"/>
      <c r="FO7" s="102"/>
      <c r="FP7" s="74"/>
      <c r="FQ7" s="74"/>
      <c r="FR7" s="101">
        <f>FR2</f>
        <v>44725</v>
      </c>
      <c r="FS7" s="101"/>
      <c r="FT7" s="101"/>
      <c r="FU7" s="101"/>
      <c r="FV7" s="102"/>
      <c r="FW7" s="74"/>
      <c r="FX7" s="74"/>
      <c r="FY7" s="101">
        <f>FY2</f>
        <v>44732</v>
      </c>
      <c r="FZ7" s="101"/>
      <c r="GA7" s="101"/>
      <c r="GB7" s="101"/>
      <c r="GC7" s="102"/>
      <c r="GD7" s="74"/>
      <c r="GE7" s="74"/>
      <c r="GF7" s="101">
        <f>GF2</f>
        <v>44739</v>
      </c>
      <c r="GG7" s="101"/>
      <c r="GH7" s="101"/>
      <c r="GI7" s="101"/>
      <c r="GJ7" s="102"/>
      <c r="GK7" s="74"/>
      <c r="GL7" s="74"/>
    </row>
    <row r="8" spans="1:195" ht="15.9" customHeight="1" x14ac:dyDescent="0.25">
      <c r="A8" s="13"/>
      <c r="B8" s="14"/>
      <c r="C8" s="77"/>
      <c r="D8" s="103" t="s">
        <v>50</v>
      </c>
      <c r="E8" s="104"/>
      <c r="F8" s="94" t="str">
        <f>IFERROR(VLOOKUP(F2,Menu!$K2:$L16,2,0),"")</f>
        <v/>
      </c>
      <c r="G8" s="94" t="str">
        <f>IFERROR(VLOOKUP(G2,Menu!$K2:$L16,2,0),"")</f>
        <v/>
      </c>
      <c r="H8" s="94" t="str">
        <f>IFERROR(VLOOKUP(H2,Menu!$K2:$L16,2,0),"")</f>
        <v/>
      </c>
      <c r="I8" s="94" t="str">
        <f>IFERROR(VLOOKUP(I2,Menu!$K2:$L16,2,0),"")</f>
        <v/>
      </c>
      <c r="J8" s="94" t="str">
        <f>IFERROR(VLOOKUP(J2,Menu!$K2:$L16,2,0),"")</f>
        <v/>
      </c>
      <c r="K8" s="144" t="s">
        <v>54</v>
      </c>
      <c r="L8" s="94" t="str">
        <f>IFERROR(VLOOKUP(L2,Menu!$K2:$L16,2,0),"")</f>
        <v/>
      </c>
      <c r="M8" s="94" t="str">
        <f>IFERROR(VLOOKUP(M2,Menu!$K2:$L16,2,0),"")</f>
        <v/>
      </c>
      <c r="N8" s="94" t="str">
        <f>IFERROR(VLOOKUP(N2,Menu!$K2:$L16,2,0),"")</f>
        <v/>
      </c>
      <c r="O8" s="94" t="str">
        <f>IFERROR(VLOOKUP(O2,Menu!$K2:$L16,2,0),"")</f>
        <v/>
      </c>
      <c r="P8" s="94" t="str">
        <f>IFERROR(VLOOKUP(P2,Menu!$K2:$L16,2,0),"")</f>
        <v/>
      </c>
      <c r="Q8" s="94" t="str">
        <f>IFERROR(VLOOKUP(Q2,Menu!$K2:$L16,2,0),"")</f>
        <v/>
      </c>
      <c r="R8" s="94" t="str">
        <f>IFERROR(VLOOKUP(R2,Menu!$K2:$L16,2,0),"")</f>
        <v/>
      </c>
      <c r="S8" s="94" t="str">
        <f>IFERROR(VLOOKUP(S2,Menu!$K2:$L16,2,0),"")</f>
        <v/>
      </c>
      <c r="T8" s="94" t="str">
        <f>IFERROR(VLOOKUP(T2,Menu!$K2:$L16,2,0),"")</f>
        <v/>
      </c>
      <c r="U8" s="94" t="str">
        <f>IFERROR(VLOOKUP(U2,Menu!$K2:$L16,2,0),"")</f>
        <v/>
      </c>
      <c r="V8" s="94" t="str">
        <f>IFERROR(VLOOKUP(V2,Menu!$K2:$L16,2,0),"")</f>
        <v/>
      </c>
      <c r="W8" s="94" t="str">
        <f>IFERROR(VLOOKUP(W2,Menu!$K2:$L16,2,0),"")</f>
        <v/>
      </c>
      <c r="X8" s="94" t="str">
        <f>IFERROR(VLOOKUP(X2,Menu!$K2:$L16,2,0),"")</f>
        <v/>
      </c>
      <c r="Y8" s="94" t="str">
        <f>IFERROR(VLOOKUP(Y2,Menu!$K2:$L16,2,0),"")</f>
        <v/>
      </c>
      <c r="Z8" s="94" t="str">
        <f>IFERROR(VLOOKUP(Z2,Menu!$K2:$L16,2,0),"")</f>
        <v/>
      </c>
      <c r="AA8" s="94" t="str">
        <f>IFERROR(VLOOKUP(AA2,Menu!$K2:$L16,2,0),"")</f>
        <v/>
      </c>
      <c r="AB8" s="94" t="str">
        <f>IFERROR(VLOOKUP(AB2,Menu!$K2:$L16,2,0),"")</f>
        <v/>
      </c>
      <c r="AC8" s="94" t="str">
        <f>IFERROR(VLOOKUP(AC2,Menu!$K2:$L16,2,0),"")</f>
        <v/>
      </c>
      <c r="AD8" s="94" t="str">
        <f>IFERROR(VLOOKUP(AD2,Menu!$K2:$L16,2,0),"")</f>
        <v/>
      </c>
      <c r="AE8" s="94" t="str">
        <f>IFERROR(VLOOKUP(AE2,Menu!$K2:$L16,2,0),"")</f>
        <v/>
      </c>
      <c r="AF8" s="94" t="str">
        <f>IFERROR(VLOOKUP(AF2,Menu!$K2:$L16,2,0),"")</f>
        <v/>
      </c>
      <c r="AG8" s="94" t="str">
        <f>IFERROR(VLOOKUP(AG2,Menu!$K2:$L16,2,0),"")</f>
        <v/>
      </c>
      <c r="AH8" s="94" t="str">
        <f>IFERROR(VLOOKUP(AH2,Menu!$K2:$L16,2,0),"")</f>
        <v/>
      </c>
      <c r="AI8" s="94" t="str">
        <f>IFERROR(VLOOKUP(AI2,Menu!$K2:$L16,2,0),"")</f>
        <v/>
      </c>
      <c r="AJ8" s="94" t="str">
        <f>IFERROR(VLOOKUP(AJ2,Menu!$K2:$L16,2,0),"")</f>
        <v/>
      </c>
      <c r="AK8" s="94" t="str">
        <f>IFERROR(VLOOKUP(AK2,Menu!$K2:$L16,2,0),"")</f>
        <v/>
      </c>
      <c r="AL8" s="94" t="str">
        <f>IFERROR(VLOOKUP(AL2,Menu!$K2:$L16,2,0),"")</f>
        <v/>
      </c>
      <c r="AM8" s="94" t="str">
        <f>IFERROR(VLOOKUP(AM2,Menu!$K2:$L16,2,0),"")</f>
        <v/>
      </c>
      <c r="AN8" s="94" t="str">
        <f>IFERROR(VLOOKUP(AN2,Menu!$K2:$L16,2,0),"")</f>
        <v/>
      </c>
      <c r="AO8" s="94" t="str">
        <f>IFERROR(VLOOKUP(AO2,Menu!$K2:$L16,2,0),"")</f>
        <v/>
      </c>
      <c r="AP8" s="94" t="str">
        <f>IFERROR(VLOOKUP(AP2,Menu!$K2:$L16,2,0),"")</f>
        <v/>
      </c>
      <c r="AQ8" s="94" t="str">
        <f>IFERROR(VLOOKUP(AQ2,Menu!$K2:$L16,2,0),"")</f>
        <v/>
      </c>
      <c r="AR8" s="94" t="str">
        <f>IFERROR(VLOOKUP(AR2,Menu!$K2:$L16,2,0),"")</f>
        <v/>
      </c>
      <c r="AS8" s="94" t="str">
        <f>IFERROR(VLOOKUP(AS2,Menu!$K2:$L16,2,0),"")</f>
        <v/>
      </c>
      <c r="AT8" s="94" t="str">
        <f>IFERROR(VLOOKUP(AT2,Menu!$K2:$L16,2,0),"")</f>
        <v/>
      </c>
      <c r="AU8" s="94" t="str">
        <f>IFERROR(VLOOKUP(AU2,Menu!$K2:$L16,2,0),"")</f>
        <v/>
      </c>
      <c r="AV8" s="94" t="str">
        <f>IFERROR(VLOOKUP(AV2,Menu!$K2:$L16,2,0),"")</f>
        <v/>
      </c>
      <c r="AW8" s="94" t="str">
        <f>IFERROR(VLOOKUP(AW2,Menu!$K2:$L16,2,0),"")</f>
        <v/>
      </c>
      <c r="AX8" s="94" t="str">
        <f>IFERROR(VLOOKUP(AX2,Menu!$K2:$L16,2,0),"")</f>
        <v/>
      </c>
      <c r="AY8" s="94" t="str">
        <f>IFERROR(VLOOKUP(AY2,Menu!$K2:$L16,2,0),"")</f>
        <v/>
      </c>
      <c r="AZ8" s="94" t="str">
        <f>IFERROR(VLOOKUP(AZ2,Menu!$K2:$L16,2,0),"")</f>
        <v/>
      </c>
      <c r="BA8" s="94" t="str">
        <f>IFERROR(VLOOKUP(BA2,Menu!$K2:$L16,2,0),"")</f>
        <v/>
      </c>
      <c r="BB8" s="94" t="str">
        <f>IFERROR(VLOOKUP(BB2,Menu!$K2:$L16,2,0),"")</f>
        <v/>
      </c>
      <c r="BC8" s="94" t="str">
        <f>IFERROR(VLOOKUP(BC2,Menu!$K2:$L16,2,0),"")</f>
        <v/>
      </c>
      <c r="BD8" s="94" t="str">
        <f>IFERROR(VLOOKUP(BD2,Menu!$K2:$L16,2,0),"")</f>
        <v/>
      </c>
      <c r="BE8" s="94" t="str">
        <f>IFERROR(VLOOKUP(BE2,Menu!$K2:$L16,2,0),"")</f>
        <v/>
      </c>
      <c r="BF8" s="94" t="str">
        <f>IFERROR(VLOOKUP(BF2,Menu!$K2:$L16,2,0),"")</f>
        <v/>
      </c>
      <c r="BG8" s="94" t="str">
        <f>IFERROR(VLOOKUP(BG2,Menu!$K2:$L16,2,0),"")</f>
        <v/>
      </c>
      <c r="BH8" s="94" t="str">
        <f>IFERROR(VLOOKUP(BH2,Menu!$K2:$L16,2,0),"")</f>
        <v/>
      </c>
      <c r="BI8" s="94" t="str">
        <f>IFERROR(VLOOKUP(BI2,Menu!$K2:$L16,2,0),"")</f>
        <v/>
      </c>
      <c r="BJ8" s="94" t="str">
        <f>IFERROR(VLOOKUP(BJ2,Menu!$K2:$L16,2,0),"")</f>
        <v/>
      </c>
      <c r="BK8" s="94" t="str">
        <f>IFERROR(VLOOKUP(BK2,Menu!$K2:$L16,2,0),"")</f>
        <v/>
      </c>
      <c r="BL8" s="94" t="str">
        <f>IFERROR(VLOOKUP(BL2,Menu!$K2:$L16,2,0),"")</f>
        <v/>
      </c>
      <c r="BM8" s="94" t="str">
        <f>IFERROR(VLOOKUP(BM2,Menu!$K2:$L16,2,0),"")</f>
        <v/>
      </c>
      <c r="BN8" s="94" t="str">
        <f>IFERROR(VLOOKUP(BN2,Menu!$K2:$L16,2,0),"")</f>
        <v/>
      </c>
      <c r="BO8" s="94" t="str">
        <f>IFERROR(VLOOKUP(BO2,Menu!$K2:$L16,2,0),"")</f>
        <v/>
      </c>
      <c r="BP8" s="94" t="str">
        <f>IFERROR(VLOOKUP(BP2,Menu!$K2:$L16,2,0),"")</f>
        <v/>
      </c>
      <c r="BQ8" s="94" t="str">
        <f>IFERROR(VLOOKUP(BQ2,Menu!$K2:$L16,2,0),"")</f>
        <v/>
      </c>
      <c r="BR8" s="94" t="str">
        <f>IFERROR(VLOOKUP(BR2,Menu!$K2:$L16,2,0),"")</f>
        <v/>
      </c>
      <c r="BS8" s="94" t="str">
        <f>IFERROR(VLOOKUP(BS2,Menu!$K2:$L16,2,0),"")</f>
        <v/>
      </c>
      <c r="BT8" s="94" t="str">
        <f>IFERROR(VLOOKUP(BT2,Menu!$K2:$L16,2,0),"")</f>
        <v/>
      </c>
      <c r="BU8" s="94" t="str">
        <f>IFERROR(VLOOKUP(BU2,Menu!$K2:$L16,2,0),"")</f>
        <v/>
      </c>
      <c r="BV8" s="94" t="str">
        <f>IFERROR(VLOOKUP(BV2,Menu!$K2:$L16,2,0),"")</f>
        <v/>
      </c>
      <c r="BW8" s="94" t="str">
        <f>IFERROR(VLOOKUP(BW2,Menu!$K2:$L16,2,0),"")</f>
        <v/>
      </c>
      <c r="BX8" s="94" t="str">
        <f>IFERROR(VLOOKUP(BX2,Menu!$K2:$L16,2,0),"")</f>
        <v/>
      </c>
      <c r="BY8" s="94" t="str">
        <f>IFERROR(VLOOKUP(BY2,Menu!$K2:$L16,2,0),"")</f>
        <v/>
      </c>
      <c r="BZ8" s="94" t="str">
        <f>IFERROR(VLOOKUP(BZ2,Menu!$K2:$L16,2,0),"")</f>
        <v/>
      </c>
      <c r="CA8" s="94" t="str">
        <f>IFERROR(VLOOKUP(CA2,Menu!$K2:$L16,2,0),"")</f>
        <v/>
      </c>
      <c r="CB8" s="94" t="str">
        <f>IFERROR(VLOOKUP(CB2,Menu!$K2:$L16,2,0),"")</f>
        <v/>
      </c>
      <c r="CC8" s="94" t="str">
        <f>IFERROR(VLOOKUP(CC2,Menu!$K2:$L16,2,0),"")</f>
        <v/>
      </c>
      <c r="CD8" s="94" t="str">
        <f>IFERROR(VLOOKUP(CD2,Menu!$K2:$L16,2,0),"")</f>
        <v/>
      </c>
      <c r="CE8" s="94" t="str">
        <f>IFERROR(VLOOKUP(CE2,Menu!$K2:$L16,2,0),"")</f>
        <v/>
      </c>
      <c r="CF8" s="94" t="str">
        <f>IFERROR(VLOOKUP(CF2,Menu!$K2:$L16,2,0),"")</f>
        <v/>
      </c>
      <c r="CG8" s="94" t="str">
        <f>IFERROR(VLOOKUP(CG2,Menu!$K2:$L16,2,0),"")</f>
        <v/>
      </c>
      <c r="CH8" s="94" t="str">
        <f>IFERROR(VLOOKUP(CH2,Menu!$K2:$L16,2,0),"")</f>
        <v/>
      </c>
      <c r="CI8" s="94" t="str">
        <f>IFERROR(VLOOKUP(CI2,Menu!$K2:$L16,2,0),"")</f>
        <v/>
      </c>
      <c r="CJ8" s="144" t="s">
        <v>54</v>
      </c>
      <c r="CK8" s="94" t="str">
        <f>IFERROR(VLOOKUP(CK2,Menu!$K2:$L16,2,0),"")</f>
        <v/>
      </c>
      <c r="CL8" s="94" t="str">
        <f>IFERROR(VLOOKUP(CL2,Menu!$K2:$L16,2,0),"")</f>
        <v/>
      </c>
      <c r="CM8" s="94" t="str">
        <f>IFERROR(VLOOKUP(CM2,Menu!$K2:$L16,2,0),"")</f>
        <v/>
      </c>
      <c r="CN8" s="94" t="str">
        <f>IFERROR(VLOOKUP(CN2,Menu!$K2:$L16,2,0),"")</f>
        <v/>
      </c>
      <c r="CO8" s="94" t="str">
        <f>IFERROR(VLOOKUP(CO2,Menu!$K2:$L16,2,0),"")</f>
        <v/>
      </c>
      <c r="CP8" s="94" t="str">
        <f>IFERROR(VLOOKUP(CP2,Menu!$K2:$L16,2,0),"")</f>
        <v/>
      </c>
      <c r="CQ8" s="94" t="str">
        <f>IFERROR(VLOOKUP(CQ2,Menu!$K2:$L16,2,0),"")</f>
        <v/>
      </c>
      <c r="CR8" s="94" t="str">
        <f>IFERROR(VLOOKUP(CR2,Menu!$K2:$L16,2,0),"")</f>
        <v/>
      </c>
      <c r="CS8" s="94" t="str">
        <f>IFERROR(VLOOKUP(CS2,Menu!$K2:$L16,2,0),"")</f>
        <v/>
      </c>
      <c r="CT8" s="94" t="str">
        <f>IFERROR(VLOOKUP(CT2,Menu!$K2:$L16,2,0),"")</f>
        <v/>
      </c>
      <c r="CU8" s="94" t="str">
        <f>IFERROR(VLOOKUP(CU2,Menu!$K2:$L16,2,0),"")</f>
        <v/>
      </c>
      <c r="CV8" s="94" t="str">
        <f>IFERROR(VLOOKUP(CV2,Menu!$K2:$L16,2,0),"")</f>
        <v/>
      </c>
      <c r="CW8" s="94" t="str">
        <f>IFERROR(VLOOKUP(CW2,Menu!$K2:$L16,2,0),"")</f>
        <v/>
      </c>
      <c r="CX8" s="94" t="str">
        <f>IFERROR(VLOOKUP(CX2,Menu!$K2:$L16,2,0),"")</f>
        <v/>
      </c>
      <c r="CY8" s="94" t="str">
        <f>IFERROR(VLOOKUP(CY2,Menu!$K2:$L16,2,0),"")</f>
        <v/>
      </c>
      <c r="CZ8" s="94" t="str">
        <f>IFERROR(VLOOKUP(CZ2,Menu!$K2:$L16,2,0),"")</f>
        <v/>
      </c>
      <c r="DA8" s="94" t="str">
        <f>IFERROR(VLOOKUP(DA2,Menu!$K2:$L16,2,0),"")</f>
        <v/>
      </c>
      <c r="DB8" s="94" t="str">
        <f>IFERROR(VLOOKUP(DB2,Menu!$K2:$L16,2,0),"")</f>
        <v/>
      </c>
      <c r="DC8" s="94" t="str">
        <f>IFERROR(VLOOKUP(DC2,Menu!$K2:$L16,2,0),"")</f>
        <v/>
      </c>
      <c r="DD8" s="94" t="str">
        <f>IFERROR(VLOOKUP(DD2,Menu!$K2:$L16,2,0),"")</f>
        <v/>
      </c>
      <c r="DE8" s="94" t="str">
        <f>IFERROR(VLOOKUP(DE2,Menu!$K2:$L16,2,0),"")</f>
        <v/>
      </c>
      <c r="DF8" s="94" t="str">
        <f>IFERROR(VLOOKUP(DF2,Menu!$K2:$L16,2,0),"")</f>
        <v/>
      </c>
      <c r="DG8" s="94" t="str">
        <f>IFERROR(VLOOKUP(DG2,Menu!$K2:$L16,2,0),"")</f>
        <v/>
      </c>
      <c r="DH8" s="94" t="str">
        <f>IFERROR(VLOOKUP(DH2,Menu!$K2:$L16,2,0),"")</f>
        <v/>
      </c>
      <c r="DI8" s="94" t="str">
        <f>IFERROR(VLOOKUP(DI2,Menu!$K2:$L16,2,0),"")</f>
        <v/>
      </c>
      <c r="DJ8" s="94" t="str">
        <f>IFERROR(VLOOKUP(DJ2,Menu!$K2:$L16,2,0),"")</f>
        <v/>
      </c>
      <c r="DK8" s="94" t="str">
        <f>IFERROR(VLOOKUP(DK2,Menu!$K2:$L16,2,0),"")</f>
        <v/>
      </c>
      <c r="DL8" s="94" t="str">
        <f>IFERROR(VLOOKUP(DL2,Menu!$K2:$L16,2,0),"")</f>
        <v/>
      </c>
      <c r="DM8" s="144">
        <v>0</v>
      </c>
      <c r="DN8" s="94" t="str">
        <f>IFERROR(VLOOKUP(DN2,Menu!$K2:$L16,2,0),"")</f>
        <v/>
      </c>
      <c r="DO8" s="94" t="str">
        <f>IFERROR(VLOOKUP(DO2,Menu!$K2:$L16,2,0),"")</f>
        <v/>
      </c>
      <c r="DP8" s="94" t="str">
        <f>IFERROR(VLOOKUP(DP2,Menu!$K2:$L16,2,0),"")</f>
        <v/>
      </c>
      <c r="DQ8" s="94" t="str">
        <f>IFERROR(VLOOKUP(DQ2,Menu!$K2:$L16,2,0),"")</f>
        <v/>
      </c>
      <c r="DR8" s="94" t="str">
        <f>IFERROR(VLOOKUP(DR2,Menu!$K2:$L16,2,0),"")</f>
        <v/>
      </c>
      <c r="DS8" s="94" t="str">
        <f>IFERROR(VLOOKUP(DS2,Menu!$K2:$L16,2,0),"")</f>
        <v/>
      </c>
      <c r="DT8" s="94" t="str">
        <f>IFERROR(VLOOKUP(DT2,Menu!$K2:$L16,2,0),"")</f>
        <v/>
      </c>
      <c r="DU8" s="94" t="str">
        <f>IFERROR(VLOOKUP(DU2,Menu!$K2:$L16,2,0),"")</f>
        <v/>
      </c>
      <c r="DV8" s="94" t="str">
        <f>IFERROR(VLOOKUP(DV2,Menu!$K2:$L16,2,0),"")</f>
        <v/>
      </c>
      <c r="DW8" s="94" t="str">
        <f>IFERROR(VLOOKUP(DW2,Menu!$K2:$L16,2,0),"")</f>
        <v/>
      </c>
      <c r="DX8" s="94" t="str">
        <f>IFERROR(VLOOKUP(DX2,Menu!$K2:$L16,2,0),"")</f>
        <v/>
      </c>
      <c r="DY8" s="94" t="str">
        <f>IFERROR(VLOOKUP(DY2,Menu!$K2:$L16,2,0),"")</f>
        <v/>
      </c>
      <c r="DZ8" s="94" t="str">
        <f>IFERROR(VLOOKUP(DZ2,Menu!$K2:$L16,2,0),"")</f>
        <v/>
      </c>
      <c r="EA8" s="94" t="str">
        <f>IFERROR(VLOOKUP(EA2,Menu!$K2:$L16,2,0),"")</f>
        <v/>
      </c>
      <c r="EB8" s="94" t="str">
        <f>IFERROR(VLOOKUP(EB2,Menu!$K2:$L16,2,0),"")</f>
        <v/>
      </c>
      <c r="EC8" s="94" t="str">
        <f>IFERROR(VLOOKUP(EC2,Menu!$K2:$L16,2,0),"")</f>
        <v/>
      </c>
      <c r="ED8" s="94" t="str">
        <f>IFERROR(VLOOKUP(ED2,Menu!$K2:$L16,2,0),"")</f>
        <v/>
      </c>
      <c r="EE8" s="94" t="str">
        <f>IFERROR(VLOOKUP(EE2,Menu!$K2:$L16,2,0),"")</f>
        <v/>
      </c>
      <c r="EF8" s="94" t="str">
        <f>IFERROR(VLOOKUP(EF2,Menu!$K2:$L16,2,0),"")</f>
        <v/>
      </c>
      <c r="EG8" s="94" t="str">
        <f>IFERROR(VLOOKUP(EG2,Menu!$K2:$L16,2,0),"")</f>
        <v/>
      </c>
      <c r="EH8" s="94" t="str">
        <f>IFERROR(VLOOKUP(EH2,Menu!$K2:$L16,2,0),"")</f>
        <v/>
      </c>
      <c r="EI8" s="94" t="str">
        <f>IFERROR(VLOOKUP(EI2,Menu!$K2:$L16,2,0),"")</f>
        <v/>
      </c>
      <c r="EJ8" s="94" t="str">
        <f>IFERROR(VLOOKUP(EJ2,Menu!$K2:$L16,2,0),"")</f>
        <v/>
      </c>
      <c r="EK8" s="94" t="str">
        <f>IFERROR(VLOOKUP(EK2,Menu!$K2:$L16,2,0),"")</f>
        <v/>
      </c>
      <c r="EL8" s="94" t="str">
        <f>IFERROR(VLOOKUP(EL2,Menu!$K2:$L16,2,0),"")</f>
        <v/>
      </c>
      <c r="EM8" s="94" t="str">
        <f>IFERROR(VLOOKUP(EM2,Menu!$K2:$L16,2,0),"")</f>
        <v/>
      </c>
      <c r="EN8" s="94" t="str">
        <f>IFERROR(VLOOKUP(EN2,Menu!$K2:$L16,2,0),"")</f>
        <v/>
      </c>
      <c r="EO8" s="94" t="str">
        <f>IFERROR(VLOOKUP(EO2,Menu!$K2:$L16,2,0),"")</f>
        <v/>
      </c>
      <c r="EP8" s="94" t="str">
        <f>IFERROR(VLOOKUP(EP2,Menu!$K2:$L16,2,0),"")</f>
        <v/>
      </c>
      <c r="EQ8" s="94" t="str">
        <f>IFERROR(VLOOKUP(EQ2,Menu!$K2:$L16,2,0),"")</f>
        <v/>
      </c>
      <c r="ER8" s="94" t="str">
        <f>IFERROR(VLOOKUP(ER2,Menu!$K2:$L16,2,0),"")</f>
        <v/>
      </c>
      <c r="ES8" s="94" t="str">
        <f>IFERROR(VLOOKUP(ES2,Menu!$K2:$L16,2,0),"")</f>
        <v/>
      </c>
      <c r="ET8" s="94" t="str">
        <f>IFERROR(VLOOKUP(ET2,Menu!$K2:$L16,2,0),"")</f>
        <v/>
      </c>
      <c r="EU8" s="95"/>
      <c r="EV8" s="95"/>
      <c r="EW8" s="94" t="str">
        <f>IFERROR(VLOOKUP(EW2,Menu!$K2:$L16,2,0),"")</f>
        <v/>
      </c>
      <c r="EX8" s="94" t="str">
        <f>IFERROR(VLOOKUP(EX2,Menu!$K2:$L16,2,0),"")</f>
        <v/>
      </c>
      <c r="EY8" s="94" t="str">
        <f>IFERROR(VLOOKUP(EY2,Menu!$K2:$L16,2,0),"")</f>
        <v/>
      </c>
      <c r="EZ8" s="144" t="s">
        <v>54</v>
      </c>
      <c r="FA8" s="94" t="str">
        <f>IFERROR(VLOOKUP(FA2,Menu!$K2:$L16,2,0),"")</f>
        <v/>
      </c>
      <c r="FB8" s="95"/>
      <c r="FC8" s="95"/>
      <c r="FD8" s="94" t="str">
        <f>IFERROR(VLOOKUP(FD2,Menu!$K2:$L16,2,0),"")</f>
        <v/>
      </c>
      <c r="FE8" s="94" t="str">
        <f>IFERROR(VLOOKUP(FE2,Menu!$K2:$L16,2,0),"")</f>
        <v/>
      </c>
      <c r="FF8" s="94" t="str">
        <f>IFERROR(VLOOKUP(FF2,Menu!$K2:$L16,2,0),"")</f>
        <v/>
      </c>
      <c r="FG8" s="94" t="str">
        <f>IFERROR(VLOOKUP(FG2,Menu!$K2:$L16,2,0),"")</f>
        <v/>
      </c>
      <c r="FH8" s="94" t="str">
        <f>IFERROR(VLOOKUP(FH2,Menu!$K2:$L16,2,0),"")</f>
        <v/>
      </c>
      <c r="FI8" s="95"/>
      <c r="FJ8" s="95"/>
      <c r="FK8" s="94" t="str">
        <f>IFERROR(VLOOKUP(FK2,Menu!$K2:$L16,2,0),"")</f>
        <v/>
      </c>
      <c r="FL8" s="94" t="str">
        <f>IFERROR(VLOOKUP(FL2,Menu!$K2:$L16,2,0),"")</f>
        <v/>
      </c>
      <c r="FM8" s="94" t="str">
        <f>IFERROR(VLOOKUP(FM2,Menu!$K2:$L16,2,0),"")</f>
        <v/>
      </c>
      <c r="FN8" s="94" t="str">
        <f>IFERROR(VLOOKUP(FN2,Menu!$K2:$L16,2,0),"")</f>
        <v/>
      </c>
      <c r="FO8" s="94" t="str">
        <f>IFERROR(VLOOKUP(FO2,Menu!$K2:$L16,2,0),"")</f>
        <v/>
      </c>
      <c r="FP8" s="95"/>
      <c r="FQ8" s="95"/>
      <c r="FR8" s="94" t="str">
        <f>IFERROR(VLOOKUP(FR2,Menu!$K2:$L16,2,0),"")</f>
        <v/>
      </c>
      <c r="FS8" s="94" t="str">
        <f>IFERROR(VLOOKUP(FS2,Menu!$K2:$L16,2,0),"")</f>
        <v/>
      </c>
      <c r="FT8" s="94" t="str">
        <f>IFERROR(VLOOKUP(FT2,Menu!$K2:$L16,2,0),"")</f>
        <v/>
      </c>
      <c r="FU8" s="144" t="s">
        <v>54</v>
      </c>
      <c r="FV8" s="94" t="str">
        <f>IFERROR(VLOOKUP(FV2,Menu!$K2:$L16,2,0),"")</f>
        <v/>
      </c>
      <c r="FW8" s="95"/>
      <c r="FX8" s="95"/>
      <c r="FY8" s="94" t="str">
        <f>IFERROR(VLOOKUP(FY2,Menu!$K2:$L16,2,0),"")</f>
        <v/>
      </c>
      <c r="FZ8" s="94" t="str">
        <f>IFERROR(VLOOKUP(FZ2,Menu!$K2:$L16,2,0),"")</f>
        <v/>
      </c>
      <c r="GA8" s="94" t="str">
        <f>IFERROR(VLOOKUP(GA2,Menu!$K2:$L16,2,0),"")</f>
        <v/>
      </c>
      <c r="GB8" s="94" t="str">
        <f>IFERROR(VLOOKUP(GB2,Menu!$K2:$L16,2,0),"")</f>
        <v/>
      </c>
      <c r="GC8" s="94" t="str">
        <f>IFERROR(VLOOKUP(GC2,Menu!$K2:$L16,2,0),"")</f>
        <v/>
      </c>
      <c r="GD8" s="95"/>
      <c r="GE8" s="95"/>
      <c r="GF8" s="94" t="str">
        <f>IFERROR(VLOOKUP(GF2,Menu!$K2:$L16,2,0),"")</f>
        <v/>
      </c>
      <c r="GG8" s="94" t="str">
        <f>IFERROR(VLOOKUP(GG2,Menu!$K2:$L16,2,0),"")</f>
        <v/>
      </c>
      <c r="GH8" s="94" t="str">
        <f>IFERROR(VLOOKUP(GH2,Menu!$K2:$L16,2,0),"")</f>
        <v/>
      </c>
      <c r="GI8" s="94" t="str">
        <f>IFERROR(VLOOKUP(GI2,Menu!$K2:$L16,2,0),"")</f>
        <v/>
      </c>
      <c r="GJ8" s="94" t="str">
        <f>IFERROR(VLOOKUP(GJ2,Menu!$K2:$L16,2,0),"")</f>
        <v/>
      </c>
      <c r="GK8" s="95"/>
      <c r="GL8" s="95"/>
    </row>
    <row r="9" spans="1:195" ht="33" customHeight="1" x14ac:dyDescent="0.25">
      <c r="A9" s="16" t="s">
        <v>8</v>
      </c>
      <c r="C9" s="78" t="str">
        <f>"Solde "&amp;Menu!D1-1</f>
        <v>Solde 2021</v>
      </c>
      <c r="D9" s="78" t="s">
        <v>58</v>
      </c>
      <c r="E9" s="79" t="s">
        <v>57</v>
      </c>
      <c r="F9" s="80"/>
      <c r="G9" s="80"/>
      <c r="H9" s="80"/>
      <c r="I9" s="80"/>
      <c r="J9" s="80"/>
      <c r="K9" s="145"/>
      <c r="L9" s="85"/>
      <c r="M9" s="80"/>
      <c r="N9" s="80"/>
      <c r="O9" s="80"/>
      <c r="P9" s="80"/>
      <c r="Q9" s="80"/>
      <c r="R9" s="85"/>
      <c r="S9" s="85"/>
      <c r="T9" s="80"/>
      <c r="U9" s="80"/>
      <c r="V9" s="80"/>
      <c r="W9" s="80"/>
      <c r="X9" s="80"/>
      <c r="Y9" s="85"/>
      <c r="Z9" s="85"/>
      <c r="AA9" s="80"/>
      <c r="AB9" s="80"/>
      <c r="AC9" s="80"/>
      <c r="AD9" s="80"/>
      <c r="AE9" s="80"/>
      <c r="AF9" s="85"/>
      <c r="AG9" s="85"/>
      <c r="AH9" s="80"/>
      <c r="AI9" s="80"/>
      <c r="AJ9" s="80"/>
      <c r="AK9" s="80"/>
      <c r="AL9" s="80"/>
      <c r="AM9" s="85"/>
      <c r="AN9" s="85"/>
      <c r="AO9" s="80"/>
      <c r="AP9" s="80"/>
      <c r="AQ9" s="80"/>
      <c r="AR9" s="80"/>
      <c r="AS9" s="80"/>
      <c r="AT9" s="85"/>
      <c r="AU9" s="85"/>
      <c r="AV9" s="80"/>
      <c r="AW9" s="80"/>
      <c r="AX9" s="80"/>
      <c r="AY9" s="80"/>
      <c r="AZ9" s="80"/>
      <c r="BA9" s="85"/>
      <c r="BB9" s="85"/>
      <c r="BC9" s="80"/>
      <c r="BD9" s="80"/>
      <c r="BE9" s="80"/>
      <c r="BF9" s="80"/>
      <c r="BG9" s="80"/>
      <c r="BH9" s="85"/>
      <c r="BI9" s="85"/>
      <c r="BJ9" s="80"/>
      <c r="BK9" s="80"/>
      <c r="BL9" s="80"/>
      <c r="BM9" s="80"/>
      <c r="BN9" s="80"/>
      <c r="BO9" s="85"/>
      <c r="BP9" s="85"/>
      <c r="BQ9" s="80"/>
      <c r="BR9" s="80"/>
      <c r="BS9" s="80"/>
      <c r="BT9" s="80"/>
      <c r="BU9" s="80"/>
      <c r="BV9" s="85"/>
      <c r="BW9" s="85"/>
      <c r="BX9" s="80"/>
      <c r="BY9" s="80"/>
      <c r="BZ9" s="80"/>
      <c r="CA9" s="80"/>
      <c r="CB9" s="80"/>
      <c r="CC9" s="85"/>
      <c r="CD9" s="85"/>
      <c r="CE9" s="80"/>
      <c r="CF9" s="80"/>
      <c r="CG9" s="80"/>
      <c r="CH9" s="80"/>
      <c r="CI9" s="80"/>
      <c r="CJ9" s="145"/>
      <c r="CK9" s="85"/>
      <c r="CL9" s="80"/>
      <c r="CM9" s="80"/>
      <c r="CN9" s="80"/>
      <c r="CO9" s="80"/>
      <c r="CP9" s="80"/>
      <c r="CQ9" s="85"/>
      <c r="CR9" s="85"/>
      <c r="CS9" s="80"/>
      <c r="CT9" s="80"/>
      <c r="CU9" s="80"/>
      <c r="CV9" s="80"/>
      <c r="CW9" s="80"/>
      <c r="CX9" s="85"/>
      <c r="CY9" s="85"/>
      <c r="CZ9" s="80"/>
      <c r="DA9" s="80"/>
      <c r="DB9" s="80"/>
      <c r="DC9" s="80"/>
      <c r="DD9" s="80"/>
      <c r="DE9" s="85"/>
      <c r="DF9" s="85"/>
      <c r="DG9" s="80"/>
      <c r="DH9" s="80"/>
      <c r="DI9" s="80"/>
      <c r="DJ9" s="80"/>
      <c r="DK9" s="80"/>
      <c r="DL9" s="85"/>
      <c r="DM9" s="85"/>
      <c r="DN9" s="80"/>
      <c r="DO9" s="80"/>
      <c r="DP9" s="80"/>
      <c r="DQ9" s="80"/>
      <c r="DR9" s="80"/>
      <c r="DS9" s="85"/>
      <c r="DT9" s="85"/>
      <c r="DU9" s="80"/>
      <c r="DV9" s="80"/>
      <c r="DW9" s="80"/>
      <c r="DX9" s="80"/>
      <c r="DY9" s="80"/>
      <c r="DZ9" s="85"/>
      <c r="EA9" s="85"/>
      <c r="EB9" s="80"/>
      <c r="EC9" s="80"/>
      <c r="ED9" s="80"/>
      <c r="EE9" s="80"/>
      <c r="EF9" s="80"/>
      <c r="EG9" s="85"/>
      <c r="EH9" s="85"/>
      <c r="EI9" s="80"/>
      <c r="EJ9" s="80"/>
      <c r="EK9" s="80"/>
      <c r="EL9" s="80"/>
      <c r="EM9" s="80"/>
      <c r="EN9" s="85"/>
      <c r="EO9" s="85"/>
      <c r="EP9" s="80"/>
      <c r="EQ9" s="80"/>
      <c r="ER9" s="80"/>
      <c r="ES9" s="80"/>
      <c r="ET9" s="80"/>
      <c r="EU9" s="85"/>
      <c r="EV9" s="85"/>
      <c r="EW9" s="80"/>
      <c r="EX9" s="80"/>
      <c r="EY9" s="80"/>
      <c r="EZ9" s="145">
        <v>0</v>
      </c>
      <c r="FA9" s="80"/>
      <c r="FB9" s="85"/>
      <c r="FC9" s="85"/>
      <c r="FD9" s="80"/>
      <c r="FE9" s="80"/>
      <c r="FF9" s="80"/>
      <c r="FG9" s="80"/>
      <c r="FH9" s="80"/>
      <c r="FI9" s="85"/>
      <c r="FJ9" s="85"/>
      <c r="FK9" s="80"/>
      <c r="FL9" s="80"/>
      <c r="FM9" s="80"/>
      <c r="FN9" s="80"/>
      <c r="FO9" s="80"/>
      <c r="FP9" s="85"/>
      <c r="FQ9" s="85"/>
      <c r="FR9" s="80"/>
      <c r="FS9" s="80"/>
      <c r="FT9" s="80"/>
      <c r="FU9" s="145">
        <v>0</v>
      </c>
      <c r="FV9" s="80"/>
      <c r="FW9" s="85"/>
      <c r="FX9" s="85"/>
      <c r="FY9" s="80"/>
      <c r="FZ9" s="80"/>
      <c r="GA9" s="80"/>
      <c r="GB9" s="80"/>
      <c r="GC9" s="80"/>
      <c r="GD9" s="85"/>
      <c r="GE9" s="85"/>
      <c r="GF9" s="80"/>
      <c r="GG9" s="80"/>
      <c r="GH9" s="80"/>
      <c r="GI9" s="80"/>
      <c r="GJ9" s="80"/>
      <c r="GK9" s="85"/>
      <c r="GL9" s="85"/>
    </row>
    <row r="10" spans="1:195" s="18" customFormat="1" ht="15" customHeight="1" x14ac:dyDescent="0.2">
      <c r="A10" s="17" t="str">
        <f>Team!A2&amp;" "&amp;Team!B2</f>
        <v>Nom 1 Prénom 1</v>
      </c>
      <c r="C10" s="17"/>
      <c r="D10" s="19">
        <v>25</v>
      </c>
      <c r="E10" s="20">
        <f>SUM(C10:D10)+SUM(F10:GL10)</f>
        <v>25</v>
      </c>
      <c r="F10" s="65"/>
      <c r="G10" s="65"/>
      <c r="H10" s="65"/>
      <c r="I10" s="65"/>
      <c r="J10" s="65"/>
      <c r="K10" s="146">
        <v>0</v>
      </c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146">
        <v>0</v>
      </c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146">
        <v>0</v>
      </c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146">
        <v>0</v>
      </c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</row>
    <row r="11" spans="1:195" s="18" customFormat="1" ht="15" customHeight="1" x14ac:dyDescent="0.2">
      <c r="A11" s="17" t="str">
        <f>Team!A3&amp;" "&amp;Team!B3</f>
        <v>Nom 2 Prénom 2</v>
      </c>
      <c r="C11" s="17"/>
      <c r="D11" s="19">
        <v>25</v>
      </c>
      <c r="E11" s="20">
        <f t="shared" ref="E11:E32" si="4">SUM(C11:D11)+SUM(F11:GL11)</f>
        <v>25</v>
      </c>
      <c r="F11" s="65"/>
      <c r="G11" s="65"/>
      <c r="H11" s="65"/>
      <c r="I11" s="65"/>
      <c r="J11" s="65"/>
      <c r="K11" s="146">
        <v>0</v>
      </c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146">
        <v>0</v>
      </c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146">
        <v>0</v>
      </c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146">
        <v>0</v>
      </c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</row>
    <row r="12" spans="1:195" s="18" customFormat="1" ht="15" customHeight="1" x14ac:dyDescent="0.2">
      <c r="A12" s="149">
        <v>-1</v>
      </c>
      <c r="C12" s="17"/>
      <c r="D12" s="19">
        <v>25</v>
      </c>
      <c r="E12" s="20">
        <f t="shared" si="4"/>
        <v>25</v>
      </c>
      <c r="F12" s="65"/>
      <c r="G12" s="65"/>
      <c r="H12" s="65"/>
      <c r="I12" s="65"/>
      <c r="J12" s="65"/>
      <c r="K12" s="146">
        <v>0</v>
      </c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146">
        <v>0</v>
      </c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146">
        <v>0</v>
      </c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146">
        <v>0</v>
      </c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</row>
    <row r="13" spans="1:195" s="18" customFormat="1" ht="15" customHeight="1" x14ac:dyDescent="0.2">
      <c r="A13" s="17" t="str">
        <f>Team!A5&amp;" "&amp;Team!B5</f>
        <v>Nom 4 Prénom 4</v>
      </c>
      <c r="C13" s="17"/>
      <c r="D13" s="19">
        <v>25</v>
      </c>
      <c r="E13" s="20">
        <f t="shared" si="4"/>
        <v>25</v>
      </c>
      <c r="F13" s="65"/>
      <c r="G13" s="65"/>
      <c r="H13" s="65"/>
      <c r="I13" s="65"/>
      <c r="J13" s="65"/>
      <c r="K13" s="146">
        <v>0</v>
      </c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146">
        <v>0</v>
      </c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146">
        <v>0</v>
      </c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146">
        <v>0</v>
      </c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</row>
    <row r="14" spans="1:195" s="18" customFormat="1" ht="15" customHeight="1" x14ac:dyDescent="0.2">
      <c r="A14" s="17" t="str">
        <f>Team!A6&amp;" "&amp;Team!B6</f>
        <v>Nom 5 Prénom 5</v>
      </c>
      <c r="C14" s="17"/>
      <c r="D14" s="19">
        <v>25</v>
      </c>
      <c r="E14" s="20">
        <f t="shared" si="4"/>
        <v>25</v>
      </c>
      <c r="F14" s="65"/>
      <c r="G14" s="65"/>
      <c r="H14" s="65"/>
      <c r="I14" s="65"/>
      <c r="J14" s="65"/>
      <c r="K14" s="146">
        <v>0</v>
      </c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146">
        <v>0</v>
      </c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146">
        <v>0</v>
      </c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146">
        <v>0</v>
      </c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</row>
    <row r="15" spans="1:195" s="18" customFormat="1" ht="15" customHeight="1" x14ac:dyDescent="0.2">
      <c r="A15" s="17" t="str">
        <f>Team!A7&amp;" "&amp;Team!B7</f>
        <v>Nom 6 Prénom 6</v>
      </c>
      <c r="C15" s="17"/>
      <c r="D15" s="19">
        <v>25</v>
      </c>
      <c r="E15" s="20">
        <f t="shared" si="4"/>
        <v>25</v>
      </c>
      <c r="F15" s="65"/>
      <c r="G15" s="65"/>
      <c r="H15" s="65"/>
      <c r="I15" s="65"/>
      <c r="J15" s="65"/>
      <c r="K15" s="146">
        <v>0</v>
      </c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146">
        <v>0</v>
      </c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146">
        <v>0</v>
      </c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146">
        <v>0</v>
      </c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</row>
    <row r="16" spans="1:195" s="18" customFormat="1" ht="15" customHeight="1" x14ac:dyDescent="0.2">
      <c r="A16" s="17" t="str">
        <f>Team!A8&amp;" "&amp;Team!B8</f>
        <v>Nom 7 Prénom 7</v>
      </c>
      <c r="C16" s="17"/>
      <c r="D16" s="19">
        <v>25</v>
      </c>
      <c r="E16" s="20">
        <f t="shared" si="4"/>
        <v>25</v>
      </c>
      <c r="F16" s="65"/>
      <c r="G16" s="65"/>
      <c r="H16" s="65"/>
      <c r="I16" s="65"/>
      <c r="J16" s="65"/>
      <c r="K16" s="146">
        <v>0</v>
      </c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146">
        <v>0</v>
      </c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146">
        <v>0</v>
      </c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146">
        <v>0</v>
      </c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90"/>
    </row>
    <row r="17" spans="1:194" s="18" customFormat="1" ht="15" customHeight="1" x14ac:dyDescent="0.2">
      <c r="A17" s="17" t="str">
        <f>Team!A9&amp;" "&amp;Team!B9</f>
        <v xml:space="preserve"> </v>
      </c>
      <c r="C17" s="17"/>
      <c r="D17" s="19">
        <v>25</v>
      </c>
      <c r="E17" s="20">
        <f t="shared" si="4"/>
        <v>25</v>
      </c>
      <c r="F17" s="65"/>
      <c r="G17" s="65"/>
      <c r="H17" s="65"/>
      <c r="I17" s="65"/>
      <c r="J17" s="65"/>
      <c r="K17" s="146">
        <v>0</v>
      </c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146">
        <v>0</v>
      </c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146">
        <v>0</v>
      </c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146">
        <v>0</v>
      </c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</row>
    <row r="18" spans="1:194" s="18" customFormat="1" ht="15" customHeight="1" x14ac:dyDescent="0.2">
      <c r="A18" s="17" t="str">
        <f>Team!A10&amp;" "&amp;Team!B10</f>
        <v xml:space="preserve"> </v>
      </c>
      <c r="C18" s="17"/>
      <c r="D18" s="19">
        <v>25</v>
      </c>
      <c r="E18" s="20">
        <f t="shared" si="4"/>
        <v>25</v>
      </c>
      <c r="F18" s="65"/>
      <c r="G18" s="65"/>
      <c r="H18" s="65"/>
      <c r="I18" s="65"/>
      <c r="J18" s="65"/>
      <c r="K18" s="146">
        <v>0</v>
      </c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146">
        <v>0</v>
      </c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146">
        <v>0</v>
      </c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146">
        <v>0</v>
      </c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</row>
    <row r="19" spans="1:194" s="18" customFormat="1" ht="15" customHeight="1" x14ac:dyDescent="0.2">
      <c r="A19" s="17" t="str">
        <f>Team!A11&amp;" "&amp;Team!B11</f>
        <v xml:space="preserve"> </v>
      </c>
      <c r="C19" s="17"/>
      <c r="D19" s="19">
        <v>25</v>
      </c>
      <c r="E19" s="20">
        <f t="shared" si="4"/>
        <v>25</v>
      </c>
      <c r="F19" s="65"/>
      <c r="G19" s="65"/>
      <c r="H19" s="65"/>
      <c r="I19" s="65"/>
      <c r="J19" s="65"/>
      <c r="K19" s="146">
        <v>0</v>
      </c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146">
        <v>0</v>
      </c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146">
        <v>0</v>
      </c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146">
        <v>0</v>
      </c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</row>
    <row r="20" spans="1:194" s="18" customFormat="1" ht="15" customHeight="1" x14ac:dyDescent="0.2">
      <c r="A20" s="17" t="str">
        <f>Team!A12&amp;" "&amp;Team!B12</f>
        <v xml:space="preserve"> </v>
      </c>
      <c r="C20" s="17"/>
      <c r="D20" s="19">
        <v>25</v>
      </c>
      <c r="E20" s="20">
        <f t="shared" si="4"/>
        <v>25</v>
      </c>
      <c r="F20" s="65"/>
      <c r="G20" s="65"/>
      <c r="H20" s="65"/>
      <c r="I20" s="65"/>
      <c r="J20" s="65"/>
      <c r="K20" s="146">
        <v>0</v>
      </c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146">
        <v>0</v>
      </c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146">
        <v>0</v>
      </c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146">
        <v>0</v>
      </c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</row>
    <row r="21" spans="1:194" s="18" customFormat="1" ht="15" customHeight="1" x14ac:dyDescent="0.2">
      <c r="A21" s="17" t="str">
        <f>Team!A13&amp;" "&amp;Team!B13</f>
        <v xml:space="preserve"> </v>
      </c>
      <c r="C21" s="17"/>
      <c r="D21" s="19">
        <v>25</v>
      </c>
      <c r="E21" s="20">
        <f t="shared" si="4"/>
        <v>25</v>
      </c>
      <c r="F21" s="65"/>
      <c r="G21" s="65"/>
      <c r="H21" s="65"/>
      <c r="I21" s="65"/>
      <c r="J21" s="65"/>
      <c r="K21" s="146">
        <v>0</v>
      </c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146">
        <v>0</v>
      </c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146">
        <v>0</v>
      </c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146">
        <v>0</v>
      </c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</row>
    <row r="22" spans="1:194" s="18" customFormat="1" ht="15" customHeight="1" x14ac:dyDescent="0.2">
      <c r="A22" s="17" t="str">
        <f>Team!A14&amp;" "&amp;Team!B14</f>
        <v xml:space="preserve"> </v>
      </c>
      <c r="C22" s="17"/>
      <c r="D22" s="19">
        <v>25</v>
      </c>
      <c r="E22" s="20">
        <f t="shared" si="4"/>
        <v>25</v>
      </c>
      <c r="F22" s="65"/>
      <c r="G22" s="65"/>
      <c r="H22" s="65"/>
      <c r="I22" s="65"/>
      <c r="J22" s="65"/>
      <c r="K22" s="146">
        <v>0</v>
      </c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146">
        <v>0</v>
      </c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146">
        <v>0</v>
      </c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146">
        <v>0</v>
      </c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</row>
    <row r="23" spans="1:194" s="18" customFormat="1" ht="15" customHeight="1" x14ac:dyDescent="0.2">
      <c r="A23" s="17" t="str">
        <f>Team!A15&amp;" "&amp;Team!B15</f>
        <v xml:space="preserve"> </v>
      </c>
      <c r="C23" s="17"/>
      <c r="D23" s="19">
        <v>25</v>
      </c>
      <c r="E23" s="20">
        <f t="shared" si="4"/>
        <v>25</v>
      </c>
      <c r="F23" s="65"/>
      <c r="G23" s="65"/>
      <c r="H23" s="65"/>
      <c r="I23" s="65"/>
      <c r="J23" s="65"/>
      <c r="K23" s="146">
        <v>0</v>
      </c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146">
        <v>0</v>
      </c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146">
        <v>0</v>
      </c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146">
        <v>0</v>
      </c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</row>
    <row r="24" spans="1:194" s="18" customFormat="1" ht="15" customHeight="1" x14ac:dyDescent="0.2">
      <c r="A24" s="17" t="str">
        <f>Team!A16&amp;" "&amp;Team!B16</f>
        <v xml:space="preserve"> </v>
      </c>
      <c r="C24" s="17"/>
      <c r="D24" s="19">
        <v>25</v>
      </c>
      <c r="E24" s="20">
        <f t="shared" si="4"/>
        <v>25</v>
      </c>
      <c r="F24" s="65"/>
      <c r="G24" s="65"/>
      <c r="H24" s="65"/>
      <c r="I24" s="65"/>
      <c r="J24" s="65"/>
      <c r="K24" s="146">
        <v>0</v>
      </c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146">
        <v>0</v>
      </c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146">
        <v>0</v>
      </c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146">
        <v>0</v>
      </c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</row>
    <row r="25" spans="1:194" s="18" customFormat="1" ht="15" customHeight="1" x14ac:dyDescent="0.2">
      <c r="A25" s="17" t="str">
        <f>Team!A17&amp;" "&amp;Team!B17</f>
        <v xml:space="preserve"> </v>
      </c>
      <c r="C25" s="17"/>
      <c r="D25" s="19">
        <v>25</v>
      </c>
      <c r="E25" s="20">
        <f t="shared" si="4"/>
        <v>25</v>
      </c>
      <c r="F25" s="65"/>
      <c r="G25" s="65"/>
      <c r="H25" s="65"/>
      <c r="I25" s="65"/>
      <c r="J25" s="65"/>
      <c r="K25" s="146">
        <v>0</v>
      </c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146">
        <v>0</v>
      </c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146">
        <v>0</v>
      </c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146">
        <v>0</v>
      </c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</row>
    <row r="26" spans="1:194" s="18" customFormat="1" ht="15" customHeight="1" x14ac:dyDescent="0.2">
      <c r="A26" s="17" t="str">
        <f>Team!A18&amp;" "&amp;Team!B18</f>
        <v xml:space="preserve"> </v>
      </c>
      <c r="C26" s="17"/>
      <c r="D26" s="19">
        <v>25</v>
      </c>
      <c r="E26" s="20">
        <f t="shared" si="4"/>
        <v>25</v>
      </c>
      <c r="F26" s="65"/>
      <c r="G26" s="65"/>
      <c r="H26" s="65"/>
      <c r="I26" s="65"/>
      <c r="J26" s="65"/>
      <c r="K26" s="146">
        <v>0</v>
      </c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146">
        <v>0</v>
      </c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146">
        <v>0</v>
      </c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146">
        <v>0</v>
      </c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</row>
    <row r="27" spans="1:194" s="18" customFormat="1" ht="15" customHeight="1" x14ac:dyDescent="0.2">
      <c r="A27" s="17" t="str">
        <f>Team!A19&amp;" "&amp;Team!B19</f>
        <v xml:space="preserve"> </v>
      </c>
      <c r="C27" s="17"/>
      <c r="D27" s="19">
        <v>25</v>
      </c>
      <c r="E27" s="20">
        <f t="shared" si="4"/>
        <v>25</v>
      </c>
      <c r="F27" s="65"/>
      <c r="G27" s="65"/>
      <c r="H27" s="65"/>
      <c r="I27" s="65"/>
      <c r="J27" s="65"/>
      <c r="K27" s="146">
        <v>0</v>
      </c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146">
        <v>0</v>
      </c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146">
        <v>0</v>
      </c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146">
        <v>0</v>
      </c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</row>
    <row r="28" spans="1:194" s="18" customFormat="1" ht="15" customHeight="1" x14ac:dyDescent="0.2">
      <c r="A28" s="17" t="str">
        <f>Team!A20&amp;" "&amp;Team!B20</f>
        <v xml:space="preserve"> </v>
      </c>
      <c r="C28" s="17"/>
      <c r="D28" s="19">
        <v>25</v>
      </c>
      <c r="E28" s="20">
        <f t="shared" si="4"/>
        <v>25</v>
      </c>
      <c r="F28" s="65"/>
      <c r="G28" s="65"/>
      <c r="H28" s="65"/>
      <c r="I28" s="65"/>
      <c r="J28" s="65"/>
      <c r="K28" s="146">
        <v>0</v>
      </c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146">
        <v>0</v>
      </c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146">
        <v>0</v>
      </c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146">
        <v>0</v>
      </c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</row>
    <row r="29" spans="1:194" s="18" customFormat="1" ht="15" customHeight="1" x14ac:dyDescent="0.2">
      <c r="A29" s="17" t="str">
        <f>Team!A21&amp;" "&amp;Team!B21</f>
        <v xml:space="preserve"> </v>
      </c>
      <c r="C29" s="17"/>
      <c r="D29" s="19"/>
      <c r="E29" s="20">
        <f t="shared" si="4"/>
        <v>0</v>
      </c>
      <c r="F29" s="65"/>
      <c r="G29" s="65"/>
      <c r="H29" s="65"/>
      <c r="I29" s="65"/>
      <c r="J29" s="65"/>
      <c r="K29" s="146">
        <v>0</v>
      </c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146">
        <v>0</v>
      </c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146">
        <v>0</v>
      </c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146">
        <v>0</v>
      </c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</row>
    <row r="30" spans="1:194" s="18" customFormat="1" ht="15" customHeight="1" x14ac:dyDescent="0.2">
      <c r="A30" s="17" t="str">
        <f>Team!A22&amp;" "&amp;Team!B22</f>
        <v xml:space="preserve"> </v>
      </c>
      <c r="C30" s="17"/>
      <c r="D30" s="19"/>
      <c r="E30" s="20">
        <f t="shared" si="4"/>
        <v>0</v>
      </c>
      <c r="F30" s="65"/>
      <c r="G30" s="65"/>
      <c r="H30" s="65"/>
      <c r="I30" s="65"/>
      <c r="J30" s="65"/>
      <c r="K30" s="146">
        <v>0</v>
      </c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146">
        <v>0</v>
      </c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146">
        <v>0</v>
      </c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146">
        <v>0</v>
      </c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</row>
    <row r="31" spans="1:194" s="18" customFormat="1" ht="15" hidden="1" customHeight="1" x14ac:dyDescent="0.2">
      <c r="A31" s="17" t="str">
        <f>Team!A23&amp;" "&amp;Team!B23</f>
        <v xml:space="preserve"> </v>
      </c>
      <c r="C31" s="17"/>
      <c r="D31" s="19"/>
      <c r="E31" s="20">
        <f t="shared" si="4"/>
        <v>0</v>
      </c>
      <c r="F31" s="65"/>
      <c r="G31" s="65"/>
      <c r="H31" s="65"/>
      <c r="I31" s="65"/>
      <c r="J31" s="65"/>
      <c r="K31" s="146">
        <v>0</v>
      </c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146">
        <v>0</v>
      </c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146">
        <v>0</v>
      </c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146">
        <v>0</v>
      </c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</row>
    <row r="32" spans="1:194" s="18" customFormat="1" ht="15" hidden="1" customHeight="1" x14ac:dyDescent="0.2">
      <c r="A32" s="17" t="str">
        <f>Team!A24&amp;" "&amp;Team!B24</f>
        <v xml:space="preserve"> </v>
      </c>
      <c r="C32" s="17"/>
      <c r="D32" s="19"/>
      <c r="E32" s="20">
        <f t="shared" si="4"/>
        <v>0</v>
      </c>
      <c r="F32" s="65"/>
      <c r="G32" s="65"/>
      <c r="H32" s="65"/>
      <c r="I32" s="65"/>
      <c r="J32" s="65"/>
      <c r="K32" s="146">
        <v>0</v>
      </c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146">
        <v>0</v>
      </c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146">
        <v>0</v>
      </c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146">
        <v>0</v>
      </c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</row>
    <row r="33" spans="1:194" s="18" customFormat="1" ht="15" hidden="1" customHeight="1" x14ac:dyDescent="0.2">
      <c r="A33" s="17" t="str">
        <f>Team!A25&amp;" "&amp;Team!B25</f>
        <v xml:space="preserve"> </v>
      </c>
      <c r="C33" s="17"/>
      <c r="D33" s="19"/>
      <c r="E33" s="20">
        <f t="shared" ref="E33:E61" si="5">SUM(C33:D33)+SUM(F33:GL33)</f>
        <v>0</v>
      </c>
      <c r="F33" s="65"/>
      <c r="G33" s="65"/>
      <c r="H33" s="65"/>
      <c r="I33" s="65"/>
      <c r="J33" s="65"/>
      <c r="K33" s="146">
        <v>0</v>
      </c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146">
        <v>0</v>
      </c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146">
        <v>0</v>
      </c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146">
        <v>0</v>
      </c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</row>
    <row r="34" spans="1:194" s="18" customFormat="1" ht="20.100000000000001" hidden="1" customHeight="1" x14ac:dyDescent="0.2">
      <c r="A34" s="17" t="str">
        <f>Team!A26&amp;" "&amp;Team!B26</f>
        <v xml:space="preserve"> </v>
      </c>
      <c r="C34" s="17"/>
      <c r="D34" s="19"/>
      <c r="E34" s="20">
        <f t="shared" si="5"/>
        <v>0</v>
      </c>
      <c r="F34" s="65"/>
      <c r="G34" s="65"/>
      <c r="H34" s="65"/>
      <c r="I34" s="65"/>
      <c r="J34" s="65"/>
      <c r="K34" s="146">
        <v>0</v>
      </c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146">
        <v>0</v>
      </c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146">
        <v>0</v>
      </c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146">
        <v>0</v>
      </c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</row>
    <row r="35" spans="1:194" s="18" customFormat="1" ht="20.100000000000001" hidden="1" customHeight="1" x14ac:dyDescent="0.2">
      <c r="A35" s="17" t="str">
        <f>Team!A27&amp;" "&amp;Team!B27</f>
        <v xml:space="preserve"> </v>
      </c>
      <c r="C35" s="17"/>
      <c r="D35" s="19"/>
      <c r="E35" s="20">
        <f t="shared" si="5"/>
        <v>0</v>
      </c>
      <c r="F35" s="65"/>
      <c r="G35" s="65"/>
      <c r="H35" s="65"/>
      <c r="I35" s="65"/>
      <c r="J35" s="65"/>
      <c r="K35" s="146">
        <v>0</v>
      </c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146">
        <v>0</v>
      </c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146">
        <v>0</v>
      </c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146">
        <v>0</v>
      </c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</row>
    <row r="36" spans="1:194" s="18" customFormat="1" ht="20.100000000000001" hidden="1" customHeight="1" x14ac:dyDescent="0.2">
      <c r="A36" s="17" t="str">
        <f>Team!A28&amp;" "&amp;Team!B28</f>
        <v xml:space="preserve"> </v>
      </c>
      <c r="C36" s="17"/>
      <c r="D36" s="19"/>
      <c r="E36" s="20">
        <f t="shared" si="5"/>
        <v>0</v>
      </c>
      <c r="F36" s="65"/>
      <c r="G36" s="65"/>
      <c r="H36" s="65"/>
      <c r="I36" s="65"/>
      <c r="J36" s="65"/>
      <c r="K36" s="146">
        <v>0</v>
      </c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146">
        <v>0</v>
      </c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146">
        <v>0</v>
      </c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146">
        <v>0</v>
      </c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</row>
    <row r="37" spans="1:194" s="18" customFormat="1" ht="20.100000000000001" hidden="1" customHeight="1" x14ac:dyDescent="0.2">
      <c r="A37" s="17" t="str">
        <f>Team!A29&amp;" "&amp;Team!B29</f>
        <v xml:space="preserve"> </v>
      </c>
      <c r="C37" s="17"/>
      <c r="D37" s="19"/>
      <c r="E37" s="20">
        <f t="shared" si="5"/>
        <v>0</v>
      </c>
      <c r="F37" s="65"/>
      <c r="G37" s="65"/>
      <c r="H37" s="65"/>
      <c r="I37" s="65"/>
      <c r="J37" s="65"/>
      <c r="K37" s="146">
        <v>0</v>
      </c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146">
        <v>0</v>
      </c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65"/>
      <c r="DV37" s="65"/>
      <c r="DW37" s="65"/>
      <c r="DX37" s="65"/>
      <c r="DY37" s="65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146">
        <v>0</v>
      </c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146">
        <v>0</v>
      </c>
      <c r="FV37" s="65"/>
      <c r="FW37" s="65"/>
      <c r="FX37" s="65"/>
      <c r="FY37" s="65"/>
      <c r="FZ37" s="65"/>
      <c r="GA37" s="65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</row>
    <row r="38" spans="1:194" s="18" customFormat="1" ht="20.100000000000001" hidden="1" customHeight="1" x14ac:dyDescent="0.2">
      <c r="A38" s="17" t="str">
        <f>Team!A30&amp;" "&amp;Team!B30</f>
        <v xml:space="preserve"> </v>
      </c>
      <c r="C38" s="17"/>
      <c r="D38" s="19"/>
      <c r="E38" s="20">
        <f t="shared" si="5"/>
        <v>0</v>
      </c>
      <c r="F38" s="65"/>
      <c r="G38" s="65"/>
      <c r="H38" s="65"/>
      <c r="I38" s="65"/>
      <c r="J38" s="65"/>
      <c r="K38" s="146">
        <v>0</v>
      </c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146">
        <v>0</v>
      </c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  <c r="DT38" s="65"/>
      <c r="DU38" s="65"/>
      <c r="DV38" s="65"/>
      <c r="DW38" s="65"/>
      <c r="DX38" s="65"/>
      <c r="DY38" s="65"/>
      <c r="DZ38" s="65"/>
      <c r="EA38" s="65"/>
      <c r="EB38" s="65"/>
      <c r="EC38" s="65"/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146">
        <v>0</v>
      </c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65"/>
      <c r="FO38" s="65"/>
      <c r="FP38" s="65"/>
      <c r="FQ38" s="65"/>
      <c r="FR38" s="65"/>
      <c r="FS38" s="65"/>
      <c r="FT38" s="65"/>
      <c r="FU38" s="146">
        <v>0</v>
      </c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</row>
    <row r="39" spans="1:194" s="18" customFormat="1" ht="20.100000000000001" hidden="1" customHeight="1" x14ac:dyDescent="0.2">
      <c r="A39" s="17" t="str">
        <f>Team!A31&amp;" "&amp;Team!B31</f>
        <v xml:space="preserve"> </v>
      </c>
      <c r="C39" s="17"/>
      <c r="D39" s="19"/>
      <c r="E39" s="20">
        <f t="shared" si="5"/>
        <v>0</v>
      </c>
      <c r="F39" s="65"/>
      <c r="G39" s="65"/>
      <c r="H39" s="65"/>
      <c r="I39" s="65"/>
      <c r="J39" s="65"/>
      <c r="K39" s="146">
        <v>0</v>
      </c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146">
        <v>0</v>
      </c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146">
        <v>0</v>
      </c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/>
      <c r="FO39" s="65"/>
      <c r="FP39" s="65"/>
      <c r="FQ39" s="65"/>
      <c r="FR39" s="65"/>
      <c r="FS39" s="65"/>
      <c r="FT39" s="65"/>
      <c r="FU39" s="146">
        <v>0</v>
      </c>
      <c r="FV39" s="65"/>
      <c r="FW39" s="65"/>
      <c r="FX39" s="65"/>
      <c r="FY39" s="65"/>
      <c r="FZ39" s="65"/>
      <c r="GA39" s="65"/>
      <c r="GB39" s="65"/>
      <c r="GC39" s="65"/>
      <c r="GD39" s="65"/>
      <c r="GE39" s="65"/>
      <c r="GF39" s="65"/>
      <c r="GG39" s="65"/>
      <c r="GH39" s="65"/>
      <c r="GI39" s="65"/>
      <c r="GJ39" s="65"/>
      <c r="GK39" s="65"/>
      <c r="GL39" s="65"/>
    </row>
    <row r="40" spans="1:194" s="18" customFormat="1" ht="20.100000000000001" hidden="1" customHeight="1" x14ac:dyDescent="0.2">
      <c r="A40" s="17" t="str">
        <f>Team!A32&amp;" "&amp;Team!B32</f>
        <v xml:space="preserve"> </v>
      </c>
      <c r="C40" s="17"/>
      <c r="D40" s="19"/>
      <c r="E40" s="20">
        <f t="shared" si="5"/>
        <v>0</v>
      </c>
      <c r="F40" s="65"/>
      <c r="G40" s="65"/>
      <c r="H40" s="65"/>
      <c r="I40" s="65"/>
      <c r="J40" s="65"/>
      <c r="K40" s="146">
        <v>0</v>
      </c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146">
        <v>0</v>
      </c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  <c r="DQ40" s="65"/>
      <c r="DR40" s="65"/>
      <c r="DS40" s="65"/>
      <c r="DT40" s="65"/>
      <c r="DU40" s="65"/>
      <c r="DV40" s="65"/>
      <c r="DW40" s="65"/>
      <c r="DX40" s="65"/>
      <c r="DY40" s="65"/>
      <c r="DZ40" s="65"/>
      <c r="EA40" s="65"/>
      <c r="EB40" s="65"/>
      <c r="EC40" s="65"/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146">
        <v>0</v>
      </c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65"/>
      <c r="FO40" s="65"/>
      <c r="FP40" s="65"/>
      <c r="FQ40" s="65"/>
      <c r="FR40" s="65"/>
      <c r="FS40" s="65"/>
      <c r="FT40" s="65"/>
      <c r="FU40" s="146">
        <v>0</v>
      </c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</row>
    <row r="41" spans="1:194" s="18" customFormat="1" ht="20.100000000000001" hidden="1" customHeight="1" x14ac:dyDescent="0.2">
      <c r="A41" s="17" t="str">
        <f>Team!A33&amp;" "&amp;Team!B33</f>
        <v xml:space="preserve"> </v>
      </c>
      <c r="C41" s="17"/>
      <c r="D41" s="19"/>
      <c r="E41" s="20">
        <f t="shared" si="5"/>
        <v>0</v>
      </c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/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/>
      <c r="GG41" s="65"/>
      <c r="GH41" s="65"/>
      <c r="GI41" s="65"/>
      <c r="GJ41" s="65"/>
      <c r="GK41" s="65"/>
      <c r="GL41" s="65"/>
    </row>
    <row r="42" spans="1:194" s="18" customFormat="1" ht="20.100000000000001" hidden="1" customHeight="1" x14ac:dyDescent="0.2">
      <c r="A42" s="17" t="str">
        <f>Team!A34&amp;" "&amp;Team!B34</f>
        <v xml:space="preserve"> </v>
      </c>
      <c r="C42" s="17"/>
      <c r="D42" s="19"/>
      <c r="E42" s="20">
        <f t="shared" si="5"/>
        <v>0</v>
      </c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65"/>
      <c r="FX42" s="65"/>
      <c r="FY42" s="65"/>
      <c r="FZ42" s="65"/>
      <c r="GA42" s="65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</row>
    <row r="43" spans="1:194" s="18" customFormat="1" ht="20.100000000000001" hidden="1" customHeight="1" x14ac:dyDescent="0.2">
      <c r="A43" s="17" t="str">
        <f>Team!A35&amp;" "&amp;Team!B35</f>
        <v xml:space="preserve"> </v>
      </c>
      <c r="C43" s="17"/>
      <c r="D43" s="19"/>
      <c r="E43" s="20">
        <f t="shared" si="5"/>
        <v>0</v>
      </c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/>
      <c r="GG43" s="65"/>
      <c r="GH43" s="65"/>
      <c r="GI43" s="65"/>
      <c r="GJ43" s="65"/>
      <c r="GK43" s="65"/>
      <c r="GL43" s="65"/>
    </row>
    <row r="44" spans="1:194" s="18" customFormat="1" ht="20.100000000000001" hidden="1" customHeight="1" x14ac:dyDescent="0.2">
      <c r="A44" s="17" t="str">
        <f>Team!A36&amp;" "&amp;Team!B36</f>
        <v xml:space="preserve"> </v>
      </c>
      <c r="C44" s="17"/>
      <c r="D44" s="19"/>
      <c r="E44" s="20">
        <f t="shared" si="5"/>
        <v>0</v>
      </c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  <c r="DI44" s="65"/>
      <c r="DJ44" s="65"/>
      <c r="DK44" s="65"/>
      <c r="DL44" s="65"/>
      <c r="DM44" s="65"/>
      <c r="DN44" s="65"/>
      <c r="DO44" s="65"/>
      <c r="DP44" s="65"/>
      <c r="DQ44" s="65"/>
      <c r="DR44" s="65"/>
      <c r="DS44" s="65"/>
      <c r="DT44" s="65"/>
      <c r="DU44" s="65"/>
      <c r="DV44" s="65"/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  <c r="FH44" s="65"/>
      <c r="FI44" s="65"/>
      <c r="FJ44" s="65"/>
      <c r="FK44" s="65"/>
      <c r="FL44" s="65"/>
      <c r="FM44" s="65"/>
      <c r="FN44" s="65"/>
      <c r="FO44" s="65"/>
      <c r="FP44" s="65"/>
      <c r="FQ44" s="65"/>
      <c r="FR44" s="65"/>
      <c r="FS44" s="65"/>
      <c r="FT44" s="65"/>
      <c r="FU44" s="65"/>
      <c r="FV44" s="65"/>
      <c r="FW44" s="65"/>
      <c r="FX44" s="65"/>
      <c r="FY44" s="65"/>
      <c r="FZ44" s="65"/>
      <c r="GA44" s="65"/>
      <c r="GB44" s="65"/>
      <c r="GC44" s="65"/>
      <c r="GD44" s="65"/>
      <c r="GE44" s="65"/>
      <c r="GF44" s="65"/>
      <c r="GG44" s="65"/>
      <c r="GH44" s="65"/>
      <c r="GI44" s="65"/>
      <c r="GJ44" s="65"/>
      <c r="GK44" s="65"/>
      <c r="GL44" s="65"/>
    </row>
    <row r="45" spans="1:194" s="18" customFormat="1" ht="20.100000000000001" hidden="1" customHeight="1" x14ac:dyDescent="0.2">
      <c r="A45" s="17" t="str">
        <f>Team!A37&amp;" "&amp;Team!B37</f>
        <v xml:space="preserve"> </v>
      </c>
      <c r="C45" s="17"/>
      <c r="D45" s="19"/>
      <c r="E45" s="20">
        <f t="shared" si="5"/>
        <v>0</v>
      </c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/>
      <c r="GG45" s="65"/>
      <c r="GH45" s="65"/>
      <c r="GI45" s="65"/>
      <c r="GJ45" s="65"/>
      <c r="GK45" s="65"/>
      <c r="GL45" s="65"/>
    </row>
    <row r="46" spans="1:194" s="18" customFormat="1" ht="20.100000000000001" hidden="1" customHeight="1" x14ac:dyDescent="0.2">
      <c r="A46" s="17" t="str">
        <f>Team!A38&amp;" "&amp;Team!B38</f>
        <v xml:space="preserve"> </v>
      </c>
      <c r="C46" s="17"/>
      <c r="D46" s="19"/>
      <c r="E46" s="20">
        <f t="shared" si="5"/>
        <v>0</v>
      </c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  <c r="DI46" s="65"/>
      <c r="DJ46" s="65"/>
      <c r="DK46" s="65"/>
      <c r="DL46" s="65"/>
      <c r="DM46" s="65"/>
      <c r="DN46" s="65"/>
      <c r="DO46" s="65"/>
      <c r="DP46" s="65"/>
      <c r="DQ46" s="65"/>
      <c r="DR46" s="65"/>
      <c r="DS46" s="65"/>
      <c r="DT46" s="6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</row>
    <row r="47" spans="1:194" s="18" customFormat="1" ht="20.100000000000001" hidden="1" customHeight="1" x14ac:dyDescent="0.2">
      <c r="A47" s="17" t="str">
        <f>Team!A39&amp;" "&amp;Team!B39</f>
        <v xml:space="preserve"> </v>
      </c>
      <c r="C47" s="17"/>
      <c r="D47" s="19"/>
      <c r="E47" s="20">
        <f t="shared" si="5"/>
        <v>0</v>
      </c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65"/>
      <c r="DV47" s="65"/>
      <c r="DW47" s="65"/>
      <c r="DX47" s="65"/>
      <c r="DY47" s="65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65"/>
      <c r="EN47" s="65"/>
      <c r="EO47" s="65"/>
      <c r="EP47" s="65"/>
      <c r="EQ47" s="65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65"/>
      <c r="FX47" s="65"/>
      <c r="FY47" s="65"/>
      <c r="FZ47" s="65"/>
      <c r="GA47" s="65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</row>
    <row r="48" spans="1:194" s="18" customFormat="1" ht="20.100000000000001" hidden="1" customHeight="1" x14ac:dyDescent="0.2">
      <c r="A48" s="17" t="str">
        <f>Team!A40&amp;" "&amp;Team!B40</f>
        <v xml:space="preserve"> </v>
      </c>
      <c r="C48" s="17"/>
      <c r="D48" s="19"/>
      <c r="E48" s="20">
        <f t="shared" si="5"/>
        <v>0</v>
      </c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</row>
    <row r="49" spans="1:194" s="18" customFormat="1" ht="20.100000000000001" hidden="1" customHeight="1" x14ac:dyDescent="0.2">
      <c r="A49" s="17" t="str">
        <f>Team!A41&amp;" "&amp;Team!B41</f>
        <v xml:space="preserve"> </v>
      </c>
      <c r="C49" s="17"/>
      <c r="D49" s="19"/>
      <c r="E49" s="20">
        <f t="shared" si="5"/>
        <v>0</v>
      </c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</row>
    <row r="50" spans="1:194" s="18" customFormat="1" ht="20.100000000000001" hidden="1" customHeight="1" x14ac:dyDescent="0.2">
      <c r="A50" s="17" t="str">
        <f>Team!A42&amp;" "&amp;Team!B42</f>
        <v xml:space="preserve"> </v>
      </c>
      <c r="C50" s="17"/>
      <c r="D50" s="19"/>
      <c r="E50" s="20">
        <f t="shared" si="5"/>
        <v>0</v>
      </c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</row>
    <row r="51" spans="1:194" s="18" customFormat="1" ht="15" hidden="1" customHeight="1" x14ac:dyDescent="0.2">
      <c r="A51" s="17" t="str">
        <f>Team!A43&amp;" "&amp;Team!B43</f>
        <v xml:space="preserve"> </v>
      </c>
      <c r="C51" s="17"/>
      <c r="D51" s="19"/>
      <c r="E51" s="20">
        <f t="shared" si="5"/>
        <v>0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</row>
    <row r="52" spans="1:194" s="18" customFormat="1" ht="15" hidden="1" customHeight="1" x14ac:dyDescent="0.2">
      <c r="A52" s="17" t="str">
        <f>Team!A44&amp;" "&amp;Team!B44</f>
        <v xml:space="preserve"> </v>
      </c>
      <c r="C52" s="17"/>
      <c r="D52" s="19"/>
      <c r="E52" s="20">
        <f t="shared" si="5"/>
        <v>0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</row>
    <row r="53" spans="1:194" s="18" customFormat="1" ht="15" hidden="1" customHeight="1" x14ac:dyDescent="0.2">
      <c r="A53" s="17" t="str">
        <f>Team!A45&amp;" "&amp;Team!B45</f>
        <v xml:space="preserve"> </v>
      </c>
      <c r="C53" s="17"/>
      <c r="D53" s="19"/>
      <c r="E53" s="20">
        <f t="shared" si="5"/>
        <v>0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</row>
    <row r="54" spans="1:194" s="18" customFormat="1" ht="15" hidden="1" customHeight="1" x14ac:dyDescent="0.2">
      <c r="A54" s="17" t="str">
        <f>Team!A46&amp;" "&amp;Team!B46</f>
        <v xml:space="preserve"> </v>
      </c>
      <c r="C54" s="17"/>
      <c r="D54" s="19"/>
      <c r="E54" s="20">
        <f t="shared" si="5"/>
        <v>0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</row>
    <row r="55" spans="1:194" s="18" customFormat="1" ht="15" hidden="1" customHeight="1" x14ac:dyDescent="0.2">
      <c r="A55" s="17" t="str">
        <f>Team!A47&amp;" "&amp;Team!B47</f>
        <v xml:space="preserve"> </v>
      </c>
      <c r="C55" s="17"/>
      <c r="D55" s="19"/>
      <c r="E55" s="20">
        <f t="shared" si="5"/>
        <v>0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</row>
    <row r="56" spans="1:194" s="18" customFormat="1" ht="15" hidden="1" customHeight="1" x14ac:dyDescent="0.2">
      <c r="A56" s="17" t="str">
        <f>Team!A48&amp;" "&amp;Team!B48</f>
        <v xml:space="preserve"> </v>
      </c>
      <c r="C56" s="17"/>
      <c r="D56" s="19"/>
      <c r="E56" s="20">
        <f t="shared" si="5"/>
        <v>0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  <c r="DI56" s="65"/>
      <c r="DJ56" s="65"/>
      <c r="DK56" s="65"/>
      <c r="DL56" s="65"/>
      <c r="DM56" s="65"/>
      <c r="DN56" s="65"/>
      <c r="DO56" s="65"/>
      <c r="DP56" s="65"/>
      <c r="DQ56" s="65"/>
      <c r="DR56" s="65"/>
      <c r="DS56" s="65"/>
      <c r="DT56" s="65"/>
      <c r="DU56" s="65"/>
      <c r="DV56" s="65"/>
      <c r="DW56" s="65"/>
      <c r="DX56" s="65"/>
      <c r="DY56" s="65"/>
      <c r="DZ56" s="65"/>
      <c r="EA56" s="65"/>
      <c r="EB56" s="65"/>
      <c r="EC56" s="65"/>
      <c r="ED56" s="65"/>
      <c r="EE56" s="65"/>
      <c r="EF56" s="65"/>
      <c r="EG56" s="65"/>
      <c r="EH56" s="65"/>
      <c r="EI56" s="65"/>
      <c r="EJ56" s="65"/>
      <c r="EK56" s="65"/>
      <c r="EL56" s="65"/>
      <c r="EM56" s="65"/>
      <c r="EN56" s="65"/>
      <c r="EO56" s="65"/>
      <c r="EP56" s="65"/>
      <c r="EQ56" s="65"/>
      <c r="ER56" s="65"/>
      <c r="ES56" s="65"/>
      <c r="ET56" s="65"/>
      <c r="EU56" s="65"/>
      <c r="EV56" s="65"/>
      <c r="EW56" s="65"/>
      <c r="EX56" s="65"/>
      <c r="EY56" s="65"/>
      <c r="EZ56" s="65"/>
      <c r="FA56" s="65"/>
      <c r="FB56" s="65"/>
      <c r="FC56" s="65"/>
      <c r="FD56" s="65"/>
      <c r="FE56" s="65"/>
      <c r="FF56" s="65"/>
      <c r="FG56" s="65"/>
      <c r="FH56" s="65"/>
      <c r="FI56" s="65"/>
      <c r="FJ56" s="65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65"/>
      <c r="FY56" s="65"/>
      <c r="FZ56" s="65"/>
      <c r="GA56" s="65"/>
      <c r="GB56" s="65"/>
      <c r="GC56" s="65"/>
      <c r="GD56" s="65"/>
      <c r="GE56" s="65"/>
      <c r="GF56" s="65"/>
      <c r="GG56" s="65"/>
      <c r="GH56" s="65"/>
      <c r="GI56" s="65"/>
      <c r="GJ56" s="65"/>
      <c r="GK56" s="65"/>
      <c r="GL56" s="65"/>
    </row>
    <row r="57" spans="1:194" s="18" customFormat="1" ht="15" hidden="1" customHeight="1" x14ac:dyDescent="0.2">
      <c r="A57" s="17" t="str">
        <f>Team!A49&amp;" "&amp;Team!B49</f>
        <v xml:space="preserve"> </v>
      </c>
      <c r="C57" s="17"/>
      <c r="D57" s="19"/>
      <c r="E57" s="20">
        <f t="shared" si="5"/>
        <v>0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65"/>
      <c r="EQ57" s="65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65"/>
      <c r="FX57" s="65"/>
      <c r="FY57" s="65"/>
      <c r="FZ57" s="65"/>
      <c r="GA57" s="65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</row>
    <row r="58" spans="1:194" s="18" customFormat="1" ht="15" hidden="1" customHeight="1" x14ac:dyDescent="0.2">
      <c r="A58" s="17" t="str">
        <f>Team!A50&amp;" "&amp;Team!B50</f>
        <v xml:space="preserve"> </v>
      </c>
      <c r="C58" s="17"/>
      <c r="D58" s="19"/>
      <c r="E58" s="20">
        <f t="shared" si="5"/>
        <v>0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5"/>
      <c r="ET58" s="65"/>
      <c r="EU58" s="65"/>
      <c r="EV58" s="65"/>
      <c r="EW58" s="65"/>
      <c r="EX58" s="65"/>
      <c r="EY58" s="65"/>
      <c r="EZ58" s="65"/>
      <c r="FA58" s="65"/>
      <c r="FB58" s="65"/>
      <c r="FC58" s="65"/>
      <c r="FD58" s="65"/>
      <c r="FE58" s="65"/>
      <c r="FF58" s="65"/>
      <c r="FG58" s="65"/>
      <c r="FH58" s="65"/>
      <c r="FI58" s="65"/>
      <c r="FJ58" s="65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65"/>
      <c r="FY58" s="65"/>
      <c r="FZ58" s="65"/>
      <c r="GA58" s="65"/>
      <c r="GB58" s="65"/>
      <c r="GC58" s="65"/>
      <c r="GD58" s="65"/>
      <c r="GE58" s="65"/>
      <c r="GF58" s="65"/>
      <c r="GG58" s="65"/>
      <c r="GH58" s="65"/>
      <c r="GI58" s="65"/>
      <c r="GJ58" s="65"/>
      <c r="GK58" s="65"/>
      <c r="GL58" s="65"/>
    </row>
    <row r="59" spans="1:194" s="18" customFormat="1" ht="15" hidden="1" customHeight="1" x14ac:dyDescent="0.2">
      <c r="A59" s="17" t="str">
        <f>Team!A51&amp;" "&amp;Team!B51</f>
        <v xml:space="preserve"> </v>
      </c>
      <c r="C59" s="17"/>
      <c r="D59" s="19"/>
      <c r="E59" s="20">
        <f t="shared" si="5"/>
        <v>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65"/>
      <c r="EQ59" s="65"/>
      <c r="ER59" s="65"/>
      <c r="ES59" s="65"/>
      <c r="ET59" s="65"/>
      <c r="EU59" s="65"/>
      <c r="EV59" s="65"/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/>
      <c r="FO59" s="65"/>
      <c r="FP59" s="65"/>
      <c r="FQ59" s="65"/>
      <c r="FR59" s="65"/>
      <c r="FS59" s="65"/>
      <c r="FT59" s="65"/>
      <c r="FU59" s="65"/>
      <c r="FV59" s="65"/>
      <c r="FW59" s="65"/>
      <c r="FX59" s="65"/>
      <c r="FY59" s="65"/>
      <c r="FZ59" s="65"/>
      <c r="GA59" s="65"/>
      <c r="GB59" s="65"/>
      <c r="GC59" s="65"/>
      <c r="GD59" s="65"/>
      <c r="GE59" s="65"/>
      <c r="GF59" s="65"/>
      <c r="GG59" s="65"/>
      <c r="GH59" s="65"/>
      <c r="GI59" s="65"/>
      <c r="GJ59" s="65"/>
      <c r="GK59" s="65"/>
      <c r="GL59" s="65"/>
    </row>
    <row r="60" spans="1:194" s="18" customFormat="1" ht="15" hidden="1" customHeight="1" x14ac:dyDescent="0.2">
      <c r="A60" s="17" t="str">
        <f>Team!A52&amp;" "&amp;Team!B52</f>
        <v xml:space="preserve"> </v>
      </c>
      <c r="C60" s="17"/>
      <c r="D60" s="19"/>
      <c r="E60" s="20">
        <f t="shared" si="5"/>
        <v>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  <c r="DI60" s="65"/>
      <c r="DJ60" s="65"/>
      <c r="DK60" s="65"/>
      <c r="DL60" s="65"/>
      <c r="DM60" s="65"/>
      <c r="DN60" s="65"/>
      <c r="DO60" s="65"/>
      <c r="DP60" s="65"/>
      <c r="DQ60" s="65"/>
      <c r="DR60" s="65"/>
      <c r="DS60" s="65"/>
      <c r="DT60" s="65"/>
      <c r="DU60" s="65"/>
      <c r="DV60" s="65"/>
      <c r="DW60" s="65"/>
      <c r="DX60" s="65"/>
      <c r="DY60" s="65"/>
      <c r="DZ60" s="65"/>
      <c r="EA60" s="65"/>
      <c r="EB60" s="65"/>
      <c r="EC60" s="65"/>
      <c r="ED60" s="65"/>
      <c r="EE60" s="65"/>
      <c r="EF60" s="65"/>
      <c r="EG60" s="65"/>
      <c r="EH60" s="65"/>
      <c r="EI60" s="65"/>
      <c r="EJ60" s="65"/>
      <c r="EK60" s="65"/>
      <c r="EL60" s="65"/>
      <c r="EM60" s="65"/>
      <c r="EN60" s="65"/>
      <c r="EO60" s="65"/>
      <c r="EP60" s="65"/>
      <c r="EQ60" s="65"/>
      <c r="ER60" s="65"/>
      <c r="ES60" s="65"/>
      <c r="ET60" s="65"/>
      <c r="EU60" s="65"/>
      <c r="EV60" s="65"/>
      <c r="EW60" s="65"/>
      <c r="EX60" s="65"/>
      <c r="EY60" s="65"/>
      <c r="EZ60" s="65"/>
      <c r="FA60" s="65"/>
      <c r="FB60" s="65"/>
      <c r="FC60" s="65"/>
      <c r="FD60" s="65"/>
      <c r="FE60" s="65"/>
      <c r="FF60" s="65"/>
      <c r="FG60" s="65"/>
      <c r="FH60" s="65"/>
      <c r="FI60" s="65"/>
      <c r="FJ60" s="65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65"/>
      <c r="FY60" s="65"/>
      <c r="FZ60" s="65"/>
      <c r="GA60" s="65"/>
      <c r="GB60" s="65"/>
      <c r="GC60" s="65"/>
      <c r="GD60" s="65"/>
      <c r="GE60" s="65"/>
      <c r="GF60" s="65"/>
      <c r="GG60" s="65"/>
      <c r="GH60" s="65"/>
      <c r="GI60" s="65"/>
      <c r="GJ60" s="65"/>
      <c r="GK60" s="65"/>
      <c r="GL60" s="65"/>
    </row>
    <row r="61" spans="1:194" s="18" customFormat="1" ht="15" hidden="1" customHeight="1" x14ac:dyDescent="0.2">
      <c r="A61" s="17" t="str">
        <f>Team!A53&amp;" "&amp;Team!B53</f>
        <v xml:space="preserve"> </v>
      </c>
      <c r="C61" s="17"/>
      <c r="D61" s="19"/>
      <c r="E61" s="20">
        <f t="shared" si="5"/>
        <v>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  <c r="DI61" s="65"/>
      <c r="DJ61" s="65"/>
      <c r="DK61" s="65"/>
      <c r="DL61" s="65"/>
      <c r="DM61" s="65"/>
      <c r="DN61" s="65"/>
      <c r="DO61" s="65"/>
      <c r="DP61" s="65"/>
      <c r="DQ61" s="65"/>
      <c r="DR61" s="65"/>
      <c r="DS61" s="65"/>
      <c r="DT61" s="65"/>
      <c r="DU61" s="65"/>
      <c r="DV61" s="65"/>
      <c r="DW61" s="65"/>
      <c r="DX61" s="65"/>
      <c r="DY61" s="65"/>
      <c r="DZ61" s="65"/>
      <c r="EA61" s="65"/>
      <c r="EB61" s="65"/>
      <c r="EC61" s="65"/>
      <c r="ED61" s="65"/>
      <c r="EE61" s="65"/>
      <c r="EF61" s="65"/>
      <c r="EG61" s="65"/>
      <c r="EH61" s="65"/>
      <c r="EI61" s="65"/>
      <c r="EJ61" s="65"/>
      <c r="EK61" s="65"/>
      <c r="EL61" s="65"/>
      <c r="EM61" s="65"/>
      <c r="EN61" s="65"/>
      <c r="EO61" s="65"/>
      <c r="EP61" s="65"/>
      <c r="EQ61" s="65"/>
      <c r="ER61" s="65"/>
      <c r="ES61" s="65"/>
      <c r="ET61" s="65"/>
      <c r="EU61" s="65"/>
      <c r="EV61" s="65"/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/>
      <c r="FO61" s="65"/>
      <c r="FP61" s="65"/>
      <c r="FQ61" s="65"/>
      <c r="FR61" s="65"/>
      <c r="FS61" s="65"/>
      <c r="FT61" s="65"/>
      <c r="FU61" s="65"/>
      <c r="FV61" s="65"/>
      <c r="FW61" s="65"/>
      <c r="FX61" s="65"/>
      <c r="FY61" s="65"/>
      <c r="FZ61" s="65"/>
      <c r="GA61" s="65"/>
      <c r="GB61" s="65"/>
      <c r="GC61" s="65"/>
      <c r="GD61" s="65"/>
      <c r="GE61" s="65"/>
      <c r="GF61" s="65"/>
      <c r="GG61" s="65"/>
      <c r="GH61" s="65"/>
      <c r="GI61" s="65"/>
      <c r="GJ61" s="65"/>
      <c r="GK61" s="65"/>
      <c r="GL61" s="65"/>
    </row>
    <row r="62" spans="1:194" hidden="1" x14ac:dyDescent="0.25">
      <c r="A62" s="18"/>
      <c r="F62" s="21"/>
      <c r="G62" s="21"/>
      <c r="H62" s="21"/>
      <c r="I62" s="21"/>
      <c r="J62" s="21"/>
      <c r="K62" s="75"/>
      <c r="L62" s="75"/>
      <c r="M62" s="21"/>
      <c r="N62" s="21"/>
      <c r="O62" s="21"/>
      <c r="P62" s="21"/>
      <c r="Q62" s="21"/>
      <c r="R62" s="75"/>
      <c r="S62" s="75"/>
      <c r="T62" s="21"/>
      <c r="U62" s="21"/>
      <c r="V62" s="21"/>
      <c r="W62" s="21"/>
      <c r="X62" s="21"/>
      <c r="Y62" s="75"/>
      <c r="Z62" s="75"/>
      <c r="AA62" s="21"/>
      <c r="AB62" s="21"/>
      <c r="AC62" s="21"/>
      <c r="AD62" s="21"/>
      <c r="AE62" s="21"/>
      <c r="AF62" s="75"/>
      <c r="AG62" s="75"/>
      <c r="AH62" s="21"/>
      <c r="AI62" s="21"/>
      <c r="AJ62" s="21"/>
      <c r="AK62" s="21"/>
      <c r="AL62" s="21"/>
      <c r="AM62" s="75"/>
      <c r="AN62" s="75"/>
      <c r="AO62" s="21"/>
      <c r="AP62" s="21"/>
      <c r="AQ62" s="21"/>
      <c r="AR62" s="21"/>
      <c r="AS62" s="21"/>
      <c r="AT62" s="75"/>
      <c r="AU62" s="75"/>
      <c r="AV62" s="21"/>
      <c r="AW62" s="21"/>
      <c r="AX62" s="21"/>
      <c r="AY62" s="21"/>
      <c r="AZ62" s="21"/>
      <c r="BA62" s="75"/>
      <c r="BB62" s="75"/>
      <c r="BC62" s="21"/>
      <c r="BD62" s="21"/>
      <c r="BE62" s="21"/>
      <c r="BF62" s="21"/>
      <c r="BG62" s="21"/>
      <c r="BH62" s="75"/>
      <c r="BI62" s="75"/>
      <c r="BJ62" s="21"/>
      <c r="BK62" s="21"/>
      <c r="BL62" s="21"/>
      <c r="BM62" s="21"/>
      <c r="BN62" s="21"/>
      <c r="BO62" s="75"/>
      <c r="BP62" s="75"/>
      <c r="BQ62" s="21"/>
      <c r="BR62" s="21"/>
      <c r="BS62" s="21"/>
      <c r="BT62" s="21"/>
      <c r="BU62" s="21"/>
      <c r="BV62" s="75"/>
      <c r="BW62" s="75"/>
      <c r="BX62" s="21"/>
      <c r="BY62" s="21"/>
      <c r="BZ62" s="21"/>
      <c r="CA62" s="21"/>
      <c r="CB62" s="21"/>
      <c r="CC62" s="75"/>
      <c r="CD62" s="75"/>
      <c r="CE62" s="21"/>
      <c r="CF62" s="21"/>
      <c r="CG62" s="21"/>
      <c r="CH62" s="21"/>
      <c r="CI62" s="21"/>
      <c r="CJ62" s="75"/>
      <c r="CK62" s="75"/>
      <c r="CL62" s="21"/>
      <c r="CM62" s="21"/>
      <c r="CN62" s="21"/>
      <c r="CO62" s="21"/>
      <c r="CP62" s="21"/>
      <c r="CQ62" s="75"/>
      <c r="CR62" s="75"/>
      <c r="CS62" s="21"/>
      <c r="CT62" s="21"/>
      <c r="CU62" s="21"/>
      <c r="CV62" s="21"/>
      <c r="CW62" s="21"/>
      <c r="CX62" s="75"/>
      <c r="CY62" s="75"/>
      <c r="CZ62" s="21"/>
      <c r="DA62" s="21"/>
      <c r="DB62" s="21"/>
      <c r="DC62" s="21"/>
      <c r="DD62" s="21"/>
      <c r="DE62" s="75"/>
      <c r="DF62" s="75"/>
      <c r="DG62" s="21"/>
      <c r="DH62" s="21"/>
      <c r="DI62" s="21"/>
      <c r="DJ62" s="21"/>
      <c r="DK62" s="21"/>
      <c r="DL62" s="75"/>
      <c r="DM62" s="75"/>
      <c r="DN62" s="21"/>
      <c r="DO62" s="21"/>
      <c r="DP62" s="21"/>
      <c r="DQ62" s="21"/>
      <c r="DR62" s="21"/>
      <c r="DS62" s="75"/>
      <c r="DT62" s="75"/>
      <c r="DU62" s="21"/>
      <c r="DV62" s="21"/>
      <c r="DW62" s="21"/>
      <c r="DX62" s="21"/>
      <c r="DY62" s="21"/>
      <c r="DZ62" s="75"/>
      <c r="EA62" s="75"/>
      <c r="EB62" s="21"/>
      <c r="EC62" s="21"/>
      <c r="ED62" s="21"/>
      <c r="EE62" s="21"/>
      <c r="EF62" s="21"/>
      <c r="EG62" s="75"/>
      <c r="EH62" s="75"/>
      <c r="EI62" s="21"/>
      <c r="EJ62" s="21"/>
      <c r="EK62" s="21"/>
      <c r="EL62" s="21"/>
      <c r="EM62" s="21"/>
      <c r="EN62" s="75"/>
      <c r="EO62" s="75"/>
      <c r="EP62" s="21"/>
      <c r="EQ62" s="21"/>
      <c r="ER62" s="21"/>
      <c r="ES62" s="21"/>
      <c r="ET62" s="21"/>
      <c r="EU62" s="75"/>
      <c r="EV62" s="75"/>
      <c r="EW62" s="21"/>
      <c r="EX62" s="21"/>
      <c r="EY62" s="21"/>
      <c r="EZ62" s="21"/>
      <c r="FA62" s="21"/>
      <c r="FB62" s="75"/>
      <c r="FC62" s="75"/>
      <c r="FD62" s="21"/>
      <c r="FE62" s="21"/>
      <c r="FF62" s="21"/>
      <c r="FG62" s="21"/>
      <c r="FH62" s="21"/>
      <c r="FI62" s="75"/>
      <c r="FJ62" s="75"/>
      <c r="FK62" s="21"/>
      <c r="FL62" s="21"/>
      <c r="FM62" s="21"/>
      <c r="FN62" s="21"/>
      <c r="FO62" s="21"/>
      <c r="FP62" s="75"/>
      <c r="FQ62" s="75"/>
      <c r="FR62" s="21"/>
      <c r="FS62" s="21"/>
      <c r="FT62" s="21"/>
      <c r="FU62" s="21"/>
      <c r="FV62" s="21"/>
      <c r="FW62" s="75"/>
      <c r="FX62" s="75"/>
      <c r="FY62" s="21"/>
      <c r="FZ62" s="21"/>
      <c r="GA62" s="21"/>
      <c r="GB62" s="21"/>
      <c r="GC62" s="21"/>
      <c r="GD62" s="75"/>
      <c r="GE62" s="75"/>
      <c r="GF62" s="21"/>
      <c r="GG62" s="21"/>
      <c r="GH62" s="21"/>
      <c r="GI62" s="21"/>
      <c r="GJ62" s="21"/>
      <c r="GK62" s="75"/>
      <c r="GL62" s="75"/>
    </row>
    <row r="63" spans="1:194" x14ac:dyDescent="0.25">
      <c r="K63" s="76"/>
      <c r="L63" s="76"/>
      <c r="R63" s="76"/>
      <c r="S63" s="76"/>
      <c r="Y63" s="76"/>
      <c r="Z63" s="76"/>
      <c r="AF63" s="76"/>
      <c r="AG63" s="76"/>
      <c r="AM63" s="76"/>
      <c r="AN63" s="76"/>
      <c r="AT63" s="76"/>
      <c r="AU63" s="76"/>
      <c r="BA63" s="76"/>
      <c r="BB63" s="76"/>
      <c r="BH63" s="76"/>
      <c r="BI63" s="76"/>
      <c r="BO63" s="76"/>
      <c r="BP63" s="76"/>
      <c r="BV63" s="76"/>
      <c r="BW63" s="76"/>
      <c r="CC63" s="76"/>
      <c r="CD63" s="76"/>
      <c r="CJ63" s="76"/>
      <c r="CK63" s="76"/>
      <c r="CQ63" s="76"/>
      <c r="CR63" s="76"/>
      <c r="CX63" s="76"/>
      <c r="CY63" s="76"/>
      <c r="DE63" s="76"/>
      <c r="DF63" s="76"/>
      <c r="DL63" s="76"/>
      <c r="DM63" s="76"/>
      <c r="DS63" s="76"/>
      <c r="DT63" s="76"/>
      <c r="DZ63" s="76"/>
      <c r="EA63" s="76"/>
      <c r="EG63" s="76"/>
      <c r="EH63" s="76"/>
      <c r="EN63" s="76"/>
      <c r="EO63" s="76"/>
      <c r="EU63" s="76"/>
      <c r="EV63" s="76"/>
      <c r="FB63" s="76"/>
      <c r="FC63" s="76"/>
      <c r="FI63" s="76"/>
      <c r="FJ63" s="76"/>
      <c r="FP63" s="76"/>
      <c r="FQ63" s="76"/>
      <c r="FW63" s="76"/>
      <c r="FX63" s="76"/>
      <c r="GD63" s="76"/>
      <c r="GE63" s="76"/>
      <c r="GK63" s="76"/>
      <c r="GL63" s="76"/>
    </row>
    <row r="64" spans="1:194" x14ac:dyDescent="0.25">
      <c r="C64" s="110"/>
      <c r="D64" s="110"/>
      <c r="E64" s="110"/>
    </row>
  </sheetData>
  <mergeCells count="82">
    <mergeCell ref="EF3:EG3"/>
    <mergeCell ref="EF4:EG4"/>
    <mergeCell ref="EV3:EW3"/>
    <mergeCell ref="EV4:EW4"/>
    <mergeCell ref="FK3:FL3"/>
    <mergeCell ref="FK4:FL4"/>
    <mergeCell ref="CJ3:CK3"/>
    <mergeCell ref="CJ4:CK4"/>
    <mergeCell ref="CZ3:DA3"/>
    <mergeCell ref="CZ4:DA4"/>
    <mergeCell ref="DP3:DQ3"/>
    <mergeCell ref="DP4:DQ4"/>
    <mergeCell ref="BQ6:BU6"/>
    <mergeCell ref="H4:I4"/>
    <mergeCell ref="H3:I3"/>
    <mergeCell ref="X3:Y3"/>
    <mergeCell ref="X4:Y4"/>
    <mergeCell ref="AN3:AO3"/>
    <mergeCell ref="AN4:AO4"/>
    <mergeCell ref="BD3:BE3"/>
    <mergeCell ref="BD4:BE4"/>
    <mergeCell ref="BT3:BU3"/>
    <mergeCell ref="BT4:BU4"/>
    <mergeCell ref="CZ6:DD6"/>
    <mergeCell ref="AW3:AZ3"/>
    <mergeCell ref="C64:E64"/>
    <mergeCell ref="AO6:AS6"/>
    <mergeCell ref="A1:A2"/>
    <mergeCell ref="D1:E1"/>
    <mergeCell ref="F1:GL1"/>
    <mergeCell ref="F6:J6"/>
    <mergeCell ref="M6:Q6"/>
    <mergeCell ref="T6:X6"/>
    <mergeCell ref="AA6:AE6"/>
    <mergeCell ref="AH6:AL6"/>
    <mergeCell ref="DU6:DY6"/>
    <mergeCell ref="AV6:AZ6"/>
    <mergeCell ref="BC6:BG6"/>
    <mergeCell ref="BJ6:BN6"/>
    <mergeCell ref="FR6:FV6"/>
    <mergeCell ref="FY6:GC6"/>
    <mergeCell ref="GF6:GJ6"/>
    <mergeCell ref="EW6:FA6"/>
    <mergeCell ref="FD6:FH6"/>
    <mergeCell ref="FK6:FO6"/>
    <mergeCell ref="F7:J7"/>
    <mergeCell ref="M7:Q7"/>
    <mergeCell ref="T7:X7"/>
    <mergeCell ref="AA7:AE7"/>
    <mergeCell ref="AH7:AL7"/>
    <mergeCell ref="AO7:AS7"/>
    <mergeCell ref="AV7:AZ7"/>
    <mergeCell ref="EB6:EF6"/>
    <mergeCell ref="EI6:EM6"/>
    <mergeCell ref="EP6:ET6"/>
    <mergeCell ref="BJ7:BN7"/>
    <mergeCell ref="BQ7:BU7"/>
    <mergeCell ref="BX7:CB7"/>
    <mergeCell ref="CE7:CI7"/>
    <mergeCell ref="CL7:CP7"/>
    <mergeCell ref="DG6:DK6"/>
    <mergeCell ref="DN6:DR6"/>
    <mergeCell ref="BX6:CB6"/>
    <mergeCell ref="CE6:CI6"/>
    <mergeCell ref="CL6:CP6"/>
    <mergeCell ref="CS6:CW6"/>
    <mergeCell ref="FY7:GC7"/>
    <mergeCell ref="GF7:GJ7"/>
    <mergeCell ref="D8:E8"/>
    <mergeCell ref="EI7:EM7"/>
    <mergeCell ref="EP7:ET7"/>
    <mergeCell ref="EW7:FA7"/>
    <mergeCell ref="FD7:FH7"/>
    <mergeCell ref="FK7:FO7"/>
    <mergeCell ref="FR7:FV7"/>
    <mergeCell ref="CS7:CW7"/>
    <mergeCell ref="CZ7:DD7"/>
    <mergeCell ref="DG7:DK7"/>
    <mergeCell ref="DN7:DR7"/>
    <mergeCell ref="DU7:DY7"/>
    <mergeCell ref="EB7:EF7"/>
    <mergeCell ref="BC7:BG7"/>
  </mergeCells>
  <conditionalFormatting sqref="S7 Y7">
    <cfRule type="expression" dxfId="645" priority="262">
      <formula>IF(S$5="S",TRUE,FALSE)</formula>
    </cfRule>
    <cfRule type="expression" dxfId="644" priority="263">
      <formula>IF(S$5="D",TRUE,FALSE)</formula>
    </cfRule>
  </conditionalFormatting>
  <conditionalFormatting sqref="Z7">
    <cfRule type="expression" dxfId="643" priority="260">
      <formula>IF(Z$5="S",TRUE,FALSE)</formula>
    </cfRule>
    <cfRule type="expression" dxfId="642" priority="261">
      <formula>IF(Z$5="D",TRUE,FALSE)</formula>
    </cfRule>
  </conditionalFormatting>
  <conditionalFormatting sqref="FX7">
    <cfRule type="expression" dxfId="641" priority="74">
      <formula>IF(FX$5="S",TRUE,FALSE)</formula>
    </cfRule>
    <cfRule type="expression" dxfId="640" priority="75">
      <formula>IF(FX$5="D",TRUE,FALSE)</formula>
    </cfRule>
  </conditionalFormatting>
  <conditionalFormatting sqref="M6">
    <cfRule type="expression" dxfId="639" priority="252">
      <formula>IF(M$5="S",TRUE,FALSE)</formula>
    </cfRule>
    <cfRule type="expression" dxfId="638" priority="253">
      <formula>IF(M$5="D",TRUE,FALSE)</formula>
    </cfRule>
  </conditionalFormatting>
  <conditionalFormatting sqref="BW7">
    <cfRule type="expression" dxfId="637" priority="194">
      <formula>IF(BW$5="S",TRUE,FALSE)</formula>
    </cfRule>
    <cfRule type="expression" dxfId="636" priority="195">
      <formula>IF(BW$5="D",TRUE,FALSE)</formula>
    </cfRule>
  </conditionalFormatting>
  <conditionalFormatting sqref="BV7">
    <cfRule type="expression" dxfId="635" priority="196">
      <formula>IF(BV$5="S",TRUE,FALSE)</formula>
    </cfRule>
    <cfRule type="expression" dxfId="634" priority="197">
      <formula>IF(BV$5="D",TRUE,FALSE)</formula>
    </cfRule>
  </conditionalFormatting>
  <conditionalFormatting sqref="AF7">
    <cfRule type="expression" dxfId="633" priority="244">
      <formula>IF(AF$5="S",TRUE,FALSE)</formula>
    </cfRule>
    <cfRule type="expression" dxfId="632" priority="245">
      <formula>IF(AF$5="D",TRUE,FALSE)</formula>
    </cfRule>
  </conditionalFormatting>
  <conditionalFormatting sqref="AG7">
    <cfRule type="expression" dxfId="631" priority="242">
      <formula>IF(AG$5="S",TRUE,FALSE)</formula>
    </cfRule>
    <cfRule type="expression" dxfId="630" priority="243">
      <formula>IF(AG$5="D",TRUE,FALSE)</formula>
    </cfRule>
  </conditionalFormatting>
  <conditionalFormatting sqref="AM6:AN6">
    <cfRule type="expression" dxfId="629" priority="238">
      <formula>IF(AM$5="S",TRUE,FALSE)</formula>
    </cfRule>
    <cfRule type="expression" dxfId="628" priority="239">
      <formula>IF(AM$5="D",TRUE,FALSE)</formula>
    </cfRule>
  </conditionalFormatting>
  <conditionalFormatting sqref="AM7">
    <cfRule type="expression" dxfId="627" priority="236">
      <formula>IF(AM$5="S",TRUE,FALSE)</formula>
    </cfRule>
    <cfRule type="expression" dxfId="626" priority="237">
      <formula>IF(AM$5="D",TRUE,FALSE)</formula>
    </cfRule>
  </conditionalFormatting>
  <conditionalFormatting sqref="AN7">
    <cfRule type="expression" dxfId="625" priority="234">
      <formula>IF(AN$5="S",TRUE,FALSE)</formula>
    </cfRule>
    <cfRule type="expression" dxfId="624" priority="235">
      <formula>IF(AN$5="D",TRUE,FALSE)</formula>
    </cfRule>
  </conditionalFormatting>
  <conditionalFormatting sqref="CD7">
    <cfRule type="expression" dxfId="623" priority="186">
      <formula>IF(CD$5="S",TRUE,FALSE)</formula>
    </cfRule>
    <cfRule type="expression" dxfId="622" priority="187">
      <formula>IF(CD$5="D",TRUE,FALSE)</formula>
    </cfRule>
  </conditionalFormatting>
  <conditionalFormatting sqref="AT6:AU6">
    <cfRule type="expression" dxfId="621" priority="230">
      <formula>IF(AT$5="S",TRUE,FALSE)</formula>
    </cfRule>
    <cfRule type="expression" dxfId="620" priority="231">
      <formula>IF(AT$5="D",TRUE,FALSE)</formula>
    </cfRule>
  </conditionalFormatting>
  <conditionalFormatting sqref="AT7">
    <cfRule type="expression" dxfId="619" priority="228">
      <formula>IF(AT$5="S",TRUE,FALSE)</formula>
    </cfRule>
    <cfRule type="expression" dxfId="618" priority="229">
      <formula>IF(AT$5="D",TRUE,FALSE)</formula>
    </cfRule>
  </conditionalFormatting>
  <conditionalFormatting sqref="AU7">
    <cfRule type="expression" dxfId="617" priority="226">
      <formula>IF(AU$5="S",TRUE,FALSE)</formula>
    </cfRule>
    <cfRule type="expression" dxfId="616" priority="227">
      <formula>IF(AU$5="D",TRUE,FALSE)</formula>
    </cfRule>
  </conditionalFormatting>
  <conditionalFormatting sqref="CJ7">
    <cfRule type="expression" dxfId="615" priority="180">
      <formula>IF(CJ$5="S",TRUE,FALSE)</formula>
    </cfRule>
    <cfRule type="expression" dxfId="614" priority="181">
      <formula>IF(CJ$5="D",TRUE,FALSE)</formula>
    </cfRule>
  </conditionalFormatting>
  <conditionalFormatting sqref="BA6:BB6">
    <cfRule type="expression" dxfId="613" priority="222">
      <formula>IF(BA$5="S",TRUE,FALSE)</formula>
    </cfRule>
    <cfRule type="expression" dxfId="612" priority="223">
      <formula>IF(BA$5="D",TRUE,FALSE)</formula>
    </cfRule>
  </conditionalFormatting>
  <conditionalFormatting sqref="BA7">
    <cfRule type="expression" dxfId="611" priority="220">
      <formula>IF(BA$5="S",TRUE,FALSE)</formula>
    </cfRule>
    <cfRule type="expression" dxfId="610" priority="221">
      <formula>IF(BA$5="D",TRUE,FALSE)</formula>
    </cfRule>
  </conditionalFormatting>
  <conditionalFormatting sqref="BB7">
    <cfRule type="expression" dxfId="609" priority="218">
      <formula>IF(BB$5="S",TRUE,FALSE)</formula>
    </cfRule>
    <cfRule type="expression" dxfId="608" priority="219">
      <formula>IF(BB$5="D",TRUE,FALSE)</formula>
    </cfRule>
  </conditionalFormatting>
  <conditionalFormatting sqref="CQ6:CR6">
    <cfRule type="expression" dxfId="607" priority="174">
      <formula>IF(CQ$5="S",TRUE,FALSE)</formula>
    </cfRule>
    <cfRule type="expression" dxfId="606" priority="175">
      <formula>IF(CQ$5="D",TRUE,FALSE)</formula>
    </cfRule>
  </conditionalFormatting>
  <conditionalFormatting sqref="BH6:BI6">
    <cfRule type="expression" dxfId="605" priority="214">
      <formula>IF(BH$5="S",TRUE,FALSE)</formula>
    </cfRule>
    <cfRule type="expression" dxfId="604" priority="215">
      <formula>IF(BH$5="D",TRUE,FALSE)</formula>
    </cfRule>
  </conditionalFormatting>
  <conditionalFormatting sqref="BH7">
    <cfRule type="expression" dxfId="603" priority="212">
      <formula>IF(BH$5="S",TRUE,FALSE)</formula>
    </cfRule>
    <cfRule type="expression" dxfId="602" priority="213">
      <formula>IF(BH$5="D",TRUE,FALSE)</formula>
    </cfRule>
  </conditionalFormatting>
  <conditionalFormatting sqref="BI7">
    <cfRule type="expression" dxfId="601" priority="210">
      <formula>IF(BI$5="S",TRUE,FALSE)</formula>
    </cfRule>
    <cfRule type="expression" dxfId="600" priority="211">
      <formula>IF(BI$5="D",TRUE,FALSE)</formula>
    </cfRule>
  </conditionalFormatting>
  <conditionalFormatting sqref="BO6:BP6">
    <cfRule type="expression" dxfId="599" priority="206">
      <formula>IF(BO$5="S",TRUE,FALSE)</formula>
    </cfRule>
    <cfRule type="expression" dxfId="598" priority="207">
      <formula>IF(BO$5="D",TRUE,FALSE)</formula>
    </cfRule>
  </conditionalFormatting>
  <conditionalFormatting sqref="BO7">
    <cfRule type="expression" dxfId="597" priority="204">
      <formula>IF(BO$5="S",TRUE,FALSE)</formula>
    </cfRule>
    <cfRule type="expression" dxfId="596" priority="205">
      <formula>IF(BO$5="D",TRUE,FALSE)</formula>
    </cfRule>
  </conditionalFormatting>
  <conditionalFormatting sqref="BP7">
    <cfRule type="expression" dxfId="595" priority="202">
      <formula>IF(BP$5="S",TRUE,FALSE)</formula>
    </cfRule>
    <cfRule type="expression" dxfId="594" priority="203">
      <formula>IF(BP$5="D",TRUE,FALSE)</formula>
    </cfRule>
  </conditionalFormatting>
  <conditionalFormatting sqref="CY7">
    <cfRule type="expression" dxfId="593" priority="162">
      <formula>IF(CY$5="S",TRUE,FALSE)</formula>
    </cfRule>
    <cfRule type="expression" dxfId="592" priority="163">
      <formula>IF(CY$5="D",TRUE,FALSE)</formula>
    </cfRule>
  </conditionalFormatting>
  <conditionalFormatting sqref="BV6:BW6">
    <cfRule type="expression" dxfId="591" priority="198">
      <formula>IF(BV$5="S",TRUE,FALSE)</formula>
    </cfRule>
    <cfRule type="expression" dxfId="590" priority="199">
      <formula>IF(BV$5="D",TRUE,FALSE)</formula>
    </cfRule>
  </conditionalFormatting>
  <conditionalFormatting sqref="DE7">
    <cfRule type="expression" dxfId="589" priority="156">
      <formula>IF(DE$5="S",TRUE,FALSE)</formula>
    </cfRule>
    <cfRule type="expression" dxfId="588" priority="157">
      <formula>IF(DE$5="D",TRUE,FALSE)</formula>
    </cfRule>
  </conditionalFormatting>
  <conditionalFormatting sqref="CC6:CD6">
    <cfRule type="expression" dxfId="587" priority="190">
      <formula>IF(CC$5="S",TRUE,FALSE)</formula>
    </cfRule>
    <cfRule type="expression" dxfId="586" priority="191">
      <formula>IF(CC$5="D",TRUE,FALSE)</formula>
    </cfRule>
  </conditionalFormatting>
  <conditionalFormatting sqref="CC7">
    <cfRule type="expression" dxfId="585" priority="188">
      <formula>IF(CC$5="S",TRUE,FALSE)</formula>
    </cfRule>
    <cfRule type="expression" dxfId="584" priority="189">
      <formula>IF(CC$5="D",TRUE,FALSE)</formula>
    </cfRule>
  </conditionalFormatting>
  <conditionalFormatting sqref="DL6:DM6">
    <cfRule type="expression" dxfId="583" priority="150">
      <formula>IF(DL$5="S",TRUE,FALSE)</formula>
    </cfRule>
    <cfRule type="expression" dxfId="582" priority="151">
      <formula>IF(DL$5="D",TRUE,FALSE)</formula>
    </cfRule>
  </conditionalFormatting>
  <conditionalFormatting sqref="CJ6:CK6">
    <cfRule type="expression" dxfId="581" priority="182">
      <formula>IF(CJ$5="S",TRUE,FALSE)</formula>
    </cfRule>
    <cfRule type="expression" dxfId="580" priority="183">
      <formula>IF(CJ$5="D",TRUE,FALSE)</formula>
    </cfRule>
  </conditionalFormatting>
  <conditionalFormatting sqref="CK7">
    <cfRule type="expression" dxfId="579" priority="178">
      <formula>IF(CK$5="S",TRUE,FALSE)</formula>
    </cfRule>
    <cfRule type="expression" dxfId="578" priority="179">
      <formula>IF(CK$5="D",TRUE,FALSE)</formula>
    </cfRule>
  </conditionalFormatting>
  <conditionalFormatting sqref="CQ7">
    <cfRule type="expression" dxfId="577" priority="172">
      <formula>IF(CQ$5="S",TRUE,FALSE)</formula>
    </cfRule>
    <cfRule type="expression" dxfId="576" priority="173">
      <formula>IF(CQ$5="D",TRUE,FALSE)</formula>
    </cfRule>
  </conditionalFormatting>
  <conditionalFormatting sqref="CR7">
    <cfRule type="expression" dxfId="575" priority="170">
      <formula>IF(CR$5="S",TRUE,FALSE)</formula>
    </cfRule>
    <cfRule type="expression" dxfId="574" priority="171">
      <formula>IF(CR$5="D",TRUE,FALSE)</formula>
    </cfRule>
  </conditionalFormatting>
  <conditionalFormatting sqref="DT7">
    <cfRule type="expression" dxfId="573" priority="138">
      <formula>IF(DT$5="S",TRUE,FALSE)</formula>
    </cfRule>
    <cfRule type="expression" dxfId="572" priority="139">
      <formula>IF(DT$5="D",TRUE,FALSE)</formula>
    </cfRule>
  </conditionalFormatting>
  <conditionalFormatting sqref="CX6:CY6">
    <cfRule type="expression" dxfId="571" priority="166">
      <formula>IF(CX$5="S",TRUE,FALSE)</formula>
    </cfRule>
    <cfRule type="expression" dxfId="570" priority="167">
      <formula>IF(CX$5="D",TRUE,FALSE)</formula>
    </cfRule>
  </conditionalFormatting>
  <conditionalFormatting sqref="CX7">
    <cfRule type="expression" dxfId="569" priority="164">
      <formula>IF(CX$5="S",TRUE,FALSE)</formula>
    </cfRule>
    <cfRule type="expression" dxfId="568" priority="165">
      <formula>IF(CX$5="D",TRUE,FALSE)</formula>
    </cfRule>
  </conditionalFormatting>
  <conditionalFormatting sqref="DZ7">
    <cfRule type="expression" dxfId="567" priority="132">
      <formula>IF(DZ$5="S",TRUE,FALSE)</formula>
    </cfRule>
    <cfRule type="expression" dxfId="566" priority="133">
      <formula>IF(DZ$5="D",TRUE,FALSE)</formula>
    </cfRule>
  </conditionalFormatting>
  <conditionalFormatting sqref="DE6:DF6">
    <cfRule type="expression" dxfId="565" priority="158">
      <formula>IF(DE$5="S",TRUE,FALSE)</formula>
    </cfRule>
    <cfRule type="expression" dxfId="564" priority="159">
      <formula>IF(DE$5="D",TRUE,FALSE)</formula>
    </cfRule>
  </conditionalFormatting>
  <conditionalFormatting sqref="DF7">
    <cfRule type="expression" dxfId="563" priority="154">
      <formula>IF(DF$5="S",TRUE,FALSE)</formula>
    </cfRule>
    <cfRule type="expression" dxfId="562" priority="155">
      <formula>IF(DF$5="D",TRUE,FALSE)</formula>
    </cfRule>
  </conditionalFormatting>
  <conditionalFormatting sqref="EG6:EH6">
    <cfRule type="expression" dxfId="561" priority="126">
      <formula>IF(EG$5="S",TRUE,FALSE)</formula>
    </cfRule>
    <cfRule type="expression" dxfId="560" priority="127">
      <formula>IF(EG$5="D",TRUE,FALSE)</formula>
    </cfRule>
  </conditionalFormatting>
  <conditionalFormatting sqref="DL7">
    <cfRule type="expression" dxfId="559" priority="148">
      <formula>IF(DL$5="S",TRUE,FALSE)</formula>
    </cfRule>
    <cfRule type="expression" dxfId="558" priority="149">
      <formula>IF(DL$5="D",TRUE,FALSE)</formula>
    </cfRule>
  </conditionalFormatting>
  <conditionalFormatting sqref="DM7">
    <cfRule type="expression" dxfId="557" priority="146">
      <formula>IF(DM$5="S",TRUE,FALSE)</formula>
    </cfRule>
    <cfRule type="expression" dxfId="556" priority="147">
      <formula>IF(DM$5="D",TRUE,FALSE)</formula>
    </cfRule>
  </conditionalFormatting>
  <conditionalFormatting sqref="DS6:DT6">
    <cfRule type="expression" dxfId="555" priority="142">
      <formula>IF(DS$5="S",TRUE,FALSE)</formula>
    </cfRule>
    <cfRule type="expression" dxfId="554" priority="143">
      <formula>IF(DS$5="D",TRUE,FALSE)</formula>
    </cfRule>
  </conditionalFormatting>
  <conditionalFormatting sqref="DS7">
    <cfRule type="expression" dxfId="553" priority="140">
      <formula>IF(DS$5="S",TRUE,FALSE)</formula>
    </cfRule>
    <cfRule type="expression" dxfId="552" priority="141">
      <formula>IF(DS$5="D",TRUE,FALSE)</formula>
    </cfRule>
  </conditionalFormatting>
  <conditionalFormatting sqref="EO7">
    <cfRule type="expression" dxfId="551" priority="114">
      <formula>IF(EO$5="S",TRUE,FALSE)</formula>
    </cfRule>
    <cfRule type="expression" dxfId="550" priority="115">
      <formula>IF(EO$5="D",TRUE,FALSE)</formula>
    </cfRule>
  </conditionalFormatting>
  <conditionalFormatting sqref="DZ6:EA6">
    <cfRule type="expression" dxfId="549" priority="134">
      <formula>IF(DZ$5="S",TRUE,FALSE)</formula>
    </cfRule>
    <cfRule type="expression" dxfId="548" priority="135">
      <formula>IF(DZ$5="D",TRUE,FALSE)</formula>
    </cfRule>
  </conditionalFormatting>
  <conditionalFormatting sqref="EA7">
    <cfRule type="expression" dxfId="547" priority="130">
      <formula>IF(EA$5="S",TRUE,FALSE)</formula>
    </cfRule>
    <cfRule type="expression" dxfId="546" priority="131">
      <formula>IF(EA$5="D",TRUE,FALSE)</formula>
    </cfRule>
  </conditionalFormatting>
  <conditionalFormatting sqref="EU7">
    <cfRule type="expression" dxfId="545" priority="108">
      <formula>IF(EU$5="S",TRUE,FALSE)</formula>
    </cfRule>
    <cfRule type="expression" dxfId="544" priority="109">
      <formula>IF(EU$5="D",TRUE,FALSE)</formula>
    </cfRule>
  </conditionalFormatting>
  <conditionalFormatting sqref="EG7">
    <cfRule type="expression" dxfId="543" priority="124">
      <formula>IF(EG$5="S",TRUE,FALSE)</formula>
    </cfRule>
    <cfRule type="expression" dxfId="542" priority="125">
      <formula>IF(EG$5="D",TRUE,FALSE)</formula>
    </cfRule>
  </conditionalFormatting>
  <conditionalFormatting sqref="EH7">
    <cfRule type="expression" dxfId="541" priority="122">
      <formula>IF(EH$5="S",TRUE,FALSE)</formula>
    </cfRule>
    <cfRule type="expression" dxfId="540" priority="123">
      <formula>IF(EH$5="D",TRUE,FALSE)</formula>
    </cfRule>
  </conditionalFormatting>
  <conditionalFormatting sqref="FB6:FC6">
    <cfRule type="expression" dxfId="539" priority="102">
      <formula>IF(FB$5="S",TRUE,FALSE)</formula>
    </cfRule>
    <cfRule type="expression" dxfId="538" priority="103">
      <formula>IF(FB$5="D",TRUE,FALSE)</formula>
    </cfRule>
  </conditionalFormatting>
  <conditionalFormatting sqref="EN6:EO6">
    <cfRule type="expression" dxfId="537" priority="118">
      <formula>IF(EN$5="S",TRUE,FALSE)</formula>
    </cfRule>
    <cfRule type="expression" dxfId="536" priority="119">
      <formula>IF(EN$5="D",TRUE,FALSE)</formula>
    </cfRule>
  </conditionalFormatting>
  <conditionalFormatting sqref="EN7">
    <cfRule type="expression" dxfId="535" priority="116">
      <formula>IF(EN$5="S",TRUE,FALSE)</formula>
    </cfRule>
    <cfRule type="expression" dxfId="534" priority="117">
      <formula>IF(EN$5="D",TRUE,FALSE)</formula>
    </cfRule>
  </conditionalFormatting>
  <conditionalFormatting sqref="EU6:EV6">
    <cfRule type="expression" dxfId="533" priority="110">
      <formula>IF(EU$5="S",TRUE,FALSE)</formula>
    </cfRule>
    <cfRule type="expression" dxfId="532" priority="111">
      <formula>IF(EU$5="D",TRUE,FALSE)</formula>
    </cfRule>
  </conditionalFormatting>
  <conditionalFormatting sqref="EV7">
    <cfRule type="expression" dxfId="531" priority="106">
      <formula>IF(EV$5="S",TRUE,FALSE)</formula>
    </cfRule>
    <cfRule type="expression" dxfId="530" priority="107">
      <formula>IF(EV$5="D",TRUE,FALSE)</formula>
    </cfRule>
  </conditionalFormatting>
  <conditionalFormatting sqref="FJ7">
    <cfRule type="expression" dxfId="529" priority="90">
      <formula>IF(FJ$5="S",TRUE,FALSE)</formula>
    </cfRule>
    <cfRule type="expression" dxfId="528" priority="91">
      <formula>IF(FJ$5="D",TRUE,FALSE)</formula>
    </cfRule>
  </conditionalFormatting>
  <conditionalFormatting sqref="FB7">
    <cfRule type="expression" dxfId="527" priority="100">
      <formula>IF(FB$5="S",TRUE,FALSE)</formula>
    </cfRule>
    <cfRule type="expression" dxfId="526" priority="101">
      <formula>IF(FB$5="D",TRUE,FALSE)</formula>
    </cfRule>
  </conditionalFormatting>
  <conditionalFormatting sqref="FC7">
    <cfRule type="expression" dxfId="525" priority="98">
      <formula>IF(FC$5="S",TRUE,FALSE)</formula>
    </cfRule>
    <cfRule type="expression" dxfId="524" priority="99">
      <formula>IF(FC$5="D",TRUE,FALSE)</formula>
    </cfRule>
  </conditionalFormatting>
  <conditionalFormatting sqref="FP7">
    <cfRule type="expression" dxfId="523" priority="84">
      <formula>IF(FP$5="S",TRUE,FALSE)</formula>
    </cfRule>
    <cfRule type="expression" dxfId="522" priority="85">
      <formula>IF(FP$5="D",TRUE,FALSE)</formula>
    </cfRule>
  </conditionalFormatting>
  <conditionalFormatting sqref="FI6:FJ6">
    <cfRule type="expression" dxfId="521" priority="94">
      <formula>IF(FI$5="S",TRUE,FALSE)</formula>
    </cfRule>
    <cfRule type="expression" dxfId="520" priority="95">
      <formula>IF(FI$5="D",TRUE,FALSE)</formula>
    </cfRule>
  </conditionalFormatting>
  <conditionalFormatting sqref="FI7">
    <cfRule type="expression" dxfId="519" priority="92">
      <formula>IF(FI$5="S",TRUE,FALSE)</formula>
    </cfRule>
    <cfRule type="expression" dxfId="518" priority="93">
      <formula>IF(FI$5="D",TRUE,FALSE)</formula>
    </cfRule>
  </conditionalFormatting>
  <conditionalFormatting sqref="FW6:FX6">
    <cfRule type="expression" dxfId="517" priority="78">
      <formula>IF(FW$5="S",TRUE,FALSE)</formula>
    </cfRule>
    <cfRule type="expression" dxfId="516" priority="79">
      <formula>IF(FW$5="D",TRUE,FALSE)</formula>
    </cfRule>
  </conditionalFormatting>
  <conditionalFormatting sqref="FP6:FQ6">
    <cfRule type="expression" dxfId="515" priority="86">
      <formula>IF(FP$5="S",TRUE,FALSE)</formula>
    </cfRule>
    <cfRule type="expression" dxfId="514" priority="87">
      <formula>IF(FP$5="D",TRUE,FALSE)</formula>
    </cfRule>
  </conditionalFormatting>
  <conditionalFormatting sqref="FQ7">
    <cfRule type="expression" dxfId="513" priority="82">
      <formula>IF(FQ$5="S",TRUE,FALSE)</formula>
    </cfRule>
    <cfRule type="expression" dxfId="512" priority="83">
      <formula>IF(FQ$5="D",TRUE,FALSE)</formula>
    </cfRule>
  </conditionalFormatting>
  <conditionalFormatting sqref="FW7">
    <cfRule type="expression" dxfId="511" priority="76">
      <formula>IF(FW$5="S",TRUE,FALSE)</formula>
    </cfRule>
    <cfRule type="expression" dxfId="510" priority="77">
      <formula>IF(FW$5="D",TRUE,FALSE)</formula>
    </cfRule>
  </conditionalFormatting>
  <conditionalFormatting sqref="GE7">
    <cfRule type="expression" dxfId="509" priority="66">
      <formula>IF(GE$5="S",TRUE,FALSE)</formula>
    </cfRule>
    <cfRule type="expression" dxfId="508" priority="67">
      <formula>IF(GE$5="D",TRUE,FALSE)</formula>
    </cfRule>
  </conditionalFormatting>
  <conditionalFormatting sqref="GD6:GE6">
    <cfRule type="expression" dxfId="507" priority="70">
      <formula>IF(GD$5="S",TRUE,FALSE)</formula>
    </cfRule>
    <cfRule type="expression" dxfId="506" priority="71">
      <formula>IF(GD$5="D",TRUE,FALSE)</formula>
    </cfRule>
  </conditionalFormatting>
  <conditionalFormatting sqref="GD7">
    <cfRule type="expression" dxfId="505" priority="68">
      <formula>IF(GD$5="S",TRUE,FALSE)</formula>
    </cfRule>
    <cfRule type="expression" dxfId="504" priority="69">
      <formula>IF(GD$5="D",TRUE,FALSE)</formula>
    </cfRule>
  </conditionalFormatting>
  <conditionalFormatting sqref="T6">
    <cfRule type="expression" dxfId="503" priority="60">
      <formula>IF(T$5="S",TRUE,FALSE)</formula>
    </cfRule>
    <cfRule type="expression" dxfId="502" priority="61">
      <formula>IF(T$5="D",TRUE,FALSE)</formula>
    </cfRule>
  </conditionalFormatting>
  <conditionalFormatting sqref="Y6:Z6">
    <cfRule type="expression" dxfId="501" priority="62">
      <formula>IF(Y$5="S",TRUE,FALSE)</formula>
    </cfRule>
    <cfRule type="expression" dxfId="500" priority="63">
      <formula>IF(Y$5="D",TRUE,FALSE)</formula>
    </cfRule>
  </conditionalFormatting>
  <conditionalFormatting sqref="AF6:AG6">
    <cfRule type="expression" dxfId="499" priority="58">
      <formula>IF(AF$5="S",TRUE,FALSE)</formula>
    </cfRule>
    <cfRule type="expression" dxfId="498" priority="59">
      <formula>IF(AF$5="D",TRUE,FALSE)</formula>
    </cfRule>
  </conditionalFormatting>
  <conditionalFormatting sqref="AA6">
    <cfRule type="expression" dxfId="497" priority="56">
      <formula>IF(AA$5="S",TRUE,FALSE)</formula>
    </cfRule>
    <cfRule type="expression" dxfId="496" priority="57">
      <formula>IF(AA$5="D",TRUE,FALSE)</formula>
    </cfRule>
  </conditionalFormatting>
  <conditionalFormatting sqref="AH6">
    <cfRule type="expression" dxfId="495" priority="54">
      <formula>IF(AH$5="S",TRUE,FALSE)</formula>
    </cfRule>
    <cfRule type="expression" dxfId="494" priority="55">
      <formula>IF(AH$5="D",TRUE,FALSE)</formula>
    </cfRule>
  </conditionalFormatting>
  <conditionalFormatting sqref="AO6">
    <cfRule type="expression" dxfId="493" priority="52">
      <formula>IF(AO$5="S",TRUE,FALSE)</formula>
    </cfRule>
    <cfRule type="expression" dxfId="492" priority="53">
      <formula>IF(AO$5="D",TRUE,FALSE)</formula>
    </cfRule>
  </conditionalFormatting>
  <conditionalFormatting sqref="AV6">
    <cfRule type="expression" dxfId="491" priority="50">
      <formula>IF(AV$5="S",TRUE,FALSE)</formula>
    </cfRule>
    <cfRule type="expression" dxfId="490" priority="51">
      <formula>IF(AV$5="D",TRUE,FALSE)</formula>
    </cfRule>
  </conditionalFormatting>
  <conditionalFormatting sqref="BC6">
    <cfRule type="expression" dxfId="489" priority="48">
      <formula>IF(BC$5="S",TRUE,FALSE)</formula>
    </cfRule>
    <cfRule type="expression" dxfId="488" priority="49">
      <formula>IF(BC$5="D",TRUE,FALSE)</formula>
    </cfRule>
  </conditionalFormatting>
  <conditionalFormatting sqref="BJ6">
    <cfRule type="expression" dxfId="487" priority="46">
      <formula>IF(BJ$5="S",TRUE,FALSE)</formula>
    </cfRule>
    <cfRule type="expression" dxfId="486" priority="47">
      <formula>IF(BJ$5="D",TRUE,FALSE)</formula>
    </cfRule>
  </conditionalFormatting>
  <conditionalFormatting sqref="BQ6">
    <cfRule type="expression" dxfId="485" priority="44">
      <formula>IF(BQ$5="S",TRUE,FALSE)</formula>
    </cfRule>
    <cfRule type="expression" dxfId="484" priority="45">
      <formula>IF(BQ$5="D",TRUE,FALSE)</formula>
    </cfRule>
  </conditionalFormatting>
  <conditionalFormatting sqref="BX6">
    <cfRule type="expression" dxfId="483" priority="42">
      <formula>IF(BX$5="S",TRUE,FALSE)</formula>
    </cfRule>
    <cfRule type="expression" dxfId="482" priority="43">
      <formula>IF(BX$5="D",TRUE,FALSE)</formula>
    </cfRule>
  </conditionalFormatting>
  <conditionalFormatting sqref="CE6">
    <cfRule type="expression" dxfId="481" priority="40">
      <formula>IF(CE$5="S",TRUE,FALSE)</formula>
    </cfRule>
    <cfRule type="expression" dxfId="480" priority="41">
      <formula>IF(CE$5="D",TRUE,FALSE)</formula>
    </cfRule>
  </conditionalFormatting>
  <conditionalFormatting sqref="CL6">
    <cfRule type="expression" dxfId="479" priority="38">
      <formula>IF(CL$5="S",TRUE,FALSE)</formula>
    </cfRule>
    <cfRule type="expression" dxfId="478" priority="39">
      <formula>IF(CL$5="D",TRUE,FALSE)</formula>
    </cfRule>
  </conditionalFormatting>
  <conditionalFormatting sqref="CS6">
    <cfRule type="expression" dxfId="477" priority="36">
      <formula>IF(CS$5="S",TRUE,FALSE)</formula>
    </cfRule>
    <cfRule type="expression" dxfId="476" priority="37">
      <formula>IF(CS$5="D",TRUE,FALSE)</formula>
    </cfRule>
  </conditionalFormatting>
  <conditionalFormatting sqref="CZ6">
    <cfRule type="expression" dxfId="475" priority="34">
      <formula>IF(CZ$5="S",TRUE,FALSE)</formula>
    </cfRule>
    <cfRule type="expression" dxfId="474" priority="35">
      <formula>IF(CZ$5="D",TRUE,FALSE)</formula>
    </cfRule>
  </conditionalFormatting>
  <conditionalFormatting sqref="DG6">
    <cfRule type="expression" dxfId="473" priority="32">
      <formula>IF(DG$5="S",TRUE,FALSE)</formula>
    </cfRule>
    <cfRule type="expression" dxfId="472" priority="33">
      <formula>IF(DG$5="D",TRUE,FALSE)</formula>
    </cfRule>
  </conditionalFormatting>
  <conditionalFormatting sqref="DN6">
    <cfRule type="expression" dxfId="471" priority="30">
      <formula>IF(DN$5="S",TRUE,FALSE)</formula>
    </cfRule>
    <cfRule type="expression" dxfId="470" priority="31">
      <formula>IF(DN$5="D",TRUE,FALSE)</formula>
    </cfRule>
  </conditionalFormatting>
  <conditionalFormatting sqref="DU6">
    <cfRule type="expression" dxfId="469" priority="28">
      <formula>IF(DU$5="S",TRUE,FALSE)</formula>
    </cfRule>
    <cfRule type="expression" dxfId="468" priority="29">
      <formula>IF(DU$5="D",TRUE,FALSE)</formula>
    </cfRule>
  </conditionalFormatting>
  <conditionalFormatting sqref="EB6">
    <cfRule type="expression" dxfId="467" priority="26">
      <formula>IF(EB$5="S",TRUE,FALSE)</formula>
    </cfRule>
    <cfRule type="expression" dxfId="466" priority="27">
      <formula>IF(EB$5="D",TRUE,FALSE)</formula>
    </cfRule>
  </conditionalFormatting>
  <conditionalFormatting sqref="EI6">
    <cfRule type="expression" dxfId="465" priority="24">
      <formula>IF(EI$5="S",TRUE,FALSE)</formula>
    </cfRule>
    <cfRule type="expression" dxfId="464" priority="25">
      <formula>IF(EI$5="D",TRUE,FALSE)</formula>
    </cfRule>
  </conditionalFormatting>
  <conditionalFormatting sqref="EP6">
    <cfRule type="expression" dxfId="463" priority="22">
      <formula>IF(EP$5="S",TRUE,FALSE)</formula>
    </cfRule>
    <cfRule type="expression" dxfId="462" priority="23">
      <formula>IF(EP$5="D",TRUE,FALSE)</formula>
    </cfRule>
  </conditionalFormatting>
  <conditionalFormatting sqref="EW6">
    <cfRule type="expression" dxfId="461" priority="20">
      <formula>IF(EW$5="S",TRUE,FALSE)</formula>
    </cfRule>
    <cfRule type="expression" dxfId="460" priority="21">
      <formula>IF(EW$5="D",TRUE,FALSE)</formula>
    </cfRule>
  </conditionalFormatting>
  <conditionalFormatting sqref="FD6">
    <cfRule type="expression" dxfId="459" priority="18">
      <formula>IF(FD$5="S",TRUE,FALSE)</formula>
    </cfRule>
    <cfRule type="expression" dxfId="458" priority="19">
      <formula>IF(FD$5="D",TRUE,FALSE)</formula>
    </cfRule>
  </conditionalFormatting>
  <conditionalFormatting sqref="FK6">
    <cfRule type="expression" dxfId="457" priority="16">
      <formula>IF(FK$5="S",TRUE,FALSE)</formula>
    </cfRule>
    <cfRule type="expression" dxfId="456" priority="17">
      <formula>IF(FK$5="D",TRUE,FALSE)</formula>
    </cfRule>
  </conditionalFormatting>
  <conditionalFormatting sqref="FR6">
    <cfRule type="expression" dxfId="455" priority="14">
      <formula>IF(FR$5="S",TRUE,FALSE)</formula>
    </cfRule>
    <cfRule type="expression" dxfId="454" priority="15">
      <formula>IF(FR$5="D",TRUE,FALSE)</formula>
    </cfRule>
  </conditionalFormatting>
  <conditionalFormatting sqref="FY6">
    <cfRule type="expression" dxfId="453" priority="12">
      <formula>IF(FY$5="S",TRUE,FALSE)</formula>
    </cfRule>
    <cfRule type="expression" dxfId="452" priority="13">
      <formula>IF(FY$5="D",TRUE,FALSE)</formula>
    </cfRule>
  </conditionalFormatting>
  <conditionalFormatting sqref="GF6">
    <cfRule type="expression" dxfId="451" priority="10">
      <formula>IF(GF$5="S",TRUE,FALSE)</formula>
    </cfRule>
    <cfRule type="expression" dxfId="450" priority="11">
      <formula>IF(GF$5="D",TRUE,FALSE)</formula>
    </cfRule>
  </conditionalFormatting>
  <conditionalFormatting sqref="F6">
    <cfRule type="expression" dxfId="449" priority="8">
      <formula>IF(F$5="S",TRUE,FALSE)</formula>
    </cfRule>
    <cfRule type="expression" dxfId="448" priority="9">
      <formula>IF(F$5="D",TRUE,FALSE)</formula>
    </cfRule>
  </conditionalFormatting>
  <conditionalFormatting sqref="F6:GL61">
    <cfRule type="expression" dxfId="447" priority="286">
      <formula>IF(F$5="S",TRUE,FALSE)</formula>
    </cfRule>
    <cfRule type="expression" dxfId="441" priority="287">
      <formula>IF(F$5="D",TRUE,FALSE)</formula>
    </cfRule>
  </conditionalFormatting>
  <conditionalFormatting sqref="F8:GL61">
    <cfRule type="expression" dxfId="440" priority="1">
      <formula>IF(F$8="F",TRUE,FALSE)</formula>
    </cfRule>
  </conditionalFormatting>
  <dataValidations count="1">
    <dataValidation type="decimal" allowBlank="1" showInputMessage="1" showErrorMessage="1" sqref="VSV983049:VSV983100 JX10:JX61 TT10:TT61 ADP10:ADP61 ANL10:ANL61 AXH10:AXH61 BHD10:BHD61 BQZ10:BQZ61 CAV10:CAV61 CKR10:CKR61 CUN10:CUN61 DEJ10:DEJ61 DOF10:DOF61 DYB10:DYB61 EHX10:EHX61 ERT10:ERT61 FBP10:FBP61 FLL10:FLL61 FVH10:FVH61 GFD10:GFD61 GOZ10:GOZ61 GYV10:GYV61 HIR10:HIR61 HSN10:HSN61 ICJ10:ICJ61 IMF10:IMF61 IWB10:IWB61 JFX10:JFX61 JPT10:JPT61 JZP10:JZP61 KJL10:KJL61 KTH10:KTH61 LDD10:LDD61 LMZ10:LMZ61 LWV10:LWV61 MGR10:MGR61 MQN10:MQN61 NAJ10:NAJ61 NKF10:NKF61 NUB10:NUB61 ODX10:ODX61 ONT10:ONT61 OXP10:OXP61 PHL10:PHL61 PRH10:PRH61 QBD10:QBD61 QKZ10:QKZ61 QUV10:QUV61 RER10:RER61 RON10:RON61 RYJ10:RYJ61 SIF10:SIF61 SSB10:SSB61 TBX10:TBX61 TLT10:TLT61 TVP10:TVP61 UFL10:UFL61 UPH10:UPH61 UZD10:UZD61 VIZ10:VIZ61 VSV10:VSV61 D65545:D65596 JX65545:JX65596 TT65545:TT65596 ADP65545:ADP65596 ANL65545:ANL65596 AXH65545:AXH65596 BHD65545:BHD65596 BQZ65545:BQZ65596 CAV65545:CAV65596 CKR65545:CKR65596 CUN65545:CUN65596 DEJ65545:DEJ65596 DOF65545:DOF65596 DYB65545:DYB65596 EHX65545:EHX65596 ERT65545:ERT65596 FBP65545:FBP65596 FLL65545:FLL65596 FVH65545:FVH65596 GFD65545:GFD65596 GOZ65545:GOZ65596 GYV65545:GYV65596 HIR65545:HIR65596 HSN65545:HSN65596 ICJ65545:ICJ65596 IMF65545:IMF65596 IWB65545:IWB65596 JFX65545:JFX65596 JPT65545:JPT65596 JZP65545:JZP65596 KJL65545:KJL65596 KTH65545:KTH65596 LDD65545:LDD65596 LMZ65545:LMZ65596 LWV65545:LWV65596 MGR65545:MGR65596 MQN65545:MQN65596 NAJ65545:NAJ65596 NKF65545:NKF65596 NUB65545:NUB65596 ODX65545:ODX65596 ONT65545:ONT65596 OXP65545:OXP65596 PHL65545:PHL65596 PRH65545:PRH65596 QBD65545:QBD65596 QKZ65545:QKZ65596 QUV65545:QUV65596 RER65545:RER65596 RON65545:RON65596 RYJ65545:RYJ65596 SIF65545:SIF65596 SSB65545:SSB65596 TBX65545:TBX65596 TLT65545:TLT65596 TVP65545:TVP65596 UFL65545:UFL65596 UPH65545:UPH65596 UZD65545:UZD65596 VIZ65545:VIZ65596 VSV65545:VSV65596 D131081:D131132 JX131081:JX131132 TT131081:TT131132 ADP131081:ADP131132 ANL131081:ANL131132 AXH131081:AXH131132 BHD131081:BHD131132 BQZ131081:BQZ131132 CAV131081:CAV131132 CKR131081:CKR131132 CUN131081:CUN131132 DEJ131081:DEJ131132 DOF131081:DOF131132 DYB131081:DYB131132 EHX131081:EHX131132 ERT131081:ERT131132 FBP131081:FBP131132 FLL131081:FLL131132 FVH131081:FVH131132 GFD131081:GFD131132 GOZ131081:GOZ131132 GYV131081:GYV131132 HIR131081:HIR131132 HSN131081:HSN131132 ICJ131081:ICJ131132 IMF131081:IMF131132 IWB131081:IWB131132 JFX131081:JFX131132 JPT131081:JPT131132 JZP131081:JZP131132 KJL131081:KJL131132 KTH131081:KTH131132 LDD131081:LDD131132 LMZ131081:LMZ131132 LWV131081:LWV131132 MGR131081:MGR131132 MQN131081:MQN131132 NAJ131081:NAJ131132 NKF131081:NKF131132 NUB131081:NUB131132 ODX131081:ODX131132 ONT131081:ONT131132 OXP131081:OXP131132 PHL131081:PHL131132 PRH131081:PRH131132 QBD131081:QBD131132 QKZ131081:QKZ131132 QUV131081:QUV131132 RER131081:RER131132 RON131081:RON131132 RYJ131081:RYJ131132 SIF131081:SIF131132 SSB131081:SSB131132 TBX131081:TBX131132 TLT131081:TLT131132 TVP131081:TVP131132 UFL131081:UFL131132 UPH131081:UPH131132 UZD131081:UZD131132 VIZ131081:VIZ131132 VSV131081:VSV131132 D196617:D196668 JX196617:JX196668 TT196617:TT196668 ADP196617:ADP196668 ANL196617:ANL196668 AXH196617:AXH196668 BHD196617:BHD196668 BQZ196617:BQZ196668 CAV196617:CAV196668 CKR196617:CKR196668 CUN196617:CUN196668 DEJ196617:DEJ196668 DOF196617:DOF196668 DYB196617:DYB196668 EHX196617:EHX196668 ERT196617:ERT196668 FBP196617:FBP196668 FLL196617:FLL196668 FVH196617:FVH196668 GFD196617:GFD196668 GOZ196617:GOZ196668 GYV196617:GYV196668 HIR196617:HIR196668 HSN196617:HSN196668 ICJ196617:ICJ196668 IMF196617:IMF196668 IWB196617:IWB196668 JFX196617:JFX196668 JPT196617:JPT196668 JZP196617:JZP196668 KJL196617:KJL196668 KTH196617:KTH196668 LDD196617:LDD196668 LMZ196617:LMZ196668 LWV196617:LWV196668 MGR196617:MGR196668 MQN196617:MQN196668 NAJ196617:NAJ196668 NKF196617:NKF196668 NUB196617:NUB196668 ODX196617:ODX196668 ONT196617:ONT196668 OXP196617:OXP196668 PHL196617:PHL196668 PRH196617:PRH196668 QBD196617:QBD196668 QKZ196617:QKZ196668 QUV196617:QUV196668 RER196617:RER196668 RON196617:RON196668 RYJ196617:RYJ196668 SIF196617:SIF196668 SSB196617:SSB196668 TBX196617:TBX196668 TLT196617:TLT196668 TVP196617:TVP196668 UFL196617:UFL196668 UPH196617:UPH196668 UZD196617:UZD196668 VIZ196617:VIZ196668 VSV196617:VSV196668 D262153:D262204 JX262153:JX262204 TT262153:TT262204 ADP262153:ADP262204 ANL262153:ANL262204 AXH262153:AXH262204 BHD262153:BHD262204 BQZ262153:BQZ262204 CAV262153:CAV262204 CKR262153:CKR262204 CUN262153:CUN262204 DEJ262153:DEJ262204 DOF262153:DOF262204 DYB262153:DYB262204 EHX262153:EHX262204 ERT262153:ERT262204 FBP262153:FBP262204 FLL262153:FLL262204 FVH262153:FVH262204 GFD262153:GFD262204 GOZ262153:GOZ262204 GYV262153:GYV262204 HIR262153:HIR262204 HSN262153:HSN262204 ICJ262153:ICJ262204 IMF262153:IMF262204 IWB262153:IWB262204 JFX262153:JFX262204 JPT262153:JPT262204 JZP262153:JZP262204 KJL262153:KJL262204 KTH262153:KTH262204 LDD262153:LDD262204 LMZ262153:LMZ262204 LWV262153:LWV262204 MGR262153:MGR262204 MQN262153:MQN262204 NAJ262153:NAJ262204 NKF262153:NKF262204 NUB262153:NUB262204 ODX262153:ODX262204 ONT262153:ONT262204 OXP262153:OXP262204 PHL262153:PHL262204 PRH262153:PRH262204 QBD262153:QBD262204 QKZ262153:QKZ262204 QUV262153:QUV262204 RER262153:RER262204 RON262153:RON262204 RYJ262153:RYJ262204 SIF262153:SIF262204 SSB262153:SSB262204 TBX262153:TBX262204 TLT262153:TLT262204 TVP262153:TVP262204 UFL262153:UFL262204 UPH262153:UPH262204 UZD262153:UZD262204 VIZ262153:VIZ262204 VSV262153:VSV262204 D327689:D327740 JX327689:JX327740 TT327689:TT327740 ADP327689:ADP327740 ANL327689:ANL327740 AXH327689:AXH327740 BHD327689:BHD327740 BQZ327689:BQZ327740 CAV327689:CAV327740 CKR327689:CKR327740 CUN327689:CUN327740 DEJ327689:DEJ327740 DOF327689:DOF327740 DYB327689:DYB327740 EHX327689:EHX327740 ERT327689:ERT327740 FBP327689:FBP327740 FLL327689:FLL327740 FVH327689:FVH327740 GFD327689:GFD327740 GOZ327689:GOZ327740 GYV327689:GYV327740 HIR327689:HIR327740 HSN327689:HSN327740 ICJ327689:ICJ327740 IMF327689:IMF327740 IWB327689:IWB327740 JFX327689:JFX327740 JPT327689:JPT327740 JZP327689:JZP327740 KJL327689:KJL327740 KTH327689:KTH327740 LDD327689:LDD327740 LMZ327689:LMZ327740 LWV327689:LWV327740 MGR327689:MGR327740 MQN327689:MQN327740 NAJ327689:NAJ327740 NKF327689:NKF327740 NUB327689:NUB327740 ODX327689:ODX327740 ONT327689:ONT327740 OXP327689:OXP327740 PHL327689:PHL327740 PRH327689:PRH327740 QBD327689:QBD327740 QKZ327689:QKZ327740 QUV327689:QUV327740 RER327689:RER327740 RON327689:RON327740 RYJ327689:RYJ327740 SIF327689:SIF327740 SSB327689:SSB327740 TBX327689:TBX327740 TLT327689:TLT327740 TVP327689:TVP327740 UFL327689:UFL327740 UPH327689:UPH327740 UZD327689:UZD327740 VIZ327689:VIZ327740 VSV327689:VSV327740 D393225:D393276 JX393225:JX393276 TT393225:TT393276 ADP393225:ADP393276 ANL393225:ANL393276 AXH393225:AXH393276 BHD393225:BHD393276 BQZ393225:BQZ393276 CAV393225:CAV393276 CKR393225:CKR393276 CUN393225:CUN393276 DEJ393225:DEJ393276 DOF393225:DOF393276 DYB393225:DYB393276 EHX393225:EHX393276 ERT393225:ERT393276 FBP393225:FBP393276 FLL393225:FLL393276 FVH393225:FVH393276 GFD393225:GFD393276 GOZ393225:GOZ393276 GYV393225:GYV393276 HIR393225:HIR393276 HSN393225:HSN393276 ICJ393225:ICJ393276 IMF393225:IMF393276 IWB393225:IWB393276 JFX393225:JFX393276 JPT393225:JPT393276 JZP393225:JZP393276 KJL393225:KJL393276 KTH393225:KTH393276 LDD393225:LDD393276 LMZ393225:LMZ393276 LWV393225:LWV393276 MGR393225:MGR393276 MQN393225:MQN393276 NAJ393225:NAJ393276 NKF393225:NKF393276 NUB393225:NUB393276 ODX393225:ODX393276 ONT393225:ONT393276 OXP393225:OXP393276 PHL393225:PHL393276 PRH393225:PRH393276 QBD393225:QBD393276 QKZ393225:QKZ393276 QUV393225:QUV393276 RER393225:RER393276 RON393225:RON393276 RYJ393225:RYJ393276 SIF393225:SIF393276 SSB393225:SSB393276 TBX393225:TBX393276 TLT393225:TLT393276 TVP393225:TVP393276 UFL393225:UFL393276 UPH393225:UPH393276 UZD393225:UZD393276 VIZ393225:VIZ393276 VSV393225:VSV393276 D458761:D458812 JX458761:JX458812 TT458761:TT458812 ADP458761:ADP458812 ANL458761:ANL458812 AXH458761:AXH458812 BHD458761:BHD458812 BQZ458761:BQZ458812 CAV458761:CAV458812 CKR458761:CKR458812 CUN458761:CUN458812 DEJ458761:DEJ458812 DOF458761:DOF458812 DYB458761:DYB458812 EHX458761:EHX458812 ERT458761:ERT458812 FBP458761:FBP458812 FLL458761:FLL458812 FVH458761:FVH458812 GFD458761:GFD458812 GOZ458761:GOZ458812 GYV458761:GYV458812 HIR458761:HIR458812 HSN458761:HSN458812 ICJ458761:ICJ458812 IMF458761:IMF458812 IWB458761:IWB458812 JFX458761:JFX458812 JPT458761:JPT458812 JZP458761:JZP458812 KJL458761:KJL458812 KTH458761:KTH458812 LDD458761:LDD458812 LMZ458761:LMZ458812 LWV458761:LWV458812 MGR458761:MGR458812 MQN458761:MQN458812 NAJ458761:NAJ458812 NKF458761:NKF458812 NUB458761:NUB458812 ODX458761:ODX458812 ONT458761:ONT458812 OXP458761:OXP458812 PHL458761:PHL458812 PRH458761:PRH458812 QBD458761:QBD458812 QKZ458761:QKZ458812 QUV458761:QUV458812 RER458761:RER458812 RON458761:RON458812 RYJ458761:RYJ458812 SIF458761:SIF458812 SSB458761:SSB458812 TBX458761:TBX458812 TLT458761:TLT458812 TVP458761:TVP458812 UFL458761:UFL458812 UPH458761:UPH458812 UZD458761:UZD458812 VIZ458761:VIZ458812 VSV458761:VSV458812 D524297:D524348 JX524297:JX524348 TT524297:TT524348 ADP524297:ADP524348 ANL524297:ANL524348 AXH524297:AXH524348 BHD524297:BHD524348 BQZ524297:BQZ524348 CAV524297:CAV524348 CKR524297:CKR524348 CUN524297:CUN524348 DEJ524297:DEJ524348 DOF524297:DOF524348 DYB524297:DYB524348 EHX524297:EHX524348 ERT524297:ERT524348 FBP524297:FBP524348 FLL524297:FLL524348 FVH524297:FVH524348 GFD524297:GFD524348 GOZ524297:GOZ524348 GYV524297:GYV524348 HIR524297:HIR524348 HSN524297:HSN524348 ICJ524297:ICJ524348 IMF524297:IMF524348 IWB524297:IWB524348 JFX524297:JFX524348 JPT524297:JPT524348 JZP524297:JZP524348 KJL524297:KJL524348 KTH524297:KTH524348 LDD524297:LDD524348 LMZ524297:LMZ524348 LWV524297:LWV524348 MGR524297:MGR524348 MQN524297:MQN524348 NAJ524297:NAJ524348 NKF524297:NKF524348 NUB524297:NUB524348 ODX524297:ODX524348 ONT524297:ONT524348 OXP524297:OXP524348 PHL524297:PHL524348 PRH524297:PRH524348 QBD524297:QBD524348 QKZ524297:QKZ524348 QUV524297:QUV524348 RER524297:RER524348 RON524297:RON524348 RYJ524297:RYJ524348 SIF524297:SIF524348 SSB524297:SSB524348 TBX524297:TBX524348 TLT524297:TLT524348 TVP524297:TVP524348 UFL524297:UFL524348 UPH524297:UPH524348 UZD524297:UZD524348 VIZ524297:VIZ524348 VSV524297:VSV524348 D589833:D589884 JX589833:JX589884 TT589833:TT589884 ADP589833:ADP589884 ANL589833:ANL589884 AXH589833:AXH589884 BHD589833:BHD589884 BQZ589833:BQZ589884 CAV589833:CAV589884 CKR589833:CKR589884 CUN589833:CUN589884 DEJ589833:DEJ589884 DOF589833:DOF589884 DYB589833:DYB589884 EHX589833:EHX589884 ERT589833:ERT589884 FBP589833:FBP589884 FLL589833:FLL589884 FVH589833:FVH589884 GFD589833:GFD589884 GOZ589833:GOZ589884 GYV589833:GYV589884 HIR589833:HIR589884 HSN589833:HSN589884 ICJ589833:ICJ589884 IMF589833:IMF589884 IWB589833:IWB589884 JFX589833:JFX589884 JPT589833:JPT589884 JZP589833:JZP589884 KJL589833:KJL589884 KTH589833:KTH589884 LDD589833:LDD589884 LMZ589833:LMZ589884 LWV589833:LWV589884 MGR589833:MGR589884 MQN589833:MQN589884 NAJ589833:NAJ589884 NKF589833:NKF589884 NUB589833:NUB589884 ODX589833:ODX589884 ONT589833:ONT589884 OXP589833:OXP589884 PHL589833:PHL589884 PRH589833:PRH589884 QBD589833:QBD589884 QKZ589833:QKZ589884 QUV589833:QUV589884 RER589833:RER589884 RON589833:RON589884 RYJ589833:RYJ589884 SIF589833:SIF589884 SSB589833:SSB589884 TBX589833:TBX589884 TLT589833:TLT589884 TVP589833:TVP589884 UFL589833:UFL589884 UPH589833:UPH589884 UZD589833:UZD589884 VIZ589833:VIZ589884 VSV589833:VSV589884 D655369:D655420 JX655369:JX655420 TT655369:TT655420 ADP655369:ADP655420 ANL655369:ANL655420 AXH655369:AXH655420 BHD655369:BHD655420 BQZ655369:BQZ655420 CAV655369:CAV655420 CKR655369:CKR655420 CUN655369:CUN655420 DEJ655369:DEJ655420 DOF655369:DOF655420 DYB655369:DYB655420 EHX655369:EHX655420 ERT655369:ERT655420 FBP655369:FBP655420 FLL655369:FLL655420 FVH655369:FVH655420 GFD655369:GFD655420 GOZ655369:GOZ655420 GYV655369:GYV655420 HIR655369:HIR655420 HSN655369:HSN655420 ICJ655369:ICJ655420 IMF655369:IMF655420 IWB655369:IWB655420 JFX655369:JFX655420 JPT655369:JPT655420 JZP655369:JZP655420 KJL655369:KJL655420 KTH655369:KTH655420 LDD655369:LDD655420 LMZ655369:LMZ655420 LWV655369:LWV655420 MGR655369:MGR655420 MQN655369:MQN655420 NAJ655369:NAJ655420 NKF655369:NKF655420 NUB655369:NUB655420 ODX655369:ODX655420 ONT655369:ONT655420 OXP655369:OXP655420 PHL655369:PHL655420 PRH655369:PRH655420 QBD655369:QBD655420 QKZ655369:QKZ655420 QUV655369:QUV655420 RER655369:RER655420 RON655369:RON655420 RYJ655369:RYJ655420 SIF655369:SIF655420 SSB655369:SSB655420 TBX655369:TBX655420 TLT655369:TLT655420 TVP655369:TVP655420 UFL655369:UFL655420 UPH655369:UPH655420 UZD655369:UZD655420 VIZ655369:VIZ655420 VSV655369:VSV655420 D720905:D720956 JX720905:JX720956 TT720905:TT720956 ADP720905:ADP720956 ANL720905:ANL720956 AXH720905:AXH720956 BHD720905:BHD720956 BQZ720905:BQZ720956 CAV720905:CAV720956 CKR720905:CKR720956 CUN720905:CUN720956 DEJ720905:DEJ720956 DOF720905:DOF720956 DYB720905:DYB720956 EHX720905:EHX720956 ERT720905:ERT720956 FBP720905:FBP720956 FLL720905:FLL720956 FVH720905:FVH720956 GFD720905:GFD720956 GOZ720905:GOZ720956 GYV720905:GYV720956 HIR720905:HIR720956 HSN720905:HSN720956 ICJ720905:ICJ720956 IMF720905:IMF720956 IWB720905:IWB720956 JFX720905:JFX720956 JPT720905:JPT720956 JZP720905:JZP720956 KJL720905:KJL720956 KTH720905:KTH720956 LDD720905:LDD720956 LMZ720905:LMZ720956 LWV720905:LWV720956 MGR720905:MGR720956 MQN720905:MQN720956 NAJ720905:NAJ720956 NKF720905:NKF720956 NUB720905:NUB720956 ODX720905:ODX720956 ONT720905:ONT720956 OXP720905:OXP720956 PHL720905:PHL720956 PRH720905:PRH720956 QBD720905:QBD720956 QKZ720905:QKZ720956 QUV720905:QUV720956 RER720905:RER720956 RON720905:RON720956 RYJ720905:RYJ720956 SIF720905:SIF720956 SSB720905:SSB720956 TBX720905:TBX720956 TLT720905:TLT720956 TVP720905:TVP720956 UFL720905:UFL720956 UPH720905:UPH720956 UZD720905:UZD720956 VIZ720905:VIZ720956 VSV720905:VSV720956 D786441:D786492 JX786441:JX786492 TT786441:TT786492 ADP786441:ADP786492 ANL786441:ANL786492 AXH786441:AXH786492 BHD786441:BHD786492 BQZ786441:BQZ786492 CAV786441:CAV786492 CKR786441:CKR786492 CUN786441:CUN786492 DEJ786441:DEJ786492 DOF786441:DOF786492 DYB786441:DYB786492 EHX786441:EHX786492 ERT786441:ERT786492 FBP786441:FBP786492 FLL786441:FLL786492 FVH786441:FVH786492 GFD786441:GFD786492 GOZ786441:GOZ786492 GYV786441:GYV786492 HIR786441:HIR786492 HSN786441:HSN786492 ICJ786441:ICJ786492 IMF786441:IMF786492 IWB786441:IWB786492 JFX786441:JFX786492 JPT786441:JPT786492 JZP786441:JZP786492 KJL786441:KJL786492 KTH786441:KTH786492 LDD786441:LDD786492 LMZ786441:LMZ786492 LWV786441:LWV786492 MGR786441:MGR786492 MQN786441:MQN786492 NAJ786441:NAJ786492 NKF786441:NKF786492 NUB786441:NUB786492 ODX786441:ODX786492 ONT786441:ONT786492 OXP786441:OXP786492 PHL786441:PHL786492 PRH786441:PRH786492 QBD786441:QBD786492 QKZ786441:QKZ786492 QUV786441:QUV786492 RER786441:RER786492 RON786441:RON786492 RYJ786441:RYJ786492 SIF786441:SIF786492 SSB786441:SSB786492 TBX786441:TBX786492 TLT786441:TLT786492 TVP786441:TVP786492 UFL786441:UFL786492 UPH786441:UPH786492 UZD786441:UZD786492 VIZ786441:VIZ786492 VSV786441:VSV786492 D851977:D852028 JX851977:JX852028 TT851977:TT852028 ADP851977:ADP852028 ANL851977:ANL852028 AXH851977:AXH852028 BHD851977:BHD852028 BQZ851977:BQZ852028 CAV851977:CAV852028 CKR851977:CKR852028 CUN851977:CUN852028 DEJ851977:DEJ852028 DOF851977:DOF852028 DYB851977:DYB852028 EHX851977:EHX852028 ERT851977:ERT852028 FBP851977:FBP852028 FLL851977:FLL852028 FVH851977:FVH852028 GFD851977:GFD852028 GOZ851977:GOZ852028 GYV851977:GYV852028 HIR851977:HIR852028 HSN851977:HSN852028 ICJ851977:ICJ852028 IMF851977:IMF852028 IWB851977:IWB852028 JFX851977:JFX852028 JPT851977:JPT852028 JZP851977:JZP852028 KJL851977:KJL852028 KTH851977:KTH852028 LDD851977:LDD852028 LMZ851977:LMZ852028 LWV851977:LWV852028 MGR851977:MGR852028 MQN851977:MQN852028 NAJ851977:NAJ852028 NKF851977:NKF852028 NUB851977:NUB852028 ODX851977:ODX852028 ONT851977:ONT852028 OXP851977:OXP852028 PHL851977:PHL852028 PRH851977:PRH852028 QBD851977:QBD852028 QKZ851977:QKZ852028 QUV851977:QUV852028 RER851977:RER852028 RON851977:RON852028 RYJ851977:RYJ852028 SIF851977:SIF852028 SSB851977:SSB852028 TBX851977:TBX852028 TLT851977:TLT852028 TVP851977:TVP852028 UFL851977:UFL852028 UPH851977:UPH852028 UZD851977:UZD852028 VIZ851977:VIZ852028 VSV851977:VSV852028 D917513:D917564 JX917513:JX917564 TT917513:TT917564 ADP917513:ADP917564 ANL917513:ANL917564 AXH917513:AXH917564 BHD917513:BHD917564 BQZ917513:BQZ917564 CAV917513:CAV917564 CKR917513:CKR917564 CUN917513:CUN917564 DEJ917513:DEJ917564 DOF917513:DOF917564 DYB917513:DYB917564 EHX917513:EHX917564 ERT917513:ERT917564 FBP917513:FBP917564 FLL917513:FLL917564 FVH917513:FVH917564 GFD917513:GFD917564 GOZ917513:GOZ917564 GYV917513:GYV917564 HIR917513:HIR917564 HSN917513:HSN917564 ICJ917513:ICJ917564 IMF917513:IMF917564 IWB917513:IWB917564 JFX917513:JFX917564 JPT917513:JPT917564 JZP917513:JZP917564 KJL917513:KJL917564 KTH917513:KTH917564 LDD917513:LDD917564 LMZ917513:LMZ917564 LWV917513:LWV917564 MGR917513:MGR917564 MQN917513:MQN917564 NAJ917513:NAJ917564 NKF917513:NKF917564 NUB917513:NUB917564 ODX917513:ODX917564 ONT917513:ONT917564 OXP917513:OXP917564 PHL917513:PHL917564 PRH917513:PRH917564 QBD917513:QBD917564 QKZ917513:QKZ917564 QUV917513:QUV917564 RER917513:RER917564 RON917513:RON917564 RYJ917513:RYJ917564 SIF917513:SIF917564 SSB917513:SSB917564 TBX917513:TBX917564 TLT917513:TLT917564 TVP917513:TVP917564 UFL917513:UFL917564 UPH917513:UPH917564 UZD917513:UZD917564 VIZ917513:VIZ917564 VSV917513:VSV917564 D983049:D983100 JX983049:JX983100 TT983049:TT983100 ADP983049:ADP983100 ANL983049:ANL983100 AXH983049:AXH983100 BHD983049:BHD983100 BQZ983049:BQZ983100 CAV983049:CAV983100 CKR983049:CKR983100 CUN983049:CUN983100 DEJ983049:DEJ983100 DOF983049:DOF983100 DYB983049:DYB983100 EHX983049:EHX983100 ERT983049:ERT983100 FBP983049:FBP983100 FLL983049:FLL983100 FVH983049:FVH983100 GFD983049:GFD983100 GOZ983049:GOZ983100 GYV983049:GYV983100 HIR983049:HIR983100 HSN983049:HSN983100 ICJ983049:ICJ983100 IMF983049:IMF983100 IWB983049:IWB983100 JFX983049:JFX983100 JPT983049:JPT983100 JZP983049:JZP983100 KJL983049:KJL983100 KTH983049:KTH983100 LDD983049:LDD983100 LMZ983049:LMZ983100 LWV983049:LWV983100 MGR983049:MGR983100 MQN983049:MQN983100 NAJ983049:NAJ983100 NKF983049:NKF983100 NUB983049:NUB983100 ODX983049:ODX983100 ONT983049:ONT983100 OXP983049:OXP983100 PHL983049:PHL983100 PRH983049:PRH983100 QBD983049:QBD983100 QKZ983049:QKZ983100 QUV983049:QUV983100 RER983049:RER983100 RON983049:RON983100 RYJ983049:RYJ983100 SIF983049:SIF983100 SSB983049:SSB983100 TBX983049:TBX983100 TLT983049:TLT983100 TVP983049:TVP983100 UFL983049:UFL983100 UPH983049:UPH983100 UZD983049:UZD983100 VIZ983049:VIZ983100 D10:D61" xr:uid="{8F541490-67B7-4B1E-9BBA-B293D0A8A35E}">
      <formula1>0</formula1>
      <formula2>1000</formula2>
    </dataValidation>
  </dataValidations>
  <pageMargins left="0.7" right="0.7" top="0.75" bottom="0.75" header="0.3" footer="0.3"/>
  <pageSetup paperSize="9" orientation="portrait" r:id="rId1"/>
  <ignoredErrors>
    <ignoredError sqref="FZ2:GL2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Line="0" autoPict="0" macro="[0]!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Team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Button 15">
              <controlPr defaultSize="0" print="0" autoFill="0" autoPict="0" macro="[0]!Semestre2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7" name="Button 16">
              <controlPr defaultSize="0" print="0" autoFill="0" autoPict="0" macro="[0]!Feriés">
                <anchor moveWithCells="1" siz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8" name="Legende_Button1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9" name="Button 48">
              <controlPr defaultSize="0" print="0" autoFill="0" autoPict="0" macro="[0]!Macro3">
                <anchor moveWithCells="1" sizeWithCells="1">
                  <from>
                    <xdr:col>21</xdr:col>
                    <xdr:colOff>0</xdr:colOff>
                    <xdr:row>2</xdr:row>
                    <xdr:rowOff>0</xdr:rowOff>
                  </from>
                  <to>
                    <xdr:col>23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" name="Button 49">
              <controlPr defaultSize="0" print="0" autoFill="0" autoPict="0" macro="[0]!Macro5">
                <anchor moveWithCells="1" sizeWithCells="1">
                  <from>
                    <xdr:col>37</xdr:col>
                    <xdr:colOff>0</xdr:colOff>
                    <xdr:row>2</xdr:row>
                    <xdr:rowOff>0</xdr:rowOff>
                  </from>
                  <to>
                    <xdr:col>39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1" name="Button 50">
              <controlPr defaultSize="0" print="0" autoFill="0" autoPict="0" macro="[0]!Macro7">
                <anchor moveWithCells="1" sizeWithCells="1">
                  <from>
                    <xdr:col>53</xdr:col>
                    <xdr:colOff>0</xdr:colOff>
                    <xdr:row>2</xdr:row>
                    <xdr:rowOff>0</xdr:rowOff>
                  </from>
                  <to>
                    <xdr:col>55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2" name="Button 51">
              <controlPr defaultSize="0" print="0" autoFill="0" autoPict="0" macro="[0]!Macro9">
                <anchor moveWithCells="1" sizeWithCells="1">
                  <from>
                    <xdr:col>69</xdr:col>
                    <xdr:colOff>0</xdr:colOff>
                    <xdr:row>2</xdr:row>
                    <xdr:rowOff>0</xdr:rowOff>
                  </from>
                  <to>
                    <xdr:col>71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3" name="Button 52">
              <controlPr locked="0" defaultSize="0" print="0" autoFill="0" autoPict="0" macro="[0]!Macro11">
                <anchor moveWithCells="1" sizeWithCells="1">
                  <from>
                    <xdr:col>85</xdr:col>
                    <xdr:colOff>0</xdr:colOff>
                    <xdr:row>2</xdr:row>
                    <xdr:rowOff>0</xdr:rowOff>
                  </from>
                  <to>
                    <xdr:col>87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4" name="Button 53">
              <controlPr defaultSize="0" print="0" autoFill="0" autoPict="0" macro="[0]!Macro13">
                <anchor moveWithCells="1" sizeWithCells="1">
                  <from>
                    <xdr:col>101</xdr:col>
                    <xdr:colOff>0</xdr:colOff>
                    <xdr:row>2</xdr:row>
                    <xdr:rowOff>0</xdr:rowOff>
                  </from>
                  <to>
                    <xdr:col>103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5" name="Button 54">
              <controlPr defaultSize="0" print="0" autoFill="0" autoPict="0" macro="[0]!Macro15">
                <anchor moveWithCells="1" sizeWithCells="1">
                  <from>
                    <xdr:col>117</xdr:col>
                    <xdr:colOff>0</xdr:colOff>
                    <xdr:row>2</xdr:row>
                    <xdr:rowOff>0</xdr:rowOff>
                  </from>
                  <to>
                    <xdr:col>119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6" name="Button 55">
              <controlPr defaultSize="0" print="0" autoFill="0" autoPict="0" macro="[0]!Macro17">
                <anchor moveWithCells="1" sizeWithCells="1">
                  <from>
                    <xdr:col>133</xdr:col>
                    <xdr:colOff>0</xdr:colOff>
                    <xdr:row>2</xdr:row>
                    <xdr:rowOff>0</xdr:rowOff>
                  </from>
                  <to>
                    <xdr:col>135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7" name="Button 56">
              <controlPr defaultSize="0" print="0" autoFill="0" autoPict="0" macro="[0]!Macro19">
                <anchor moveWithCells="1" sizeWithCells="1">
                  <from>
                    <xdr:col>149</xdr:col>
                    <xdr:colOff>0</xdr:colOff>
                    <xdr:row>2</xdr:row>
                    <xdr:rowOff>0</xdr:rowOff>
                  </from>
                  <to>
                    <xdr:col>151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8" name="Button 57">
              <controlPr defaultSize="0" print="0" autoFill="0" autoPict="0" macro="[0]!Macro2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9" name="Button 58">
              <controlPr defaultSize="0" print="0" autoFill="0" autoPict="0" macro="[0]!Macro4">
                <anchor moveWithCells="1" sizeWithCells="1">
                  <from>
                    <xdr:col>21</xdr:col>
                    <xdr:colOff>0</xdr:colOff>
                    <xdr:row>3</xdr:row>
                    <xdr:rowOff>0</xdr:rowOff>
                  </from>
                  <to>
                    <xdr:col>23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20" name="Button 59">
              <controlPr defaultSize="0" print="0" autoFill="0" autoPict="0" macro="[0]!Macro6">
                <anchor moveWithCells="1" sizeWithCells="1">
                  <from>
                    <xdr:col>37</xdr:col>
                    <xdr:colOff>0</xdr:colOff>
                    <xdr:row>3</xdr:row>
                    <xdr:rowOff>0</xdr:rowOff>
                  </from>
                  <to>
                    <xdr:col>39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21" name="Button 60">
              <controlPr defaultSize="0" print="0" autoFill="0" autoPict="0" macro="[0]!Macro8">
                <anchor moveWithCells="1" sizeWithCells="1">
                  <from>
                    <xdr:col>53</xdr:col>
                    <xdr:colOff>0</xdr:colOff>
                    <xdr:row>3</xdr:row>
                    <xdr:rowOff>0</xdr:rowOff>
                  </from>
                  <to>
                    <xdr:col>55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22" name="Button 61">
              <controlPr defaultSize="0" print="0" autoFill="0" autoPict="0" macro="[0]!Macro10">
                <anchor moveWithCells="1" sizeWithCells="1">
                  <from>
                    <xdr:col>69</xdr:col>
                    <xdr:colOff>0</xdr:colOff>
                    <xdr:row>3</xdr:row>
                    <xdr:rowOff>0</xdr:rowOff>
                  </from>
                  <to>
                    <xdr:col>71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23" name="Button 62">
              <controlPr defaultSize="0" print="0" autoFill="0" autoPict="0" macro="[0]!Macro12">
                <anchor moveWithCells="1" sizeWithCells="1">
                  <from>
                    <xdr:col>85</xdr:col>
                    <xdr:colOff>0</xdr:colOff>
                    <xdr:row>3</xdr:row>
                    <xdr:rowOff>0</xdr:rowOff>
                  </from>
                  <to>
                    <xdr:col>87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4" name="Button 63">
              <controlPr defaultSize="0" print="0" autoFill="0" autoPict="0" macro="[0]!Macro14">
                <anchor moveWithCells="1" sizeWithCells="1">
                  <from>
                    <xdr:col>101</xdr:col>
                    <xdr:colOff>0</xdr:colOff>
                    <xdr:row>3</xdr:row>
                    <xdr:rowOff>0</xdr:rowOff>
                  </from>
                  <to>
                    <xdr:col>103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25" name="Button 64">
              <controlPr defaultSize="0" print="0" autoFill="0" autoPict="0" macro="[0]!Macro16">
                <anchor moveWithCells="1" sizeWithCells="1">
                  <from>
                    <xdr:col>117</xdr:col>
                    <xdr:colOff>0</xdr:colOff>
                    <xdr:row>3</xdr:row>
                    <xdr:rowOff>0</xdr:rowOff>
                  </from>
                  <to>
                    <xdr:col>119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26" name="Button 65">
              <controlPr defaultSize="0" print="0" autoFill="0" autoPict="0" macro="[0]!Macro18">
                <anchor moveWithCells="1" sizeWithCells="1">
                  <from>
                    <xdr:col>133</xdr:col>
                    <xdr:colOff>0</xdr:colOff>
                    <xdr:row>3</xdr:row>
                    <xdr:rowOff>0</xdr:rowOff>
                  </from>
                  <to>
                    <xdr:col>135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27" name="Button 66">
              <controlPr defaultSize="0" print="0" autoFill="0" autoPict="0" macro="[0]!Macro20">
                <anchor moveWithCells="1" sizeWithCells="1">
                  <from>
                    <xdr:col>149</xdr:col>
                    <xdr:colOff>0</xdr:colOff>
                    <xdr:row>3</xdr:row>
                    <xdr:rowOff>0</xdr:rowOff>
                  </from>
                  <to>
                    <xdr:col>151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8" name="Button 67">
              <controlPr defaultSize="0" print="0" autoFill="0" autoPict="0" macro="[0]!exercice_oui_non">
                <anchor moveWithCells="1" sizeWithCells="1">
                  <from>
                    <xdr:col>0</xdr:col>
                    <xdr:colOff>7620</xdr:colOff>
                    <xdr:row>3</xdr:row>
                    <xdr:rowOff>22860</xdr:rowOff>
                  </from>
                  <to>
                    <xdr:col>1</xdr:col>
                    <xdr:colOff>7620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29" name="Button 68">
              <controlPr defaultSize="0" print="0" autoFill="0" autoPict="0" macro="[0]!Macro21">
                <anchor moveWithCells="1" sizeWithCells="1">
                  <from>
                    <xdr:col>164</xdr:col>
                    <xdr:colOff>0</xdr:colOff>
                    <xdr:row>2</xdr:row>
                    <xdr:rowOff>0</xdr:rowOff>
                  </from>
                  <to>
                    <xdr:col>166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30" name="Button 69">
              <controlPr defaultSize="0" print="0" autoFill="0" autoPict="0" macro="[0]!Macro22">
                <anchor moveWithCells="1" sizeWithCells="1">
                  <from>
                    <xdr:col>164</xdr:col>
                    <xdr:colOff>0</xdr:colOff>
                    <xdr:row>3</xdr:row>
                    <xdr:rowOff>0</xdr:rowOff>
                  </from>
                  <to>
                    <xdr:col>166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81F029B4-23CF-4EA0-A675-D59C1F982621}">
            <xm:f>IF(F$2&lt;Menu!$D$2,TRUE,FALSE)</xm:f>
            <x14:dxf>
              <fill>
                <patternFill>
                  <bgColor theme="2" tint="-0.24994659260841701"/>
                </patternFill>
              </fill>
            </x14:dxf>
          </x14:cfRule>
          <xm:sqref>F8:I61</xm:sqref>
        </x14:conditionalFormatting>
        <x14:conditionalFormatting xmlns:xm="http://schemas.microsoft.com/office/excel/2006/main">
          <x14:cfRule type="expression" priority="7" id="{A8E1077C-90ED-4983-9AAD-5242F87B032F}">
            <xm:f>IF(GF$2&lt;Menu!$D$3,0,1)</xm:f>
            <x14:dxf>
              <fill>
                <patternFill>
                  <bgColor theme="2" tint="-0.24994659260841701"/>
                </patternFill>
              </fill>
            </x14:dxf>
          </x14:cfRule>
          <xm:sqref>GF8:GL61</xm:sqref>
        </x14:conditionalFormatting>
        <x14:conditionalFormatting xmlns:xm="http://schemas.microsoft.com/office/excel/2006/main">
          <x14:cfRule type="expression" priority="3" id="{9C5EDC09-0E7B-4FB9-BC22-412109396119}">
            <xm:f>IF(VLOOKUP($A10,Team!$C:$G,5,0)&gt;F$2,0,1)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4" id="{7BF0617C-5037-487B-8052-B86C2480B64A}">
            <xm:f>IF(VLOOKUP($A10,Team!$C:$G,3,0)&gt;F$2,1,0)</xm:f>
            <x14:dxf>
              <fill>
                <patternFill>
                  <bgColor theme="2" tint="-0.24994659260841701"/>
                </patternFill>
              </fill>
            </x14:dxf>
          </x14:cfRule>
          <xm:sqref>F10:GL61</xm:sqref>
        </x14:conditionalFormatting>
        <x14:conditionalFormatting xmlns:xm="http://schemas.microsoft.com/office/excel/2006/main">
          <x14:cfRule type="expression" priority="2" id="{CCBE4D1B-1756-4739-8ABC-794BEB306D67}">
            <xm:f>IF(VLOOKUP($A10,Team!$C:$F,2,0)="Oui",FALSE,TRUE)</xm:f>
            <x14:dxf>
              <font>
                <strike/>
              </font>
              <fill>
                <patternFill>
                  <bgColor theme="2" tint="-0.24994659260841701"/>
                </patternFill>
              </fill>
            </x14:dxf>
          </x14:cfRule>
          <xm:sqref>A10:A61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D8BC-B026-4D26-B9D7-BFC9531038FB}">
  <sheetPr codeName="Feuil3"/>
  <dimension ref="A1:HI63"/>
  <sheetViews>
    <sheetView topLeftCell="A20" zoomScaleNormal="100" workbookViewId="0">
      <selection activeCell="CT9" sqref="CT9"/>
    </sheetView>
  </sheetViews>
  <sheetFormatPr baseColWidth="10" defaultColWidth="9.109375" defaultRowHeight="13.2" x14ac:dyDescent="0.25"/>
  <cols>
    <col min="1" max="1" width="20.6640625" style="3" customWidth="1"/>
    <col min="2" max="2" width="1.6640625" style="3" customWidth="1"/>
    <col min="3" max="5" width="8.6640625" style="3" customWidth="1"/>
    <col min="6" max="194" width="1.6640625" style="3" customWidth="1"/>
    <col min="195" max="217" width="0.88671875" style="3" customWidth="1"/>
    <col min="218" max="257" width="9.109375" style="3"/>
    <col min="258" max="258" width="20.6640625" style="3" customWidth="1"/>
    <col min="259" max="259" width="1.6640625" style="3" customWidth="1"/>
    <col min="260" max="261" width="8.6640625" style="3" customWidth="1"/>
    <col min="262" max="473" width="0.88671875" style="3" customWidth="1"/>
    <col min="474" max="513" width="9.109375" style="3"/>
    <col min="514" max="514" width="20.6640625" style="3" customWidth="1"/>
    <col min="515" max="515" width="1.6640625" style="3" customWidth="1"/>
    <col min="516" max="517" width="8.6640625" style="3" customWidth="1"/>
    <col min="518" max="729" width="0.88671875" style="3" customWidth="1"/>
    <col min="730" max="769" width="9.109375" style="3"/>
    <col min="770" max="770" width="20.6640625" style="3" customWidth="1"/>
    <col min="771" max="771" width="1.6640625" style="3" customWidth="1"/>
    <col min="772" max="773" width="8.6640625" style="3" customWidth="1"/>
    <col min="774" max="985" width="0.88671875" style="3" customWidth="1"/>
    <col min="986" max="1025" width="9.109375" style="3"/>
    <col min="1026" max="1026" width="20.6640625" style="3" customWidth="1"/>
    <col min="1027" max="1027" width="1.6640625" style="3" customWidth="1"/>
    <col min="1028" max="1029" width="8.6640625" style="3" customWidth="1"/>
    <col min="1030" max="1241" width="0.88671875" style="3" customWidth="1"/>
    <col min="1242" max="1281" width="9.109375" style="3"/>
    <col min="1282" max="1282" width="20.6640625" style="3" customWidth="1"/>
    <col min="1283" max="1283" width="1.6640625" style="3" customWidth="1"/>
    <col min="1284" max="1285" width="8.6640625" style="3" customWidth="1"/>
    <col min="1286" max="1497" width="0.88671875" style="3" customWidth="1"/>
    <col min="1498" max="1537" width="9.109375" style="3"/>
    <col min="1538" max="1538" width="20.6640625" style="3" customWidth="1"/>
    <col min="1539" max="1539" width="1.6640625" style="3" customWidth="1"/>
    <col min="1540" max="1541" width="8.6640625" style="3" customWidth="1"/>
    <col min="1542" max="1753" width="0.88671875" style="3" customWidth="1"/>
    <col min="1754" max="1793" width="9.109375" style="3"/>
    <col min="1794" max="1794" width="20.6640625" style="3" customWidth="1"/>
    <col min="1795" max="1795" width="1.6640625" style="3" customWidth="1"/>
    <col min="1796" max="1797" width="8.6640625" style="3" customWidth="1"/>
    <col min="1798" max="2009" width="0.88671875" style="3" customWidth="1"/>
    <col min="2010" max="2049" width="9.109375" style="3"/>
    <col min="2050" max="2050" width="20.6640625" style="3" customWidth="1"/>
    <col min="2051" max="2051" width="1.6640625" style="3" customWidth="1"/>
    <col min="2052" max="2053" width="8.6640625" style="3" customWidth="1"/>
    <col min="2054" max="2265" width="0.88671875" style="3" customWidth="1"/>
    <col min="2266" max="2305" width="9.109375" style="3"/>
    <col min="2306" max="2306" width="20.6640625" style="3" customWidth="1"/>
    <col min="2307" max="2307" width="1.6640625" style="3" customWidth="1"/>
    <col min="2308" max="2309" width="8.6640625" style="3" customWidth="1"/>
    <col min="2310" max="2521" width="0.88671875" style="3" customWidth="1"/>
    <col min="2522" max="2561" width="9.109375" style="3"/>
    <col min="2562" max="2562" width="20.6640625" style="3" customWidth="1"/>
    <col min="2563" max="2563" width="1.6640625" style="3" customWidth="1"/>
    <col min="2564" max="2565" width="8.6640625" style="3" customWidth="1"/>
    <col min="2566" max="2777" width="0.88671875" style="3" customWidth="1"/>
    <col min="2778" max="2817" width="9.109375" style="3"/>
    <col min="2818" max="2818" width="20.6640625" style="3" customWidth="1"/>
    <col min="2819" max="2819" width="1.6640625" style="3" customWidth="1"/>
    <col min="2820" max="2821" width="8.6640625" style="3" customWidth="1"/>
    <col min="2822" max="3033" width="0.88671875" style="3" customWidth="1"/>
    <col min="3034" max="3073" width="9.109375" style="3"/>
    <col min="3074" max="3074" width="20.6640625" style="3" customWidth="1"/>
    <col min="3075" max="3075" width="1.6640625" style="3" customWidth="1"/>
    <col min="3076" max="3077" width="8.6640625" style="3" customWidth="1"/>
    <col min="3078" max="3289" width="0.88671875" style="3" customWidth="1"/>
    <col min="3290" max="3329" width="9.109375" style="3"/>
    <col min="3330" max="3330" width="20.6640625" style="3" customWidth="1"/>
    <col min="3331" max="3331" width="1.6640625" style="3" customWidth="1"/>
    <col min="3332" max="3333" width="8.6640625" style="3" customWidth="1"/>
    <col min="3334" max="3545" width="0.88671875" style="3" customWidth="1"/>
    <col min="3546" max="3585" width="9.109375" style="3"/>
    <col min="3586" max="3586" width="20.6640625" style="3" customWidth="1"/>
    <col min="3587" max="3587" width="1.6640625" style="3" customWidth="1"/>
    <col min="3588" max="3589" width="8.6640625" style="3" customWidth="1"/>
    <col min="3590" max="3801" width="0.88671875" style="3" customWidth="1"/>
    <col min="3802" max="3841" width="9.109375" style="3"/>
    <col min="3842" max="3842" width="20.6640625" style="3" customWidth="1"/>
    <col min="3843" max="3843" width="1.6640625" style="3" customWidth="1"/>
    <col min="3844" max="3845" width="8.6640625" style="3" customWidth="1"/>
    <col min="3846" max="4057" width="0.88671875" style="3" customWidth="1"/>
    <col min="4058" max="4097" width="9.109375" style="3"/>
    <col min="4098" max="4098" width="20.6640625" style="3" customWidth="1"/>
    <col min="4099" max="4099" width="1.6640625" style="3" customWidth="1"/>
    <col min="4100" max="4101" width="8.6640625" style="3" customWidth="1"/>
    <col min="4102" max="4313" width="0.88671875" style="3" customWidth="1"/>
    <col min="4314" max="4353" width="9.109375" style="3"/>
    <col min="4354" max="4354" width="20.6640625" style="3" customWidth="1"/>
    <col min="4355" max="4355" width="1.6640625" style="3" customWidth="1"/>
    <col min="4356" max="4357" width="8.6640625" style="3" customWidth="1"/>
    <col min="4358" max="4569" width="0.88671875" style="3" customWidth="1"/>
    <col min="4570" max="4609" width="9.109375" style="3"/>
    <col min="4610" max="4610" width="20.6640625" style="3" customWidth="1"/>
    <col min="4611" max="4611" width="1.6640625" style="3" customWidth="1"/>
    <col min="4612" max="4613" width="8.6640625" style="3" customWidth="1"/>
    <col min="4614" max="4825" width="0.88671875" style="3" customWidth="1"/>
    <col min="4826" max="4865" width="9.109375" style="3"/>
    <col min="4866" max="4866" width="20.6640625" style="3" customWidth="1"/>
    <col min="4867" max="4867" width="1.6640625" style="3" customWidth="1"/>
    <col min="4868" max="4869" width="8.6640625" style="3" customWidth="1"/>
    <col min="4870" max="5081" width="0.88671875" style="3" customWidth="1"/>
    <col min="5082" max="5121" width="9.109375" style="3"/>
    <col min="5122" max="5122" width="20.6640625" style="3" customWidth="1"/>
    <col min="5123" max="5123" width="1.6640625" style="3" customWidth="1"/>
    <col min="5124" max="5125" width="8.6640625" style="3" customWidth="1"/>
    <col min="5126" max="5337" width="0.88671875" style="3" customWidth="1"/>
    <col min="5338" max="5377" width="9.109375" style="3"/>
    <col min="5378" max="5378" width="20.6640625" style="3" customWidth="1"/>
    <col min="5379" max="5379" width="1.6640625" style="3" customWidth="1"/>
    <col min="5380" max="5381" width="8.6640625" style="3" customWidth="1"/>
    <col min="5382" max="5593" width="0.88671875" style="3" customWidth="1"/>
    <col min="5594" max="5633" width="9.109375" style="3"/>
    <col min="5634" max="5634" width="20.6640625" style="3" customWidth="1"/>
    <col min="5635" max="5635" width="1.6640625" style="3" customWidth="1"/>
    <col min="5636" max="5637" width="8.6640625" style="3" customWidth="1"/>
    <col min="5638" max="5849" width="0.88671875" style="3" customWidth="1"/>
    <col min="5850" max="5889" width="9.109375" style="3"/>
    <col min="5890" max="5890" width="20.6640625" style="3" customWidth="1"/>
    <col min="5891" max="5891" width="1.6640625" style="3" customWidth="1"/>
    <col min="5892" max="5893" width="8.6640625" style="3" customWidth="1"/>
    <col min="5894" max="6105" width="0.88671875" style="3" customWidth="1"/>
    <col min="6106" max="6145" width="9.109375" style="3"/>
    <col min="6146" max="6146" width="20.6640625" style="3" customWidth="1"/>
    <col min="6147" max="6147" width="1.6640625" style="3" customWidth="1"/>
    <col min="6148" max="6149" width="8.6640625" style="3" customWidth="1"/>
    <col min="6150" max="6361" width="0.88671875" style="3" customWidth="1"/>
    <col min="6362" max="6401" width="9.109375" style="3"/>
    <col min="6402" max="6402" width="20.6640625" style="3" customWidth="1"/>
    <col min="6403" max="6403" width="1.6640625" style="3" customWidth="1"/>
    <col min="6404" max="6405" width="8.6640625" style="3" customWidth="1"/>
    <col min="6406" max="6617" width="0.88671875" style="3" customWidth="1"/>
    <col min="6618" max="6657" width="9.109375" style="3"/>
    <col min="6658" max="6658" width="20.6640625" style="3" customWidth="1"/>
    <col min="6659" max="6659" width="1.6640625" style="3" customWidth="1"/>
    <col min="6660" max="6661" width="8.6640625" style="3" customWidth="1"/>
    <col min="6662" max="6873" width="0.88671875" style="3" customWidth="1"/>
    <col min="6874" max="6913" width="9.109375" style="3"/>
    <col min="6914" max="6914" width="20.6640625" style="3" customWidth="1"/>
    <col min="6915" max="6915" width="1.6640625" style="3" customWidth="1"/>
    <col min="6916" max="6917" width="8.6640625" style="3" customWidth="1"/>
    <col min="6918" max="7129" width="0.88671875" style="3" customWidth="1"/>
    <col min="7130" max="7169" width="9.109375" style="3"/>
    <col min="7170" max="7170" width="20.6640625" style="3" customWidth="1"/>
    <col min="7171" max="7171" width="1.6640625" style="3" customWidth="1"/>
    <col min="7172" max="7173" width="8.6640625" style="3" customWidth="1"/>
    <col min="7174" max="7385" width="0.88671875" style="3" customWidth="1"/>
    <col min="7386" max="7425" width="9.109375" style="3"/>
    <col min="7426" max="7426" width="20.6640625" style="3" customWidth="1"/>
    <col min="7427" max="7427" width="1.6640625" style="3" customWidth="1"/>
    <col min="7428" max="7429" width="8.6640625" style="3" customWidth="1"/>
    <col min="7430" max="7641" width="0.88671875" style="3" customWidth="1"/>
    <col min="7642" max="7681" width="9.109375" style="3"/>
    <col min="7682" max="7682" width="20.6640625" style="3" customWidth="1"/>
    <col min="7683" max="7683" width="1.6640625" style="3" customWidth="1"/>
    <col min="7684" max="7685" width="8.6640625" style="3" customWidth="1"/>
    <col min="7686" max="7897" width="0.88671875" style="3" customWidth="1"/>
    <col min="7898" max="7937" width="9.109375" style="3"/>
    <col min="7938" max="7938" width="20.6640625" style="3" customWidth="1"/>
    <col min="7939" max="7939" width="1.6640625" style="3" customWidth="1"/>
    <col min="7940" max="7941" width="8.6640625" style="3" customWidth="1"/>
    <col min="7942" max="8153" width="0.88671875" style="3" customWidth="1"/>
    <col min="8154" max="8193" width="9.109375" style="3"/>
    <col min="8194" max="8194" width="20.6640625" style="3" customWidth="1"/>
    <col min="8195" max="8195" width="1.6640625" style="3" customWidth="1"/>
    <col min="8196" max="8197" width="8.6640625" style="3" customWidth="1"/>
    <col min="8198" max="8409" width="0.88671875" style="3" customWidth="1"/>
    <col min="8410" max="8449" width="9.109375" style="3"/>
    <col min="8450" max="8450" width="20.6640625" style="3" customWidth="1"/>
    <col min="8451" max="8451" width="1.6640625" style="3" customWidth="1"/>
    <col min="8452" max="8453" width="8.6640625" style="3" customWidth="1"/>
    <col min="8454" max="8665" width="0.88671875" style="3" customWidth="1"/>
    <col min="8666" max="8705" width="9.109375" style="3"/>
    <col min="8706" max="8706" width="20.6640625" style="3" customWidth="1"/>
    <col min="8707" max="8707" width="1.6640625" style="3" customWidth="1"/>
    <col min="8708" max="8709" width="8.6640625" style="3" customWidth="1"/>
    <col min="8710" max="8921" width="0.88671875" style="3" customWidth="1"/>
    <col min="8922" max="8961" width="9.109375" style="3"/>
    <col min="8962" max="8962" width="20.6640625" style="3" customWidth="1"/>
    <col min="8963" max="8963" width="1.6640625" style="3" customWidth="1"/>
    <col min="8964" max="8965" width="8.6640625" style="3" customWidth="1"/>
    <col min="8966" max="9177" width="0.88671875" style="3" customWidth="1"/>
    <col min="9178" max="9217" width="9.109375" style="3"/>
    <col min="9218" max="9218" width="20.6640625" style="3" customWidth="1"/>
    <col min="9219" max="9219" width="1.6640625" style="3" customWidth="1"/>
    <col min="9220" max="9221" width="8.6640625" style="3" customWidth="1"/>
    <col min="9222" max="9433" width="0.88671875" style="3" customWidth="1"/>
    <col min="9434" max="9473" width="9.109375" style="3"/>
    <col min="9474" max="9474" width="20.6640625" style="3" customWidth="1"/>
    <col min="9475" max="9475" width="1.6640625" style="3" customWidth="1"/>
    <col min="9476" max="9477" width="8.6640625" style="3" customWidth="1"/>
    <col min="9478" max="9689" width="0.88671875" style="3" customWidth="1"/>
    <col min="9690" max="9729" width="9.109375" style="3"/>
    <col min="9730" max="9730" width="20.6640625" style="3" customWidth="1"/>
    <col min="9731" max="9731" width="1.6640625" style="3" customWidth="1"/>
    <col min="9732" max="9733" width="8.6640625" style="3" customWidth="1"/>
    <col min="9734" max="9945" width="0.88671875" style="3" customWidth="1"/>
    <col min="9946" max="9985" width="9.109375" style="3"/>
    <col min="9986" max="9986" width="20.6640625" style="3" customWidth="1"/>
    <col min="9987" max="9987" width="1.6640625" style="3" customWidth="1"/>
    <col min="9988" max="9989" width="8.6640625" style="3" customWidth="1"/>
    <col min="9990" max="10201" width="0.88671875" style="3" customWidth="1"/>
    <col min="10202" max="10241" width="9.109375" style="3"/>
    <col min="10242" max="10242" width="20.6640625" style="3" customWidth="1"/>
    <col min="10243" max="10243" width="1.6640625" style="3" customWidth="1"/>
    <col min="10244" max="10245" width="8.6640625" style="3" customWidth="1"/>
    <col min="10246" max="10457" width="0.88671875" style="3" customWidth="1"/>
    <col min="10458" max="10497" width="9.109375" style="3"/>
    <col min="10498" max="10498" width="20.6640625" style="3" customWidth="1"/>
    <col min="10499" max="10499" width="1.6640625" style="3" customWidth="1"/>
    <col min="10500" max="10501" width="8.6640625" style="3" customWidth="1"/>
    <col min="10502" max="10713" width="0.88671875" style="3" customWidth="1"/>
    <col min="10714" max="10753" width="9.109375" style="3"/>
    <col min="10754" max="10754" width="20.6640625" style="3" customWidth="1"/>
    <col min="10755" max="10755" width="1.6640625" style="3" customWidth="1"/>
    <col min="10756" max="10757" width="8.6640625" style="3" customWidth="1"/>
    <col min="10758" max="10969" width="0.88671875" style="3" customWidth="1"/>
    <col min="10970" max="11009" width="9.109375" style="3"/>
    <col min="11010" max="11010" width="20.6640625" style="3" customWidth="1"/>
    <col min="11011" max="11011" width="1.6640625" style="3" customWidth="1"/>
    <col min="11012" max="11013" width="8.6640625" style="3" customWidth="1"/>
    <col min="11014" max="11225" width="0.88671875" style="3" customWidth="1"/>
    <col min="11226" max="11265" width="9.109375" style="3"/>
    <col min="11266" max="11266" width="20.6640625" style="3" customWidth="1"/>
    <col min="11267" max="11267" width="1.6640625" style="3" customWidth="1"/>
    <col min="11268" max="11269" width="8.6640625" style="3" customWidth="1"/>
    <col min="11270" max="11481" width="0.88671875" style="3" customWidth="1"/>
    <col min="11482" max="11521" width="9.109375" style="3"/>
    <col min="11522" max="11522" width="20.6640625" style="3" customWidth="1"/>
    <col min="11523" max="11523" width="1.6640625" style="3" customWidth="1"/>
    <col min="11524" max="11525" width="8.6640625" style="3" customWidth="1"/>
    <col min="11526" max="11737" width="0.88671875" style="3" customWidth="1"/>
    <col min="11738" max="11777" width="9.109375" style="3"/>
    <col min="11778" max="11778" width="20.6640625" style="3" customWidth="1"/>
    <col min="11779" max="11779" width="1.6640625" style="3" customWidth="1"/>
    <col min="11780" max="11781" width="8.6640625" style="3" customWidth="1"/>
    <col min="11782" max="11993" width="0.88671875" style="3" customWidth="1"/>
    <col min="11994" max="12033" width="9.109375" style="3"/>
    <col min="12034" max="12034" width="20.6640625" style="3" customWidth="1"/>
    <col min="12035" max="12035" width="1.6640625" style="3" customWidth="1"/>
    <col min="12036" max="12037" width="8.6640625" style="3" customWidth="1"/>
    <col min="12038" max="12249" width="0.88671875" style="3" customWidth="1"/>
    <col min="12250" max="12289" width="9.109375" style="3"/>
    <col min="12290" max="12290" width="20.6640625" style="3" customWidth="1"/>
    <col min="12291" max="12291" width="1.6640625" style="3" customWidth="1"/>
    <col min="12292" max="12293" width="8.6640625" style="3" customWidth="1"/>
    <col min="12294" max="12505" width="0.88671875" style="3" customWidth="1"/>
    <col min="12506" max="12545" width="9.109375" style="3"/>
    <col min="12546" max="12546" width="20.6640625" style="3" customWidth="1"/>
    <col min="12547" max="12547" width="1.6640625" style="3" customWidth="1"/>
    <col min="12548" max="12549" width="8.6640625" style="3" customWidth="1"/>
    <col min="12550" max="12761" width="0.88671875" style="3" customWidth="1"/>
    <col min="12762" max="12801" width="9.109375" style="3"/>
    <col min="12802" max="12802" width="20.6640625" style="3" customWidth="1"/>
    <col min="12803" max="12803" width="1.6640625" style="3" customWidth="1"/>
    <col min="12804" max="12805" width="8.6640625" style="3" customWidth="1"/>
    <col min="12806" max="13017" width="0.88671875" style="3" customWidth="1"/>
    <col min="13018" max="13057" width="9.109375" style="3"/>
    <col min="13058" max="13058" width="20.6640625" style="3" customWidth="1"/>
    <col min="13059" max="13059" width="1.6640625" style="3" customWidth="1"/>
    <col min="13060" max="13061" width="8.6640625" style="3" customWidth="1"/>
    <col min="13062" max="13273" width="0.88671875" style="3" customWidth="1"/>
    <col min="13274" max="13313" width="9.109375" style="3"/>
    <col min="13314" max="13314" width="20.6640625" style="3" customWidth="1"/>
    <col min="13315" max="13315" width="1.6640625" style="3" customWidth="1"/>
    <col min="13316" max="13317" width="8.6640625" style="3" customWidth="1"/>
    <col min="13318" max="13529" width="0.88671875" style="3" customWidth="1"/>
    <col min="13530" max="13569" width="9.109375" style="3"/>
    <col min="13570" max="13570" width="20.6640625" style="3" customWidth="1"/>
    <col min="13571" max="13571" width="1.6640625" style="3" customWidth="1"/>
    <col min="13572" max="13573" width="8.6640625" style="3" customWidth="1"/>
    <col min="13574" max="13785" width="0.88671875" style="3" customWidth="1"/>
    <col min="13786" max="13825" width="9.109375" style="3"/>
    <col min="13826" max="13826" width="20.6640625" style="3" customWidth="1"/>
    <col min="13827" max="13827" width="1.6640625" style="3" customWidth="1"/>
    <col min="13828" max="13829" width="8.6640625" style="3" customWidth="1"/>
    <col min="13830" max="14041" width="0.88671875" style="3" customWidth="1"/>
    <col min="14042" max="14081" width="9.109375" style="3"/>
    <col min="14082" max="14082" width="20.6640625" style="3" customWidth="1"/>
    <col min="14083" max="14083" width="1.6640625" style="3" customWidth="1"/>
    <col min="14084" max="14085" width="8.6640625" style="3" customWidth="1"/>
    <col min="14086" max="14297" width="0.88671875" style="3" customWidth="1"/>
    <col min="14298" max="14337" width="9.109375" style="3"/>
    <col min="14338" max="14338" width="20.6640625" style="3" customWidth="1"/>
    <col min="14339" max="14339" width="1.6640625" style="3" customWidth="1"/>
    <col min="14340" max="14341" width="8.6640625" style="3" customWidth="1"/>
    <col min="14342" max="14553" width="0.88671875" style="3" customWidth="1"/>
    <col min="14554" max="14593" width="9.109375" style="3"/>
    <col min="14594" max="14594" width="20.6640625" style="3" customWidth="1"/>
    <col min="14595" max="14595" width="1.6640625" style="3" customWidth="1"/>
    <col min="14596" max="14597" width="8.6640625" style="3" customWidth="1"/>
    <col min="14598" max="14809" width="0.88671875" style="3" customWidth="1"/>
    <col min="14810" max="14849" width="9.109375" style="3"/>
    <col min="14850" max="14850" width="20.6640625" style="3" customWidth="1"/>
    <col min="14851" max="14851" width="1.6640625" style="3" customWidth="1"/>
    <col min="14852" max="14853" width="8.6640625" style="3" customWidth="1"/>
    <col min="14854" max="15065" width="0.88671875" style="3" customWidth="1"/>
    <col min="15066" max="15105" width="9.109375" style="3"/>
    <col min="15106" max="15106" width="20.6640625" style="3" customWidth="1"/>
    <col min="15107" max="15107" width="1.6640625" style="3" customWidth="1"/>
    <col min="15108" max="15109" width="8.6640625" style="3" customWidth="1"/>
    <col min="15110" max="15321" width="0.88671875" style="3" customWidth="1"/>
    <col min="15322" max="15361" width="9.109375" style="3"/>
    <col min="15362" max="15362" width="20.6640625" style="3" customWidth="1"/>
    <col min="15363" max="15363" width="1.6640625" style="3" customWidth="1"/>
    <col min="15364" max="15365" width="8.6640625" style="3" customWidth="1"/>
    <col min="15366" max="15577" width="0.88671875" style="3" customWidth="1"/>
    <col min="15578" max="15617" width="9.109375" style="3"/>
    <col min="15618" max="15618" width="20.6640625" style="3" customWidth="1"/>
    <col min="15619" max="15619" width="1.6640625" style="3" customWidth="1"/>
    <col min="15620" max="15621" width="8.6640625" style="3" customWidth="1"/>
    <col min="15622" max="15833" width="0.88671875" style="3" customWidth="1"/>
    <col min="15834" max="15873" width="9.109375" style="3"/>
    <col min="15874" max="15874" width="20.6640625" style="3" customWidth="1"/>
    <col min="15875" max="15875" width="1.6640625" style="3" customWidth="1"/>
    <col min="15876" max="15877" width="8.6640625" style="3" customWidth="1"/>
    <col min="15878" max="16089" width="0.88671875" style="3" customWidth="1"/>
    <col min="16090" max="16129" width="9.109375" style="3"/>
    <col min="16130" max="16130" width="20.6640625" style="3" customWidth="1"/>
    <col min="16131" max="16131" width="1.6640625" style="3" customWidth="1"/>
    <col min="16132" max="16133" width="8.6640625" style="3" customWidth="1"/>
    <col min="16134" max="16345" width="0.88671875" style="3" customWidth="1"/>
    <col min="16346" max="16384" width="9.109375" style="3"/>
  </cols>
  <sheetData>
    <row r="1" spans="1:217" ht="21" customHeight="1" x14ac:dyDescent="0.35">
      <c r="A1" s="111"/>
      <c r="B1" s="1"/>
      <c r="C1" s="2"/>
      <c r="D1" s="112">
        <f>Menu!D1</f>
        <v>2022</v>
      </c>
      <c r="E1" s="112"/>
      <c r="F1" s="140" t="s">
        <v>0</v>
      </c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  <c r="BO1" s="140"/>
      <c r="BP1" s="140"/>
      <c r="BQ1" s="140"/>
      <c r="BR1" s="140"/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0"/>
      <c r="DO1" s="140"/>
      <c r="DP1" s="140"/>
      <c r="DQ1" s="140"/>
      <c r="DR1" s="140"/>
      <c r="DS1" s="140"/>
      <c r="DT1" s="140"/>
      <c r="DU1" s="140"/>
      <c r="DV1" s="140"/>
      <c r="DW1" s="140"/>
      <c r="DX1" s="140"/>
      <c r="DY1" s="140"/>
      <c r="DZ1" s="140"/>
      <c r="EA1" s="140"/>
      <c r="EB1" s="140"/>
      <c r="EC1" s="140"/>
      <c r="ED1" s="140"/>
      <c r="EE1" s="140"/>
      <c r="EF1" s="140"/>
      <c r="EG1" s="140"/>
      <c r="EH1" s="140"/>
      <c r="EI1" s="140"/>
      <c r="EJ1" s="140"/>
      <c r="EK1" s="140"/>
      <c r="EL1" s="140"/>
      <c r="EM1" s="140"/>
      <c r="EN1" s="140"/>
      <c r="EO1" s="140"/>
      <c r="EP1" s="140"/>
      <c r="EQ1" s="140"/>
      <c r="ER1" s="140"/>
      <c r="ES1" s="140"/>
      <c r="ET1" s="140"/>
      <c r="EU1" s="140"/>
      <c r="EV1" s="140"/>
      <c r="EW1" s="140"/>
      <c r="EX1" s="140"/>
      <c r="EY1" s="140"/>
      <c r="EZ1" s="140"/>
      <c r="FA1" s="140"/>
      <c r="FB1" s="140"/>
      <c r="FC1" s="140"/>
      <c r="FD1" s="140"/>
      <c r="FE1" s="140"/>
      <c r="FF1" s="140"/>
      <c r="FG1" s="140"/>
      <c r="FH1" s="140"/>
      <c r="FI1" s="140"/>
      <c r="FJ1" s="140"/>
      <c r="FK1" s="140"/>
      <c r="FL1" s="140"/>
      <c r="FM1" s="140"/>
      <c r="FN1" s="140"/>
      <c r="FO1" s="140"/>
      <c r="FP1" s="140"/>
      <c r="FQ1" s="140"/>
      <c r="FR1" s="140"/>
      <c r="FS1" s="140"/>
      <c r="FT1" s="140"/>
      <c r="FU1" s="140"/>
      <c r="FV1" s="140"/>
      <c r="FW1" s="140"/>
      <c r="FX1" s="140"/>
      <c r="FY1" s="140"/>
      <c r="FZ1" s="140"/>
      <c r="GA1" s="140"/>
      <c r="GB1" s="140"/>
      <c r="GC1" s="140"/>
      <c r="GD1" s="140"/>
      <c r="GE1" s="140"/>
      <c r="GF1" s="140"/>
      <c r="GG1" s="140"/>
      <c r="GH1" s="140"/>
      <c r="GI1" s="140"/>
      <c r="GJ1" s="140"/>
      <c r="GK1" s="140"/>
      <c r="GL1" s="140"/>
      <c r="GM1" s="140"/>
      <c r="GN1" s="140"/>
      <c r="GO1" s="140"/>
      <c r="GP1" s="140"/>
      <c r="GQ1" s="140"/>
      <c r="GR1" s="140"/>
      <c r="GS1" s="140"/>
    </row>
    <row r="2" spans="1:217" s="91" customFormat="1" ht="84" customHeight="1" x14ac:dyDescent="0.3">
      <c r="A2" s="111"/>
      <c r="F2" s="93">
        <f>Menu!D16</f>
        <v>44739</v>
      </c>
      <c r="G2" s="93">
        <f>F2+1</f>
        <v>44740</v>
      </c>
      <c r="H2" s="93">
        <f t="shared" ref="H2:BS2" si="0">G2+1</f>
        <v>44741</v>
      </c>
      <c r="I2" s="93">
        <f t="shared" si="0"/>
        <v>44742</v>
      </c>
      <c r="J2" s="93">
        <f t="shared" si="0"/>
        <v>44743</v>
      </c>
      <c r="K2" s="93">
        <f t="shared" si="0"/>
        <v>44744</v>
      </c>
      <c r="L2" s="93">
        <f t="shared" si="0"/>
        <v>44745</v>
      </c>
      <c r="M2" s="93">
        <f t="shared" si="0"/>
        <v>44746</v>
      </c>
      <c r="N2" s="93">
        <f t="shared" si="0"/>
        <v>44747</v>
      </c>
      <c r="O2" s="93">
        <f t="shared" si="0"/>
        <v>44748</v>
      </c>
      <c r="P2" s="93">
        <f t="shared" si="0"/>
        <v>44749</v>
      </c>
      <c r="Q2" s="93">
        <f t="shared" si="0"/>
        <v>44750</v>
      </c>
      <c r="R2" s="93">
        <f t="shared" si="0"/>
        <v>44751</v>
      </c>
      <c r="S2" s="93">
        <f t="shared" si="0"/>
        <v>44752</v>
      </c>
      <c r="T2" s="93">
        <f t="shared" si="0"/>
        <v>44753</v>
      </c>
      <c r="U2" s="93">
        <f t="shared" si="0"/>
        <v>44754</v>
      </c>
      <c r="V2" s="93">
        <f t="shared" si="0"/>
        <v>44755</v>
      </c>
      <c r="W2" s="93">
        <f t="shared" si="0"/>
        <v>44756</v>
      </c>
      <c r="X2" s="93">
        <f t="shared" si="0"/>
        <v>44757</v>
      </c>
      <c r="Y2" s="93">
        <f t="shared" si="0"/>
        <v>44758</v>
      </c>
      <c r="Z2" s="93">
        <f t="shared" si="0"/>
        <v>44759</v>
      </c>
      <c r="AA2" s="93">
        <f t="shared" si="0"/>
        <v>44760</v>
      </c>
      <c r="AB2" s="93">
        <f t="shared" si="0"/>
        <v>44761</v>
      </c>
      <c r="AC2" s="93">
        <f t="shared" si="0"/>
        <v>44762</v>
      </c>
      <c r="AD2" s="93">
        <f t="shared" si="0"/>
        <v>44763</v>
      </c>
      <c r="AE2" s="93">
        <f t="shared" si="0"/>
        <v>44764</v>
      </c>
      <c r="AF2" s="93">
        <f t="shared" si="0"/>
        <v>44765</v>
      </c>
      <c r="AG2" s="93">
        <f t="shared" si="0"/>
        <v>44766</v>
      </c>
      <c r="AH2" s="93">
        <f t="shared" si="0"/>
        <v>44767</v>
      </c>
      <c r="AI2" s="93">
        <f t="shared" si="0"/>
        <v>44768</v>
      </c>
      <c r="AJ2" s="93">
        <f t="shared" si="0"/>
        <v>44769</v>
      </c>
      <c r="AK2" s="93">
        <f t="shared" si="0"/>
        <v>44770</v>
      </c>
      <c r="AL2" s="93">
        <f t="shared" si="0"/>
        <v>44771</v>
      </c>
      <c r="AM2" s="93">
        <f t="shared" si="0"/>
        <v>44772</v>
      </c>
      <c r="AN2" s="93">
        <f t="shared" si="0"/>
        <v>44773</v>
      </c>
      <c r="AO2" s="93">
        <f t="shared" si="0"/>
        <v>44774</v>
      </c>
      <c r="AP2" s="93">
        <f t="shared" si="0"/>
        <v>44775</v>
      </c>
      <c r="AQ2" s="93">
        <f t="shared" si="0"/>
        <v>44776</v>
      </c>
      <c r="AR2" s="93">
        <f t="shared" si="0"/>
        <v>44777</v>
      </c>
      <c r="AS2" s="93">
        <f t="shared" si="0"/>
        <v>44778</v>
      </c>
      <c r="AT2" s="93">
        <f t="shared" si="0"/>
        <v>44779</v>
      </c>
      <c r="AU2" s="93">
        <f t="shared" si="0"/>
        <v>44780</v>
      </c>
      <c r="AV2" s="93">
        <f t="shared" si="0"/>
        <v>44781</v>
      </c>
      <c r="AW2" s="93">
        <f t="shared" si="0"/>
        <v>44782</v>
      </c>
      <c r="AX2" s="93">
        <f t="shared" si="0"/>
        <v>44783</v>
      </c>
      <c r="AY2" s="93">
        <f t="shared" si="0"/>
        <v>44784</v>
      </c>
      <c r="AZ2" s="93">
        <f t="shared" si="0"/>
        <v>44785</v>
      </c>
      <c r="BA2" s="93">
        <f t="shared" si="0"/>
        <v>44786</v>
      </c>
      <c r="BB2" s="93">
        <f t="shared" si="0"/>
        <v>44787</v>
      </c>
      <c r="BC2" s="93">
        <f t="shared" si="0"/>
        <v>44788</v>
      </c>
      <c r="BD2" s="93">
        <f t="shared" si="0"/>
        <v>44789</v>
      </c>
      <c r="BE2" s="93">
        <f t="shared" si="0"/>
        <v>44790</v>
      </c>
      <c r="BF2" s="93">
        <f t="shared" si="0"/>
        <v>44791</v>
      </c>
      <c r="BG2" s="93">
        <f t="shared" si="0"/>
        <v>44792</v>
      </c>
      <c r="BH2" s="93">
        <f t="shared" si="0"/>
        <v>44793</v>
      </c>
      <c r="BI2" s="93">
        <f t="shared" si="0"/>
        <v>44794</v>
      </c>
      <c r="BJ2" s="93">
        <f t="shared" si="0"/>
        <v>44795</v>
      </c>
      <c r="BK2" s="93">
        <f t="shared" si="0"/>
        <v>44796</v>
      </c>
      <c r="BL2" s="93">
        <f t="shared" si="0"/>
        <v>44797</v>
      </c>
      <c r="BM2" s="93">
        <f t="shared" si="0"/>
        <v>44798</v>
      </c>
      <c r="BN2" s="93">
        <f t="shared" si="0"/>
        <v>44799</v>
      </c>
      <c r="BO2" s="93">
        <f t="shared" si="0"/>
        <v>44800</v>
      </c>
      <c r="BP2" s="93">
        <f t="shared" si="0"/>
        <v>44801</v>
      </c>
      <c r="BQ2" s="93">
        <f t="shared" si="0"/>
        <v>44802</v>
      </c>
      <c r="BR2" s="93">
        <f t="shared" si="0"/>
        <v>44803</v>
      </c>
      <c r="BS2" s="93">
        <f t="shared" si="0"/>
        <v>44804</v>
      </c>
      <c r="BT2" s="93">
        <f t="shared" ref="BT2:EE2" si="1">BS2+1</f>
        <v>44805</v>
      </c>
      <c r="BU2" s="93">
        <f t="shared" si="1"/>
        <v>44806</v>
      </c>
      <c r="BV2" s="93">
        <f t="shared" si="1"/>
        <v>44807</v>
      </c>
      <c r="BW2" s="93">
        <f t="shared" si="1"/>
        <v>44808</v>
      </c>
      <c r="BX2" s="93">
        <f t="shared" si="1"/>
        <v>44809</v>
      </c>
      <c r="BY2" s="93">
        <f t="shared" si="1"/>
        <v>44810</v>
      </c>
      <c r="BZ2" s="93">
        <f t="shared" si="1"/>
        <v>44811</v>
      </c>
      <c r="CA2" s="93">
        <f t="shared" si="1"/>
        <v>44812</v>
      </c>
      <c r="CB2" s="93">
        <f t="shared" si="1"/>
        <v>44813</v>
      </c>
      <c r="CC2" s="93">
        <f t="shared" si="1"/>
        <v>44814</v>
      </c>
      <c r="CD2" s="93">
        <f t="shared" si="1"/>
        <v>44815</v>
      </c>
      <c r="CE2" s="93">
        <f t="shared" si="1"/>
        <v>44816</v>
      </c>
      <c r="CF2" s="93">
        <f t="shared" si="1"/>
        <v>44817</v>
      </c>
      <c r="CG2" s="93">
        <f t="shared" si="1"/>
        <v>44818</v>
      </c>
      <c r="CH2" s="93">
        <f t="shared" si="1"/>
        <v>44819</v>
      </c>
      <c r="CI2" s="93">
        <f t="shared" si="1"/>
        <v>44820</v>
      </c>
      <c r="CJ2" s="93">
        <f t="shared" si="1"/>
        <v>44821</v>
      </c>
      <c r="CK2" s="93">
        <f t="shared" si="1"/>
        <v>44822</v>
      </c>
      <c r="CL2" s="93">
        <f t="shared" si="1"/>
        <v>44823</v>
      </c>
      <c r="CM2" s="93">
        <f t="shared" si="1"/>
        <v>44824</v>
      </c>
      <c r="CN2" s="93">
        <f t="shared" si="1"/>
        <v>44825</v>
      </c>
      <c r="CO2" s="93">
        <f t="shared" si="1"/>
        <v>44826</v>
      </c>
      <c r="CP2" s="93">
        <f t="shared" si="1"/>
        <v>44827</v>
      </c>
      <c r="CQ2" s="93">
        <f t="shared" si="1"/>
        <v>44828</v>
      </c>
      <c r="CR2" s="93">
        <f t="shared" si="1"/>
        <v>44829</v>
      </c>
      <c r="CS2" s="93">
        <f t="shared" si="1"/>
        <v>44830</v>
      </c>
      <c r="CT2" s="93">
        <f t="shared" si="1"/>
        <v>44831</v>
      </c>
      <c r="CU2" s="93">
        <f t="shared" si="1"/>
        <v>44832</v>
      </c>
      <c r="CV2" s="93">
        <f t="shared" si="1"/>
        <v>44833</v>
      </c>
      <c r="CW2" s="93">
        <f t="shared" si="1"/>
        <v>44834</v>
      </c>
      <c r="CX2" s="93">
        <f t="shared" si="1"/>
        <v>44835</v>
      </c>
      <c r="CY2" s="93">
        <f t="shared" si="1"/>
        <v>44836</v>
      </c>
      <c r="CZ2" s="93">
        <f t="shared" si="1"/>
        <v>44837</v>
      </c>
      <c r="DA2" s="93">
        <f t="shared" si="1"/>
        <v>44838</v>
      </c>
      <c r="DB2" s="93">
        <f t="shared" si="1"/>
        <v>44839</v>
      </c>
      <c r="DC2" s="93">
        <f t="shared" si="1"/>
        <v>44840</v>
      </c>
      <c r="DD2" s="93">
        <f t="shared" si="1"/>
        <v>44841</v>
      </c>
      <c r="DE2" s="93">
        <f t="shared" si="1"/>
        <v>44842</v>
      </c>
      <c r="DF2" s="93">
        <f t="shared" si="1"/>
        <v>44843</v>
      </c>
      <c r="DG2" s="93">
        <f t="shared" si="1"/>
        <v>44844</v>
      </c>
      <c r="DH2" s="93">
        <f t="shared" si="1"/>
        <v>44845</v>
      </c>
      <c r="DI2" s="93">
        <f t="shared" si="1"/>
        <v>44846</v>
      </c>
      <c r="DJ2" s="93">
        <f t="shared" si="1"/>
        <v>44847</v>
      </c>
      <c r="DK2" s="93">
        <f t="shared" si="1"/>
        <v>44848</v>
      </c>
      <c r="DL2" s="93">
        <f t="shared" si="1"/>
        <v>44849</v>
      </c>
      <c r="DM2" s="93">
        <f t="shared" si="1"/>
        <v>44850</v>
      </c>
      <c r="DN2" s="93">
        <f t="shared" si="1"/>
        <v>44851</v>
      </c>
      <c r="DO2" s="93">
        <f t="shared" si="1"/>
        <v>44852</v>
      </c>
      <c r="DP2" s="93">
        <f t="shared" si="1"/>
        <v>44853</v>
      </c>
      <c r="DQ2" s="93">
        <f t="shared" si="1"/>
        <v>44854</v>
      </c>
      <c r="DR2" s="93">
        <f t="shared" si="1"/>
        <v>44855</v>
      </c>
      <c r="DS2" s="93">
        <f t="shared" si="1"/>
        <v>44856</v>
      </c>
      <c r="DT2" s="93">
        <f t="shared" si="1"/>
        <v>44857</v>
      </c>
      <c r="DU2" s="93">
        <f t="shared" si="1"/>
        <v>44858</v>
      </c>
      <c r="DV2" s="93">
        <f t="shared" si="1"/>
        <v>44859</v>
      </c>
      <c r="DW2" s="93">
        <f t="shared" si="1"/>
        <v>44860</v>
      </c>
      <c r="DX2" s="93">
        <f t="shared" si="1"/>
        <v>44861</v>
      </c>
      <c r="DY2" s="93">
        <f t="shared" si="1"/>
        <v>44862</v>
      </c>
      <c r="DZ2" s="93">
        <f t="shared" si="1"/>
        <v>44863</v>
      </c>
      <c r="EA2" s="93">
        <f t="shared" si="1"/>
        <v>44864</v>
      </c>
      <c r="EB2" s="93">
        <f t="shared" si="1"/>
        <v>44865</v>
      </c>
      <c r="EC2" s="93">
        <f t="shared" si="1"/>
        <v>44866</v>
      </c>
      <c r="ED2" s="93">
        <f t="shared" si="1"/>
        <v>44867</v>
      </c>
      <c r="EE2" s="93">
        <f t="shared" si="1"/>
        <v>44868</v>
      </c>
      <c r="EF2" s="93">
        <f t="shared" ref="EF2:GL2" si="2">EE2+1</f>
        <v>44869</v>
      </c>
      <c r="EG2" s="93">
        <f t="shared" si="2"/>
        <v>44870</v>
      </c>
      <c r="EH2" s="93">
        <f t="shared" si="2"/>
        <v>44871</v>
      </c>
      <c r="EI2" s="93">
        <f t="shared" si="2"/>
        <v>44872</v>
      </c>
      <c r="EJ2" s="93">
        <f t="shared" si="2"/>
        <v>44873</v>
      </c>
      <c r="EK2" s="93">
        <f t="shared" si="2"/>
        <v>44874</v>
      </c>
      <c r="EL2" s="93">
        <f t="shared" si="2"/>
        <v>44875</v>
      </c>
      <c r="EM2" s="93">
        <f t="shared" si="2"/>
        <v>44876</v>
      </c>
      <c r="EN2" s="93">
        <f t="shared" si="2"/>
        <v>44877</v>
      </c>
      <c r="EO2" s="93">
        <f t="shared" si="2"/>
        <v>44878</v>
      </c>
      <c r="EP2" s="93">
        <f t="shared" si="2"/>
        <v>44879</v>
      </c>
      <c r="EQ2" s="93">
        <f t="shared" si="2"/>
        <v>44880</v>
      </c>
      <c r="ER2" s="93">
        <f t="shared" si="2"/>
        <v>44881</v>
      </c>
      <c r="ES2" s="93">
        <f t="shared" si="2"/>
        <v>44882</v>
      </c>
      <c r="ET2" s="93">
        <f t="shared" si="2"/>
        <v>44883</v>
      </c>
      <c r="EU2" s="93">
        <f t="shared" si="2"/>
        <v>44884</v>
      </c>
      <c r="EV2" s="93">
        <f t="shared" si="2"/>
        <v>44885</v>
      </c>
      <c r="EW2" s="93">
        <f t="shared" si="2"/>
        <v>44886</v>
      </c>
      <c r="EX2" s="93">
        <f t="shared" si="2"/>
        <v>44887</v>
      </c>
      <c r="EY2" s="93">
        <f t="shared" si="2"/>
        <v>44888</v>
      </c>
      <c r="EZ2" s="93">
        <f t="shared" si="2"/>
        <v>44889</v>
      </c>
      <c r="FA2" s="93">
        <f t="shared" si="2"/>
        <v>44890</v>
      </c>
      <c r="FB2" s="93">
        <f t="shared" si="2"/>
        <v>44891</v>
      </c>
      <c r="FC2" s="93">
        <f t="shared" si="2"/>
        <v>44892</v>
      </c>
      <c r="FD2" s="93">
        <f t="shared" si="2"/>
        <v>44893</v>
      </c>
      <c r="FE2" s="93">
        <f t="shared" si="2"/>
        <v>44894</v>
      </c>
      <c r="FF2" s="93">
        <f t="shared" si="2"/>
        <v>44895</v>
      </c>
      <c r="FG2" s="93">
        <f t="shared" si="2"/>
        <v>44896</v>
      </c>
      <c r="FH2" s="93">
        <f t="shared" si="2"/>
        <v>44897</v>
      </c>
      <c r="FI2" s="93">
        <f t="shared" si="2"/>
        <v>44898</v>
      </c>
      <c r="FJ2" s="93">
        <f t="shared" si="2"/>
        <v>44899</v>
      </c>
      <c r="FK2" s="93">
        <f t="shared" si="2"/>
        <v>44900</v>
      </c>
      <c r="FL2" s="93">
        <f t="shared" si="2"/>
        <v>44901</v>
      </c>
      <c r="FM2" s="93">
        <f t="shared" si="2"/>
        <v>44902</v>
      </c>
      <c r="FN2" s="93">
        <f t="shared" si="2"/>
        <v>44903</v>
      </c>
      <c r="FO2" s="93">
        <f t="shared" si="2"/>
        <v>44904</v>
      </c>
      <c r="FP2" s="93">
        <f t="shared" si="2"/>
        <v>44905</v>
      </c>
      <c r="FQ2" s="93">
        <f t="shared" si="2"/>
        <v>44906</v>
      </c>
      <c r="FR2" s="93">
        <f t="shared" si="2"/>
        <v>44907</v>
      </c>
      <c r="FS2" s="93">
        <f t="shared" si="2"/>
        <v>44908</v>
      </c>
      <c r="FT2" s="93">
        <f t="shared" si="2"/>
        <v>44909</v>
      </c>
      <c r="FU2" s="93">
        <f t="shared" si="2"/>
        <v>44910</v>
      </c>
      <c r="FV2" s="93">
        <f t="shared" si="2"/>
        <v>44911</v>
      </c>
      <c r="FW2" s="93">
        <f t="shared" si="2"/>
        <v>44912</v>
      </c>
      <c r="FX2" s="93">
        <f t="shared" si="2"/>
        <v>44913</v>
      </c>
      <c r="FY2" s="93">
        <f t="shared" si="2"/>
        <v>44914</v>
      </c>
      <c r="FZ2" s="93">
        <f t="shared" si="2"/>
        <v>44915</v>
      </c>
      <c r="GA2" s="93">
        <f t="shared" si="2"/>
        <v>44916</v>
      </c>
      <c r="GB2" s="93">
        <f t="shared" si="2"/>
        <v>44917</v>
      </c>
      <c r="GC2" s="93">
        <f t="shared" si="2"/>
        <v>44918</v>
      </c>
      <c r="GD2" s="93">
        <f t="shared" si="2"/>
        <v>44919</v>
      </c>
      <c r="GE2" s="93">
        <f t="shared" si="2"/>
        <v>44920</v>
      </c>
      <c r="GF2" s="93">
        <f t="shared" si="2"/>
        <v>44921</v>
      </c>
      <c r="GG2" s="93">
        <f t="shared" si="2"/>
        <v>44922</v>
      </c>
      <c r="GH2" s="93">
        <f t="shared" si="2"/>
        <v>44923</v>
      </c>
      <c r="GI2" s="93">
        <f t="shared" si="2"/>
        <v>44924</v>
      </c>
      <c r="GJ2" s="93">
        <f t="shared" si="2"/>
        <v>44925</v>
      </c>
      <c r="GK2" s="93">
        <f t="shared" si="2"/>
        <v>44926</v>
      </c>
      <c r="GL2" s="93">
        <f t="shared" si="2"/>
        <v>44927</v>
      </c>
    </row>
    <row r="3" spans="1:217" ht="21" customHeight="1" x14ac:dyDescent="0.25">
      <c r="D3" s="4" t="s">
        <v>1</v>
      </c>
      <c r="E3" s="32"/>
      <c r="F3" s="30"/>
      <c r="G3" s="30"/>
      <c r="H3" s="115">
        <v>-1</v>
      </c>
      <c r="I3" s="115"/>
      <c r="J3" s="30" t="s">
        <v>38</v>
      </c>
      <c r="K3" s="30"/>
      <c r="L3" s="30"/>
      <c r="M3" s="30"/>
      <c r="N3" s="30"/>
      <c r="O3" s="30"/>
      <c r="P3" s="30"/>
      <c r="Q3" s="30"/>
      <c r="R3" s="30"/>
      <c r="S3" s="30">
        <v>41</v>
      </c>
      <c r="T3" s="30"/>
      <c r="U3" s="30"/>
      <c r="V3" s="30"/>
      <c r="W3" s="30"/>
      <c r="X3" s="116">
        <v>0</v>
      </c>
      <c r="Y3" s="116"/>
      <c r="Z3" s="30" t="s">
        <v>40</v>
      </c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118">
        <v>0</v>
      </c>
      <c r="AO3" s="118"/>
      <c r="AP3" s="30" t="s">
        <v>42</v>
      </c>
      <c r="AQ3" s="30"/>
      <c r="AR3" s="30"/>
      <c r="AS3" s="30"/>
      <c r="AT3" s="30"/>
      <c r="AU3" s="30"/>
      <c r="AV3" s="30"/>
      <c r="AW3" s="109">
        <v>10</v>
      </c>
      <c r="AX3" s="109"/>
      <c r="AY3" s="109"/>
      <c r="AZ3" s="109"/>
      <c r="BA3" s="30"/>
      <c r="BB3" s="30"/>
      <c r="BC3" s="30"/>
      <c r="BD3" s="120">
        <v>0</v>
      </c>
      <c r="BE3" s="120"/>
      <c r="BF3" s="30" t="s">
        <v>44</v>
      </c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122">
        <v>0</v>
      </c>
      <c r="BU3" s="122"/>
      <c r="BV3" s="30" t="s">
        <v>2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124">
        <v>0</v>
      </c>
      <c r="CK3" s="124"/>
      <c r="CL3" s="30" t="s">
        <v>3</v>
      </c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126">
        <v>0</v>
      </c>
      <c r="DA3" s="126"/>
      <c r="DB3" s="30" t="s">
        <v>4</v>
      </c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138">
        <v>0</v>
      </c>
      <c r="DQ3" s="138"/>
      <c r="DR3" s="30" t="s">
        <v>48</v>
      </c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130">
        <v>0</v>
      </c>
      <c r="EG3" s="130"/>
      <c r="EH3" s="30" t="s">
        <v>55</v>
      </c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134">
        <v>0</v>
      </c>
      <c r="EW3" s="134"/>
      <c r="EX3" s="30" t="s">
        <v>46</v>
      </c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135"/>
      <c r="FL3" s="136"/>
      <c r="FM3" s="30" t="s">
        <v>60</v>
      </c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</row>
    <row r="4" spans="1:217" ht="15.9" customHeight="1" x14ac:dyDescent="0.25">
      <c r="A4" s="6"/>
      <c r="E4" s="31"/>
      <c r="F4" s="30"/>
      <c r="G4" s="30"/>
      <c r="H4" s="114">
        <v>-0.5</v>
      </c>
      <c r="I4" s="114"/>
      <c r="J4" s="30" t="s">
        <v>39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117">
        <v>0</v>
      </c>
      <c r="Y4" s="117"/>
      <c r="Z4" s="30" t="s">
        <v>41</v>
      </c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119">
        <v>0</v>
      </c>
      <c r="AO4" s="119"/>
      <c r="AP4" s="30" t="s">
        <v>43</v>
      </c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121">
        <v>0</v>
      </c>
      <c r="BE4" s="121"/>
      <c r="BF4" s="30" t="s">
        <v>45</v>
      </c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123">
        <v>0</v>
      </c>
      <c r="BU4" s="123"/>
      <c r="BV4" s="30" t="s">
        <v>5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125">
        <v>0</v>
      </c>
      <c r="CK4" s="125"/>
      <c r="CL4" s="30" t="s">
        <v>6</v>
      </c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127">
        <v>0</v>
      </c>
      <c r="DA4" s="127"/>
      <c r="DB4" s="30" t="s">
        <v>7</v>
      </c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139">
        <v>0</v>
      </c>
      <c r="DQ4" s="139"/>
      <c r="DR4" s="30" t="s">
        <v>49</v>
      </c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122">
        <v>0</v>
      </c>
      <c r="EG4" s="122"/>
      <c r="EH4" s="30" t="s">
        <v>56</v>
      </c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132">
        <v>0</v>
      </c>
      <c r="EW4" s="132"/>
      <c r="EX4" s="30" t="s">
        <v>47</v>
      </c>
      <c r="EY4" s="30"/>
      <c r="EZ4" s="30"/>
      <c r="FA4" s="30"/>
      <c r="FB4" s="30"/>
      <c r="FC4" s="30"/>
      <c r="FD4" s="30"/>
      <c r="FE4" s="30"/>
      <c r="FF4" s="30"/>
      <c r="FG4" s="69"/>
      <c r="FH4" s="69"/>
      <c r="FI4" s="69"/>
      <c r="FJ4" s="69"/>
      <c r="FK4" s="137"/>
      <c r="FL4" s="137"/>
      <c r="FM4" s="30" t="s">
        <v>64</v>
      </c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</row>
    <row r="5" spans="1:217" ht="17.25" customHeight="1" x14ac:dyDescent="0.3">
      <c r="A5" s="7" t="str">
        <f>'1er sem.'!A5</f>
        <v>Team R1</v>
      </c>
      <c r="F5" s="72" t="s">
        <v>31</v>
      </c>
      <c r="G5" s="72" t="s">
        <v>32</v>
      </c>
      <c r="H5" s="72" t="s">
        <v>32</v>
      </c>
      <c r="I5" s="72" t="s">
        <v>33</v>
      </c>
      <c r="J5" s="72" t="s">
        <v>34</v>
      </c>
      <c r="K5" s="72" t="s">
        <v>29</v>
      </c>
      <c r="L5" s="72" t="s">
        <v>30</v>
      </c>
      <c r="M5" s="72" t="s">
        <v>31</v>
      </c>
      <c r="N5" s="72" t="s">
        <v>32</v>
      </c>
      <c r="O5" s="72" t="s">
        <v>32</v>
      </c>
      <c r="P5" s="72" t="s">
        <v>33</v>
      </c>
      <c r="Q5" s="72" t="s">
        <v>34</v>
      </c>
      <c r="R5" s="72" t="s">
        <v>29</v>
      </c>
      <c r="S5" s="72" t="s">
        <v>30</v>
      </c>
      <c r="T5" s="72" t="s">
        <v>31</v>
      </c>
      <c r="U5" s="72" t="s">
        <v>32</v>
      </c>
      <c r="V5" s="72" t="s">
        <v>32</v>
      </c>
      <c r="W5" s="72" t="s">
        <v>33</v>
      </c>
      <c r="X5" s="72" t="s">
        <v>34</v>
      </c>
      <c r="Y5" s="72" t="s">
        <v>29</v>
      </c>
      <c r="Z5" s="72" t="s">
        <v>30</v>
      </c>
      <c r="AA5" s="72" t="s">
        <v>31</v>
      </c>
      <c r="AB5" s="72" t="s">
        <v>32</v>
      </c>
      <c r="AC5" s="72" t="s">
        <v>32</v>
      </c>
      <c r="AD5" s="72" t="s">
        <v>33</v>
      </c>
      <c r="AE5" s="72" t="s">
        <v>34</v>
      </c>
      <c r="AF5" s="72" t="s">
        <v>29</v>
      </c>
      <c r="AG5" s="72" t="s">
        <v>30</v>
      </c>
      <c r="AH5" s="72" t="s">
        <v>31</v>
      </c>
      <c r="AI5" s="72" t="s">
        <v>32</v>
      </c>
      <c r="AJ5" s="72" t="s">
        <v>32</v>
      </c>
      <c r="AK5" s="72" t="s">
        <v>33</v>
      </c>
      <c r="AL5" s="72" t="s">
        <v>34</v>
      </c>
      <c r="AM5" s="72" t="s">
        <v>29</v>
      </c>
      <c r="AN5" s="72" t="s">
        <v>30</v>
      </c>
      <c r="AO5" s="72" t="s">
        <v>31</v>
      </c>
      <c r="AP5" s="72" t="s">
        <v>32</v>
      </c>
      <c r="AQ5" s="72" t="s">
        <v>32</v>
      </c>
      <c r="AR5" s="72" t="s">
        <v>33</v>
      </c>
      <c r="AS5" s="72" t="s">
        <v>34</v>
      </c>
      <c r="AT5" s="72" t="s">
        <v>29</v>
      </c>
      <c r="AU5" s="72" t="s">
        <v>30</v>
      </c>
      <c r="AV5" s="72" t="s">
        <v>31</v>
      </c>
      <c r="AW5" s="72" t="s">
        <v>32</v>
      </c>
      <c r="AX5" s="72" t="s">
        <v>32</v>
      </c>
      <c r="AY5" s="72" t="s">
        <v>33</v>
      </c>
      <c r="AZ5" s="72" t="s">
        <v>34</v>
      </c>
      <c r="BA5" s="72" t="s">
        <v>29</v>
      </c>
      <c r="BB5" s="72" t="s">
        <v>30</v>
      </c>
      <c r="BC5" s="72" t="s">
        <v>31</v>
      </c>
      <c r="BD5" s="72" t="s">
        <v>32</v>
      </c>
      <c r="BE5" s="72" t="s">
        <v>32</v>
      </c>
      <c r="BF5" s="72" t="s">
        <v>33</v>
      </c>
      <c r="BG5" s="72" t="s">
        <v>34</v>
      </c>
      <c r="BH5" s="72" t="s">
        <v>29</v>
      </c>
      <c r="BI5" s="72" t="s">
        <v>30</v>
      </c>
      <c r="BJ5" s="72" t="s">
        <v>31</v>
      </c>
      <c r="BK5" s="72" t="s">
        <v>32</v>
      </c>
      <c r="BL5" s="72" t="s">
        <v>32</v>
      </c>
      <c r="BM5" s="72" t="s">
        <v>33</v>
      </c>
      <c r="BN5" s="72" t="s">
        <v>34</v>
      </c>
      <c r="BO5" s="72" t="s">
        <v>29</v>
      </c>
      <c r="BP5" s="72" t="s">
        <v>30</v>
      </c>
      <c r="BQ5" s="72" t="s">
        <v>31</v>
      </c>
      <c r="BR5" s="72" t="s">
        <v>32</v>
      </c>
      <c r="BS5" s="72" t="s">
        <v>32</v>
      </c>
      <c r="BT5" s="72" t="s">
        <v>33</v>
      </c>
      <c r="BU5" s="72" t="s">
        <v>34</v>
      </c>
      <c r="BV5" s="72" t="s">
        <v>29</v>
      </c>
      <c r="BW5" s="72" t="s">
        <v>30</v>
      </c>
      <c r="BX5" s="72" t="s">
        <v>31</v>
      </c>
      <c r="BY5" s="72" t="s">
        <v>32</v>
      </c>
      <c r="BZ5" s="72" t="s">
        <v>32</v>
      </c>
      <c r="CA5" s="72" t="s">
        <v>33</v>
      </c>
      <c r="CB5" s="72" t="s">
        <v>34</v>
      </c>
      <c r="CC5" s="72" t="s">
        <v>29</v>
      </c>
      <c r="CD5" s="72" t="s">
        <v>30</v>
      </c>
      <c r="CE5" s="72" t="s">
        <v>31</v>
      </c>
      <c r="CF5" s="72" t="s">
        <v>32</v>
      </c>
      <c r="CG5" s="72" t="s">
        <v>32</v>
      </c>
      <c r="CH5" s="72" t="s">
        <v>33</v>
      </c>
      <c r="CI5" s="72" t="s">
        <v>34</v>
      </c>
      <c r="CJ5" s="72" t="s">
        <v>29</v>
      </c>
      <c r="CK5" s="72" t="s">
        <v>30</v>
      </c>
      <c r="CL5" s="72" t="s">
        <v>31</v>
      </c>
      <c r="CM5" s="72" t="s">
        <v>32</v>
      </c>
      <c r="CN5" s="72" t="s">
        <v>32</v>
      </c>
      <c r="CO5" s="72" t="s">
        <v>33</v>
      </c>
      <c r="CP5" s="72" t="s">
        <v>34</v>
      </c>
      <c r="CQ5" s="72" t="s">
        <v>29</v>
      </c>
      <c r="CR5" s="72" t="s">
        <v>30</v>
      </c>
      <c r="CS5" s="72" t="s">
        <v>31</v>
      </c>
      <c r="CT5" s="72" t="s">
        <v>32</v>
      </c>
      <c r="CU5" s="72" t="s">
        <v>32</v>
      </c>
      <c r="CV5" s="72" t="s">
        <v>33</v>
      </c>
      <c r="CW5" s="72" t="s">
        <v>34</v>
      </c>
      <c r="CX5" s="72" t="s">
        <v>29</v>
      </c>
      <c r="CY5" s="72" t="s">
        <v>30</v>
      </c>
      <c r="CZ5" s="72" t="s">
        <v>31</v>
      </c>
      <c r="DA5" s="72" t="s">
        <v>32</v>
      </c>
      <c r="DB5" s="72" t="s">
        <v>32</v>
      </c>
      <c r="DC5" s="72" t="s">
        <v>33</v>
      </c>
      <c r="DD5" s="72" t="s">
        <v>34</v>
      </c>
      <c r="DE5" s="72" t="s">
        <v>29</v>
      </c>
      <c r="DF5" s="72" t="s">
        <v>30</v>
      </c>
      <c r="DG5" s="72" t="s">
        <v>31</v>
      </c>
      <c r="DH5" s="72" t="s">
        <v>32</v>
      </c>
      <c r="DI5" s="72" t="s">
        <v>32</v>
      </c>
      <c r="DJ5" s="72" t="s">
        <v>33</v>
      </c>
      <c r="DK5" s="72" t="s">
        <v>34</v>
      </c>
      <c r="DL5" s="72" t="s">
        <v>29</v>
      </c>
      <c r="DM5" s="72" t="s">
        <v>30</v>
      </c>
      <c r="DN5" s="72" t="s">
        <v>31</v>
      </c>
      <c r="DO5" s="72" t="s">
        <v>32</v>
      </c>
      <c r="DP5" s="72" t="s">
        <v>32</v>
      </c>
      <c r="DQ5" s="72" t="s">
        <v>33</v>
      </c>
      <c r="DR5" s="72" t="s">
        <v>34</v>
      </c>
      <c r="DS5" s="72" t="s">
        <v>29</v>
      </c>
      <c r="DT5" s="72" t="s">
        <v>30</v>
      </c>
      <c r="DU5" s="72" t="s">
        <v>31</v>
      </c>
      <c r="DV5" s="72" t="s">
        <v>32</v>
      </c>
      <c r="DW5" s="72" t="s">
        <v>32</v>
      </c>
      <c r="DX5" s="72" t="s">
        <v>33</v>
      </c>
      <c r="DY5" s="72" t="s">
        <v>34</v>
      </c>
      <c r="DZ5" s="72" t="s">
        <v>29</v>
      </c>
      <c r="EA5" s="72" t="s">
        <v>30</v>
      </c>
      <c r="EB5" s="72" t="s">
        <v>31</v>
      </c>
      <c r="EC5" s="72" t="s">
        <v>32</v>
      </c>
      <c r="ED5" s="72" t="s">
        <v>32</v>
      </c>
      <c r="EE5" s="72" t="s">
        <v>33</v>
      </c>
      <c r="EF5" s="72" t="s">
        <v>34</v>
      </c>
      <c r="EG5" s="72" t="s">
        <v>29</v>
      </c>
      <c r="EH5" s="72" t="s">
        <v>30</v>
      </c>
      <c r="EI5" s="72" t="s">
        <v>31</v>
      </c>
      <c r="EJ5" s="72" t="s">
        <v>32</v>
      </c>
      <c r="EK5" s="72" t="s">
        <v>32</v>
      </c>
      <c r="EL5" s="72" t="s">
        <v>33</v>
      </c>
      <c r="EM5" s="72" t="s">
        <v>34</v>
      </c>
      <c r="EN5" s="72" t="s">
        <v>29</v>
      </c>
      <c r="EO5" s="72" t="s">
        <v>30</v>
      </c>
      <c r="EP5" s="72" t="s">
        <v>31</v>
      </c>
      <c r="EQ5" s="72" t="s">
        <v>32</v>
      </c>
      <c r="ER5" s="72" t="s">
        <v>32</v>
      </c>
      <c r="ES5" s="72" t="s">
        <v>33</v>
      </c>
      <c r="ET5" s="72" t="s">
        <v>34</v>
      </c>
      <c r="EU5" s="72" t="s">
        <v>29</v>
      </c>
      <c r="EV5" s="72" t="s">
        <v>30</v>
      </c>
      <c r="EW5" s="72" t="s">
        <v>31</v>
      </c>
      <c r="EX5" s="72" t="s">
        <v>32</v>
      </c>
      <c r="EY5" s="72" t="s">
        <v>32</v>
      </c>
      <c r="EZ5" s="72" t="s">
        <v>33</v>
      </c>
      <c r="FA5" s="72" t="s">
        <v>34</v>
      </c>
      <c r="FB5" s="72" t="s">
        <v>29</v>
      </c>
      <c r="FC5" s="72" t="s">
        <v>30</v>
      </c>
      <c r="FD5" s="72" t="s">
        <v>31</v>
      </c>
      <c r="FE5" s="72" t="s">
        <v>32</v>
      </c>
      <c r="FF5" s="72" t="s">
        <v>32</v>
      </c>
      <c r="FG5" s="72" t="s">
        <v>33</v>
      </c>
      <c r="FH5" s="72" t="s">
        <v>34</v>
      </c>
      <c r="FI5" s="72" t="s">
        <v>29</v>
      </c>
      <c r="FJ5" s="72" t="s">
        <v>30</v>
      </c>
      <c r="FK5" s="72" t="s">
        <v>31</v>
      </c>
      <c r="FL5" s="72" t="s">
        <v>32</v>
      </c>
      <c r="FM5" s="72" t="s">
        <v>32</v>
      </c>
      <c r="FN5" s="72" t="s">
        <v>33</v>
      </c>
      <c r="FO5" s="72" t="s">
        <v>34</v>
      </c>
      <c r="FP5" s="72" t="s">
        <v>29</v>
      </c>
      <c r="FQ5" s="72" t="s">
        <v>30</v>
      </c>
      <c r="FR5" s="72" t="s">
        <v>31</v>
      </c>
      <c r="FS5" s="72" t="s">
        <v>32</v>
      </c>
      <c r="FT5" s="72" t="s">
        <v>32</v>
      </c>
      <c r="FU5" s="72" t="s">
        <v>33</v>
      </c>
      <c r="FV5" s="72" t="s">
        <v>34</v>
      </c>
      <c r="FW5" s="72" t="s">
        <v>29</v>
      </c>
      <c r="FX5" s="72" t="s">
        <v>30</v>
      </c>
      <c r="FY5" s="72" t="s">
        <v>31</v>
      </c>
      <c r="FZ5" s="72" t="s">
        <v>32</v>
      </c>
      <c r="GA5" s="72" t="s">
        <v>32</v>
      </c>
      <c r="GB5" s="72" t="s">
        <v>33</v>
      </c>
      <c r="GC5" s="72" t="s">
        <v>34</v>
      </c>
      <c r="GD5" s="72" t="s">
        <v>29</v>
      </c>
      <c r="GE5" s="72" t="s">
        <v>30</v>
      </c>
      <c r="GF5" s="72" t="s">
        <v>31</v>
      </c>
      <c r="GG5" s="72" t="s">
        <v>32</v>
      </c>
      <c r="GH5" s="72" t="s">
        <v>32</v>
      </c>
      <c r="GI5" s="72" t="s">
        <v>33</v>
      </c>
      <c r="GJ5" s="72" t="s">
        <v>34</v>
      </c>
      <c r="GK5" s="72" t="s">
        <v>29</v>
      </c>
      <c r="GL5" s="72" t="s">
        <v>30</v>
      </c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</row>
    <row r="6" spans="1:217" ht="15.9" customHeight="1" x14ac:dyDescent="0.25">
      <c r="A6" s="9"/>
      <c r="F6" s="105" t="str">
        <f>IF(UPPER(LEFT(TEXT(H2+1,"jjjj"),1))="J",TEXT(_xlfn.ISOWEEKNUM(H2),"00"),"")</f>
        <v>26</v>
      </c>
      <c r="G6" s="106"/>
      <c r="H6" s="106"/>
      <c r="I6" s="106"/>
      <c r="J6" s="107"/>
      <c r="K6" s="86"/>
      <c r="L6" s="86"/>
      <c r="M6" s="105" t="str">
        <f>IF(UPPER(LEFT(TEXT(O2+1,"jjjj"),1))="J",TEXT(_xlfn.ISOWEEKNUM(O2),"00"),"")</f>
        <v>27</v>
      </c>
      <c r="N6" s="106"/>
      <c r="O6" s="106"/>
      <c r="P6" s="106"/>
      <c r="Q6" s="107"/>
      <c r="R6" s="86"/>
      <c r="S6" s="86"/>
      <c r="T6" s="105" t="str">
        <f>IF(UPPER(LEFT(TEXT(V2+1,"jjjj"),1))="J",TEXT(_xlfn.ISOWEEKNUM(V2),"00"),"")</f>
        <v>28</v>
      </c>
      <c r="U6" s="106"/>
      <c r="V6" s="106"/>
      <c r="W6" s="106"/>
      <c r="X6" s="107"/>
      <c r="Y6" s="86"/>
      <c r="Z6" s="86"/>
      <c r="AA6" s="105" t="str">
        <f>IF(UPPER(LEFT(TEXT(AC2+1,"jjjj"),1))="J",TEXT(_xlfn.ISOWEEKNUM(AC2),"00"),"")</f>
        <v>29</v>
      </c>
      <c r="AB6" s="106"/>
      <c r="AC6" s="106"/>
      <c r="AD6" s="106"/>
      <c r="AE6" s="107"/>
      <c r="AF6" s="86"/>
      <c r="AG6" s="86"/>
      <c r="AH6" s="105" t="str">
        <f>IF(UPPER(LEFT(TEXT(AJ2+1,"jjjj"),1))="J",TEXT(_xlfn.ISOWEEKNUM(AJ2),"00"),"")</f>
        <v>30</v>
      </c>
      <c r="AI6" s="106"/>
      <c r="AJ6" s="106"/>
      <c r="AK6" s="106"/>
      <c r="AL6" s="107"/>
      <c r="AM6" s="86"/>
      <c r="AN6" s="86"/>
      <c r="AO6" s="105" t="str">
        <f>IF(UPPER(LEFT(TEXT(AQ2+1,"jjjj"),1))="J",TEXT(_xlfn.ISOWEEKNUM(AQ2),"00"),"")</f>
        <v>31</v>
      </c>
      <c r="AP6" s="106"/>
      <c r="AQ6" s="106"/>
      <c r="AR6" s="106"/>
      <c r="AS6" s="107"/>
      <c r="AT6" s="86"/>
      <c r="AU6" s="86"/>
      <c r="AV6" s="105" t="str">
        <f>IF(UPPER(LEFT(TEXT(AX2+1,"jjjj"),1))="J",TEXT(_xlfn.ISOWEEKNUM(AX2),"00"),"")</f>
        <v>32</v>
      </c>
      <c r="AW6" s="106"/>
      <c r="AX6" s="106"/>
      <c r="AY6" s="106"/>
      <c r="AZ6" s="107"/>
      <c r="BA6" s="86"/>
      <c r="BB6" s="86"/>
      <c r="BC6" s="105" t="str">
        <f>IF(UPPER(LEFT(TEXT(BE2+1,"jjjj"),1))="J",TEXT(_xlfn.ISOWEEKNUM(BE2),"00"),"")</f>
        <v>33</v>
      </c>
      <c r="BD6" s="106"/>
      <c r="BE6" s="106"/>
      <c r="BF6" s="106"/>
      <c r="BG6" s="107"/>
      <c r="BH6" s="86"/>
      <c r="BI6" s="86"/>
      <c r="BJ6" s="105" t="str">
        <f>IF(UPPER(LEFT(TEXT(BL2+1,"jjjj"),1))="J",TEXT(_xlfn.ISOWEEKNUM(BL2),"00"),"")</f>
        <v>34</v>
      </c>
      <c r="BK6" s="106"/>
      <c r="BL6" s="106"/>
      <c r="BM6" s="106"/>
      <c r="BN6" s="107"/>
      <c r="BO6" s="86"/>
      <c r="BP6" s="86"/>
      <c r="BQ6" s="105" t="str">
        <f>IF(UPPER(LEFT(TEXT(BS2+1,"jjjj"),1))="J",TEXT(_xlfn.ISOWEEKNUM(BS2),"00"),"")</f>
        <v>35</v>
      </c>
      <c r="BR6" s="106"/>
      <c r="BS6" s="106"/>
      <c r="BT6" s="106"/>
      <c r="BU6" s="107"/>
      <c r="BV6" s="86"/>
      <c r="BW6" s="86"/>
      <c r="BX6" s="105" t="str">
        <f>IF(UPPER(LEFT(TEXT(BZ2+1,"jjjj"),1))="J",TEXT(_xlfn.ISOWEEKNUM(BZ2),"00"),"")</f>
        <v>36</v>
      </c>
      <c r="BY6" s="106"/>
      <c r="BZ6" s="106"/>
      <c r="CA6" s="106"/>
      <c r="CB6" s="107"/>
      <c r="CC6" s="86"/>
      <c r="CD6" s="86"/>
      <c r="CE6" s="105" t="str">
        <f>IF(UPPER(LEFT(TEXT(CG2+1,"jjjj"),1))="J",TEXT(_xlfn.ISOWEEKNUM(CG2),"00"),"")</f>
        <v>37</v>
      </c>
      <c r="CF6" s="106"/>
      <c r="CG6" s="106"/>
      <c r="CH6" s="106"/>
      <c r="CI6" s="107"/>
      <c r="CJ6" s="86"/>
      <c r="CK6" s="86"/>
      <c r="CL6" s="105" t="str">
        <f>IF(UPPER(LEFT(TEXT(CN2+1,"jjjj"),1))="J",TEXT(_xlfn.ISOWEEKNUM(CN2),"00"),"")</f>
        <v>38</v>
      </c>
      <c r="CM6" s="106"/>
      <c r="CN6" s="106"/>
      <c r="CO6" s="106"/>
      <c r="CP6" s="107"/>
      <c r="CQ6" s="86"/>
      <c r="CR6" s="86"/>
      <c r="CS6" s="105" t="str">
        <f>IF(UPPER(LEFT(TEXT(CU2+1,"jjjj"),1))="J",TEXT(_xlfn.ISOWEEKNUM(CU2),"00"),"")</f>
        <v>39</v>
      </c>
      <c r="CT6" s="106"/>
      <c r="CU6" s="106"/>
      <c r="CV6" s="106"/>
      <c r="CW6" s="107"/>
      <c r="CX6" s="86"/>
      <c r="CY6" s="86"/>
      <c r="CZ6" s="105" t="str">
        <f>IF(UPPER(LEFT(TEXT(DB2+1,"jjjj"),1))="J",TEXT(_xlfn.ISOWEEKNUM(DB2),"00"),"")</f>
        <v>40</v>
      </c>
      <c r="DA6" s="106"/>
      <c r="DB6" s="106"/>
      <c r="DC6" s="106"/>
      <c r="DD6" s="107"/>
      <c r="DE6" s="86"/>
      <c r="DF6" s="86"/>
      <c r="DG6" s="105" t="str">
        <f>IF(UPPER(LEFT(TEXT(DI2+1,"jjjj"),1))="J",TEXT(_xlfn.ISOWEEKNUM(DI2),"00"),"")</f>
        <v>41</v>
      </c>
      <c r="DH6" s="106"/>
      <c r="DI6" s="106"/>
      <c r="DJ6" s="106"/>
      <c r="DK6" s="107"/>
      <c r="DL6" s="86"/>
      <c r="DM6" s="86"/>
      <c r="DN6" s="105" t="str">
        <f>IF(UPPER(LEFT(TEXT(DP2+1,"jjjj"),1))="J",TEXT(_xlfn.ISOWEEKNUM(DP2),"00"),"")</f>
        <v>42</v>
      </c>
      <c r="DO6" s="106"/>
      <c r="DP6" s="106"/>
      <c r="DQ6" s="106"/>
      <c r="DR6" s="107"/>
      <c r="DS6" s="86"/>
      <c r="DT6" s="86"/>
      <c r="DU6" s="105" t="str">
        <f>IF(UPPER(LEFT(TEXT(DW2+1,"jjjj"),1))="J",TEXT(_xlfn.ISOWEEKNUM(DW2),"00"),"")</f>
        <v>43</v>
      </c>
      <c r="DV6" s="106"/>
      <c r="DW6" s="106"/>
      <c r="DX6" s="106"/>
      <c r="DY6" s="107"/>
      <c r="DZ6" s="86"/>
      <c r="EA6" s="86"/>
      <c r="EB6" s="105" t="str">
        <f>IF(UPPER(LEFT(TEXT(ED2+1,"jjjj"),1))="J",TEXT(_xlfn.ISOWEEKNUM(ED2),"00"),"")</f>
        <v>44</v>
      </c>
      <c r="EC6" s="106"/>
      <c r="ED6" s="106"/>
      <c r="EE6" s="106"/>
      <c r="EF6" s="107"/>
      <c r="EG6" s="86"/>
      <c r="EH6" s="86"/>
      <c r="EI6" s="105" t="str">
        <f>IF(UPPER(LEFT(TEXT(EK2+1,"jjjj"),1))="J",TEXT(_xlfn.ISOWEEKNUM(EK2),"00"),"")</f>
        <v>45</v>
      </c>
      <c r="EJ6" s="106"/>
      <c r="EK6" s="106"/>
      <c r="EL6" s="106"/>
      <c r="EM6" s="107"/>
      <c r="EN6" s="86"/>
      <c r="EO6" s="86"/>
      <c r="EP6" s="105" t="str">
        <f>IF(UPPER(LEFT(TEXT(ER2+1,"jjjj"),1))="J",TEXT(_xlfn.ISOWEEKNUM(ER2),"00"),"")</f>
        <v>46</v>
      </c>
      <c r="EQ6" s="106"/>
      <c r="ER6" s="106"/>
      <c r="ES6" s="106"/>
      <c r="ET6" s="107"/>
      <c r="EU6" s="86"/>
      <c r="EV6" s="86"/>
      <c r="EW6" s="105" t="str">
        <f>IF(UPPER(LEFT(TEXT(EY2+1,"jjjj"),1))="J",TEXT(_xlfn.ISOWEEKNUM(EY2),"00"),"")</f>
        <v>47</v>
      </c>
      <c r="EX6" s="106"/>
      <c r="EY6" s="106"/>
      <c r="EZ6" s="106"/>
      <c r="FA6" s="107"/>
      <c r="FB6" s="86"/>
      <c r="FC6" s="86"/>
      <c r="FD6" s="105" t="str">
        <f>IF(UPPER(LEFT(TEXT(FF2+1,"jjjj"),1))="J",TEXT(_xlfn.ISOWEEKNUM(FF2),"00"),"")</f>
        <v>48</v>
      </c>
      <c r="FE6" s="106"/>
      <c r="FF6" s="106"/>
      <c r="FG6" s="106"/>
      <c r="FH6" s="107"/>
      <c r="FI6" s="86"/>
      <c r="FJ6" s="86"/>
      <c r="FK6" s="105" t="str">
        <f>IF(UPPER(LEFT(TEXT(FM2+1,"jjjj"),1))="J",TEXT(_xlfn.ISOWEEKNUM(FM2),"00"),"")</f>
        <v>49</v>
      </c>
      <c r="FL6" s="106"/>
      <c r="FM6" s="106"/>
      <c r="FN6" s="106"/>
      <c r="FO6" s="107"/>
      <c r="FP6" s="86"/>
      <c r="FQ6" s="86"/>
      <c r="FR6" s="105" t="str">
        <f>IF(UPPER(LEFT(TEXT(FT2+1,"jjjj"),1))="J",TEXT(_xlfn.ISOWEEKNUM(FT2),"00"),"")</f>
        <v>50</v>
      </c>
      <c r="FS6" s="106"/>
      <c r="FT6" s="106"/>
      <c r="FU6" s="106"/>
      <c r="FV6" s="107"/>
      <c r="FW6" s="86"/>
      <c r="FX6" s="86"/>
      <c r="FY6" s="105" t="str">
        <f>IF(UPPER(LEFT(TEXT(GA2+1,"jjjj"),1))="J",TEXT(_xlfn.ISOWEEKNUM(GA2),"00"),"")</f>
        <v>51</v>
      </c>
      <c r="FZ6" s="106"/>
      <c r="GA6" s="106"/>
      <c r="GB6" s="106"/>
      <c r="GC6" s="107"/>
      <c r="GD6" s="86"/>
      <c r="GE6" s="86"/>
      <c r="GF6" s="105" t="str">
        <f>IF(UPPER(LEFT(TEXT(GH2+1,"jjjj"),1))="J",TEXT(_xlfn.ISOWEEKNUM(GH2),"00"),"")</f>
        <v>52</v>
      </c>
      <c r="GG6" s="106"/>
      <c r="GH6" s="106"/>
      <c r="GI6" s="106"/>
      <c r="GJ6" s="107"/>
      <c r="GK6" s="86"/>
      <c r="GL6" s="86"/>
      <c r="GM6" s="10"/>
      <c r="GN6" s="10"/>
      <c r="GO6" s="10"/>
      <c r="GP6" s="10"/>
      <c r="GQ6" s="10"/>
    </row>
    <row r="7" spans="1:217" ht="15.9" customHeight="1" x14ac:dyDescent="0.25">
      <c r="B7" s="11"/>
      <c r="C7" s="11"/>
      <c r="D7" s="11"/>
      <c r="E7" s="11"/>
      <c r="F7" s="141">
        <f>F2</f>
        <v>44739</v>
      </c>
      <c r="G7" s="142"/>
      <c r="H7" s="142"/>
      <c r="I7" s="142"/>
      <c r="J7" s="143"/>
      <c r="K7" s="87"/>
      <c r="L7" s="87"/>
      <c r="M7" s="141">
        <f>M2</f>
        <v>44746</v>
      </c>
      <c r="N7" s="142"/>
      <c r="O7" s="142"/>
      <c r="P7" s="142"/>
      <c r="Q7" s="143"/>
      <c r="R7" s="87"/>
      <c r="S7" s="87"/>
      <c r="T7" s="141">
        <f>T2</f>
        <v>44753</v>
      </c>
      <c r="U7" s="142"/>
      <c r="V7" s="142"/>
      <c r="W7" s="142"/>
      <c r="X7" s="143"/>
      <c r="Y7" s="87"/>
      <c r="Z7" s="87"/>
      <c r="AA7" s="141">
        <f>AA2</f>
        <v>44760</v>
      </c>
      <c r="AB7" s="142"/>
      <c r="AC7" s="142"/>
      <c r="AD7" s="142"/>
      <c r="AE7" s="143"/>
      <c r="AF7" s="87"/>
      <c r="AG7" s="87"/>
      <c r="AH7" s="141">
        <f>AH2</f>
        <v>44767</v>
      </c>
      <c r="AI7" s="142"/>
      <c r="AJ7" s="142"/>
      <c r="AK7" s="142"/>
      <c r="AL7" s="143"/>
      <c r="AM7" s="87"/>
      <c r="AN7" s="87"/>
      <c r="AO7" s="141">
        <f>AO2</f>
        <v>44774</v>
      </c>
      <c r="AP7" s="142"/>
      <c r="AQ7" s="142"/>
      <c r="AR7" s="142"/>
      <c r="AS7" s="143"/>
      <c r="AT7" s="87"/>
      <c r="AU7" s="87"/>
      <c r="AV7" s="141">
        <f>AV2</f>
        <v>44781</v>
      </c>
      <c r="AW7" s="142"/>
      <c r="AX7" s="142"/>
      <c r="AY7" s="142"/>
      <c r="AZ7" s="143"/>
      <c r="BA7" s="87"/>
      <c r="BB7" s="87"/>
      <c r="BC7" s="141">
        <f>BC2</f>
        <v>44788</v>
      </c>
      <c r="BD7" s="142"/>
      <c r="BE7" s="142"/>
      <c r="BF7" s="142"/>
      <c r="BG7" s="143"/>
      <c r="BH7" s="87"/>
      <c r="BI7" s="87"/>
      <c r="BJ7" s="141">
        <f>BJ2</f>
        <v>44795</v>
      </c>
      <c r="BK7" s="142"/>
      <c r="BL7" s="142"/>
      <c r="BM7" s="142"/>
      <c r="BN7" s="143"/>
      <c r="BO7" s="87"/>
      <c r="BP7" s="87"/>
      <c r="BQ7" s="141">
        <f>BQ2</f>
        <v>44802</v>
      </c>
      <c r="BR7" s="142"/>
      <c r="BS7" s="142"/>
      <c r="BT7" s="142"/>
      <c r="BU7" s="143"/>
      <c r="BV7" s="87"/>
      <c r="BW7" s="87"/>
      <c r="BX7" s="141">
        <f>BX2</f>
        <v>44809</v>
      </c>
      <c r="BY7" s="142"/>
      <c r="BZ7" s="142"/>
      <c r="CA7" s="142"/>
      <c r="CB7" s="143"/>
      <c r="CC7" s="87"/>
      <c r="CD7" s="87"/>
      <c r="CE7" s="141">
        <f>CE2</f>
        <v>44816</v>
      </c>
      <c r="CF7" s="142"/>
      <c r="CG7" s="142"/>
      <c r="CH7" s="142"/>
      <c r="CI7" s="143"/>
      <c r="CJ7" s="87"/>
      <c r="CK7" s="87"/>
      <c r="CL7" s="141">
        <f>CL2</f>
        <v>44823</v>
      </c>
      <c r="CM7" s="142"/>
      <c r="CN7" s="142"/>
      <c r="CO7" s="142"/>
      <c r="CP7" s="143"/>
      <c r="CQ7" s="87"/>
      <c r="CR7" s="87"/>
      <c r="CS7" s="141">
        <f>CS2</f>
        <v>44830</v>
      </c>
      <c r="CT7" s="142"/>
      <c r="CU7" s="142"/>
      <c r="CV7" s="142"/>
      <c r="CW7" s="143"/>
      <c r="CX7" s="87"/>
      <c r="CY7" s="87"/>
      <c r="CZ7" s="141">
        <f>CZ2</f>
        <v>44837</v>
      </c>
      <c r="DA7" s="142"/>
      <c r="DB7" s="142"/>
      <c r="DC7" s="142"/>
      <c r="DD7" s="143"/>
      <c r="DE7" s="87"/>
      <c r="DF7" s="87"/>
      <c r="DG7" s="141">
        <f>DG2</f>
        <v>44844</v>
      </c>
      <c r="DH7" s="142"/>
      <c r="DI7" s="142"/>
      <c r="DJ7" s="142"/>
      <c r="DK7" s="143"/>
      <c r="DL7" s="87"/>
      <c r="DM7" s="87"/>
      <c r="DN7" s="141">
        <f>DN2</f>
        <v>44851</v>
      </c>
      <c r="DO7" s="142"/>
      <c r="DP7" s="142"/>
      <c r="DQ7" s="142"/>
      <c r="DR7" s="143"/>
      <c r="DS7" s="87"/>
      <c r="DT7" s="87"/>
      <c r="DU7" s="141">
        <f>DU2</f>
        <v>44858</v>
      </c>
      <c r="DV7" s="142"/>
      <c r="DW7" s="142"/>
      <c r="DX7" s="142"/>
      <c r="DY7" s="143"/>
      <c r="DZ7" s="87"/>
      <c r="EA7" s="87"/>
      <c r="EB7" s="141">
        <f>EB2</f>
        <v>44865</v>
      </c>
      <c r="EC7" s="142"/>
      <c r="ED7" s="142"/>
      <c r="EE7" s="142"/>
      <c r="EF7" s="143"/>
      <c r="EG7" s="87"/>
      <c r="EH7" s="87"/>
      <c r="EI7" s="141">
        <f>EI2</f>
        <v>44872</v>
      </c>
      <c r="EJ7" s="142"/>
      <c r="EK7" s="142"/>
      <c r="EL7" s="142"/>
      <c r="EM7" s="143"/>
      <c r="EN7" s="87"/>
      <c r="EO7" s="87"/>
      <c r="EP7" s="141">
        <f>EP2</f>
        <v>44879</v>
      </c>
      <c r="EQ7" s="142"/>
      <c r="ER7" s="142"/>
      <c r="ES7" s="142"/>
      <c r="ET7" s="143"/>
      <c r="EU7" s="87"/>
      <c r="EV7" s="87"/>
      <c r="EW7" s="141">
        <f>EW2</f>
        <v>44886</v>
      </c>
      <c r="EX7" s="142"/>
      <c r="EY7" s="142"/>
      <c r="EZ7" s="142"/>
      <c r="FA7" s="143"/>
      <c r="FB7" s="87"/>
      <c r="FC7" s="87"/>
      <c r="FD7" s="141">
        <f>FD2</f>
        <v>44893</v>
      </c>
      <c r="FE7" s="142"/>
      <c r="FF7" s="142"/>
      <c r="FG7" s="142"/>
      <c r="FH7" s="143"/>
      <c r="FI7" s="87"/>
      <c r="FJ7" s="87"/>
      <c r="FK7" s="141">
        <f>FK2</f>
        <v>44900</v>
      </c>
      <c r="FL7" s="142"/>
      <c r="FM7" s="142"/>
      <c r="FN7" s="142"/>
      <c r="FO7" s="143"/>
      <c r="FP7" s="87"/>
      <c r="FQ7" s="87"/>
      <c r="FR7" s="141">
        <f>FR2</f>
        <v>44907</v>
      </c>
      <c r="FS7" s="142"/>
      <c r="FT7" s="142"/>
      <c r="FU7" s="142"/>
      <c r="FV7" s="143"/>
      <c r="FW7" s="87"/>
      <c r="FX7" s="87"/>
      <c r="FY7" s="141">
        <f>FY2</f>
        <v>44914</v>
      </c>
      <c r="FZ7" s="142"/>
      <c r="GA7" s="142"/>
      <c r="GB7" s="142"/>
      <c r="GC7" s="143"/>
      <c r="GD7" s="87"/>
      <c r="GE7" s="87"/>
      <c r="GF7" s="141">
        <f>GF2</f>
        <v>44921</v>
      </c>
      <c r="GG7" s="142"/>
      <c r="GH7" s="142"/>
      <c r="GI7" s="142"/>
      <c r="GJ7" s="143"/>
      <c r="GK7" s="87"/>
      <c r="GL7" s="87"/>
      <c r="GM7" s="23"/>
      <c r="GN7" s="23"/>
      <c r="GO7" s="23"/>
      <c r="GP7" s="23"/>
      <c r="GQ7" s="23"/>
      <c r="GR7" s="12"/>
      <c r="GS7" s="12"/>
    </row>
    <row r="8" spans="1:217" ht="15.9" customHeight="1" x14ac:dyDescent="0.25">
      <c r="A8" s="13"/>
      <c r="B8" s="14"/>
      <c r="C8" s="77"/>
      <c r="D8" s="103" t="s">
        <v>50</v>
      </c>
      <c r="E8" s="104"/>
      <c r="F8" s="96" t="str">
        <f>IFERROR(VLOOKUP(F2,Menu!$K2:$L16,2,0),"")</f>
        <v/>
      </c>
      <c r="G8" s="96" t="str">
        <f>IFERROR(VLOOKUP(G2,Menu!$K2:$L16,2,0),"")</f>
        <v/>
      </c>
      <c r="H8" s="96" t="str">
        <f>IFERROR(VLOOKUP(H2,Menu!$K2:$L16,2,0),"")</f>
        <v/>
      </c>
      <c r="I8" s="96" t="str">
        <f>IFERROR(VLOOKUP(I2,Menu!$K2:$L16,2,0),"")</f>
        <v/>
      </c>
      <c r="J8" s="96" t="str">
        <f>IFERROR(VLOOKUP(J2,Menu!$K2:$L16,2,0),"")</f>
        <v/>
      </c>
      <c r="K8" s="97"/>
      <c r="L8" s="97"/>
      <c r="M8" s="96" t="str">
        <f>IFERROR(VLOOKUP(M2,Menu!$K2:$L16,2,0),"")</f>
        <v/>
      </c>
      <c r="N8" s="96" t="str">
        <f>IFERROR(VLOOKUP(N2,Menu!$K2:$L16,2,0),"")</f>
        <v/>
      </c>
      <c r="O8" s="96" t="str">
        <f>IFERROR(VLOOKUP(O2,Menu!$K2:$L16,2,0),"")</f>
        <v/>
      </c>
      <c r="P8" s="96" t="str">
        <f>IFERROR(VLOOKUP(P2,Menu!$K2:$L16,2,0),"")</f>
        <v/>
      </c>
      <c r="Q8" s="96" t="str">
        <f>IFERROR(VLOOKUP(Q2,Menu!$K2:$L16,2,0),"")</f>
        <v/>
      </c>
      <c r="R8" s="97"/>
      <c r="S8" s="97"/>
      <c r="T8" s="96" t="str">
        <f>IFERROR(VLOOKUP(T2,Menu!$K2:$L16,2,0),"")</f>
        <v/>
      </c>
      <c r="U8" s="96" t="str">
        <f>IFERROR(VLOOKUP(U2,Menu!$K2:$L16,2,0),"")</f>
        <v/>
      </c>
      <c r="V8" s="96" t="str">
        <f>IFERROR(VLOOKUP(V2,Menu!$K2:$L16,2,0),"")</f>
        <v/>
      </c>
      <c r="W8" s="96" t="str">
        <f>IFERROR(VLOOKUP(W2,Menu!$K2:$L16,2,0),"")</f>
        <v/>
      </c>
      <c r="X8" s="96" t="str">
        <f>IFERROR(VLOOKUP(X2,Menu!$K2:$L16,2,0),"")</f>
        <v/>
      </c>
      <c r="Y8" s="97"/>
      <c r="Z8" s="97"/>
      <c r="AA8" s="96" t="str">
        <f>IFERROR(VLOOKUP(AA2,Menu!$K2:$L16,2,0),"")</f>
        <v/>
      </c>
      <c r="AB8" s="96" t="str">
        <f>IFERROR(VLOOKUP(AB2,Menu!$K2:$L16,2,0),"")</f>
        <v/>
      </c>
      <c r="AC8" s="96" t="str">
        <f>IFERROR(VLOOKUP(AC2,Menu!$K2:$L16,2,0),"")</f>
        <v/>
      </c>
      <c r="AD8" s="96" t="str">
        <f>IFERROR(VLOOKUP(AD2,Menu!$K2:$L16,2,0),"")</f>
        <v/>
      </c>
      <c r="AE8" s="96" t="str">
        <f>IFERROR(VLOOKUP(AE2,Menu!$K2:$L16,2,0),"")</f>
        <v/>
      </c>
      <c r="AF8" s="97"/>
      <c r="AG8" s="97"/>
      <c r="AH8" s="96" t="str">
        <f>IFERROR(VLOOKUP(AH2,Menu!$K2:$L16,2,0),"")</f>
        <v/>
      </c>
      <c r="AI8" s="96" t="str">
        <f>IFERROR(VLOOKUP(AI2,Menu!$K2:$L16,2,0),"")</f>
        <v/>
      </c>
      <c r="AJ8" s="96" t="str">
        <f>IFERROR(VLOOKUP(AJ2,Menu!$K2:$L16,2,0),"")</f>
        <v/>
      </c>
      <c r="AK8" s="96" t="str">
        <f>IFERROR(VLOOKUP(AK2,Menu!$K2:$L16,2,0),"")</f>
        <v/>
      </c>
      <c r="AL8" s="96" t="str">
        <f>IFERROR(VLOOKUP(AL2,Menu!$K2:$L16,2,0),"")</f>
        <v/>
      </c>
      <c r="AM8" s="97"/>
      <c r="AN8" s="97"/>
      <c r="AO8" s="147" t="s">
        <v>54</v>
      </c>
      <c r="AP8" s="96" t="str">
        <f>IFERROR(VLOOKUP(AP2,Menu!$K2:$L16,2,0),"")</f>
        <v/>
      </c>
      <c r="AQ8" s="96" t="str">
        <f>IFERROR(VLOOKUP(AQ2,Menu!$K2:$L16,2,0),"")</f>
        <v/>
      </c>
      <c r="AR8" s="96" t="str">
        <f>IFERROR(VLOOKUP(AR2,Menu!$K2:$L16,2,0),"")</f>
        <v/>
      </c>
      <c r="AS8" s="96" t="str">
        <f>IFERROR(VLOOKUP(AS2,Menu!$K2:$L16,2,0),"")</f>
        <v/>
      </c>
      <c r="AT8" s="97"/>
      <c r="AU8" s="97"/>
      <c r="AV8" s="96" t="str">
        <f>IFERROR(VLOOKUP(AV2,Menu!$K2:$L16,2,0),"")</f>
        <v/>
      </c>
      <c r="AW8" s="96" t="str">
        <f>IFERROR(VLOOKUP(AW2,Menu!$K2:$L16,2,0),"")</f>
        <v/>
      </c>
      <c r="AX8" s="96" t="str">
        <f>IFERROR(VLOOKUP(AX2,Menu!$K2:$L16,2,0),"")</f>
        <v/>
      </c>
      <c r="AY8" s="96" t="str">
        <f>IFERROR(VLOOKUP(AY2,Menu!$K2:$L16,2,0),"")</f>
        <v/>
      </c>
      <c r="AZ8" s="96" t="str">
        <f>IFERROR(VLOOKUP(AZ2,Menu!$K2:$L16,2,0),"")</f>
        <v/>
      </c>
      <c r="BA8" s="97"/>
      <c r="BB8" s="97"/>
      <c r="BC8" s="147" t="s">
        <v>54</v>
      </c>
      <c r="BD8" s="96" t="str">
        <f>IFERROR(VLOOKUP(BD2,Menu!$K2:$L16,2,0),"")</f>
        <v/>
      </c>
      <c r="BE8" s="96" t="str">
        <f>IFERROR(VLOOKUP(BE2,Menu!$K2:$L16,2,0),"")</f>
        <v/>
      </c>
      <c r="BF8" s="96" t="str">
        <f>IFERROR(VLOOKUP(BF2,Menu!$K2:$L16,2,0),"")</f>
        <v/>
      </c>
      <c r="BG8" s="96" t="str">
        <f>IFERROR(VLOOKUP(BG2,Menu!$K2:$L16,2,0),"")</f>
        <v/>
      </c>
      <c r="BH8" s="97"/>
      <c r="BI8" s="97"/>
      <c r="BJ8" s="96" t="str">
        <f>IFERROR(VLOOKUP(BJ2,Menu!$K2:$L16,2,0),"")</f>
        <v/>
      </c>
      <c r="BK8" s="96" t="str">
        <f>IFERROR(VLOOKUP(BK2,Menu!$K2:$L16,2,0),"")</f>
        <v/>
      </c>
      <c r="BL8" s="96" t="str">
        <f>IFERROR(VLOOKUP(BL2,Menu!$K2:$L16,2,0),"")</f>
        <v/>
      </c>
      <c r="BM8" s="96" t="str">
        <f>IFERROR(VLOOKUP(BM2,Menu!$K2:$L16,2,0),"")</f>
        <v/>
      </c>
      <c r="BN8" s="96" t="str">
        <f>IFERROR(VLOOKUP(BN2,Menu!$K2:$L16,2,0),"")</f>
        <v/>
      </c>
      <c r="BO8" s="97"/>
      <c r="BP8" s="97"/>
      <c r="BQ8" s="96" t="str">
        <f>IFERROR(VLOOKUP(BQ2,Menu!$K2:$L16,2,0),"")</f>
        <v/>
      </c>
      <c r="BR8" s="96" t="str">
        <f>IFERROR(VLOOKUP(BR2,Menu!$K2:$L16,2,0),"")</f>
        <v/>
      </c>
      <c r="BS8" s="96" t="str">
        <f>IFERROR(VLOOKUP(BS2,Menu!$K2:$L16,2,0),"")</f>
        <v/>
      </c>
      <c r="BT8" s="96" t="str">
        <f>IFERROR(VLOOKUP(BT2,Menu!$K2:$L16,2,0),"")</f>
        <v/>
      </c>
      <c r="BU8" s="96" t="str">
        <f>IFERROR(VLOOKUP(BU2,Menu!$K2:$L16,2,0),"")</f>
        <v/>
      </c>
      <c r="BV8" s="97"/>
      <c r="BW8" s="97"/>
      <c r="BX8" s="96" t="str">
        <f>IFERROR(VLOOKUP(BX2,Menu!$K2:$L16,2,0),"")</f>
        <v/>
      </c>
      <c r="BY8" s="96" t="str">
        <f>IFERROR(VLOOKUP(BY2,Menu!$K2:$L16,2,0),"")</f>
        <v/>
      </c>
      <c r="BZ8" s="96" t="str">
        <f>IFERROR(VLOOKUP(BZ2,Menu!$K2:$L16,2,0),"")</f>
        <v/>
      </c>
      <c r="CA8" s="96" t="str">
        <f>IFERROR(VLOOKUP(CA2,Menu!$K2:$L16,2,0),"")</f>
        <v/>
      </c>
      <c r="CB8" s="96" t="str">
        <f>IFERROR(VLOOKUP(CB2,Menu!$K2:$L16,2,0),"")</f>
        <v/>
      </c>
      <c r="CC8" s="97"/>
      <c r="CD8" s="97"/>
      <c r="CE8" s="96" t="str">
        <f>IFERROR(VLOOKUP(CE2,Menu!$K2:$L16,2,0),"")</f>
        <v/>
      </c>
      <c r="CF8" s="96" t="str">
        <f>IFERROR(VLOOKUP(CF2,Menu!$K2:$L16,2,0),"")</f>
        <v/>
      </c>
      <c r="CG8" s="96" t="str">
        <f>IFERROR(VLOOKUP(CG2,Menu!$K2:$L16,2,0),"")</f>
        <v/>
      </c>
      <c r="CH8" s="96" t="str">
        <f>IFERROR(VLOOKUP(CH2,Menu!$K2:$L16,2,0),"")</f>
        <v/>
      </c>
      <c r="CI8" s="96" t="str">
        <f>IFERROR(VLOOKUP(CI2,Menu!$K2:$L16,2,0),"")</f>
        <v/>
      </c>
      <c r="CJ8" s="97"/>
      <c r="CK8" s="97"/>
      <c r="CL8" s="96" t="str">
        <f>IFERROR(VLOOKUP(CL2,Menu!$K2:$L16,2,0),"")</f>
        <v/>
      </c>
      <c r="CM8" s="96" t="str">
        <f>IFERROR(VLOOKUP(CM2,Menu!$K2:$L16,2,0),"")</f>
        <v/>
      </c>
      <c r="CN8" s="96" t="str">
        <f>IFERROR(VLOOKUP(CN2,Menu!$K2:$L16,2,0),"")</f>
        <v/>
      </c>
      <c r="CO8" s="96" t="str">
        <f>IFERROR(VLOOKUP(CO2,Menu!$K2:$L16,2,0),"")</f>
        <v/>
      </c>
      <c r="CP8" s="96" t="str">
        <f>IFERROR(VLOOKUP(CP2,Menu!$K2:$L16,2,0),"")</f>
        <v/>
      </c>
      <c r="CQ8" s="97"/>
      <c r="CR8" s="97"/>
      <c r="CS8" s="96" t="str">
        <f>IFERROR(VLOOKUP(CS2,Menu!$K2:$L16,2,0),"")</f>
        <v/>
      </c>
      <c r="CT8" s="96" t="str">
        <f>IFERROR(VLOOKUP(CT2,Menu!$K2:$L16,2,0),"")</f>
        <v/>
      </c>
      <c r="CU8" s="96" t="str">
        <f>IFERROR(VLOOKUP(CU2,Menu!$K2:$L16,2,0),"")</f>
        <v/>
      </c>
      <c r="CV8" s="96" t="str">
        <f>IFERROR(VLOOKUP(CV2,Menu!$K2:$L16,2,0),"")</f>
        <v/>
      </c>
      <c r="CW8" s="96" t="str">
        <f>IFERROR(VLOOKUP(CW2,Menu!$K2:$L16,2,0),"")</f>
        <v/>
      </c>
      <c r="CX8" s="97"/>
      <c r="CY8" s="97"/>
      <c r="CZ8" s="96" t="str">
        <f>IFERROR(VLOOKUP(CZ2,Menu!$K2:$L16,2,0),"")</f>
        <v/>
      </c>
      <c r="DA8" s="96" t="str">
        <f>IFERROR(VLOOKUP(DA2,Menu!$K2:$L16,2,0),"")</f>
        <v/>
      </c>
      <c r="DB8" s="96" t="str">
        <f>IFERROR(VLOOKUP(DB2,Menu!$K2:$L16,2,0),"")</f>
        <v/>
      </c>
      <c r="DC8" s="96" t="str">
        <f>IFERROR(VLOOKUP(DC2,Menu!$K2:$L16,2,0),"")</f>
        <v/>
      </c>
      <c r="DD8" s="96" t="str">
        <f>IFERROR(VLOOKUP(DD2,Menu!$K2:$L16,2,0),"")</f>
        <v/>
      </c>
      <c r="DE8" s="97"/>
      <c r="DF8" s="97"/>
      <c r="DG8" s="96" t="str">
        <f>IFERROR(VLOOKUP(DG2,Menu!$K2:$L16,2,0),"")</f>
        <v/>
      </c>
      <c r="DH8" s="96" t="str">
        <f>IFERROR(VLOOKUP(DH2,Menu!$K2:$L16,2,0),"")</f>
        <v/>
      </c>
      <c r="DI8" s="96" t="str">
        <f>IFERROR(VLOOKUP(DI2,Menu!$K2:$L16,2,0),"")</f>
        <v/>
      </c>
      <c r="DJ8" s="96" t="str">
        <f>IFERROR(VLOOKUP(DJ2,Menu!$K2:$L16,2,0),"")</f>
        <v/>
      </c>
      <c r="DK8" s="96" t="str">
        <f>IFERROR(VLOOKUP(DK2,Menu!$K2:$L16,2,0),"")</f>
        <v/>
      </c>
      <c r="DL8" s="97"/>
      <c r="DM8" s="97"/>
      <c r="DN8" s="96" t="str">
        <f>IFERROR(VLOOKUP(DN2,Menu!$K2:$L16,2,0),"")</f>
        <v/>
      </c>
      <c r="DO8" s="96" t="str">
        <f>IFERROR(VLOOKUP(DO2,Menu!$K2:$L16,2,0),"")</f>
        <v/>
      </c>
      <c r="DP8" s="96" t="str">
        <f>IFERROR(VLOOKUP(DP2,Menu!$K2:$L16,2,0),"")</f>
        <v/>
      </c>
      <c r="DQ8" s="96" t="str">
        <f>IFERROR(VLOOKUP(DQ2,Menu!$K2:$L16,2,0),"")</f>
        <v/>
      </c>
      <c r="DR8" s="96" t="str">
        <f>IFERROR(VLOOKUP(DR2,Menu!$K2:$L16,2,0),"")</f>
        <v/>
      </c>
      <c r="DS8" s="97"/>
      <c r="DT8" s="97"/>
      <c r="DU8" s="96" t="str">
        <f>IFERROR(VLOOKUP(DU2,Menu!$K2:$L16,2,0),"")</f>
        <v/>
      </c>
      <c r="DV8" s="96" t="str">
        <f>IFERROR(VLOOKUP(DV2,Menu!$K2:$L16,2,0),"")</f>
        <v/>
      </c>
      <c r="DW8" s="96" t="str">
        <f>IFERROR(VLOOKUP(DW2,Menu!$K2:$L16,2,0),"")</f>
        <v/>
      </c>
      <c r="DX8" s="96" t="str">
        <f>IFERROR(VLOOKUP(DX2,Menu!$K2:$L16,2,0),"")</f>
        <v/>
      </c>
      <c r="DY8" s="96" t="str">
        <f>IFERROR(VLOOKUP(DY2,Menu!$K2:$L16,2,0),"")</f>
        <v/>
      </c>
      <c r="DZ8" s="97"/>
      <c r="EA8" s="97"/>
      <c r="EB8" s="96" t="str">
        <f>IFERROR(VLOOKUP(EB2,Menu!$K2:$L16,2,0),"")</f>
        <v/>
      </c>
      <c r="EC8" s="147" t="s">
        <v>54</v>
      </c>
      <c r="ED8" s="96" t="str">
        <f>IFERROR(VLOOKUP(ED2,Menu!$K2:$L16,2,0),"")</f>
        <v/>
      </c>
      <c r="EE8" s="96" t="str">
        <f>IFERROR(VLOOKUP(EE2,Menu!$K2:$L16,2,0),"")</f>
        <v/>
      </c>
      <c r="EF8" s="96" t="str">
        <f>IFERROR(VLOOKUP(EF2,Menu!$K2:$L16,2,0),"")</f>
        <v/>
      </c>
      <c r="EG8" s="97"/>
      <c r="EH8" s="97"/>
      <c r="EI8" s="96" t="str">
        <f>IFERROR(VLOOKUP(EI2,Menu!$K2:$L16,2,0),"")</f>
        <v/>
      </c>
      <c r="EJ8" s="96" t="str">
        <f>IFERROR(VLOOKUP(EJ2,Menu!$K2:$L16,2,0),"")</f>
        <v/>
      </c>
      <c r="EK8" s="96" t="str">
        <f>IFERROR(VLOOKUP(EK2,Menu!$K2:$L16,2,0),"")</f>
        <v/>
      </c>
      <c r="EL8" s="96" t="str">
        <f>IFERROR(VLOOKUP(EL2,Menu!$K2:$L16,2,0),"")</f>
        <v/>
      </c>
      <c r="EM8" s="96" t="str">
        <f>IFERROR(VLOOKUP(EM2,Menu!$K2:$L16,2,0),"")</f>
        <v/>
      </c>
      <c r="EN8" s="97"/>
      <c r="EO8" s="97"/>
      <c r="EP8" s="96" t="str">
        <f>IFERROR(VLOOKUP(EP2,Menu!$K2:$L16,2,0),"")</f>
        <v/>
      </c>
      <c r="EQ8" s="96" t="str">
        <f>IFERROR(VLOOKUP(EQ2,Menu!$K2:$L16,2,0),"")</f>
        <v/>
      </c>
      <c r="ER8" s="96" t="str">
        <f>IFERROR(VLOOKUP(ER2,Menu!$K2:$L16,2,0),"")</f>
        <v/>
      </c>
      <c r="ES8" s="96" t="str">
        <f>IFERROR(VLOOKUP(ES2,Menu!$K2:$L16,2,0),"")</f>
        <v/>
      </c>
      <c r="ET8" s="96" t="str">
        <f>IFERROR(VLOOKUP(ET2,Menu!$K2:$L16,2,0),"")</f>
        <v/>
      </c>
      <c r="EU8" s="97"/>
      <c r="EV8" s="97"/>
      <c r="EW8" s="96" t="str">
        <f>IFERROR(VLOOKUP(EW2,Menu!$K2:$L16,2,0),"")</f>
        <v/>
      </c>
      <c r="EX8" s="96" t="str">
        <f>IFERROR(VLOOKUP(EX2,Menu!$K2:$L16,2,0),"")</f>
        <v/>
      </c>
      <c r="EY8" s="96" t="str">
        <f>IFERROR(VLOOKUP(EY2,Menu!$K2:$L16,2,0),"")</f>
        <v/>
      </c>
      <c r="EZ8" s="96" t="str">
        <f>IFERROR(VLOOKUP(EZ2,Menu!$K2:$L16,2,0),"")</f>
        <v/>
      </c>
      <c r="FA8" s="96" t="str">
        <f>IFERROR(VLOOKUP(FA2,Menu!$K2:$L16,2,0),"")</f>
        <v/>
      </c>
      <c r="FB8" s="97"/>
      <c r="FC8" s="97"/>
      <c r="FD8" s="96" t="str">
        <f>IFERROR(VLOOKUP(FD2,Menu!$K2:$L16,2,0),"")</f>
        <v/>
      </c>
      <c r="FE8" s="96" t="str">
        <f>IFERROR(VLOOKUP(FE2,Menu!$K2:$L16,2,0),"")</f>
        <v/>
      </c>
      <c r="FF8" s="96" t="str">
        <f>IFERROR(VLOOKUP(FF2,Menu!$K2:$L16,2,0),"")</f>
        <v/>
      </c>
      <c r="FG8" s="96" t="str">
        <f>IFERROR(VLOOKUP(FG2,Menu!$K2:$L16,2,0),"")</f>
        <v/>
      </c>
      <c r="FH8" s="96" t="str">
        <f>IFERROR(VLOOKUP(FH2,Menu!$K2:$L16,2,0),"")</f>
        <v/>
      </c>
      <c r="FI8" s="97"/>
      <c r="FJ8" s="97"/>
      <c r="FK8" s="96" t="str">
        <f>IFERROR(VLOOKUP(FK2,Menu!$K2:$L16,2,0),"")</f>
        <v/>
      </c>
      <c r="FL8" s="96" t="str">
        <f>IFERROR(VLOOKUP(FL2,Menu!$K2:$L16,2,0),"")</f>
        <v/>
      </c>
      <c r="FM8" s="96" t="str">
        <f>IFERROR(VLOOKUP(FM2,Menu!$K2:$L16,2,0),"")</f>
        <v/>
      </c>
      <c r="FN8" s="147" t="s">
        <v>54</v>
      </c>
      <c r="FO8" s="96" t="str">
        <f>IFERROR(VLOOKUP(FO2,Menu!$K2:$L16,2,0),"")</f>
        <v/>
      </c>
      <c r="FP8" s="97"/>
      <c r="FQ8" s="97"/>
      <c r="FR8" s="96" t="str">
        <f>IFERROR(VLOOKUP(FR2,Menu!$K2:$L16,2,0),"")</f>
        <v/>
      </c>
      <c r="FS8" s="96" t="str">
        <f>IFERROR(VLOOKUP(FS2,Menu!$K2:$L16,2,0),"")</f>
        <v/>
      </c>
      <c r="FT8" s="96" t="str">
        <f>IFERROR(VLOOKUP(FT2,Menu!$K2:$L16,2,0),"")</f>
        <v/>
      </c>
      <c r="FU8" s="96" t="str">
        <f>IFERROR(VLOOKUP(FU2,Menu!$K2:$L16,2,0),"")</f>
        <v/>
      </c>
      <c r="FV8" s="96" t="str">
        <f>IFERROR(VLOOKUP(FV2,Menu!$K2:$L16,2,0),"")</f>
        <v/>
      </c>
      <c r="FW8" s="97"/>
      <c r="FX8" s="97"/>
      <c r="FY8" s="96" t="str">
        <f>IFERROR(VLOOKUP(FY2,Menu!$K2:$L16,2,0),"")</f>
        <v/>
      </c>
      <c r="FZ8" s="96" t="str">
        <f>IFERROR(VLOOKUP(FZ2,Menu!$K2:$L16,2,0),"")</f>
        <v/>
      </c>
      <c r="GA8" s="96" t="str">
        <f>IFERROR(VLOOKUP(GA2,Menu!$K2:$L16,2,0),"")</f>
        <v/>
      </c>
      <c r="GB8" s="96" t="str">
        <f>IFERROR(VLOOKUP(GB2,Menu!$K2:$L16,2,0),"")</f>
        <v/>
      </c>
      <c r="GC8" s="96" t="str">
        <f>IFERROR(VLOOKUP(GC2,Menu!$K2:$L16,2,0),"")</f>
        <v/>
      </c>
      <c r="GD8" s="97"/>
      <c r="GE8" s="97"/>
      <c r="GF8" s="96" t="str">
        <f>IFERROR(VLOOKUP(GF2,Menu!$K2:$L16,2,0),"")</f>
        <v/>
      </c>
      <c r="GG8" s="96" t="str">
        <f>IFERROR(VLOOKUP(GG2,Menu!$K2:$L16,2,0),"")</f>
        <v/>
      </c>
      <c r="GH8" s="96" t="str">
        <f>IFERROR(VLOOKUP(GH2,Menu!$K2:$L16,2,0),"")</f>
        <v/>
      </c>
      <c r="GI8" s="96" t="str">
        <f>IFERROR(VLOOKUP(GI2,Menu!$K2:$L16,2,0),"")</f>
        <v/>
      </c>
      <c r="GJ8" s="96" t="str">
        <f>IFERROR(VLOOKUP(GJ2,Menu!$K2:$L16,2,0),"")</f>
        <v/>
      </c>
      <c r="GK8" s="97"/>
      <c r="GL8" s="97"/>
      <c r="GM8" s="25"/>
      <c r="GN8" s="25"/>
      <c r="GO8" s="25"/>
      <c r="GP8" s="25"/>
      <c r="GQ8" s="25"/>
    </row>
    <row r="9" spans="1:217" ht="33" customHeight="1" x14ac:dyDescent="0.25">
      <c r="A9" s="16" t="s">
        <v>8</v>
      </c>
      <c r="C9" s="81"/>
      <c r="D9" s="82" t="s">
        <v>65</v>
      </c>
      <c r="E9" s="83" t="s">
        <v>59</v>
      </c>
      <c r="F9" s="84"/>
      <c r="G9" s="84"/>
      <c r="H9" s="84"/>
      <c r="I9" s="84"/>
      <c r="J9" s="84"/>
      <c r="K9" s="88"/>
      <c r="L9" s="88"/>
      <c r="M9" s="84"/>
      <c r="N9" s="84"/>
      <c r="O9" s="84"/>
      <c r="P9" s="84"/>
      <c r="Q9" s="84"/>
      <c r="R9" s="88"/>
      <c r="S9" s="88"/>
      <c r="T9" s="84"/>
      <c r="U9" s="84"/>
      <c r="V9" s="84"/>
      <c r="W9" s="84"/>
      <c r="X9" s="84"/>
      <c r="Y9" s="88"/>
      <c r="Z9" s="88"/>
      <c r="AA9" s="84"/>
      <c r="AB9" s="84"/>
      <c r="AC9" s="84"/>
      <c r="AD9" s="84"/>
      <c r="AE9" s="84"/>
      <c r="AF9" s="88"/>
      <c r="AG9" s="88"/>
      <c r="AH9" s="84"/>
      <c r="AI9" s="84"/>
      <c r="AJ9" s="84"/>
      <c r="AK9" s="84"/>
      <c r="AL9" s="84"/>
      <c r="AM9" s="88"/>
      <c r="AN9" s="88"/>
      <c r="AO9" s="148">
        <v>0</v>
      </c>
      <c r="AP9" s="84"/>
      <c r="AQ9" s="84"/>
      <c r="AR9" s="84"/>
      <c r="AS9" s="84"/>
      <c r="AT9" s="88"/>
      <c r="AU9" s="88"/>
      <c r="AV9" s="84"/>
      <c r="AW9" s="84"/>
      <c r="AX9" s="84"/>
      <c r="AY9" s="84"/>
      <c r="AZ9" s="84"/>
      <c r="BA9" s="88"/>
      <c r="BB9" s="88"/>
      <c r="BC9" s="148">
        <v>0</v>
      </c>
      <c r="BD9" s="84"/>
      <c r="BE9" s="84"/>
      <c r="BF9" s="84"/>
      <c r="BG9" s="84"/>
      <c r="BH9" s="88"/>
      <c r="BI9" s="88"/>
      <c r="BJ9" s="84"/>
      <c r="BK9" s="84"/>
      <c r="BL9" s="84"/>
      <c r="BM9" s="84"/>
      <c r="BN9" s="84"/>
      <c r="BO9" s="88"/>
      <c r="BP9" s="88"/>
      <c r="BQ9" s="84"/>
      <c r="BR9" s="84"/>
      <c r="BS9" s="84"/>
      <c r="BT9" s="84"/>
      <c r="BU9" s="84"/>
      <c r="BV9" s="88"/>
      <c r="BW9" s="88"/>
      <c r="BX9" s="84"/>
      <c r="BY9" s="84"/>
      <c r="BZ9" s="84"/>
      <c r="CA9" s="84"/>
      <c r="CB9" s="84"/>
      <c r="CC9" s="88"/>
      <c r="CD9" s="88"/>
      <c r="CE9" s="84"/>
      <c r="CF9" s="84"/>
      <c r="CG9" s="84"/>
      <c r="CH9" s="84"/>
      <c r="CI9" s="84"/>
      <c r="CJ9" s="88"/>
      <c r="CK9" s="88"/>
      <c r="CL9" s="84"/>
      <c r="CM9" s="84"/>
      <c r="CN9" s="84"/>
      <c r="CO9" s="84"/>
      <c r="CP9" s="84"/>
      <c r="CQ9" s="88"/>
      <c r="CR9" s="88"/>
      <c r="CS9" s="84"/>
      <c r="CT9" s="84"/>
      <c r="CU9" s="84"/>
      <c r="CV9" s="84"/>
      <c r="CW9" s="84"/>
      <c r="CX9" s="88"/>
      <c r="CY9" s="88"/>
      <c r="CZ9" s="84"/>
      <c r="DA9" s="84"/>
      <c r="DB9" s="84"/>
      <c r="DC9" s="84"/>
      <c r="DD9" s="84"/>
      <c r="DE9" s="88"/>
      <c r="DF9" s="88"/>
      <c r="DG9" s="84"/>
      <c r="DH9" s="84"/>
      <c r="DI9" s="84"/>
      <c r="DJ9" s="84"/>
      <c r="DK9" s="84"/>
      <c r="DL9" s="88"/>
      <c r="DM9" s="88"/>
      <c r="DN9" s="84"/>
      <c r="DO9" s="84"/>
      <c r="DP9" s="84"/>
      <c r="DQ9" s="84"/>
      <c r="DR9" s="84"/>
      <c r="DS9" s="88"/>
      <c r="DT9" s="88"/>
      <c r="DU9" s="84"/>
      <c r="DV9" s="84"/>
      <c r="DW9" s="84"/>
      <c r="DX9" s="84"/>
      <c r="DY9" s="84"/>
      <c r="DZ9" s="88"/>
      <c r="EA9" s="88"/>
      <c r="EB9" s="84"/>
      <c r="EC9" s="148">
        <v>0</v>
      </c>
      <c r="ED9" s="84"/>
      <c r="EE9" s="84"/>
      <c r="EF9" s="84"/>
      <c r="EG9" s="88"/>
      <c r="EH9" s="88"/>
      <c r="EI9" s="84"/>
      <c r="EJ9" s="84"/>
      <c r="EK9" s="84"/>
      <c r="EL9" s="84"/>
      <c r="EM9" s="84"/>
      <c r="EN9" s="88"/>
      <c r="EO9" s="88"/>
      <c r="EP9" s="84"/>
      <c r="EQ9" s="84"/>
      <c r="ER9" s="84"/>
      <c r="ES9" s="84"/>
      <c r="ET9" s="84"/>
      <c r="EU9" s="88"/>
      <c r="EV9" s="88"/>
      <c r="EW9" s="84"/>
      <c r="EX9" s="84"/>
      <c r="EY9" s="84"/>
      <c r="EZ9" s="84"/>
      <c r="FA9" s="84"/>
      <c r="FB9" s="88"/>
      <c r="FC9" s="88"/>
      <c r="FD9" s="84"/>
      <c r="FE9" s="84"/>
      <c r="FF9" s="84"/>
      <c r="FG9" s="84"/>
      <c r="FH9" s="84"/>
      <c r="FI9" s="88"/>
      <c r="FJ9" s="88"/>
      <c r="FK9" s="84"/>
      <c r="FL9" s="84"/>
      <c r="FM9" s="84"/>
      <c r="FN9" s="148">
        <v>0</v>
      </c>
      <c r="FO9" s="84"/>
      <c r="FP9" s="88"/>
      <c r="FQ9" s="88"/>
      <c r="FR9" s="84"/>
      <c r="FS9" s="84"/>
      <c r="FT9" s="84"/>
      <c r="FU9" s="84"/>
      <c r="FV9" s="84"/>
      <c r="FW9" s="88"/>
      <c r="FX9" s="88"/>
      <c r="FY9" s="84"/>
      <c r="FZ9" s="84"/>
      <c r="GA9" s="84"/>
      <c r="GB9" s="84"/>
      <c r="GC9" s="84"/>
      <c r="GD9" s="88"/>
      <c r="GE9" s="88"/>
      <c r="GF9" s="84"/>
      <c r="GG9" s="84"/>
      <c r="GH9" s="84"/>
      <c r="GI9" s="84"/>
      <c r="GJ9" s="84"/>
      <c r="GK9" s="88"/>
      <c r="GL9" s="88"/>
      <c r="GM9" s="26"/>
      <c r="GN9" s="26"/>
      <c r="GO9" s="26"/>
      <c r="GP9" s="26"/>
      <c r="GQ9" s="26"/>
      <c r="GR9" s="21"/>
      <c r="GS9" s="21"/>
      <c r="GT9" s="22"/>
      <c r="GU9" s="21"/>
      <c r="GV9" s="21"/>
      <c r="GW9" s="21"/>
      <c r="GX9" s="21"/>
      <c r="GY9" s="21"/>
      <c r="GZ9" s="21"/>
      <c r="HA9" s="21"/>
      <c r="HB9" s="21"/>
      <c r="HC9" s="150">
        <v>0</v>
      </c>
      <c r="HD9" s="21"/>
      <c r="HE9" s="21"/>
      <c r="HF9" s="21"/>
      <c r="HG9" s="21"/>
      <c r="HH9" s="21"/>
    </row>
    <row r="10" spans="1:217" s="18" customFormat="1" ht="15" customHeight="1" x14ac:dyDescent="0.2">
      <c r="A10" s="17" t="str">
        <f>'1er sem.'!A10</f>
        <v>Nom 1 Prénom 1</v>
      </c>
      <c r="D10" s="19">
        <f>'1er sem.'!E10</f>
        <v>25</v>
      </c>
      <c r="E10" s="20">
        <f>D10+SUM(F10:GL10)</f>
        <v>25</v>
      </c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146">
        <v>0</v>
      </c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146">
        <v>0</v>
      </c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146">
        <v>0</v>
      </c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146">
        <v>0</v>
      </c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6"/>
      <c r="GN10" s="26"/>
      <c r="GO10" s="26"/>
      <c r="GP10" s="26"/>
      <c r="GQ10" s="26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</row>
    <row r="11" spans="1:217" s="18" customFormat="1" ht="15" customHeight="1" x14ac:dyDescent="0.2">
      <c r="A11" s="17" t="str">
        <f>'1er sem.'!A11</f>
        <v>Nom 2 Prénom 2</v>
      </c>
      <c r="D11" s="19">
        <f>'1er sem.'!E11</f>
        <v>25</v>
      </c>
      <c r="E11" s="20">
        <f t="shared" ref="E11:E32" si="3">D11+SUM(F11:GL11)</f>
        <v>25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146">
        <v>0</v>
      </c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146">
        <v>0</v>
      </c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146">
        <v>0</v>
      </c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146">
        <v>0</v>
      </c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6"/>
      <c r="GN11" s="26"/>
      <c r="GO11" s="26"/>
      <c r="GP11" s="26"/>
      <c r="GQ11" s="26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</row>
    <row r="12" spans="1:217" s="18" customFormat="1" ht="15" customHeight="1" x14ac:dyDescent="0.2">
      <c r="A12" s="17">
        <f>'1er sem.'!A12</f>
        <v>-1</v>
      </c>
      <c r="D12" s="19">
        <f>'1er sem.'!E12</f>
        <v>25</v>
      </c>
      <c r="E12" s="20">
        <f t="shared" si="3"/>
        <v>25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146">
        <v>0</v>
      </c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146">
        <v>0</v>
      </c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146">
        <v>0</v>
      </c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146">
        <v>0</v>
      </c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6"/>
      <c r="GN12" s="26"/>
      <c r="GO12" s="26"/>
      <c r="GP12" s="26"/>
      <c r="GQ12" s="26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</row>
    <row r="13" spans="1:217" s="18" customFormat="1" ht="15" customHeight="1" x14ac:dyDescent="0.2">
      <c r="A13" s="17" t="str">
        <f>'1er sem.'!A13</f>
        <v>Nom 4 Prénom 4</v>
      </c>
      <c r="D13" s="19">
        <f>'1er sem.'!E13</f>
        <v>25</v>
      </c>
      <c r="E13" s="20">
        <f t="shared" si="3"/>
        <v>25</v>
      </c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146">
        <v>0</v>
      </c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146">
        <v>0</v>
      </c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146">
        <v>0</v>
      </c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146">
        <v>0</v>
      </c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6"/>
      <c r="GN13" s="26"/>
      <c r="GO13" s="26"/>
      <c r="GP13" s="26"/>
      <c r="GQ13" s="26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</row>
    <row r="14" spans="1:217" s="18" customFormat="1" ht="15" customHeight="1" x14ac:dyDescent="0.2">
      <c r="A14" s="17" t="str">
        <f>'1er sem.'!A14</f>
        <v>Nom 5 Prénom 5</v>
      </c>
      <c r="D14" s="19">
        <f>'1er sem.'!E14</f>
        <v>25</v>
      </c>
      <c r="E14" s="20">
        <f t="shared" si="3"/>
        <v>25</v>
      </c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146">
        <v>0</v>
      </c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146">
        <v>0</v>
      </c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146">
        <v>0</v>
      </c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146">
        <v>0</v>
      </c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6"/>
      <c r="GN14" s="26"/>
      <c r="GO14" s="26"/>
      <c r="GP14" s="26"/>
      <c r="GQ14" s="26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</row>
    <row r="15" spans="1:217" s="18" customFormat="1" ht="15" customHeight="1" x14ac:dyDescent="0.2">
      <c r="A15" s="17" t="str">
        <f>'1er sem.'!A15</f>
        <v>Nom 6 Prénom 6</v>
      </c>
      <c r="D15" s="19">
        <f>'1er sem.'!E15</f>
        <v>25</v>
      </c>
      <c r="E15" s="20">
        <f t="shared" si="3"/>
        <v>25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146">
        <v>0</v>
      </c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146">
        <v>0</v>
      </c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146">
        <v>0</v>
      </c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146">
        <v>0</v>
      </c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6"/>
      <c r="GN15" s="26"/>
      <c r="GO15" s="26"/>
      <c r="GP15" s="26"/>
      <c r="GQ15" s="26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</row>
    <row r="16" spans="1:217" s="18" customFormat="1" ht="15" customHeight="1" x14ac:dyDescent="0.2">
      <c r="A16" s="17" t="str">
        <f>'1er sem.'!A16</f>
        <v>Nom 7 Prénom 7</v>
      </c>
      <c r="D16" s="19">
        <f>'1er sem.'!E16</f>
        <v>25</v>
      </c>
      <c r="E16" s="20">
        <f t="shared" si="3"/>
        <v>25</v>
      </c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146">
        <v>0</v>
      </c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146">
        <v>0</v>
      </c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146">
        <v>0</v>
      </c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146">
        <v>0</v>
      </c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6"/>
      <c r="GN16" s="26"/>
      <c r="GO16" s="26"/>
      <c r="GP16" s="26"/>
      <c r="GQ16" s="26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</row>
    <row r="17" spans="1:216" s="18" customFormat="1" ht="15" customHeight="1" x14ac:dyDescent="0.2">
      <c r="A17" s="17" t="str">
        <f>'1er sem.'!A17</f>
        <v xml:space="preserve"> </v>
      </c>
      <c r="D17" s="19">
        <f>'1er sem.'!E17</f>
        <v>25</v>
      </c>
      <c r="E17" s="20">
        <f t="shared" si="3"/>
        <v>25</v>
      </c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146">
        <v>0</v>
      </c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146">
        <v>0</v>
      </c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146">
        <v>0</v>
      </c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146">
        <v>0</v>
      </c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6"/>
      <c r="GN17" s="26"/>
      <c r="GO17" s="26"/>
      <c r="GP17" s="26"/>
      <c r="GQ17" s="26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</row>
    <row r="18" spans="1:216" s="18" customFormat="1" ht="15" customHeight="1" x14ac:dyDescent="0.2">
      <c r="A18" s="17" t="str">
        <f>'1er sem.'!A18</f>
        <v xml:space="preserve"> </v>
      </c>
      <c r="D18" s="19">
        <f>'1er sem.'!E18</f>
        <v>25</v>
      </c>
      <c r="E18" s="20">
        <f t="shared" si="3"/>
        <v>25</v>
      </c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146">
        <v>0</v>
      </c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146">
        <v>0</v>
      </c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146">
        <v>0</v>
      </c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146">
        <v>0</v>
      </c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6"/>
      <c r="GN18" s="26"/>
      <c r="GO18" s="26"/>
      <c r="GP18" s="26"/>
      <c r="GQ18" s="26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</row>
    <row r="19" spans="1:216" s="18" customFormat="1" ht="15" customHeight="1" x14ac:dyDescent="0.2">
      <c r="A19" s="17" t="str">
        <f>'1er sem.'!A19</f>
        <v xml:space="preserve"> </v>
      </c>
      <c r="D19" s="19">
        <f>'1er sem.'!E19</f>
        <v>25</v>
      </c>
      <c r="E19" s="20">
        <f t="shared" si="3"/>
        <v>25</v>
      </c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146">
        <v>0</v>
      </c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146">
        <v>0</v>
      </c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146">
        <v>0</v>
      </c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146">
        <v>0</v>
      </c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6"/>
      <c r="GN19" s="26"/>
      <c r="GO19" s="26"/>
      <c r="GP19" s="26"/>
      <c r="GQ19" s="26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</row>
    <row r="20" spans="1:216" s="18" customFormat="1" ht="15" customHeight="1" x14ac:dyDescent="0.2">
      <c r="A20" s="17" t="str">
        <f>'1er sem.'!A20</f>
        <v xml:space="preserve"> </v>
      </c>
      <c r="D20" s="19">
        <f>'1er sem.'!E20</f>
        <v>25</v>
      </c>
      <c r="E20" s="20">
        <f t="shared" si="3"/>
        <v>25</v>
      </c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146">
        <v>0</v>
      </c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146">
        <v>0</v>
      </c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146">
        <v>0</v>
      </c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146">
        <v>0</v>
      </c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6"/>
      <c r="GN20" s="26"/>
      <c r="GO20" s="26"/>
      <c r="GP20" s="26"/>
      <c r="GQ20" s="26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</row>
    <row r="21" spans="1:216" s="18" customFormat="1" ht="15" customHeight="1" x14ac:dyDescent="0.2">
      <c r="A21" s="17" t="str">
        <f>'1er sem.'!A21</f>
        <v xml:space="preserve"> </v>
      </c>
      <c r="D21" s="19">
        <f>'1er sem.'!E21</f>
        <v>25</v>
      </c>
      <c r="E21" s="20">
        <f t="shared" si="3"/>
        <v>25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146">
        <v>0</v>
      </c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146">
        <v>0</v>
      </c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146">
        <v>0</v>
      </c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146">
        <v>0</v>
      </c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6"/>
      <c r="GN21" s="26"/>
      <c r="GO21" s="26"/>
      <c r="GP21" s="26"/>
      <c r="GQ21" s="26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</row>
    <row r="22" spans="1:216" s="18" customFormat="1" ht="15" customHeight="1" x14ac:dyDescent="0.2">
      <c r="A22" s="17" t="str">
        <f>'1er sem.'!A22</f>
        <v xml:space="preserve"> </v>
      </c>
      <c r="D22" s="19">
        <f>'1er sem.'!E22</f>
        <v>25</v>
      </c>
      <c r="E22" s="20">
        <f t="shared" si="3"/>
        <v>25</v>
      </c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146">
        <v>0</v>
      </c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146">
        <v>0</v>
      </c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146">
        <v>0</v>
      </c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146">
        <v>0</v>
      </c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6"/>
      <c r="GN22" s="26"/>
      <c r="GO22" s="26"/>
      <c r="GP22" s="26"/>
      <c r="GQ22" s="26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</row>
    <row r="23" spans="1:216" s="18" customFormat="1" ht="15" customHeight="1" x14ac:dyDescent="0.2">
      <c r="A23" s="17" t="str">
        <f>'1er sem.'!A23</f>
        <v xml:space="preserve"> </v>
      </c>
      <c r="D23" s="19">
        <f>'1er sem.'!E23</f>
        <v>25</v>
      </c>
      <c r="E23" s="20">
        <f t="shared" si="3"/>
        <v>25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146">
        <v>0</v>
      </c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146">
        <v>0</v>
      </c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146">
        <v>0</v>
      </c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146">
        <v>0</v>
      </c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6"/>
      <c r="GN23" s="26"/>
      <c r="GO23" s="26"/>
      <c r="GP23" s="26"/>
      <c r="GQ23" s="26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</row>
    <row r="24" spans="1:216" s="18" customFormat="1" ht="15" customHeight="1" x14ac:dyDescent="0.2">
      <c r="A24" s="17" t="str">
        <f>'1er sem.'!A24</f>
        <v xml:space="preserve"> </v>
      </c>
      <c r="D24" s="19">
        <f>'1er sem.'!E24</f>
        <v>25</v>
      </c>
      <c r="E24" s="20">
        <f t="shared" si="3"/>
        <v>25</v>
      </c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146">
        <v>0</v>
      </c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146">
        <v>0</v>
      </c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146">
        <v>0</v>
      </c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146">
        <v>0</v>
      </c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6"/>
      <c r="GN24" s="26"/>
      <c r="GO24" s="26"/>
      <c r="GP24" s="26"/>
      <c r="GQ24" s="26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</row>
    <row r="25" spans="1:216" s="18" customFormat="1" ht="15" customHeight="1" x14ac:dyDescent="0.2">
      <c r="A25" s="17" t="str">
        <f>'1er sem.'!A25</f>
        <v xml:space="preserve"> </v>
      </c>
      <c r="D25" s="19">
        <f>'1er sem.'!E25</f>
        <v>25</v>
      </c>
      <c r="E25" s="20">
        <f t="shared" si="3"/>
        <v>25</v>
      </c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146">
        <v>0</v>
      </c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146">
        <v>0</v>
      </c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146">
        <v>0</v>
      </c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146">
        <v>0</v>
      </c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6"/>
      <c r="GN25" s="26"/>
      <c r="GO25" s="26"/>
      <c r="GP25" s="26"/>
      <c r="GQ25" s="26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</row>
    <row r="26" spans="1:216" s="18" customFormat="1" ht="15" customHeight="1" x14ac:dyDescent="0.2">
      <c r="A26" s="17" t="str">
        <f>'1er sem.'!A26</f>
        <v xml:space="preserve"> </v>
      </c>
      <c r="D26" s="19">
        <f>'1er sem.'!E26</f>
        <v>25</v>
      </c>
      <c r="E26" s="20">
        <f t="shared" si="3"/>
        <v>25</v>
      </c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146">
        <v>0</v>
      </c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146">
        <v>0</v>
      </c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146">
        <v>0</v>
      </c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146">
        <v>0</v>
      </c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6"/>
      <c r="GN26" s="26"/>
      <c r="GO26" s="26"/>
      <c r="GP26" s="26"/>
      <c r="GQ26" s="26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</row>
    <row r="27" spans="1:216" s="18" customFormat="1" ht="15" customHeight="1" x14ac:dyDescent="0.2">
      <c r="A27" s="17" t="str">
        <f>'1er sem.'!A27</f>
        <v xml:space="preserve"> </v>
      </c>
      <c r="D27" s="19">
        <f>'1er sem.'!E27</f>
        <v>25</v>
      </c>
      <c r="E27" s="20">
        <f t="shared" si="3"/>
        <v>25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146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146">
        <v>0</v>
      </c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146">
        <v>0</v>
      </c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146">
        <v>0</v>
      </c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6"/>
      <c r="GN27" s="26"/>
      <c r="GO27" s="26"/>
      <c r="GP27" s="26"/>
      <c r="GQ27" s="26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</row>
    <row r="28" spans="1:216" s="18" customFormat="1" ht="15" customHeight="1" x14ac:dyDescent="0.2">
      <c r="A28" s="17" t="str">
        <f>'1er sem.'!A28</f>
        <v xml:space="preserve"> </v>
      </c>
      <c r="D28" s="19">
        <f>'1er sem.'!E28</f>
        <v>25</v>
      </c>
      <c r="E28" s="20">
        <f t="shared" si="3"/>
        <v>25</v>
      </c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146">
        <v>0</v>
      </c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146">
        <v>0</v>
      </c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146">
        <v>0</v>
      </c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146">
        <v>0</v>
      </c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6"/>
      <c r="GN28" s="26"/>
      <c r="GO28" s="26"/>
      <c r="GP28" s="26"/>
      <c r="GQ28" s="26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</row>
    <row r="29" spans="1:216" s="18" customFormat="1" ht="15" customHeight="1" x14ac:dyDescent="0.2">
      <c r="A29" s="17" t="str">
        <f>'1er sem.'!A29</f>
        <v xml:space="preserve"> </v>
      </c>
      <c r="D29" s="19">
        <f>'1er sem.'!E29</f>
        <v>0</v>
      </c>
      <c r="E29" s="20">
        <f t="shared" si="3"/>
        <v>0</v>
      </c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146">
        <v>0</v>
      </c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146">
        <v>0</v>
      </c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146">
        <v>0</v>
      </c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146">
        <v>0</v>
      </c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6"/>
      <c r="GN29" s="26"/>
      <c r="GO29" s="26"/>
      <c r="GP29" s="26"/>
      <c r="GQ29" s="26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</row>
    <row r="30" spans="1:216" s="18" customFormat="1" ht="15" customHeight="1" x14ac:dyDescent="0.2">
      <c r="A30" s="17" t="str">
        <f>'1er sem.'!A30</f>
        <v xml:space="preserve"> </v>
      </c>
      <c r="D30" s="19">
        <f>'1er sem.'!E30</f>
        <v>0</v>
      </c>
      <c r="E30" s="20">
        <f t="shared" si="3"/>
        <v>0</v>
      </c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146">
        <v>0</v>
      </c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146">
        <v>0</v>
      </c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146">
        <v>0</v>
      </c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146">
        <v>0</v>
      </c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6"/>
      <c r="GN30" s="26"/>
      <c r="GO30" s="26"/>
      <c r="GP30" s="26"/>
      <c r="GQ30" s="26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</row>
    <row r="31" spans="1:216" s="18" customFormat="1" ht="15" hidden="1" customHeight="1" x14ac:dyDescent="0.2">
      <c r="A31" s="17" t="str">
        <f>'1er sem.'!A31</f>
        <v xml:space="preserve"> </v>
      </c>
      <c r="D31" s="19">
        <f>'1er sem.'!E31</f>
        <v>0</v>
      </c>
      <c r="E31" s="20">
        <f t="shared" si="3"/>
        <v>0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146">
        <v>0</v>
      </c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146">
        <v>0</v>
      </c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146">
        <v>0</v>
      </c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146">
        <v>0</v>
      </c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6"/>
      <c r="GN31" s="26"/>
      <c r="GO31" s="26"/>
      <c r="GP31" s="26"/>
      <c r="GQ31" s="26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</row>
    <row r="32" spans="1:216" s="18" customFormat="1" ht="15" hidden="1" customHeight="1" x14ac:dyDescent="0.2">
      <c r="A32" s="17" t="str">
        <f>'1er sem.'!A32</f>
        <v xml:space="preserve"> </v>
      </c>
      <c r="D32" s="19">
        <f>'1er sem.'!E32</f>
        <v>0</v>
      </c>
      <c r="E32" s="20">
        <f t="shared" si="3"/>
        <v>0</v>
      </c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146">
        <v>0</v>
      </c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146">
        <v>0</v>
      </c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146">
        <v>0</v>
      </c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146">
        <v>0</v>
      </c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6"/>
      <c r="GN32" s="26"/>
      <c r="GO32" s="26"/>
      <c r="GP32" s="26"/>
      <c r="GQ32" s="26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</row>
    <row r="33" spans="1:216" s="18" customFormat="1" ht="15" hidden="1" customHeight="1" x14ac:dyDescent="0.2">
      <c r="A33" s="17" t="str">
        <f>'1er sem.'!A33</f>
        <v xml:space="preserve"> </v>
      </c>
      <c r="D33" s="19">
        <f>'1er sem.'!E33</f>
        <v>0</v>
      </c>
      <c r="E33" s="20">
        <f t="shared" ref="E33:E61" si="4">D33+SUM(F33:GL33)</f>
        <v>0</v>
      </c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146">
        <v>0</v>
      </c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146">
        <v>0</v>
      </c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146">
        <v>0</v>
      </c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146">
        <v>0</v>
      </c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6"/>
      <c r="GN33" s="26"/>
      <c r="GO33" s="26"/>
      <c r="GP33" s="26"/>
      <c r="GQ33" s="26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</row>
    <row r="34" spans="1:216" s="18" customFormat="1" ht="15" hidden="1" customHeight="1" x14ac:dyDescent="0.2">
      <c r="A34" s="17" t="str">
        <f>'1er sem.'!A34</f>
        <v xml:space="preserve"> </v>
      </c>
      <c r="D34" s="19">
        <f>'1er sem.'!E34</f>
        <v>0</v>
      </c>
      <c r="E34" s="20">
        <f t="shared" si="4"/>
        <v>0</v>
      </c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146">
        <v>0</v>
      </c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146">
        <v>0</v>
      </c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146">
        <v>0</v>
      </c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146">
        <v>0</v>
      </c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15"/>
      <c r="GN34" s="26"/>
      <c r="GO34" s="26"/>
      <c r="GP34" s="26"/>
      <c r="GQ34" s="26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</row>
    <row r="35" spans="1:216" s="18" customFormat="1" ht="15" hidden="1" customHeight="1" x14ac:dyDescent="0.2">
      <c r="A35" s="17" t="str">
        <f>'1er sem.'!A35</f>
        <v xml:space="preserve"> </v>
      </c>
      <c r="D35" s="19">
        <f>'1er sem.'!E35</f>
        <v>0</v>
      </c>
      <c r="E35" s="20">
        <f t="shared" si="4"/>
        <v>0</v>
      </c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146">
        <v>0</v>
      </c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146">
        <v>0</v>
      </c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146">
        <v>0</v>
      </c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146">
        <v>0</v>
      </c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15"/>
      <c r="GN35" s="26"/>
      <c r="GO35" s="26"/>
      <c r="GP35" s="26"/>
      <c r="GQ35" s="26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</row>
    <row r="36" spans="1:216" s="18" customFormat="1" ht="15" hidden="1" customHeight="1" x14ac:dyDescent="0.2">
      <c r="A36" s="17" t="str">
        <f>'1er sem.'!A36</f>
        <v xml:space="preserve"> </v>
      </c>
      <c r="D36" s="19">
        <f>'1er sem.'!E36</f>
        <v>0</v>
      </c>
      <c r="E36" s="20">
        <f t="shared" si="4"/>
        <v>0</v>
      </c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146">
        <v>0</v>
      </c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146">
        <v>0</v>
      </c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146">
        <v>0</v>
      </c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146">
        <v>0</v>
      </c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  <c r="GM36" s="15"/>
      <c r="GN36" s="26"/>
      <c r="GO36" s="26"/>
      <c r="GP36" s="26"/>
      <c r="GQ36" s="26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</row>
    <row r="37" spans="1:216" s="18" customFormat="1" ht="15" hidden="1" customHeight="1" x14ac:dyDescent="0.2">
      <c r="A37" s="17" t="str">
        <f>'1er sem.'!A37</f>
        <v xml:space="preserve"> </v>
      </c>
      <c r="D37" s="19">
        <f>'1er sem.'!E37</f>
        <v>0</v>
      </c>
      <c r="E37" s="20">
        <f t="shared" si="4"/>
        <v>0</v>
      </c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146">
        <v>0</v>
      </c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146">
        <v>0</v>
      </c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65"/>
      <c r="DV37" s="65"/>
      <c r="DW37" s="65"/>
      <c r="DX37" s="65"/>
      <c r="DY37" s="65"/>
      <c r="DZ37" s="65"/>
      <c r="EA37" s="65"/>
      <c r="EB37" s="65"/>
      <c r="EC37" s="146">
        <v>0</v>
      </c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146">
        <v>0</v>
      </c>
      <c r="FO37" s="65"/>
      <c r="FP37" s="65"/>
      <c r="FQ37" s="65"/>
      <c r="FR37" s="65"/>
      <c r="FS37" s="65"/>
      <c r="FT37" s="65"/>
      <c r="FU37" s="65"/>
      <c r="FV37" s="65"/>
      <c r="FW37" s="65"/>
      <c r="FX37" s="65"/>
      <c r="FY37" s="65"/>
      <c r="FZ37" s="65"/>
      <c r="GA37" s="65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  <c r="GM37" s="15"/>
      <c r="GN37" s="26"/>
      <c r="GO37" s="26"/>
      <c r="GP37" s="26"/>
      <c r="GQ37" s="26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</row>
    <row r="38" spans="1:216" s="18" customFormat="1" ht="15" hidden="1" customHeight="1" x14ac:dyDescent="0.2">
      <c r="A38" s="17" t="str">
        <f>'1er sem.'!A38</f>
        <v xml:space="preserve"> </v>
      </c>
      <c r="D38" s="19">
        <f>'1er sem.'!E38</f>
        <v>0</v>
      </c>
      <c r="E38" s="20">
        <f t="shared" si="4"/>
        <v>0</v>
      </c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146">
        <v>0</v>
      </c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146">
        <v>0</v>
      </c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  <c r="DT38" s="65"/>
      <c r="DU38" s="65"/>
      <c r="DV38" s="65"/>
      <c r="DW38" s="65"/>
      <c r="DX38" s="65"/>
      <c r="DY38" s="65"/>
      <c r="DZ38" s="65"/>
      <c r="EA38" s="65"/>
      <c r="EB38" s="65"/>
      <c r="EC38" s="146">
        <v>0</v>
      </c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146">
        <v>0</v>
      </c>
      <c r="FO38" s="65"/>
      <c r="FP38" s="65"/>
      <c r="FQ38" s="65"/>
      <c r="FR38" s="65"/>
      <c r="FS38" s="65"/>
      <c r="FT38" s="65"/>
      <c r="FU38" s="65"/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15"/>
      <c r="GN38" s="26"/>
      <c r="GO38" s="26"/>
      <c r="GP38" s="26"/>
      <c r="GQ38" s="26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</row>
    <row r="39" spans="1:216" s="18" customFormat="1" ht="15" hidden="1" customHeight="1" x14ac:dyDescent="0.2">
      <c r="A39" s="17" t="str">
        <f>'1er sem.'!A39</f>
        <v xml:space="preserve"> </v>
      </c>
      <c r="D39" s="19">
        <f>'1er sem.'!E39</f>
        <v>0</v>
      </c>
      <c r="E39" s="20">
        <f t="shared" si="4"/>
        <v>0</v>
      </c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146">
        <v>0</v>
      </c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146">
        <v>0</v>
      </c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146">
        <v>0</v>
      </c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146">
        <v>0</v>
      </c>
      <c r="FO39" s="65"/>
      <c r="FP39" s="65"/>
      <c r="FQ39" s="65"/>
      <c r="FR39" s="65"/>
      <c r="FS39" s="65"/>
      <c r="FT39" s="65"/>
      <c r="FU39" s="65"/>
      <c r="FV39" s="65"/>
      <c r="FW39" s="65"/>
      <c r="FX39" s="65"/>
      <c r="FY39" s="65"/>
      <c r="FZ39" s="65"/>
      <c r="GA39" s="65"/>
      <c r="GB39" s="65"/>
      <c r="GC39" s="65"/>
      <c r="GD39" s="65"/>
      <c r="GE39" s="65"/>
      <c r="GF39" s="65"/>
      <c r="GG39" s="65"/>
      <c r="GH39" s="65"/>
      <c r="GI39" s="65"/>
      <c r="GJ39" s="65"/>
      <c r="GK39" s="65"/>
      <c r="GL39" s="65"/>
      <c r="GM39" s="15"/>
      <c r="GN39" s="26"/>
      <c r="GO39" s="26"/>
      <c r="GP39" s="26"/>
      <c r="GQ39" s="26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</row>
    <row r="40" spans="1:216" s="18" customFormat="1" ht="15" hidden="1" customHeight="1" x14ac:dyDescent="0.2">
      <c r="A40" s="17" t="str">
        <f>'1er sem.'!A40</f>
        <v xml:space="preserve"> </v>
      </c>
      <c r="D40" s="19">
        <f>'1er sem.'!E40</f>
        <v>0</v>
      </c>
      <c r="E40" s="20">
        <f t="shared" si="4"/>
        <v>0</v>
      </c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146">
        <v>0</v>
      </c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146">
        <v>0</v>
      </c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  <c r="DQ40" s="65"/>
      <c r="DR40" s="65"/>
      <c r="DS40" s="65"/>
      <c r="DT40" s="65"/>
      <c r="DU40" s="65"/>
      <c r="DV40" s="65"/>
      <c r="DW40" s="65"/>
      <c r="DX40" s="65"/>
      <c r="DY40" s="65"/>
      <c r="DZ40" s="65"/>
      <c r="EA40" s="65"/>
      <c r="EB40" s="65"/>
      <c r="EC40" s="146">
        <v>0</v>
      </c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65"/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146">
        <v>0</v>
      </c>
      <c r="FO40" s="65"/>
      <c r="FP40" s="65"/>
      <c r="FQ40" s="65"/>
      <c r="FR40" s="65"/>
      <c r="FS40" s="65"/>
      <c r="FT40" s="65"/>
      <c r="FU40" s="65"/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  <c r="GM40" s="15"/>
      <c r="GN40" s="26"/>
      <c r="GO40" s="26"/>
      <c r="GP40" s="26"/>
      <c r="GQ40" s="26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</row>
    <row r="41" spans="1:216" s="18" customFormat="1" ht="15" hidden="1" customHeight="1" x14ac:dyDescent="0.2">
      <c r="A41" s="17" t="str">
        <f>'1er sem.'!A41</f>
        <v xml:space="preserve"> </v>
      </c>
      <c r="D41" s="19">
        <f>'1er sem.'!E41</f>
        <v>0</v>
      </c>
      <c r="E41" s="20">
        <f t="shared" si="4"/>
        <v>0</v>
      </c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/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/>
      <c r="GG41" s="65"/>
      <c r="GH41" s="65"/>
      <c r="GI41" s="65"/>
      <c r="GJ41" s="65"/>
      <c r="GK41" s="65"/>
      <c r="GL41" s="65"/>
      <c r="GM41" s="15"/>
      <c r="GN41" s="26"/>
      <c r="GO41" s="26"/>
      <c r="GP41" s="26"/>
      <c r="GQ41" s="26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</row>
    <row r="42" spans="1:216" s="18" customFormat="1" ht="15" hidden="1" customHeight="1" x14ac:dyDescent="0.2">
      <c r="A42" s="17" t="str">
        <f>'1er sem.'!A42</f>
        <v xml:space="preserve"> </v>
      </c>
      <c r="D42" s="19">
        <f>'1er sem.'!E42</f>
        <v>0</v>
      </c>
      <c r="E42" s="20">
        <f t="shared" si="4"/>
        <v>0</v>
      </c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65"/>
      <c r="DD42" s="65"/>
      <c r="DE42" s="65"/>
      <c r="DF42" s="65"/>
      <c r="DG42" s="65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65"/>
      <c r="DV42" s="65"/>
      <c r="DW42" s="65"/>
      <c r="DX42" s="65"/>
      <c r="DY42" s="65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65"/>
      <c r="EN42" s="65"/>
      <c r="EO42" s="65"/>
      <c r="EP42" s="65"/>
      <c r="EQ42" s="65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65"/>
      <c r="FF42" s="65"/>
      <c r="FG42" s="65"/>
      <c r="FH42" s="65"/>
      <c r="FI42" s="65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65"/>
      <c r="FX42" s="65"/>
      <c r="FY42" s="65"/>
      <c r="FZ42" s="65"/>
      <c r="GA42" s="65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  <c r="GM42" s="15"/>
      <c r="GN42" s="26"/>
      <c r="GO42" s="26"/>
      <c r="GP42" s="26"/>
      <c r="GQ42" s="26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</row>
    <row r="43" spans="1:216" s="18" customFormat="1" ht="15" hidden="1" customHeight="1" x14ac:dyDescent="0.2">
      <c r="A43" s="17" t="str">
        <f>'1er sem.'!A43</f>
        <v xml:space="preserve"> </v>
      </c>
      <c r="D43" s="19">
        <f>'1er sem.'!E43</f>
        <v>0</v>
      </c>
      <c r="E43" s="20">
        <f t="shared" si="4"/>
        <v>0</v>
      </c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/>
      <c r="GG43" s="65"/>
      <c r="GH43" s="65"/>
      <c r="GI43" s="65"/>
      <c r="GJ43" s="65"/>
      <c r="GK43" s="65"/>
      <c r="GL43" s="65"/>
      <c r="GM43" s="15"/>
      <c r="GN43" s="26"/>
      <c r="GO43" s="26"/>
      <c r="GP43" s="26"/>
      <c r="GQ43" s="26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</row>
    <row r="44" spans="1:216" s="18" customFormat="1" ht="15" hidden="1" customHeight="1" x14ac:dyDescent="0.2">
      <c r="A44" s="17" t="str">
        <f>'1er sem.'!A44</f>
        <v xml:space="preserve"> </v>
      </c>
      <c r="D44" s="19">
        <f>'1er sem.'!E44</f>
        <v>0</v>
      </c>
      <c r="E44" s="20">
        <f t="shared" si="4"/>
        <v>0</v>
      </c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  <c r="DI44" s="65"/>
      <c r="DJ44" s="65"/>
      <c r="DK44" s="65"/>
      <c r="DL44" s="65"/>
      <c r="DM44" s="65"/>
      <c r="DN44" s="65"/>
      <c r="DO44" s="65"/>
      <c r="DP44" s="65"/>
      <c r="DQ44" s="65"/>
      <c r="DR44" s="65"/>
      <c r="DS44" s="65"/>
      <c r="DT44" s="65"/>
      <c r="DU44" s="65"/>
      <c r="DV44" s="65"/>
      <c r="DW44" s="65"/>
      <c r="DX44" s="65"/>
      <c r="DY44" s="65"/>
      <c r="DZ44" s="65"/>
      <c r="EA44" s="65"/>
      <c r="EB44" s="65"/>
      <c r="EC44" s="65"/>
      <c r="ED44" s="65"/>
      <c r="EE44" s="65"/>
      <c r="EF44" s="65"/>
      <c r="EG44" s="65"/>
      <c r="EH44" s="65"/>
      <c r="EI44" s="65"/>
      <c r="EJ44" s="65"/>
      <c r="EK44" s="65"/>
      <c r="EL44" s="65"/>
      <c r="EM44" s="65"/>
      <c r="EN44" s="65"/>
      <c r="EO44" s="65"/>
      <c r="EP44" s="65"/>
      <c r="EQ44" s="65"/>
      <c r="ER44" s="65"/>
      <c r="ES44" s="65"/>
      <c r="ET44" s="65"/>
      <c r="EU44" s="65"/>
      <c r="EV44" s="65"/>
      <c r="EW44" s="65"/>
      <c r="EX44" s="65"/>
      <c r="EY44" s="65"/>
      <c r="EZ44" s="65"/>
      <c r="FA44" s="65"/>
      <c r="FB44" s="65"/>
      <c r="FC44" s="65"/>
      <c r="FD44" s="65"/>
      <c r="FE44" s="65"/>
      <c r="FF44" s="65"/>
      <c r="FG44" s="65"/>
      <c r="FH44" s="65"/>
      <c r="FI44" s="65"/>
      <c r="FJ44" s="65"/>
      <c r="FK44" s="65"/>
      <c r="FL44" s="65"/>
      <c r="FM44" s="65"/>
      <c r="FN44" s="65"/>
      <c r="FO44" s="65"/>
      <c r="FP44" s="65"/>
      <c r="FQ44" s="65"/>
      <c r="FR44" s="65"/>
      <c r="FS44" s="65"/>
      <c r="FT44" s="65"/>
      <c r="FU44" s="65"/>
      <c r="FV44" s="65"/>
      <c r="FW44" s="65"/>
      <c r="FX44" s="65"/>
      <c r="FY44" s="65"/>
      <c r="FZ44" s="65"/>
      <c r="GA44" s="65"/>
      <c r="GB44" s="65"/>
      <c r="GC44" s="65"/>
      <c r="GD44" s="65"/>
      <c r="GE44" s="65"/>
      <c r="GF44" s="65"/>
      <c r="GG44" s="65"/>
      <c r="GH44" s="65"/>
      <c r="GI44" s="65"/>
      <c r="GJ44" s="65"/>
      <c r="GK44" s="65"/>
      <c r="GL44" s="65"/>
      <c r="GM44" s="15"/>
      <c r="GN44" s="26"/>
      <c r="GO44" s="26"/>
      <c r="GP44" s="26"/>
      <c r="GQ44" s="26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</row>
    <row r="45" spans="1:216" s="18" customFormat="1" ht="15" hidden="1" customHeight="1" x14ac:dyDescent="0.2">
      <c r="A45" s="17" t="str">
        <f>'1er sem.'!A45</f>
        <v xml:space="preserve"> </v>
      </c>
      <c r="D45" s="19">
        <f>'1er sem.'!E45</f>
        <v>0</v>
      </c>
      <c r="E45" s="20">
        <f t="shared" si="4"/>
        <v>0</v>
      </c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/>
      <c r="GG45" s="65"/>
      <c r="GH45" s="65"/>
      <c r="GI45" s="65"/>
      <c r="GJ45" s="65"/>
      <c r="GK45" s="65"/>
      <c r="GL45" s="65"/>
      <c r="GM45" s="15"/>
      <c r="GN45" s="26"/>
      <c r="GO45" s="26"/>
      <c r="GP45" s="26"/>
      <c r="GQ45" s="26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</row>
    <row r="46" spans="1:216" s="18" customFormat="1" ht="15" hidden="1" customHeight="1" x14ac:dyDescent="0.2">
      <c r="A46" s="17" t="str">
        <f>'1er sem.'!A46</f>
        <v xml:space="preserve"> </v>
      </c>
      <c r="D46" s="19">
        <f>'1er sem.'!E46</f>
        <v>0</v>
      </c>
      <c r="E46" s="20">
        <f t="shared" si="4"/>
        <v>0</v>
      </c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  <c r="CT46" s="65"/>
      <c r="CU46" s="65"/>
      <c r="CV46" s="65"/>
      <c r="CW46" s="65"/>
      <c r="CX46" s="65"/>
      <c r="CY46" s="65"/>
      <c r="CZ46" s="65"/>
      <c r="DA46" s="65"/>
      <c r="DB46" s="65"/>
      <c r="DC46" s="65"/>
      <c r="DD46" s="65"/>
      <c r="DE46" s="65"/>
      <c r="DF46" s="65"/>
      <c r="DG46" s="65"/>
      <c r="DH46" s="65"/>
      <c r="DI46" s="65"/>
      <c r="DJ46" s="65"/>
      <c r="DK46" s="65"/>
      <c r="DL46" s="65"/>
      <c r="DM46" s="65"/>
      <c r="DN46" s="65"/>
      <c r="DO46" s="65"/>
      <c r="DP46" s="65"/>
      <c r="DQ46" s="65"/>
      <c r="DR46" s="65"/>
      <c r="DS46" s="65"/>
      <c r="DT46" s="65"/>
      <c r="DU46" s="65"/>
      <c r="DV46" s="65"/>
      <c r="DW46" s="65"/>
      <c r="DX46" s="65"/>
      <c r="DY46" s="65"/>
      <c r="DZ46" s="65"/>
      <c r="EA46" s="65"/>
      <c r="EB46" s="65"/>
      <c r="EC46" s="65"/>
      <c r="ED46" s="65"/>
      <c r="EE46" s="65"/>
      <c r="EF46" s="65"/>
      <c r="EG46" s="65"/>
      <c r="EH46" s="65"/>
      <c r="EI46" s="65"/>
      <c r="EJ46" s="65"/>
      <c r="EK46" s="65"/>
      <c r="EL46" s="65"/>
      <c r="EM46" s="65"/>
      <c r="EN46" s="65"/>
      <c r="EO46" s="65"/>
      <c r="EP46" s="65"/>
      <c r="EQ46" s="65"/>
      <c r="ER46" s="65"/>
      <c r="ES46" s="65"/>
      <c r="ET46" s="65"/>
      <c r="EU46" s="65"/>
      <c r="EV46" s="65"/>
      <c r="EW46" s="65"/>
      <c r="EX46" s="65"/>
      <c r="EY46" s="65"/>
      <c r="EZ46" s="65"/>
      <c r="FA46" s="65"/>
      <c r="FB46" s="65"/>
      <c r="FC46" s="65"/>
      <c r="FD46" s="65"/>
      <c r="FE46" s="65"/>
      <c r="FF46" s="65"/>
      <c r="FG46" s="65"/>
      <c r="FH46" s="65"/>
      <c r="FI46" s="65"/>
      <c r="FJ46" s="65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65"/>
      <c r="FY46" s="65"/>
      <c r="FZ46" s="65"/>
      <c r="GA46" s="65"/>
      <c r="GB46" s="65"/>
      <c r="GC46" s="65"/>
      <c r="GD46" s="65"/>
      <c r="GE46" s="65"/>
      <c r="GF46" s="65"/>
      <c r="GG46" s="65"/>
      <c r="GH46" s="65"/>
      <c r="GI46" s="65"/>
      <c r="GJ46" s="65"/>
      <c r="GK46" s="65"/>
      <c r="GL46" s="65"/>
      <c r="GM46" s="15"/>
      <c r="GN46" s="26"/>
      <c r="GO46" s="26"/>
      <c r="GP46" s="26"/>
      <c r="GQ46" s="26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</row>
    <row r="47" spans="1:216" s="18" customFormat="1" ht="15" hidden="1" customHeight="1" x14ac:dyDescent="0.2">
      <c r="A47" s="17" t="str">
        <f>'1er sem.'!A47</f>
        <v xml:space="preserve"> </v>
      </c>
      <c r="D47" s="19">
        <f>'1er sem.'!E47</f>
        <v>0</v>
      </c>
      <c r="E47" s="20">
        <f t="shared" si="4"/>
        <v>0</v>
      </c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65"/>
      <c r="DD47" s="65"/>
      <c r="DE47" s="65"/>
      <c r="DF47" s="65"/>
      <c r="DG47" s="65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65"/>
      <c r="DV47" s="65"/>
      <c r="DW47" s="65"/>
      <c r="DX47" s="65"/>
      <c r="DY47" s="65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65"/>
      <c r="EN47" s="65"/>
      <c r="EO47" s="65"/>
      <c r="EP47" s="65"/>
      <c r="EQ47" s="65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65"/>
      <c r="FF47" s="65"/>
      <c r="FG47" s="65"/>
      <c r="FH47" s="65"/>
      <c r="FI47" s="65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65"/>
      <c r="FX47" s="65"/>
      <c r="FY47" s="65"/>
      <c r="FZ47" s="65"/>
      <c r="GA47" s="65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  <c r="GM47" s="15"/>
      <c r="GN47" s="26"/>
      <c r="GO47" s="26"/>
      <c r="GP47" s="26"/>
      <c r="GQ47" s="26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</row>
    <row r="48" spans="1:216" s="18" customFormat="1" ht="15" hidden="1" customHeight="1" x14ac:dyDescent="0.2">
      <c r="A48" s="17" t="str">
        <f>'1er sem.'!A48</f>
        <v xml:space="preserve"> </v>
      </c>
      <c r="D48" s="19">
        <f>'1er sem.'!E48</f>
        <v>0</v>
      </c>
      <c r="E48" s="20">
        <f t="shared" si="4"/>
        <v>0</v>
      </c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5"/>
      <c r="DN48" s="65"/>
      <c r="DO48" s="65"/>
      <c r="DP48" s="65"/>
      <c r="DQ48" s="65"/>
      <c r="DR48" s="65"/>
      <c r="DS48" s="65"/>
      <c r="DT48" s="65"/>
      <c r="DU48" s="65"/>
      <c r="DV48" s="65"/>
      <c r="DW48" s="65"/>
      <c r="DX48" s="65"/>
      <c r="DY48" s="65"/>
      <c r="DZ48" s="65"/>
      <c r="EA48" s="65"/>
      <c r="EB48" s="65"/>
      <c r="EC48" s="65"/>
      <c r="ED48" s="65"/>
      <c r="EE48" s="65"/>
      <c r="EF48" s="65"/>
      <c r="EG48" s="65"/>
      <c r="EH48" s="65"/>
      <c r="EI48" s="65"/>
      <c r="EJ48" s="65"/>
      <c r="EK48" s="65"/>
      <c r="EL48" s="65"/>
      <c r="EM48" s="65"/>
      <c r="EN48" s="65"/>
      <c r="EO48" s="65"/>
      <c r="EP48" s="65"/>
      <c r="EQ48" s="65"/>
      <c r="ER48" s="65"/>
      <c r="ES48" s="65"/>
      <c r="ET48" s="65"/>
      <c r="EU48" s="65"/>
      <c r="EV48" s="65"/>
      <c r="EW48" s="65"/>
      <c r="EX48" s="65"/>
      <c r="EY48" s="65"/>
      <c r="EZ48" s="65"/>
      <c r="FA48" s="65"/>
      <c r="FB48" s="65"/>
      <c r="FC48" s="65"/>
      <c r="FD48" s="65"/>
      <c r="FE48" s="65"/>
      <c r="FF48" s="65"/>
      <c r="FG48" s="65"/>
      <c r="FH48" s="65"/>
      <c r="FI48" s="65"/>
      <c r="FJ48" s="65"/>
      <c r="FK48" s="65"/>
      <c r="FL48" s="65"/>
      <c r="FM48" s="65"/>
      <c r="FN48" s="65"/>
      <c r="FO48" s="65"/>
      <c r="FP48" s="65"/>
      <c r="FQ48" s="65"/>
      <c r="FR48" s="65"/>
      <c r="FS48" s="65"/>
      <c r="FT48" s="65"/>
      <c r="FU48" s="65"/>
      <c r="FV48" s="65"/>
      <c r="FW48" s="65"/>
      <c r="FX48" s="65"/>
      <c r="FY48" s="65"/>
      <c r="FZ48" s="65"/>
      <c r="GA48" s="65"/>
      <c r="GB48" s="65"/>
      <c r="GC48" s="65"/>
      <c r="GD48" s="65"/>
      <c r="GE48" s="65"/>
      <c r="GF48" s="65"/>
      <c r="GG48" s="65"/>
      <c r="GH48" s="65"/>
      <c r="GI48" s="65"/>
      <c r="GJ48" s="65"/>
      <c r="GK48" s="65"/>
      <c r="GL48" s="65"/>
      <c r="GM48" s="15"/>
      <c r="GN48" s="26"/>
      <c r="GO48" s="26"/>
      <c r="GP48" s="26"/>
      <c r="GQ48" s="26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</row>
    <row r="49" spans="1:216" s="18" customFormat="1" ht="15" hidden="1" customHeight="1" x14ac:dyDescent="0.2">
      <c r="A49" s="17" t="str">
        <f>'1er sem.'!A49</f>
        <v xml:space="preserve"> </v>
      </c>
      <c r="D49" s="19">
        <f>'1er sem.'!E49</f>
        <v>0</v>
      </c>
      <c r="E49" s="20">
        <f t="shared" si="4"/>
        <v>0</v>
      </c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  <c r="CP49" s="65"/>
      <c r="CQ49" s="65"/>
      <c r="CR49" s="65"/>
      <c r="CS49" s="65"/>
      <c r="CT49" s="65"/>
      <c r="CU49" s="65"/>
      <c r="CV49" s="65"/>
      <c r="CW49" s="65"/>
      <c r="CX49" s="65"/>
      <c r="CY49" s="65"/>
      <c r="CZ49" s="65"/>
      <c r="DA49" s="65"/>
      <c r="DB49" s="65"/>
      <c r="DC49" s="65"/>
      <c r="DD49" s="65"/>
      <c r="DE49" s="65"/>
      <c r="DF49" s="65"/>
      <c r="DG49" s="65"/>
      <c r="DH49" s="65"/>
      <c r="DI49" s="65"/>
      <c r="DJ49" s="65"/>
      <c r="DK49" s="65"/>
      <c r="DL49" s="65"/>
      <c r="DM49" s="65"/>
      <c r="DN49" s="65"/>
      <c r="DO49" s="65"/>
      <c r="DP49" s="65"/>
      <c r="DQ49" s="65"/>
      <c r="DR49" s="65"/>
      <c r="DS49" s="65"/>
      <c r="DT49" s="65"/>
      <c r="DU49" s="65"/>
      <c r="DV49" s="65"/>
      <c r="DW49" s="65"/>
      <c r="DX49" s="65"/>
      <c r="DY49" s="65"/>
      <c r="DZ49" s="65"/>
      <c r="EA49" s="65"/>
      <c r="EB49" s="65"/>
      <c r="EC49" s="65"/>
      <c r="ED49" s="65"/>
      <c r="EE49" s="65"/>
      <c r="EF49" s="65"/>
      <c r="EG49" s="65"/>
      <c r="EH49" s="65"/>
      <c r="EI49" s="65"/>
      <c r="EJ49" s="65"/>
      <c r="EK49" s="65"/>
      <c r="EL49" s="65"/>
      <c r="EM49" s="65"/>
      <c r="EN49" s="65"/>
      <c r="EO49" s="65"/>
      <c r="EP49" s="65"/>
      <c r="EQ49" s="65"/>
      <c r="ER49" s="65"/>
      <c r="ES49" s="65"/>
      <c r="ET49" s="65"/>
      <c r="EU49" s="65"/>
      <c r="EV49" s="65"/>
      <c r="EW49" s="65"/>
      <c r="EX49" s="65"/>
      <c r="EY49" s="65"/>
      <c r="EZ49" s="65"/>
      <c r="FA49" s="65"/>
      <c r="FB49" s="65"/>
      <c r="FC49" s="65"/>
      <c r="FD49" s="65"/>
      <c r="FE49" s="65"/>
      <c r="FF49" s="65"/>
      <c r="FG49" s="65"/>
      <c r="FH49" s="65"/>
      <c r="FI49" s="65"/>
      <c r="FJ49" s="65"/>
      <c r="FK49" s="65"/>
      <c r="FL49" s="65"/>
      <c r="FM49" s="65"/>
      <c r="FN49" s="65"/>
      <c r="FO49" s="65"/>
      <c r="FP49" s="65"/>
      <c r="FQ49" s="65"/>
      <c r="FR49" s="65"/>
      <c r="FS49" s="65"/>
      <c r="FT49" s="65"/>
      <c r="FU49" s="65"/>
      <c r="FV49" s="65"/>
      <c r="FW49" s="65"/>
      <c r="FX49" s="65"/>
      <c r="FY49" s="65"/>
      <c r="FZ49" s="65"/>
      <c r="GA49" s="65"/>
      <c r="GB49" s="65"/>
      <c r="GC49" s="65"/>
      <c r="GD49" s="65"/>
      <c r="GE49" s="65"/>
      <c r="GF49" s="65"/>
      <c r="GG49" s="65"/>
      <c r="GH49" s="65"/>
      <c r="GI49" s="65"/>
      <c r="GJ49" s="65"/>
      <c r="GK49" s="65"/>
      <c r="GL49" s="65"/>
      <c r="GM49" s="15"/>
      <c r="GN49" s="26"/>
      <c r="GO49" s="26"/>
      <c r="GP49" s="26"/>
      <c r="GQ49" s="26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</row>
    <row r="50" spans="1:216" s="18" customFormat="1" ht="15" hidden="1" customHeight="1" x14ac:dyDescent="0.2">
      <c r="A50" s="17" t="str">
        <f>'1er sem.'!A50</f>
        <v xml:space="preserve"> </v>
      </c>
      <c r="D50" s="19">
        <f>'1er sem.'!E50</f>
        <v>0</v>
      </c>
      <c r="E50" s="20">
        <f t="shared" si="4"/>
        <v>0</v>
      </c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  <c r="CP50" s="65"/>
      <c r="CQ50" s="65"/>
      <c r="CR50" s="65"/>
      <c r="CS50" s="65"/>
      <c r="CT50" s="65"/>
      <c r="CU50" s="65"/>
      <c r="CV50" s="65"/>
      <c r="CW50" s="65"/>
      <c r="CX50" s="65"/>
      <c r="CY50" s="65"/>
      <c r="CZ50" s="65"/>
      <c r="DA50" s="65"/>
      <c r="DB50" s="65"/>
      <c r="DC50" s="65"/>
      <c r="DD50" s="65"/>
      <c r="DE50" s="65"/>
      <c r="DF50" s="65"/>
      <c r="DG50" s="65"/>
      <c r="DH50" s="65"/>
      <c r="DI50" s="65"/>
      <c r="DJ50" s="65"/>
      <c r="DK50" s="65"/>
      <c r="DL50" s="65"/>
      <c r="DM50" s="65"/>
      <c r="DN50" s="65"/>
      <c r="DO50" s="65"/>
      <c r="DP50" s="65"/>
      <c r="DQ50" s="65"/>
      <c r="DR50" s="65"/>
      <c r="DS50" s="65"/>
      <c r="DT50" s="65"/>
      <c r="DU50" s="65"/>
      <c r="DV50" s="65"/>
      <c r="DW50" s="65"/>
      <c r="DX50" s="65"/>
      <c r="DY50" s="65"/>
      <c r="DZ50" s="65"/>
      <c r="EA50" s="65"/>
      <c r="EB50" s="65"/>
      <c r="EC50" s="65"/>
      <c r="ED50" s="65"/>
      <c r="EE50" s="65"/>
      <c r="EF50" s="65"/>
      <c r="EG50" s="65"/>
      <c r="EH50" s="65"/>
      <c r="EI50" s="65"/>
      <c r="EJ50" s="65"/>
      <c r="EK50" s="65"/>
      <c r="EL50" s="65"/>
      <c r="EM50" s="65"/>
      <c r="EN50" s="65"/>
      <c r="EO50" s="65"/>
      <c r="EP50" s="65"/>
      <c r="EQ50" s="65"/>
      <c r="ER50" s="65"/>
      <c r="ES50" s="65"/>
      <c r="ET50" s="65"/>
      <c r="EU50" s="65"/>
      <c r="EV50" s="65"/>
      <c r="EW50" s="65"/>
      <c r="EX50" s="65"/>
      <c r="EY50" s="65"/>
      <c r="EZ50" s="65"/>
      <c r="FA50" s="65"/>
      <c r="FB50" s="65"/>
      <c r="FC50" s="65"/>
      <c r="FD50" s="65"/>
      <c r="FE50" s="65"/>
      <c r="FF50" s="65"/>
      <c r="FG50" s="65"/>
      <c r="FH50" s="65"/>
      <c r="FI50" s="65"/>
      <c r="FJ50" s="65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65"/>
      <c r="FY50" s="65"/>
      <c r="FZ50" s="65"/>
      <c r="GA50" s="65"/>
      <c r="GB50" s="65"/>
      <c r="GC50" s="65"/>
      <c r="GD50" s="65"/>
      <c r="GE50" s="65"/>
      <c r="GF50" s="65"/>
      <c r="GG50" s="65"/>
      <c r="GH50" s="65"/>
      <c r="GI50" s="65"/>
      <c r="GJ50" s="65"/>
      <c r="GK50" s="65"/>
      <c r="GL50" s="65"/>
      <c r="GM50" s="15"/>
      <c r="GN50" s="26"/>
      <c r="GO50" s="26"/>
      <c r="GP50" s="26"/>
      <c r="GQ50" s="26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</row>
    <row r="51" spans="1:216" s="18" customFormat="1" ht="15" hidden="1" customHeight="1" x14ac:dyDescent="0.2">
      <c r="A51" s="17" t="str">
        <f>'1er sem.'!A51</f>
        <v xml:space="preserve"> </v>
      </c>
      <c r="D51" s="19">
        <f>'1er sem.'!E51</f>
        <v>0</v>
      </c>
      <c r="E51" s="20">
        <f t="shared" si="4"/>
        <v>0</v>
      </c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5"/>
      <c r="CV51" s="65"/>
      <c r="CW51" s="65"/>
      <c r="CX51" s="65"/>
      <c r="CY51" s="65"/>
      <c r="CZ51" s="65"/>
      <c r="DA51" s="65"/>
      <c r="DB51" s="65"/>
      <c r="DC51" s="65"/>
      <c r="DD51" s="65"/>
      <c r="DE51" s="65"/>
      <c r="DF51" s="65"/>
      <c r="DG51" s="65"/>
      <c r="DH51" s="65"/>
      <c r="DI51" s="65"/>
      <c r="DJ51" s="65"/>
      <c r="DK51" s="65"/>
      <c r="DL51" s="65"/>
      <c r="DM51" s="65"/>
      <c r="DN51" s="65"/>
      <c r="DO51" s="65"/>
      <c r="DP51" s="65"/>
      <c r="DQ51" s="65"/>
      <c r="DR51" s="65"/>
      <c r="DS51" s="65"/>
      <c r="DT51" s="65"/>
      <c r="DU51" s="65"/>
      <c r="DV51" s="65"/>
      <c r="DW51" s="65"/>
      <c r="DX51" s="65"/>
      <c r="DY51" s="65"/>
      <c r="DZ51" s="65"/>
      <c r="EA51" s="65"/>
      <c r="EB51" s="65"/>
      <c r="EC51" s="65"/>
      <c r="ED51" s="65"/>
      <c r="EE51" s="65"/>
      <c r="EF51" s="65"/>
      <c r="EG51" s="65"/>
      <c r="EH51" s="65"/>
      <c r="EI51" s="65"/>
      <c r="EJ51" s="65"/>
      <c r="EK51" s="65"/>
      <c r="EL51" s="65"/>
      <c r="EM51" s="65"/>
      <c r="EN51" s="65"/>
      <c r="EO51" s="65"/>
      <c r="EP51" s="65"/>
      <c r="EQ51" s="65"/>
      <c r="ER51" s="65"/>
      <c r="ES51" s="65"/>
      <c r="ET51" s="65"/>
      <c r="EU51" s="65"/>
      <c r="EV51" s="65"/>
      <c r="EW51" s="65"/>
      <c r="EX51" s="65"/>
      <c r="EY51" s="65"/>
      <c r="EZ51" s="65"/>
      <c r="FA51" s="65"/>
      <c r="FB51" s="65"/>
      <c r="FC51" s="65"/>
      <c r="FD51" s="65"/>
      <c r="FE51" s="65"/>
      <c r="FF51" s="65"/>
      <c r="FG51" s="65"/>
      <c r="FH51" s="65"/>
      <c r="FI51" s="65"/>
      <c r="FJ51" s="65"/>
      <c r="FK51" s="65"/>
      <c r="FL51" s="65"/>
      <c r="FM51" s="65"/>
      <c r="FN51" s="65"/>
      <c r="FO51" s="65"/>
      <c r="FP51" s="65"/>
      <c r="FQ51" s="65"/>
      <c r="FR51" s="65"/>
      <c r="FS51" s="65"/>
      <c r="FT51" s="65"/>
      <c r="FU51" s="65"/>
      <c r="FV51" s="65"/>
      <c r="FW51" s="65"/>
      <c r="FX51" s="65"/>
      <c r="FY51" s="65"/>
      <c r="FZ51" s="65"/>
      <c r="GA51" s="65"/>
      <c r="GB51" s="65"/>
      <c r="GC51" s="65"/>
      <c r="GD51" s="65"/>
      <c r="GE51" s="65"/>
      <c r="GF51" s="65"/>
      <c r="GG51" s="65"/>
      <c r="GH51" s="65"/>
      <c r="GI51" s="65"/>
      <c r="GJ51" s="65"/>
      <c r="GK51" s="65"/>
      <c r="GL51" s="65"/>
      <c r="GM51" s="15"/>
      <c r="GN51" s="26"/>
      <c r="GO51" s="26"/>
      <c r="GP51" s="26"/>
      <c r="GQ51" s="26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</row>
    <row r="52" spans="1:216" s="18" customFormat="1" ht="15" hidden="1" customHeight="1" x14ac:dyDescent="0.2">
      <c r="A52" s="17" t="str">
        <f>'1er sem.'!A52</f>
        <v xml:space="preserve"> </v>
      </c>
      <c r="D52" s="19">
        <f>'1er sem.'!E52</f>
        <v>0</v>
      </c>
      <c r="E52" s="20">
        <f t="shared" si="4"/>
        <v>0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65"/>
      <c r="DD52" s="65"/>
      <c r="DE52" s="65"/>
      <c r="DF52" s="65"/>
      <c r="DG52" s="65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65"/>
      <c r="DV52" s="65"/>
      <c r="DW52" s="65"/>
      <c r="DX52" s="65"/>
      <c r="DY52" s="65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65"/>
      <c r="EN52" s="65"/>
      <c r="EO52" s="65"/>
      <c r="EP52" s="65"/>
      <c r="EQ52" s="65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65"/>
      <c r="FF52" s="65"/>
      <c r="FG52" s="65"/>
      <c r="FH52" s="65"/>
      <c r="FI52" s="65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65"/>
      <c r="FY52" s="65"/>
      <c r="FZ52" s="65"/>
      <c r="GA52" s="65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15"/>
      <c r="GN52" s="26"/>
      <c r="GO52" s="26"/>
      <c r="GP52" s="26"/>
      <c r="GQ52" s="26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</row>
    <row r="53" spans="1:216" s="18" customFormat="1" ht="15" hidden="1" customHeight="1" x14ac:dyDescent="0.2">
      <c r="A53" s="17" t="str">
        <f>'1er sem.'!A53</f>
        <v xml:space="preserve"> </v>
      </c>
      <c r="D53" s="19">
        <f>'1er sem.'!E53</f>
        <v>0</v>
      </c>
      <c r="E53" s="20">
        <f t="shared" si="4"/>
        <v>0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65"/>
      <c r="FY53" s="65"/>
      <c r="FZ53" s="65"/>
      <c r="GA53" s="65"/>
      <c r="GB53" s="65"/>
      <c r="GC53" s="65"/>
      <c r="GD53" s="65"/>
      <c r="GE53" s="65"/>
      <c r="GF53" s="65"/>
      <c r="GG53" s="65"/>
      <c r="GH53" s="65"/>
      <c r="GI53" s="65"/>
      <c r="GJ53" s="65"/>
      <c r="GK53" s="65"/>
      <c r="GL53" s="65"/>
      <c r="GM53" s="15"/>
      <c r="GN53" s="26"/>
      <c r="GO53" s="26"/>
      <c r="GP53" s="26"/>
      <c r="GQ53" s="26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</row>
    <row r="54" spans="1:216" s="18" customFormat="1" ht="15" hidden="1" customHeight="1" x14ac:dyDescent="0.2">
      <c r="A54" s="17" t="str">
        <f>'1er sem.'!A54</f>
        <v xml:space="preserve"> </v>
      </c>
      <c r="D54" s="19">
        <f>'1er sem.'!E54</f>
        <v>0</v>
      </c>
      <c r="E54" s="20">
        <f t="shared" si="4"/>
        <v>0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  <c r="CP54" s="65"/>
      <c r="CQ54" s="65"/>
      <c r="CR54" s="65"/>
      <c r="CS54" s="65"/>
      <c r="CT54" s="65"/>
      <c r="CU54" s="65"/>
      <c r="CV54" s="65"/>
      <c r="CW54" s="65"/>
      <c r="CX54" s="65"/>
      <c r="CY54" s="65"/>
      <c r="CZ54" s="65"/>
      <c r="DA54" s="65"/>
      <c r="DB54" s="65"/>
      <c r="DC54" s="65"/>
      <c r="DD54" s="65"/>
      <c r="DE54" s="65"/>
      <c r="DF54" s="65"/>
      <c r="DG54" s="65"/>
      <c r="DH54" s="65"/>
      <c r="DI54" s="65"/>
      <c r="DJ54" s="65"/>
      <c r="DK54" s="65"/>
      <c r="DL54" s="65"/>
      <c r="DM54" s="65"/>
      <c r="DN54" s="65"/>
      <c r="DO54" s="65"/>
      <c r="DP54" s="65"/>
      <c r="DQ54" s="65"/>
      <c r="DR54" s="65"/>
      <c r="DS54" s="65"/>
      <c r="DT54" s="65"/>
      <c r="DU54" s="65"/>
      <c r="DV54" s="65"/>
      <c r="DW54" s="65"/>
      <c r="DX54" s="65"/>
      <c r="DY54" s="65"/>
      <c r="DZ54" s="65"/>
      <c r="EA54" s="65"/>
      <c r="EB54" s="65"/>
      <c r="EC54" s="65"/>
      <c r="ED54" s="65"/>
      <c r="EE54" s="65"/>
      <c r="EF54" s="65"/>
      <c r="EG54" s="65"/>
      <c r="EH54" s="65"/>
      <c r="EI54" s="65"/>
      <c r="EJ54" s="65"/>
      <c r="EK54" s="65"/>
      <c r="EL54" s="65"/>
      <c r="EM54" s="65"/>
      <c r="EN54" s="65"/>
      <c r="EO54" s="65"/>
      <c r="EP54" s="65"/>
      <c r="EQ54" s="65"/>
      <c r="ER54" s="65"/>
      <c r="ES54" s="65"/>
      <c r="ET54" s="65"/>
      <c r="EU54" s="65"/>
      <c r="EV54" s="65"/>
      <c r="EW54" s="65"/>
      <c r="EX54" s="65"/>
      <c r="EY54" s="65"/>
      <c r="EZ54" s="65"/>
      <c r="FA54" s="65"/>
      <c r="FB54" s="65"/>
      <c r="FC54" s="65"/>
      <c r="FD54" s="65"/>
      <c r="FE54" s="65"/>
      <c r="FF54" s="65"/>
      <c r="FG54" s="65"/>
      <c r="FH54" s="65"/>
      <c r="FI54" s="65"/>
      <c r="FJ54" s="65"/>
      <c r="FK54" s="65"/>
      <c r="FL54" s="65"/>
      <c r="FM54" s="65"/>
      <c r="FN54" s="65"/>
      <c r="FO54" s="65"/>
      <c r="FP54" s="65"/>
      <c r="FQ54" s="65"/>
      <c r="FR54" s="65"/>
      <c r="FS54" s="65"/>
      <c r="FT54" s="65"/>
      <c r="FU54" s="65"/>
      <c r="FV54" s="65"/>
      <c r="FW54" s="65"/>
      <c r="FX54" s="65"/>
      <c r="FY54" s="65"/>
      <c r="FZ54" s="65"/>
      <c r="GA54" s="65"/>
      <c r="GB54" s="65"/>
      <c r="GC54" s="65"/>
      <c r="GD54" s="65"/>
      <c r="GE54" s="65"/>
      <c r="GF54" s="65"/>
      <c r="GG54" s="65"/>
      <c r="GH54" s="65"/>
      <c r="GI54" s="65"/>
      <c r="GJ54" s="65"/>
      <c r="GK54" s="65"/>
      <c r="GL54" s="65"/>
      <c r="GM54" s="15"/>
      <c r="GN54" s="26"/>
      <c r="GO54" s="26"/>
      <c r="GP54" s="26"/>
      <c r="GQ54" s="26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</row>
    <row r="55" spans="1:216" s="18" customFormat="1" ht="15" hidden="1" customHeight="1" x14ac:dyDescent="0.2">
      <c r="A55" s="17" t="str">
        <f>'1er sem.'!A55</f>
        <v xml:space="preserve"> </v>
      </c>
      <c r="D55" s="19">
        <f>'1er sem.'!E55</f>
        <v>0</v>
      </c>
      <c r="E55" s="20">
        <f t="shared" si="4"/>
        <v>0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  <c r="CP55" s="65"/>
      <c r="CQ55" s="65"/>
      <c r="CR55" s="65"/>
      <c r="CS55" s="65"/>
      <c r="CT55" s="65"/>
      <c r="CU55" s="65"/>
      <c r="CV55" s="65"/>
      <c r="CW55" s="65"/>
      <c r="CX55" s="65"/>
      <c r="CY55" s="65"/>
      <c r="CZ55" s="65"/>
      <c r="DA55" s="65"/>
      <c r="DB55" s="65"/>
      <c r="DC55" s="65"/>
      <c r="DD55" s="65"/>
      <c r="DE55" s="65"/>
      <c r="DF55" s="65"/>
      <c r="DG55" s="65"/>
      <c r="DH55" s="65"/>
      <c r="DI55" s="65"/>
      <c r="DJ55" s="65"/>
      <c r="DK55" s="65"/>
      <c r="DL55" s="65"/>
      <c r="DM55" s="65"/>
      <c r="DN55" s="65"/>
      <c r="DO55" s="65"/>
      <c r="DP55" s="65"/>
      <c r="DQ55" s="65"/>
      <c r="DR55" s="65"/>
      <c r="DS55" s="65"/>
      <c r="DT55" s="65"/>
      <c r="DU55" s="65"/>
      <c r="DV55" s="65"/>
      <c r="DW55" s="65"/>
      <c r="DX55" s="65"/>
      <c r="DY55" s="65"/>
      <c r="DZ55" s="65"/>
      <c r="EA55" s="65"/>
      <c r="EB55" s="65"/>
      <c r="EC55" s="65"/>
      <c r="ED55" s="65"/>
      <c r="EE55" s="65"/>
      <c r="EF55" s="65"/>
      <c r="EG55" s="65"/>
      <c r="EH55" s="65"/>
      <c r="EI55" s="65"/>
      <c r="EJ55" s="65"/>
      <c r="EK55" s="65"/>
      <c r="EL55" s="65"/>
      <c r="EM55" s="65"/>
      <c r="EN55" s="65"/>
      <c r="EO55" s="65"/>
      <c r="EP55" s="65"/>
      <c r="EQ55" s="65"/>
      <c r="ER55" s="65"/>
      <c r="ES55" s="65"/>
      <c r="ET55" s="65"/>
      <c r="EU55" s="65"/>
      <c r="EV55" s="65"/>
      <c r="EW55" s="65"/>
      <c r="EX55" s="65"/>
      <c r="EY55" s="65"/>
      <c r="EZ55" s="65"/>
      <c r="FA55" s="65"/>
      <c r="FB55" s="65"/>
      <c r="FC55" s="65"/>
      <c r="FD55" s="65"/>
      <c r="FE55" s="65"/>
      <c r="FF55" s="65"/>
      <c r="FG55" s="65"/>
      <c r="FH55" s="65"/>
      <c r="FI55" s="65"/>
      <c r="FJ55" s="65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65"/>
      <c r="FY55" s="65"/>
      <c r="FZ55" s="65"/>
      <c r="GA55" s="65"/>
      <c r="GB55" s="65"/>
      <c r="GC55" s="65"/>
      <c r="GD55" s="65"/>
      <c r="GE55" s="65"/>
      <c r="GF55" s="65"/>
      <c r="GG55" s="65"/>
      <c r="GH55" s="65"/>
      <c r="GI55" s="65"/>
      <c r="GJ55" s="65"/>
      <c r="GK55" s="65"/>
      <c r="GL55" s="65"/>
      <c r="GM55" s="15"/>
      <c r="GN55" s="26"/>
      <c r="GO55" s="26"/>
      <c r="GP55" s="26"/>
      <c r="GQ55" s="26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</row>
    <row r="56" spans="1:216" s="18" customFormat="1" ht="15" hidden="1" customHeight="1" x14ac:dyDescent="0.2">
      <c r="A56" s="17" t="str">
        <f>'1er sem.'!A56</f>
        <v xml:space="preserve"> </v>
      </c>
      <c r="D56" s="19">
        <f>'1er sem.'!E56</f>
        <v>0</v>
      </c>
      <c r="E56" s="20">
        <f t="shared" si="4"/>
        <v>0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  <c r="CP56" s="65"/>
      <c r="CQ56" s="65"/>
      <c r="CR56" s="65"/>
      <c r="CS56" s="65"/>
      <c r="CT56" s="65"/>
      <c r="CU56" s="65"/>
      <c r="CV56" s="65"/>
      <c r="CW56" s="65"/>
      <c r="CX56" s="65"/>
      <c r="CY56" s="65"/>
      <c r="CZ56" s="65"/>
      <c r="DA56" s="65"/>
      <c r="DB56" s="65"/>
      <c r="DC56" s="65"/>
      <c r="DD56" s="65"/>
      <c r="DE56" s="65"/>
      <c r="DF56" s="65"/>
      <c r="DG56" s="65"/>
      <c r="DH56" s="65"/>
      <c r="DI56" s="65"/>
      <c r="DJ56" s="65"/>
      <c r="DK56" s="65"/>
      <c r="DL56" s="65"/>
      <c r="DM56" s="65"/>
      <c r="DN56" s="65"/>
      <c r="DO56" s="65"/>
      <c r="DP56" s="65"/>
      <c r="DQ56" s="65"/>
      <c r="DR56" s="65"/>
      <c r="DS56" s="65"/>
      <c r="DT56" s="65"/>
      <c r="DU56" s="65"/>
      <c r="DV56" s="65"/>
      <c r="DW56" s="65"/>
      <c r="DX56" s="65"/>
      <c r="DY56" s="65"/>
      <c r="DZ56" s="65"/>
      <c r="EA56" s="65"/>
      <c r="EB56" s="65"/>
      <c r="EC56" s="65"/>
      <c r="ED56" s="65"/>
      <c r="EE56" s="65"/>
      <c r="EF56" s="65"/>
      <c r="EG56" s="65"/>
      <c r="EH56" s="65"/>
      <c r="EI56" s="65"/>
      <c r="EJ56" s="65"/>
      <c r="EK56" s="65"/>
      <c r="EL56" s="65"/>
      <c r="EM56" s="65"/>
      <c r="EN56" s="65"/>
      <c r="EO56" s="65"/>
      <c r="EP56" s="65"/>
      <c r="EQ56" s="65"/>
      <c r="ER56" s="65"/>
      <c r="ES56" s="65"/>
      <c r="ET56" s="65"/>
      <c r="EU56" s="65"/>
      <c r="EV56" s="65"/>
      <c r="EW56" s="65"/>
      <c r="EX56" s="65"/>
      <c r="EY56" s="65"/>
      <c r="EZ56" s="65"/>
      <c r="FA56" s="65"/>
      <c r="FB56" s="65"/>
      <c r="FC56" s="65"/>
      <c r="FD56" s="65"/>
      <c r="FE56" s="65"/>
      <c r="FF56" s="65"/>
      <c r="FG56" s="65"/>
      <c r="FH56" s="65"/>
      <c r="FI56" s="65"/>
      <c r="FJ56" s="65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65"/>
      <c r="FY56" s="65"/>
      <c r="FZ56" s="65"/>
      <c r="GA56" s="65"/>
      <c r="GB56" s="65"/>
      <c r="GC56" s="65"/>
      <c r="GD56" s="65"/>
      <c r="GE56" s="65"/>
      <c r="GF56" s="65"/>
      <c r="GG56" s="65"/>
      <c r="GH56" s="65"/>
      <c r="GI56" s="65"/>
      <c r="GJ56" s="65"/>
      <c r="GK56" s="65"/>
      <c r="GL56" s="65"/>
      <c r="GM56" s="15"/>
      <c r="GN56" s="26"/>
      <c r="GO56" s="26"/>
      <c r="GP56" s="26"/>
      <c r="GQ56" s="26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</row>
    <row r="57" spans="1:216" s="18" customFormat="1" ht="15" hidden="1" customHeight="1" x14ac:dyDescent="0.2">
      <c r="A57" s="17" t="str">
        <f>'1er sem.'!A57</f>
        <v xml:space="preserve"> </v>
      </c>
      <c r="D57" s="19">
        <f>'1er sem.'!E57</f>
        <v>0</v>
      </c>
      <c r="E57" s="20">
        <f t="shared" si="4"/>
        <v>0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65"/>
      <c r="EQ57" s="65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65"/>
      <c r="FF57" s="65"/>
      <c r="FG57" s="65"/>
      <c r="FH57" s="65"/>
      <c r="FI57" s="65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65"/>
      <c r="FX57" s="65"/>
      <c r="FY57" s="65"/>
      <c r="FZ57" s="65"/>
      <c r="GA57" s="65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  <c r="GM57" s="15"/>
      <c r="GN57" s="26"/>
      <c r="GO57" s="26"/>
      <c r="GP57" s="26"/>
      <c r="GQ57" s="26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</row>
    <row r="58" spans="1:216" s="18" customFormat="1" ht="15" hidden="1" customHeight="1" x14ac:dyDescent="0.2">
      <c r="A58" s="17" t="str">
        <f>'1er sem.'!A58</f>
        <v xml:space="preserve"> </v>
      </c>
      <c r="D58" s="19">
        <f>'1er sem.'!E58</f>
        <v>0</v>
      </c>
      <c r="E58" s="20">
        <f t="shared" si="4"/>
        <v>0</v>
      </c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65"/>
      <c r="EQ58" s="65"/>
      <c r="ER58" s="65"/>
      <c r="ES58" s="65"/>
      <c r="ET58" s="65"/>
      <c r="EU58" s="65"/>
      <c r="EV58" s="65"/>
      <c r="EW58" s="65"/>
      <c r="EX58" s="65"/>
      <c r="EY58" s="65"/>
      <c r="EZ58" s="65"/>
      <c r="FA58" s="65"/>
      <c r="FB58" s="65"/>
      <c r="FC58" s="65"/>
      <c r="FD58" s="65"/>
      <c r="FE58" s="65"/>
      <c r="FF58" s="65"/>
      <c r="FG58" s="65"/>
      <c r="FH58" s="65"/>
      <c r="FI58" s="65"/>
      <c r="FJ58" s="65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65"/>
      <c r="FY58" s="65"/>
      <c r="FZ58" s="65"/>
      <c r="GA58" s="65"/>
      <c r="GB58" s="65"/>
      <c r="GC58" s="65"/>
      <c r="GD58" s="65"/>
      <c r="GE58" s="65"/>
      <c r="GF58" s="65"/>
      <c r="GG58" s="65"/>
      <c r="GH58" s="65"/>
      <c r="GI58" s="65"/>
      <c r="GJ58" s="65"/>
      <c r="GK58" s="65"/>
      <c r="GL58" s="65"/>
      <c r="GM58" s="15"/>
      <c r="GN58" s="26"/>
      <c r="GO58" s="26"/>
      <c r="GP58" s="26"/>
      <c r="GQ58" s="26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</row>
    <row r="59" spans="1:216" s="18" customFormat="1" ht="15" hidden="1" customHeight="1" x14ac:dyDescent="0.2">
      <c r="A59" s="17" t="str">
        <f>'1er sem.'!A59</f>
        <v xml:space="preserve"> </v>
      </c>
      <c r="D59" s="19">
        <f>'1er sem.'!E59</f>
        <v>0</v>
      </c>
      <c r="E59" s="20">
        <f t="shared" si="4"/>
        <v>0</v>
      </c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65"/>
      <c r="EQ59" s="65"/>
      <c r="ER59" s="65"/>
      <c r="ES59" s="65"/>
      <c r="ET59" s="65"/>
      <c r="EU59" s="65"/>
      <c r="EV59" s="65"/>
      <c r="EW59" s="65"/>
      <c r="EX59" s="65"/>
      <c r="EY59" s="65"/>
      <c r="EZ59" s="65"/>
      <c r="FA59" s="65"/>
      <c r="FB59" s="65"/>
      <c r="FC59" s="65"/>
      <c r="FD59" s="65"/>
      <c r="FE59" s="65"/>
      <c r="FF59" s="65"/>
      <c r="FG59" s="65"/>
      <c r="FH59" s="65"/>
      <c r="FI59" s="65"/>
      <c r="FJ59" s="65"/>
      <c r="FK59" s="65"/>
      <c r="FL59" s="65"/>
      <c r="FM59" s="65"/>
      <c r="FN59" s="65"/>
      <c r="FO59" s="65"/>
      <c r="FP59" s="65"/>
      <c r="FQ59" s="65"/>
      <c r="FR59" s="65"/>
      <c r="FS59" s="65"/>
      <c r="FT59" s="65"/>
      <c r="FU59" s="65"/>
      <c r="FV59" s="65"/>
      <c r="FW59" s="65"/>
      <c r="FX59" s="65"/>
      <c r="FY59" s="65"/>
      <c r="FZ59" s="65"/>
      <c r="GA59" s="65"/>
      <c r="GB59" s="65"/>
      <c r="GC59" s="65"/>
      <c r="GD59" s="65"/>
      <c r="GE59" s="65"/>
      <c r="GF59" s="65"/>
      <c r="GG59" s="65"/>
      <c r="GH59" s="65"/>
      <c r="GI59" s="65"/>
      <c r="GJ59" s="65"/>
      <c r="GK59" s="65"/>
      <c r="GL59" s="65"/>
      <c r="GM59" s="15"/>
      <c r="GN59" s="26"/>
      <c r="GO59" s="26"/>
      <c r="GP59" s="26"/>
      <c r="GQ59" s="26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</row>
    <row r="60" spans="1:216" s="18" customFormat="1" ht="15" hidden="1" customHeight="1" x14ac:dyDescent="0.2">
      <c r="A60" s="17" t="str">
        <f>'1er sem.'!A60</f>
        <v xml:space="preserve"> </v>
      </c>
      <c r="D60" s="19">
        <f>'1er sem.'!E60</f>
        <v>0</v>
      </c>
      <c r="E60" s="20">
        <f t="shared" si="4"/>
        <v>0</v>
      </c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  <c r="CP60" s="65"/>
      <c r="CQ60" s="65"/>
      <c r="CR60" s="65"/>
      <c r="CS60" s="65"/>
      <c r="CT60" s="65"/>
      <c r="CU60" s="65"/>
      <c r="CV60" s="65"/>
      <c r="CW60" s="65"/>
      <c r="CX60" s="65"/>
      <c r="CY60" s="65"/>
      <c r="CZ60" s="65"/>
      <c r="DA60" s="65"/>
      <c r="DB60" s="65"/>
      <c r="DC60" s="65"/>
      <c r="DD60" s="65"/>
      <c r="DE60" s="65"/>
      <c r="DF60" s="65"/>
      <c r="DG60" s="65"/>
      <c r="DH60" s="65"/>
      <c r="DI60" s="65"/>
      <c r="DJ60" s="65"/>
      <c r="DK60" s="65"/>
      <c r="DL60" s="65"/>
      <c r="DM60" s="65"/>
      <c r="DN60" s="65"/>
      <c r="DO60" s="65"/>
      <c r="DP60" s="65"/>
      <c r="DQ60" s="65"/>
      <c r="DR60" s="65"/>
      <c r="DS60" s="65"/>
      <c r="DT60" s="65"/>
      <c r="DU60" s="65"/>
      <c r="DV60" s="65"/>
      <c r="DW60" s="65"/>
      <c r="DX60" s="65"/>
      <c r="DY60" s="65"/>
      <c r="DZ60" s="65"/>
      <c r="EA60" s="65"/>
      <c r="EB60" s="65"/>
      <c r="EC60" s="65"/>
      <c r="ED60" s="65"/>
      <c r="EE60" s="65"/>
      <c r="EF60" s="65"/>
      <c r="EG60" s="65"/>
      <c r="EH60" s="65"/>
      <c r="EI60" s="65"/>
      <c r="EJ60" s="65"/>
      <c r="EK60" s="65"/>
      <c r="EL60" s="65"/>
      <c r="EM60" s="65"/>
      <c r="EN60" s="65"/>
      <c r="EO60" s="65"/>
      <c r="EP60" s="65"/>
      <c r="EQ60" s="65"/>
      <c r="ER60" s="65"/>
      <c r="ES60" s="65"/>
      <c r="ET60" s="65"/>
      <c r="EU60" s="65"/>
      <c r="EV60" s="65"/>
      <c r="EW60" s="65"/>
      <c r="EX60" s="65"/>
      <c r="EY60" s="65"/>
      <c r="EZ60" s="65"/>
      <c r="FA60" s="65"/>
      <c r="FB60" s="65"/>
      <c r="FC60" s="65"/>
      <c r="FD60" s="65"/>
      <c r="FE60" s="65"/>
      <c r="FF60" s="65"/>
      <c r="FG60" s="65"/>
      <c r="FH60" s="65"/>
      <c r="FI60" s="65"/>
      <c r="FJ60" s="65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65"/>
      <c r="FY60" s="65"/>
      <c r="FZ60" s="65"/>
      <c r="GA60" s="65"/>
      <c r="GB60" s="65"/>
      <c r="GC60" s="65"/>
      <c r="GD60" s="65"/>
      <c r="GE60" s="65"/>
      <c r="GF60" s="65"/>
      <c r="GG60" s="65"/>
      <c r="GH60" s="65"/>
      <c r="GI60" s="65"/>
      <c r="GJ60" s="65"/>
      <c r="GK60" s="65"/>
      <c r="GL60" s="65"/>
      <c r="GM60" s="15"/>
      <c r="GN60" s="26"/>
      <c r="GO60" s="26"/>
      <c r="GP60" s="26"/>
      <c r="GQ60" s="26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</row>
    <row r="61" spans="1:216" s="18" customFormat="1" ht="15" hidden="1" customHeight="1" x14ac:dyDescent="0.2">
      <c r="A61" s="17" t="str">
        <f>'1er sem.'!A61</f>
        <v xml:space="preserve"> </v>
      </c>
      <c r="D61" s="19">
        <f>'1er sem.'!E61</f>
        <v>0</v>
      </c>
      <c r="E61" s="20">
        <f t="shared" si="4"/>
        <v>0</v>
      </c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5"/>
      <c r="CV61" s="65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5"/>
      <c r="DI61" s="65"/>
      <c r="DJ61" s="65"/>
      <c r="DK61" s="65"/>
      <c r="DL61" s="65"/>
      <c r="DM61" s="65"/>
      <c r="DN61" s="65"/>
      <c r="DO61" s="65"/>
      <c r="DP61" s="65"/>
      <c r="DQ61" s="65"/>
      <c r="DR61" s="65"/>
      <c r="DS61" s="65"/>
      <c r="DT61" s="65"/>
      <c r="DU61" s="65"/>
      <c r="DV61" s="65"/>
      <c r="DW61" s="65"/>
      <c r="DX61" s="65"/>
      <c r="DY61" s="65"/>
      <c r="DZ61" s="65"/>
      <c r="EA61" s="65"/>
      <c r="EB61" s="65"/>
      <c r="EC61" s="65"/>
      <c r="ED61" s="65"/>
      <c r="EE61" s="65"/>
      <c r="EF61" s="65"/>
      <c r="EG61" s="65"/>
      <c r="EH61" s="65"/>
      <c r="EI61" s="65"/>
      <c r="EJ61" s="65"/>
      <c r="EK61" s="65"/>
      <c r="EL61" s="65"/>
      <c r="EM61" s="65"/>
      <c r="EN61" s="65"/>
      <c r="EO61" s="65"/>
      <c r="EP61" s="65"/>
      <c r="EQ61" s="65"/>
      <c r="ER61" s="65"/>
      <c r="ES61" s="65"/>
      <c r="ET61" s="65"/>
      <c r="EU61" s="65"/>
      <c r="EV61" s="65"/>
      <c r="EW61" s="65"/>
      <c r="EX61" s="65"/>
      <c r="EY61" s="65"/>
      <c r="EZ61" s="65"/>
      <c r="FA61" s="65"/>
      <c r="FB61" s="65"/>
      <c r="FC61" s="65"/>
      <c r="FD61" s="65"/>
      <c r="FE61" s="65"/>
      <c r="FF61" s="65"/>
      <c r="FG61" s="65"/>
      <c r="FH61" s="65"/>
      <c r="FI61" s="65"/>
      <c r="FJ61" s="65"/>
      <c r="FK61" s="65"/>
      <c r="FL61" s="65"/>
      <c r="FM61" s="65"/>
      <c r="FN61" s="65"/>
      <c r="FO61" s="65"/>
      <c r="FP61" s="65"/>
      <c r="FQ61" s="65"/>
      <c r="FR61" s="65"/>
      <c r="FS61" s="65"/>
      <c r="FT61" s="65"/>
      <c r="FU61" s="65"/>
      <c r="FV61" s="65"/>
      <c r="FW61" s="65"/>
      <c r="FX61" s="65"/>
      <c r="FY61" s="65"/>
      <c r="FZ61" s="65"/>
      <c r="GA61" s="65"/>
      <c r="GB61" s="65"/>
      <c r="GC61" s="65"/>
      <c r="GD61" s="65"/>
      <c r="GE61" s="65"/>
      <c r="GF61" s="65"/>
      <c r="GG61" s="65"/>
      <c r="GH61" s="65"/>
      <c r="GI61" s="65"/>
      <c r="GJ61" s="65"/>
      <c r="GK61" s="65"/>
      <c r="GL61" s="65"/>
      <c r="GM61" s="15"/>
      <c r="GN61" s="26"/>
      <c r="GO61" s="26"/>
      <c r="GP61" s="26"/>
      <c r="GQ61" s="26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</row>
    <row r="62" spans="1:216" ht="15" hidden="1" customHeight="1" x14ac:dyDescent="0.25">
      <c r="A62" s="18"/>
      <c r="F62" s="24"/>
      <c r="G62" s="24"/>
      <c r="H62" s="24"/>
      <c r="I62" s="24"/>
      <c r="J62" s="24"/>
      <c r="K62" s="89"/>
      <c r="L62" s="89"/>
      <c r="M62" s="24"/>
      <c r="N62" s="24"/>
      <c r="O62" s="24"/>
      <c r="P62" s="24"/>
      <c r="Q62" s="24"/>
      <c r="R62" s="89"/>
      <c r="S62" s="89"/>
      <c r="T62" s="24"/>
      <c r="U62" s="24"/>
      <c r="V62" s="24"/>
      <c r="W62" s="24"/>
      <c r="X62" s="24"/>
      <c r="Y62" s="89"/>
      <c r="Z62" s="89"/>
      <c r="AA62" s="24"/>
      <c r="AB62" s="24"/>
      <c r="AC62" s="24"/>
      <c r="AD62" s="24"/>
      <c r="AE62" s="24"/>
      <c r="AF62" s="89"/>
      <c r="AG62" s="89"/>
      <c r="AH62" s="24"/>
      <c r="AI62" s="24"/>
      <c r="AJ62" s="24"/>
      <c r="AK62" s="24"/>
      <c r="AL62" s="24"/>
      <c r="AM62" s="89"/>
      <c r="AN62" s="89"/>
      <c r="AO62" s="24"/>
      <c r="AP62" s="24"/>
      <c r="AQ62" s="24"/>
      <c r="AR62" s="24"/>
      <c r="AS62" s="24"/>
      <c r="AT62" s="89"/>
      <c r="AU62" s="89"/>
      <c r="AV62" s="24"/>
      <c r="AW62" s="24"/>
      <c r="AX62" s="24"/>
      <c r="AY62" s="24"/>
      <c r="AZ62" s="24"/>
      <c r="BA62" s="89"/>
      <c r="BB62" s="89"/>
      <c r="BC62" s="24"/>
      <c r="BD62" s="24"/>
      <c r="BE62" s="24"/>
      <c r="BF62" s="24"/>
      <c r="BG62" s="24"/>
      <c r="BH62" s="89"/>
      <c r="BI62" s="89"/>
      <c r="BJ62" s="24"/>
      <c r="BK62" s="24"/>
      <c r="BL62" s="24"/>
      <c r="BM62" s="24"/>
      <c r="BN62" s="24"/>
      <c r="BO62" s="89"/>
      <c r="BP62" s="89"/>
      <c r="BQ62" s="24"/>
      <c r="BR62" s="24"/>
      <c r="BS62" s="24"/>
      <c r="BT62" s="24"/>
      <c r="BU62" s="24"/>
      <c r="BV62" s="89"/>
      <c r="BW62" s="89"/>
      <c r="BX62" s="24"/>
      <c r="BY62" s="24"/>
      <c r="BZ62" s="24"/>
      <c r="CA62" s="24"/>
      <c r="CB62" s="24"/>
      <c r="CC62" s="89"/>
      <c r="CD62" s="89"/>
      <c r="CE62" s="24"/>
      <c r="CF62" s="24"/>
      <c r="CG62" s="24"/>
      <c r="CH62" s="24"/>
      <c r="CI62" s="24"/>
      <c r="CJ62" s="89"/>
      <c r="CK62" s="89"/>
      <c r="CL62" s="24"/>
      <c r="CM62" s="24"/>
      <c r="CN62" s="24"/>
      <c r="CO62" s="24"/>
      <c r="CP62" s="24"/>
      <c r="CQ62" s="89"/>
      <c r="CR62" s="89"/>
      <c r="CS62" s="24"/>
      <c r="CT62" s="24"/>
      <c r="CU62" s="24"/>
      <c r="CV62" s="24"/>
      <c r="CW62" s="24"/>
      <c r="CX62" s="89"/>
      <c r="CY62" s="89"/>
      <c r="CZ62" s="24"/>
      <c r="DA62" s="24"/>
      <c r="DB62" s="24"/>
      <c r="DC62" s="24"/>
      <c r="DD62" s="24"/>
      <c r="DE62" s="89"/>
      <c r="DF62" s="89"/>
      <c r="DG62" s="24"/>
      <c r="DH62" s="24"/>
      <c r="DI62" s="24"/>
      <c r="DJ62" s="24"/>
      <c r="DK62" s="24"/>
      <c r="DL62" s="89"/>
      <c r="DM62" s="89"/>
      <c r="DN62" s="24"/>
      <c r="DO62" s="24"/>
      <c r="DP62" s="24"/>
      <c r="DQ62" s="24"/>
      <c r="DR62" s="24"/>
      <c r="DS62" s="89"/>
      <c r="DT62" s="89"/>
      <c r="DU62" s="24"/>
      <c r="DV62" s="24"/>
      <c r="DW62" s="24"/>
      <c r="DX62" s="24"/>
      <c r="DY62" s="24"/>
      <c r="DZ62" s="89"/>
      <c r="EA62" s="89"/>
      <c r="EB62" s="24"/>
      <c r="EC62" s="24"/>
      <c r="ED62" s="24"/>
      <c r="EE62" s="24"/>
      <c r="EF62" s="24"/>
      <c r="EG62" s="89"/>
      <c r="EH62" s="89"/>
      <c r="EI62" s="24"/>
      <c r="EJ62" s="24"/>
      <c r="EK62" s="24"/>
      <c r="EL62" s="24"/>
      <c r="EM62" s="24"/>
      <c r="EN62" s="89"/>
      <c r="EO62" s="89"/>
      <c r="EP62" s="24"/>
      <c r="EQ62" s="24"/>
      <c r="ER62" s="24"/>
      <c r="ES62" s="24"/>
      <c r="ET62" s="24"/>
      <c r="EU62" s="89"/>
      <c r="EV62" s="89"/>
      <c r="EW62" s="24"/>
      <c r="EX62" s="24"/>
      <c r="EY62" s="24"/>
      <c r="EZ62" s="24"/>
      <c r="FA62" s="24"/>
      <c r="FB62" s="89"/>
      <c r="FC62" s="89"/>
      <c r="FD62" s="24"/>
      <c r="FE62" s="24"/>
      <c r="FF62" s="24"/>
      <c r="FG62" s="24"/>
      <c r="FH62" s="24"/>
      <c r="FI62" s="89"/>
      <c r="FJ62" s="89"/>
      <c r="FK62" s="24"/>
      <c r="FL62" s="24"/>
      <c r="FM62" s="24"/>
      <c r="FN62" s="24"/>
      <c r="FO62" s="24"/>
      <c r="FP62" s="89"/>
      <c r="FQ62" s="89"/>
      <c r="FR62" s="24"/>
      <c r="FS62" s="24"/>
      <c r="FT62" s="24"/>
      <c r="FU62" s="24"/>
      <c r="FV62" s="24"/>
      <c r="FW62" s="89"/>
      <c r="FX62" s="89"/>
      <c r="FY62" s="24"/>
      <c r="FZ62" s="24"/>
      <c r="GA62" s="24"/>
      <c r="GB62" s="24"/>
      <c r="GC62" s="24"/>
      <c r="GD62" s="89"/>
      <c r="GE62" s="89"/>
      <c r="GF62" s="24"/>
      <c r="GG62" s="24"/>
      <c r="GH62" s="24"/>
      <c r="GI62" s="24"/>
      <c r="GJ62" s="24"/>
      <c r="GK62" s="89"/>
      <c r="GL62" s="89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</row>
    <row r="63" spans="1:216" x14ac:dyDescent="0.25">
      <c r="K63" s="76"/>
      <c r="L63" s="76"/>
      <c r="R63" s="76"/>
      <c r="S63" s="76"/>
      <c r="Y63" s="76"/>
      <c r="Z63" s="76"/>
      <c r="AF63" s="76"/>
      <c r="AG63" s="76"/>
      <c r="AM63" s="76"/>
      <c r="AN63" s="76"/>
      <c r="AT63" s="76"/>
      <c r="AU63" s="76"/>
      <c r="BA63" s="76"/>
      <c r="BB63" s="76"/>
      <c r="BH63" s="76"/>
      <c r="BI63" s="76"/>
      <c r="BO63" s="76"/>
      <c r="BP63" s="76"/>
      <c r="BV63" s="76"/>
      <c r="BW63" s="76"/>
      <c r="CC63" s="76"/>
      <c r="CD63" s="76"/>
      <c r="CJ63" s="76"/>
      <c r="CK63" s="76"/>
      <c r="CQ63" s="76"/>
      <c r="CR63" s="76"/>
      <c r="CX63" s="76"/>
      <c r="CY63" s="76"/>
      <c r="DE63" s="76"/>
      <c r="DF63" s="76"/>
      <c r="DL63" s="76"/>
      <c r="DM63" s="76"/>
      <c r="DS63" s="76"/>
      <c r="DT63" s="76"/>
      <c r="DZ63" s="76"/>
      <c r="EA63" s="76"/>
      <c r="EG63" s="76"/>
      <c r="EH63" s="76"/>
      <c r="EN63" s="76"/>
      <c r="EO63" s="76"/>
      <c r="EU63" s="76"/>
      <c r="EV63" s="76"/>
      <c r="FB63" s="76"/>
      <c r="FC63" s="76"/>
      <c r="FI63" s="76"/>
      <c r="FJ63" s="76"/>
      <c r="FP63" s="76"/>
      <c r="FQ63" s="76"/>
      <c r="FW63" s="76"/>
      <c r="FX63" s="76"/>
      <c r="GD63" s="76"/>
      <c r="GE63" s="76"/>
      <c r="GK63" s="76"/>
      <c r="GL63" s="76"/>
    </row>
  </sheetData>
  <mergeCells count="81">
    <mergeCell ref="H4:I4"/>
    <mergeCell ref="H3:I3"/>
    <mergeCell ref="X3:Y3"/>
    <mergeCell ref="X4:Y4"/>
    <mergeCell ref="FY7:GC7"/>
    <mergeCell ref="CZ7:DD7"/>
    <mergeCell ref="AO7:AS7"/>
    <mergeCell ref="AV7:AZ7"/>
    <mergeCell ref="BC7:BG7"/>
    <mergeCell ref="BJ7:BN7"/>
    <mergeCell ref="BQ7:BU7"/>
    <mergeCell ref="F7:J7"/>
    <mergeCell ref="M7:Q7"/>
    <mergeCell ref="T7:X7"/>
    <mergeCell ref="AA7:AE7"/>
    <mergeCell ref="AH7:AL7"/>
    <mergeCell ref="GF7:GJ7"/>
    <mergeCell ref="AW3:AZ3"/>
    <mergeCell ref="EP7:ET7"/>
    <mergeCell ref="EW7:FA7"/>
    <mergeCell ref="FD7:FH7"/>
    <mergeCell ref="FK7:FO7"/>
    <mergeCell ref="FR7:FV7"/>
    <mergeCell ref="DG7:DK7"/>
    <mergeCell ref="DN7:DR7"/>
    <mergeCell ref="DU7:DY7"/>
    <mergeCell ref="EB7:EF7"/>
    <mergeCell ref="EI7:EM7"/>
    <mergeCell ref="BX7:CB7"/>
    <mergeCell ref="CE7:CI7"/>
    <mergeCell ref="CL7:CP7"/>
    <mergeCell ref="CS7:CW7"/>
    <mergeCell ref="FD6:FH6"/>
    <mergeCell ref="FK6:FO6"/>
    <mergeCell ref="FR6:FV6"/>
    <mergeCell ref="FY6:GC6"/>
    <mergeCell ref="GF6:GJ6"/>
    <mergeCell ref="DU6:DY6"/>
    <mergeCell ref="EB6:EF6"/>
    <mergeCell ref="EI6:EM6"/>
    <mergeCell ref="EP6:ET6"/>
    <mergeCell ref="EW6:FA6"/>
    <mergeCell ref="CL6:CP6"/>
    <mergeCell ref="CS6:CW6"/>
    <mergeCell ref="CZ6:DD6"/>
    <mergeCell ref="DG6:DK6"/>
    <mergeCell ref="DN6:DR6"/>
    <mergeCell ref="D8:E8"/>
    <mergeCell ref="A1:A2"/>
    <mergeCell ref="D1:E1"/>
    <mergeCell ref="F1:GS1"/>
    <mergeCell ref="F6:J6"/>
    <mergeCell ref="M6:Q6"/>
    <mergeCell ref="T6:X6"/>
    <mergeCell ref="AA6:AE6"/>
    <mergeCell ref="AH6:AL6"/>
    <mergeCell ref="AO6:AS6"/>
    <mergeCell ref="AV6:AZ6"/>
    <mergeCell ref="BC6:BG6"/>
    <mergeCell ref="BJ6:BN6"/>
    <mergeCell ref="BQ6:BU6"/>
    <mergeCell ref="BX6:CB6"/>
    <mergeCell ref="CE6:CI6"/>
    <mergeCell ref="AN3:AO3"/>
    <mergeCell ref="AN4:AO4"/>
    <mergeCell ref="BD3:BE3"/>
    <mergeCell ref="BD4:BE4"/>
    <mergeCell ref="BT3:BU3"/>
    <mergeCell ref="BT4:BU4"/>
    <mergeCell ref="CJ3:CK3"/>
    <mergeCell ref="CJ4:CK4"/>
    <mergeCell ref="CZ3:DA3"/>
    <mergeCell ref="CZ4:DA4"/>
    <mergeCell ref="DP3:DQ3"/>
    <mergeCell ref="DP4:DQ4"/>
    <mergeCell ref="EF3:EG3"/>
    <mergeCell ref="EF4:EG4"/>
    <mergeCell ref="EV3:EW3"/>
    <mergeCell ref="EV4:EW4"/>
    <mergeCell ref="FK3:FL3"/>
    <mergeCell ref="FK4:FL4"/>
  </mergeCells>
  <conditionalFormatting sqref="F7 K6:L7 R6:S7 Y6:Z7 AF6:AG7 AM6:AN7 AT6:AU7 BA6:BB7 BH6:BI7 BO6:BP7 BV6:BW7 CC6:CD7 CJ6:CK7 CQ6:CR7 CX6:CY7 DE6:DF7 DL6:DM7 DS6:DT7 DZ6:EA7 EG6:EH7 EN6:EO7 EU6:EV7 FB6:FC7 FI6:FJ7 FP6:FQ7 FW6:FX7 GD6:GE7 GK6:GL7 F8:GL9">
    <cfRule type="expression" dxfId="117" priority="121">
      <formula>IF(F$5="S",TRUE,FALSE)</formula>
    </cfRule>
    <cfRule type="expression" dxfId="116" priority="122">
      <formula>IF(F$5="D",TRUE,FALSE)</formula>
    </cfRule>
  </conditionalFormatting>
  <conditionalFormatting sqref="F6">
    <cfRule type="expression" dxfId="115" priority="117">
      <formula>IF(F$5="S",TRUE,FALSE)</formula>
    </cfRule>
    <cfRule type="expression" dxfId="114" priority="118">
      <formula>IF(F$5="D",TRUE,FALSE)</formula>
    </cfRule>
  </conditionalFormatting>
  <conditionalFormatting sqref="M6">
    <cfRule type="expression" dxfId="113" priority="115">
      <formula>IF(M$5="S",TRUE,FALSE)</formula>
    </cfRule>
    <cfRule type="expression" dxfId="112" priority="116">
      <formula>IF(M$5="D",TRUE,FALSE)</formula>
    </cfRule>
  </conditionalFormatting>
  <conditionalFormatting sqref="T6">
    <cfRule type="expression" dxfId="111" priority="113">
      <formula>IF(T$5="S",TRUE,FALSE)</formula>
    </cfRule>
    <cfRule type="expression" dxfId="110" priority="114">
      <formula>IF(T$5="D",TRUE,FALSE)</formula>
    </cfRule>
  </conditionalFormatting>
  <conditionalFormatting sqref="AA6">
    <cfRule type="expression" dxfId="109" priority="111">
      <formula>IF(AA$5="S",TRUE,FALSE)</formula>
    </cfRule>
    <cfRule type="expression" dxfId="108" priority="112">
      <formula>IF(AA$5="D",TRUE,FALSE)</formula>
    </cfRule>
  </conditionalFormatting>
  <conditionalFormatting sqref="AH6">
    <cfRule type="expression" dxfId="107" priority="109">
      <formula>IF(AH$5="S",TRUE,FALSE)</formula>
    </cfRule>
    <cfRule type="expression" dxfId="106" priority="110">
      <formula>IF(AH$5="D",TRUE,FALSE)</formula>
    </cfRule>
  </conditionalFormatting>
  <conditionalFormatting sqref="AO6">
    <cfRule type="expression" dxfId="105" priority="107">
      <formula>IF(AO$5="S",TRUE,FALSE)</formula>
    </cfRule>
    <cfRule type="expression" dxfId="104" priority="108">
      <formula>IF(AO$5="D",TRUE,FALSE)</formula>
    </cfRule>
  </conditionalFormatting>
  <conditionalFormatting sqref="AV6">
    <cfRule type="expression" dxfId="103" priority="105">
      <formula>IF(AV$5="S",TRUE,FALSE)</formula>
    </cfRule>
    <cfRule type="expression" dxfId="102" priority="106">
      <formula>IF(AV$5="D",TRUE,FALSE)</formula>
    </cfRule>
  </conditionalFormatting>
  <conditionalFormatting sqref="BC6">
    <cfRule type="expression" dxfId="101" priority="103">
      <formula>IF(BC$5="S",TRUE,FALSE)</formula>
    </cfRule>
    <cfRule type="expression" dxfId="100" priority="104">
      <formula>IF(BC$5="D",TRUE,FALSE)</formula>
    </cfRule>
  </conditionalFormatting>
  <conditionalFormatting sqref="BJ6">
    <cfRule type="expression" dxfId="99" priority="101">
      <formula>IF(BJ$5="S",TRUE,FALSE)</formula>
    </cfRule>
    <cfRule type="expression" dxfId="98" priority="102">
      <formula>IF(BJ$5="D",TRUE,FALSE)</formula>
    </cfRule>
  </conditionalFormatting>
  <conditionalFormatting sqref="BQ6">
    <cfRule type="expression" dxfId="97" priority="99">
      <formula>IF(BQ$5="S",TRUE,FALSE)</formula>
    </cfRule>
    <cfRule type="expression" dxfId="96" priority="100">
      <formula>IF(BQ$5="D",TRUE,FALSE)</formula>
    </cfRule>
  </conditionalFormatting>
  <conditionalFormatting sqref="BX6">
    <cfRule type="expression" dxfId="95" priority="97">
      <formula>IF(BX$5="S",TRUE,FALSE)</formula>
    </cfRule>
    <cfRule type="expression" dxfId="94" priority="98">
      <formula>IF(BX$5="D",TRUE,FALSE)</formula>
    </cfRule>
  </conditionalFormatting>
  <conditionalFormatting sqref="CE6">
    <cfRule type="expression" dxfId="93" priority="95">
      <formula>IF(CE$5="S",TRUE,FALSE)</formula>
    </cfRule>
    <cfRule type="expression" dxfId="92" priority="96">
      <formula>IF(CE$5="D",TRUE,FALSE)</formula>
    </cfRule>
  </conditionalFormatting>
  <conditionalFormatting sqref="CL6">
    <cfRule type="expression" dxfId="91" priority="93">
      <formula>IF(CL$5="S",TRUE,FALSE)</formula>
    </cfRule>
    <cfRule type="expression" dxfId="90" priority="94">
      <formula>IF(CL$5="D",TRUE,FALSE)</formula>
    </cfRule>
  </conditionalFormatting>
  <conditionalFormatting sqref="CS6">
    <cfRule type="expression" dxfId="89" priority="91">
      <formula>IF(CS$5="S",TRUE,FALSE)</formula>
    </cfRule>
    <cfRule type="expression" dxfId="88" priority="92">
      <formula>IF(CS$5="D",TRUE,FALSE)</formula>
    </cfRule>
  </conditionalFormatting>
  <conditionalFormatting sqref="CZ6">
    <cfRule type="expression" dxfId="87" priority="89">
      <formula>IF(CZ$5="S",TRUE,FALSE)</formula>
    </cfRule>
    <cfRule type="expression" dxfId="86" priority="90">
      <formula>IF(CZ$5="D",TRUE,FALSE)</formula>
    </cfRule>
  </conditionalFormatting>
  <conditionalFormatting sqref="DG6">
    <cfRule type="expression" dxfId="85" priority="87">
      <formula>IF(DG$5="S",TRUE,FALSE)</formula>
    </cfRule>
    <cfRule type="expression" dxfId="84" priority="88">
      <formula>IF(DG$5="D",TRUE,FALSE)</formula>
    </cfRule>
  </conditionalFormatting>
  <conditionalFormatting sqref="DN6">
    <cfRule type="expression" dxfId="83" priority="85">
      <formula>IF(DN$5="S",TRUE,FALSE)</formula>
    </cfRule>
    <cfRule type="expression" dxfId="82" priority="86">
      <formula>IF(DN$5="D",TRUE,FALSE)</formula>
    </cfRule>
  </conditionalFormatting>
  <conditionalFormatting sqref="DU6">
    <cfRule type="expression" dxfId="81" priority="83">
      <formula>IF(DU$5="S",TRUE,FALSE)</formula>
    </cfRule>
    <cfRule type="expression" dxfId="80" priority="84">
      <formula>IF(DU$5="D",TRUE,FALSE)</formula>
    </cfRule>
  </conditionalFormatting>
  <conditionalFormatting sqref="EB6">
    <cfRule type="expression" dxfId="79" priority="81">
      <formula>IF(EB$5="S",TRUE,FALSE)</formula>
    </cfRule>
    <cfRule type="expression" dxfId="78" priority="82">
      <formula>IF(EB$5="D",TRUE,FALSE)</formula>
    </cfRule>
  </conditionalFormatting>
  <conditionalFormatting sqref="EI6">
    <cfRule type="expression" dxfId="77" priority="79">
      <formula>IF(EI$5="S",TRUE,FALSE)</formula>
    </cfRule>
    <cfRule type="expression" dxfId="76" priority="80">
      <formula>IF(EI$5="D",TRUE,FALSE)</formula>
    </cfRule>
  </conditionalFormatting>
  <conditionalFormatting sqref="EP6">
    <cfRule type="expression" dxfId="75" priority="77">
      <formula>IF(EP$5="S",TRUE,FALSE)</formula>
    </cfRule>
    <cfRule type="expression" dxfId="74" priority="78">
      <formula>IF(EP$5="D",TRUE,FALSE)</formula>
    </cfRule>
  </conditionalFormatting>
  <conditionalFormatting sqref="EW6">
    <cfRule type="expression" dxfId="73" priority="75">
      <formula>IF(EW$5="S",TRUE,FALSE)</formula>
    </cfRule>
    <cfRule type="expression" dxfId="72" priority="76">
      <formula>IF(EW$5="D",TRUE,FALSE)</formula>
    </cfRule>
  </conditionalFormatting>
  <conditionalFormatting sqref="FD6">
    <cfRule type="expression" dxfId="71" priority="73">
      <formula>IF(FD$5="S",TRUE,FALSE)</formula>
    </cfRule>
    <cfRule type="expression" dxfId="70" priority="74">
      <formula>IF(FD$5="D",TRUE,FALSE)</formula>
    </cfRule>
  </conditionalFormatting>
  <conditionalFormatting sqref="FK6">
    <cfRule type="expression" dxfId="69" priority="71">
      <formula>IF(FK$5="S",TRUE,FALSE)</formula>
    </cfRule>
    <cfRule type="expression" dxfId="68" priority="72">
      <formula>IF(FK$5="D",TRUE,FALSE)</formula>
    </cfRule>
  </conditionalFormatting>
  <conditionalFormatting sqref="FR6">
    <cfRule type="expression" dxfId="67" priority="69">
      <formula>IF(FR$5="S",TRUE,FALSE)</formula>
    </cfRule>
    <cfRule type="expression" dxfId="66" priority="70">
      <formula>IF(FR$5="D",TRUE,FALSE)</formula>
    </cfRule>
  </conditionalFormatting>
  <conditionalFormatting sqref="FY6">
    <cfRule type="expression" dxfId="65" priority="67">
      <formula>IF(FY$5="S",TRUE,FALSE)</formula>
    </cfRule>
    <cfRule type="expression" dxfId="64" priority="68">
      <formula>IF(FY$5="D",TRUE,FALSE)</formula>
    </cfRule>
  </conditionalFormatting>
  <conditionalFormatting sqref="GF6">
    <cfRule type="expression" dxfId="63" priority="65">
      <formula>IF(GF$5="S",TRUE,FALSE)</formula>
    </cfRule>
    <cfRule type="expression" dxfId="62" priority="66">
      <formula>IF(GF$5="D",TRUE,FALSE)</formula>
    </cfRule>
  </conditionalFormatting>
  <conditionalFormatting sqref="M7">
    <cfRule type="expression" dxfId="61" priority="63">
      <formula>IF(M$5="S",TRUE,FALSE)</formula>
    </cfRule>
    <cfRule type="expression" dxfId="60" priority="64">
      <formula>IF(M$5="D",TRUE,FALSE)</formula>
    </cfRule>
  </conditionalFormatting>
  <conditionalFormatting sqref="T7">
    <cfRule type="expression" dxfId="59" priority="61">
      <formula>IF(T$5="S",TRUE,FALSE)</formula>
    </cfRule>
    <cfRule type="expression" dxfId="58" priority="62">
      <formula>IF(T$5="D",TRUE,FALSE)</formula>
    </cfRule>
  </conditionalFormatting>
  <conditionalFormatting sqref="AA7">
    <cfRule type="expression" dxfId="57" priority="59">
      <formula>IF(AA$5="S",TRUE,FALSE)</formula>
    </cfRule>
    <cfRule type="expression" dxfId="56" priority="60">
      <formula>IF(AA$5="D",TRUE,FALSE)</formula>
    </cfRule>
  </conditionalFormatting>
  <conditionalFormatting sqref="AH7">
    <cfRule type="expression" dxfId="55" priority="57">
      <formula>IF(AH$5="S",TRUE,FALSE)</formula>
    </cfRule>
    <cfRule type="expression" dxfId="54" priority="58">
      <formula>IF(AH$5="D",TRUE,FALSE)</formula>
    </cfRule>
  </conditionalFormatting>
  <conditionalFormatting sqref="AO7">
    <cfRule type="expression" dxfId="53" priority="55">
      <formula>IF(AO$5="S",TRUE,FALSE)</formula>
    </cfRule>
    <cfRule type="expression" dxfId="52" priority="56">
      <formula>IF(AO$5="D",TRUE,FALSE)</formula>
    </cfRule>
  </conditionalFormatting>
  <conditionalFormatting sqref="AV7">
    <cfRule type="expression" dxfId="51" priority="53">
      <formula>IF(AV$5="S",TRUE,FALSE)</formula>
    </cfRule>
    <cfRule type="expression" dxfId="50" priority="54">
      <formula>IF(AV$5="D",TRUE,FALSE)</formula>
    </cfRule>
  </conditionalFormatting>
  <conditionalFormatting sqref="BC7">
    <cfRule type="expression" dxfId="49" priority="51">
      <formula>IF(BC$5="S",TRUE,FALSE)</formula>
    </cfRule>
    <cfRule type="expression" dxfId="48" priority="52">
      <formula>IF(BC$5="D",TRUE,FALSE)</formula>
    </cfRule>
  </conditionalFormatting>
  <conditionalFormatting sqref="BJ7">
    <cfRule type="expression" dxfId="47" priority="49">
      <formula>IF(BJ$5="S",TRUE,FALSE)</formula>
    </cfRule>
    <cfRule type="expression" dxfId="46" priority="50">
      <formula>IF(BJ$5="D",TRUE,FALSE)</formula>
    </cfRule>
  </conditionalFormatting>
  <conditionalFormatting sqref="BQ7">
    <cfRule type="expression" dxfId="45" priority="47">
      <formula>IF(BQ$5="S",TRUE,FALSE)</formula>
    </cfRule>
    <cfRule type="expression" dxfId="44" priority="48">
      <formula>IF(BQ$5="D",TRUE,FALSE)</formula>
    </cfRule>
  </conditionalFormatting>
  <conditionalFormatting sqref="BX7">
    <cfRule type="expression" dxfId="43" priority="45">
      <formula>IF(BX$5="S",TRUE,FALSE)</formula>
    </cfRule>
    <cfRule type="expression" dxfId="42" priority="46">
      <formula>IF(BX$5="D",TRUE,FALSE)</formula>
    </cfRule>
  </conditionalFormatting>
  <conditionalFormatting sqref="CE7">
    <cfRule type="expression" dxfId="41" priority="43">
      <formula>IF(CE$5="S",TRUE,FALSE)</formula>
    </cfRule>
    <cfRule type="expression" dxfId="40" priority="44">
      <formula>IF(CE$5="D",TRUE,FALSE)</formula>
    </cfRule>
  </conditionalFormatting>
  <conditionalFormatting sqref="CL7">
    <cfRule type="expression" dxfId="39" priority="41">
      <formula>IF(CL$5="S",TRUE,FALSE)</formula>
    </cfRule>
    <cfRule type="expression" dxfId="38" priority="42">
      <formula>IF(CL$5="D",TRUE,FALSE)</formula>
    </cfRule>
  </conditionalFormatting>
  <conditionalFormatting sqref="CS7">
    <cfRule type="expression" dxfId="37" priority="39">
      <formula>IF(CS$5="S",TRUE,FALSE)</formula>
    </cfRule>
    <cfRule type="expression" dxfId="36" priority="40">
      <formula>IF(CS$5="D",TRUE,FALSE)</formula>
    </cfRule>
  </conditionalFormatting>
  <conditionalFormatting sqref="CZ7">
    <cfRule type="expression" dxfId="35" priority="37">
      <formula>IF(CZ$5="S",TRUE,FALSE)</formula>
    </cfRule>
    <cfRule type="expression" dxfId="34" priority="38">
      <formula>IF(CZ$5="D",TRUE,FALSE)</formula>
    </cfRule>
  </conditionalFormatting>
  <conditionalFormatting sqref="DG7">
    <cfRule type="expression" dxfId="33" priority="35">
      <formula>IF(DG$5="S",TRUE,FALSE)</formula>
    </cfRule>
    <cfRule type="expression" dxfId="32" priority="36">
      <formula>IF(DG$5="D",TRUE,FALSE)</formula>
    </cfRule>
  </conditionalFormatting>
  <conditionalFormatting sqref="DN7">
    <cfRule type="expression" dxfId="31" priority="33">
      <formula>IF(DN$5="S",TRUE,FALSE)</formula>
    </cfRule>
    <cfRule type="expression" dxfId="30" priority="34">
      <formula>IF(DN$5="D",TRUE,FALSE)</formula>
    </cfRule>
  </conditionalFormatting>
  <conditionalFormatting sqref="DU7">
    <cfRule type="expression" dxfId="29" priority="31">
      <formula>IF(DU$5="S",TRUE,FALSE)</formula>
    </cfRule>
    <cfRule type="expression" dxfId="28" priority="32">
      <formula>IF(DU$5="D",TRUE,FALSE)</formula>
    </cfRule>
  </conditionalFormatting>
  <conditionalFormatting sqref="EB7">
    <cfRule type="expression" dxfId="27" priority="29">
      <formula>IF(EB$5="S",TRUE,FALSE)</formula>
    </cfRule>
    <cfRule type="expression" dxfId="26" priority="30">
      <formula>IF(EB$5="D",TRUE,FALSE)</formula>
    </cfRule>
  </conditionalFormatting>
  <conditionalFormatting sqref="EI7">
    <cfRule type="expression" dxfId="25" priority="27">
      <formula>IF(EI$5="S",TRUE,FALSE)</formula>
    </cfRule>
    <cfRule type="expression" dxfId="24" priority="28">
      <formula>IF(EI$5="D",TRUE,FALSE)</formula>
    </cfRule>
  </conditionalFormatting>
  <conditionalFormatting sqref="EP7">
    <cfRule type="expression" dxfId="23" priority="25">
      <formula>IF(EP$5="S",TRUE,FALSE)</formula>
    </cfRule>
    <cfRule type="expression" dxfId="22" priority="26">
      <formula>IF(EP$5="D",TRUE,FALSE)</formula>
    </cfRule>
  </conditionalFormatting>
  <conditionalFormatting sqref="EW7">
    <cfRule type="expression" dxfId="21" priority="23">
      <formula>IF(EW$5="S",TRUE,FALSE)</formula>
    </cfRule>
    <cfRule type="expression" dxfId="20" priority="24">
      <formula>IF(EW$5="D",TRUE,FALSE)</formula>
    </cfRule>
  </conditionalFormatting>
  <conditionalFormatting sqref="FD7">
    <cfRule type="expression" dxfId="19" priority="21">
      <formula>IF(FD$5="S",TRUE,FALSE)</formula>
    </cfRule>
    <cfRule type="expression" dxfId="18" priority="22">
      <formula>IF(FD$5="D",TRUE,FALSE)</formula>
    </cfRule>
  </conditionalFormatting>
  <conditionalFormatting sqref="FK7">
    <cfRule type="expression" dxfId="17" priority="19">
      <formula>IF(FK$5="S",TRUE,FALSE)</formula>
    </cfRule>
    <cfRule type="expression" dxfId="16" priority="20">
      <formula>IF(FK$5="D",TRUE,FALSE)</formula>
    </cfRule>
  </conditionalFormatting>
  <conditionalFormatting sqref="FR7">
    <cfRule type="expression" dxfId="15" priority="17">
      <formula>IF(FR$5="S",TRUE,FALSE)</formula>
    </cfRule>
    <cfRule type="expression" dxfId="14" priority="18">
      <formula>IF(FR$5="D",TRUE,FALSE)</formula>
    </cfRule>
  </conditionalFormatting>
  <conditionalFormatting sqref="FY7">
    <cfRule type="expression" dxfId="13" priority="15">
      <formula>IF(FY$5="S",TRUE,FALSE)</formula>
    </cfRule>
    <cfRule type="expression" dxfId="12" priority="16">
      <formula>IF(FY$5="D",TRUE,FALSE)</formula>
    </cfRule>
  </conditionalFormatting>
  <conditionalFormatting sqref="GF7">
    <cfRule type="expression" dxfId="11" priority="13">
      <formula>IF(GF$5="S",TRUE,FALSE)</formula>
    </cfRule>
    <cfRule type="expression" dxfId="10" priority="14">
      <formula>IF(GF$5="D",TRUE,FALSE)</formula>
    </cfRule>
  </conditionalFormatting>
  <conditionalFormatting sqref="F10:GL61">
    <cfRule type="expression" dxfId="9" priority="8">
      <formula>IF(F$5="S",TRUE,FALSE)</formula>
    </cfRule>
    <cfRule type="expression" dxfId="8" priority="9">
      <formula>IF(F$5="D",TRUE,FALSE)</formula>
    </cfRule>
  </conditionalFormatting>
  <conditionalFormatting sqref="F8:GL61">
    <cfRule type="expression" dxfId="0" priority="1">
      <formula>IF(F$8="F",TRUE,FALSE)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Line="0" autoPict="0" macro="[0]!Men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Team">
                <anchor moveWithCells="1" siz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6" name="Button 15">
              <controlPr defaultSize="0" print="0" autoFill="0" autoPict="0" macro="[0]!Semestre1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Feriés">
                <anchor moveWithCells="1" siz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8" name="Legende_Button1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9" name="Button 28">
              <controlPr defaultSize="0" print="0" autoFill="0" autoPict="0" macro="[0]!Macro3">
                <anchor moveWithCells="1" sizeWithCells="1">
                  <from>
                    <xdr:col>21</xdr:col>
                    <xdr:colOff>0</xdr:colOff>
                    <xdr:row>2</xdr:row>
                    <xdr:rowOff>0</xdr:rowOff>
                  </from>
                  <to>
                    <xdr:col>23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0" name="Button 29">
              <controlPr defaultSize="0" print="0" autoFill="0" autoPict="0" macro="[0]!Macro5">
                <anchor moveWithCells="1" sizeWithCells="1">
                  <from>
                    <xdr:col>37</xdr:col>
                    <xdr:colOff>0</xdr:colOff>
                    <xdr:row>2</xdr:row>
                    <xdr:rowOff>0</xdr:rowOff>
                  </from>
                  <to>
                    <xdr:col>39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1" name="Button 30">
              <controlPr defaultSize="0" print="0" autoFill="0" autoPict="0" macro="[0]!Macro7">
                <anchor moveWithCells="1" sizeWithCells="1">
                  <from>
                    <xdr:col>53</xdr:col>
                    <xdr:colOff>0</xdr:colOff>
                    <xdr:row>2</xdr:row>
                    <xdr:rowOff>0</xdr:rowOff>
                  </from>
                  <to>
                    <xdr:col>55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12" name="Button 31">
              <controlPr defaultSize="0" print="0" autoFill="0" autoPict="0" macro="[0]!Macro9">
                <anchor moveWithCells="1" sizeWithCells="1">
                  <from>
                    <xdr:col>69</xdr:col>
                    <xdr:colOff>0</xdr:colOff>
                    <xdr:row>2</xdr:row>
                    <xdr:rowOff>0</xdr:rowOff>
                  </from>
                  <to>
                    <xdr:col>71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3" name="Button 32">
              <controlPr locked="0" defaultSize="0" print="0" autoFill="0" autoPict="0" macro="[0]!Macro11">
                <anchor moveWithCells="1" sizeWithCells="1">
                  <from>
                    <xdr:col>85</xdr:col>
                    <xdr:colOff>0</xdr:colOff>
                    <xdr:row>2</xdr:row>
                    <xdr:rowOff>0</xdr:rowOff>
                  </from>
                  <to>
                    <xdr:col>87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4" name="Button 33">
              <controlPr defaultSize="0" print="0" autoFill="0" autoPict="0" macro="[0]!Macro13">
                <anchor moveWithCells="1" sizeWithCells="1">
                  <from>
                    <xdr:col>101</xdr:col>
                    <xdr:colOff>0</xdr:colOff>
                    <xdr:row>2</xdr:row>
                    <xdr:rowOff>0</xdr:rowOff>
                  </from>
                  <to>
                    <xdr:col>103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5" name="Button 34">
              <controlPr defaultSize="0" print="0" autoFill="0" autoPict="0" macro="[0]!Macro15">
                <anchor moveWithCells="1" sizeWithCells="1">
                  <from>
                    <xdr:col>117</xdr:col>
                    <xdr:colOff>0</xdr:colOff>
                    <xdr:row>2</xdr:row>
                    <xdr:rowOff>0</xdr:rowOff>
                  </from>
                  <to>
                    <xdr:col>119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6" name="Button 35">
              <controlPr defaultSize="0" print="0" autoFill="0" autoPict="0" macro="[0]!Macro17">
                <anchor moveWithCells="1" sizeWithCells="1">
                  <from>
                    <xdr:col>133</xdr:col>
                    <xdr:colOff>0</xdr:colOff>
                    <xdr:row>2</xdr:row>
                    <xdr:rowOff>0</xdr:rowOff>
                  </from>
                  <to>
                    <xdr:col>135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7" name="Button 36">
              <controlPr defaultSize="0" print="0" autoFill="0" autoPict="0" macro="[0]!Macro19">
                <anchor moveWithCells="1" sizeWithCells="1">
                  <from>
                    <xdr:col>149</xdr:col>
                    <xdr:colOff>0</xdr:colOff>
                    <xdr:row>2</xdr:row>
                    <xdr:rowOff>0</xdr:rowOff>
                  </from>
                  <to>
                    <xdr:col>151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8" name="Button 37">
              <controlPr defaultSize="0" print="0" autoFill="0" autoPict="0" macro="[0]!Macro2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9" name="Button 38">
              <controlPr defaultSize="0" print="0" autoFill="0" autoPict="0" macro="[0]!Macro4">
                <anchor moveWithCells="1" sizeWithCells="1">
                  <from>
                    <xdr:col>21</xdr:col>
                    <xdr:colOff>0</xdr:colOff>
                    <xdr:row>3</xdr:row>
                    <xdr:rowOff>0</xdr:rowOff>
                  </from>
                  <to>
                    <xdr:col>23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0" name="Button 39">
              <controlPr defaultSize="0" print="0" autoFill="0" autoPict="0" macro="[0]!Macro6">
                <anchor moveWithCells="1" sizeWithCells="1">
                  <from>
                    <xdr:col>37</xdr:col>
                    <xdr:colOff>0</xdr:colOff>
                    <xdr:row>3</xdr:row>
                    <xdr:rowOff>0</xdr:rowOff>
                  </from>
                  <to>
                    <xdr:col>39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1" name="Button 40">
              <controlPr defaultSize="0" print="0" autoFill="0" autoPict="0" macro="[0]!Macro8">
                <anchor moveWithCells="1" sizeWithCells="1">
                  <from>
                    <xdr:col>53</xdr:col>
                    <xdr:colOff>0</xdr:colOff>
                    <xdr:row>3</xdr:row>
                    <xdr:rowOff>0</xdr:rowOff>
                  </from>
                  <to>
                    <xdr:col>55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2" name="Button 41">
              <controlPr defaultSize="0" print="0" autoFill="0" autoPict="0" macro="[0]!Macro10">
                <anchor moveWithCells="1" sizeWithCells="1">
                  <from>
                    <xdr:col>69</xdr:col>
                    <xdr:colOff>0</xdr:colOff>
                    <xdr:row>3</xdr:row>
                    <xdr:rowOff>0</xdr:rowOff>
                  </from>
                  <to>
                    <xdr:col>71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3" name="Button 42">
              <controlPr defaultSize="0" print="0" autoFill="0" autoPict="0" macro="[0]!Macro12">
                <anchor moveWithCells="1" sizeWithCells="1">
                  <from>
                    <xdr:col>85</xdr:col>
                    <xdr:colOff>0</xdr:colOff>
                    <xdr:row>3</xdr:row>
                    <xdr:rowOff>0</xdr:rowOff>
                  </from>
                  <to>
                    <xdr:col>87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4" name="Button 43">
              <controlPr defaultSize="0" print="0" autoFill="0" autoPict="0" macro="[0]!Macro14">
                <anchor moveWithCells="1" sizeWithCells="1">
                  <from>
                    <xdr:col>101</xdr:col>
                    <xdr:colOff>0</xdr:colOff>
                    <xdr:row>3</xdr:row>
                    <xdr:rowOff>0</xdr:rowOff>
                  </from>
                  <to>
                    <xdr:col>103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5" name="Button 44">
              <controlPr defaultSize="0" print="0" autoFill="0" autoPict="0" macro="[0]!Macro16">
                <anchor moveWithCells="1" sizeWithCells="1">
                  <from>
                    <xdr:col>117</xdr:col>
                    <xdr:colOff>0</xdr:colOff>
                    <xdr:row>3</xdr:row>
                    <xdr:rowOff>0</xdr:rowOff>
                  </from>
                  <to>
                    <xdr:col>119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6" name="Button 45">
              <controlPr defaultSize="0" print="0" autoFill="0" autoPict="0" macro="[0]!Macro18">
                <anchor moveWithCells="1" sizeWithCells="1">
                  <from>
                    <xdr:col>133</xdr:col>
                    <xdr:colOff>0</xdr:colOff>
                    <xdr:row>3</xdr:row>
                    <xdr:rowOff>0</xdr:rowOff>
                  </from>
                  <to>
                    <xdr:col>135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7" name="Button 46">
              <controlPr defaultSize="0" print="0" autoFill="0" autoPict="0" macro="[0]!Macro20">
                <anchor moveWithCells="1" sizeWithCells="1">
                  <from>
                    <xdr:col>149</xdr:col>
                    <xdr:colOff>0</xdr:colOff>
                    <xdr:row>3</xdr:row>
                    <xdr:rowOff>0</xdr:rowOff>
                  </from>
                  <to>
                    <xdr:col>151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8" name="Button 47">
              <controlPr defaultSize="0" print="0" autoFill="0" autoPict="0" macro="[0]!Macro21">
                <anchor moveWithCells="1" sizeWithCells="1">
                  <from>
                    <xdr:col>164</xdr:col>
                    <xdr:colOff>0</xdr:colOff>
                    <xdr:row>2</xdr:row>
                    <xdr:rowOff>0</xdr:rowOff>
                  </from>
                  <to>
                    <xdr:col>166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9" name="Button 48">
              <controlPr defaultSize="0" print="0" autoFill="0" autoPict="0" macro="[0]!Macro22">
                <anchor moveWithCells="1" sizeWithCells="1">
                  <from>
                    <xdr:col>164</xdr:col>
                    <xdr:colOff>0</xdr:colOff>
                    <xdr:row>3</xdr:row>
                    <xdr:rowOff>0</xdr:rowOff>
                  </from>
                  <to>
                    <xdr:col>166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B6A17161-E574-4351-896E-941B60CDA4DA}">
            <xm:f>IF(F$2&lt;Menu!$D$3,1,0)</xm:f>
            <x14:dxf>
              <fill>
                <patternFill>
                  <bgColor theme="2" tint="-0.24994659260841701"/>
                </patternFill>
              </fill>
            </x14:dxf>
          </x14:cfRule>
          <xm:sqref>F8:L9</xm:sqref>
        </x14:conditionalFormatting>
        <x14:conditionalFormatting xmlns:xm="http://schemas.microsoft.com/office/excel/2006/main">
          <x14:cfRule type="expression" priority="10" id="{5217C9DD-1147-49E1-8CCC-C67E3D2E4D39}">
            <xm:f>IF(GF$2&lt;=Menu!$D$4,0,1)</xm:f>
            <x14:dxf>
              <fill>
                <patternFill>
                  <bgColor theme="2" tint="-0.24994659260841701"/>
                </patternFill>
              </fill>
            </x14:dxf>
          </x14:cfRule>
          <xm:sqref>GF8:GL9</xm:sqref>
        </x14:conditionalFormatting>
        <x14:conditionalFormatting xmlns:xm="http://schemas.microsoft.com/office/excel/2006/main">
          <x14:cfRule type="expression" priority="6" id="{230EA853-DBD1-430C-B96C-0A1C5CAC3EAF}">
            <xm:f>IF(F$2&lt;Menu!$D$2,TRUE,FALSE)</xm:f>
            <x14:dxf>
              <fill>
                <patternFill>
                  <bgColor theme="2" tint="-0.24994659260841701"/>
                </patternFill>
              </fill>
            </x14:dxf>
          </x14:cfRule>
          <xm:sqref>F10:I61</xm:sqref>
        </x14:conditionalFormatting>
        <x14:conditionalFormatting xmlns:xm="http://schemas.microsoft.com/office/excel/2006/main">
          <x14:cfRule type="expression" priority="7" id="{9B2B75FD-12B4-4851-8F5D-78A33210FFB1}">
            <xm:f>IF(GF$2&lt;=Menu!$D$4,0,1)</xm:f>
            <x14:dxf>
              <fill>
                <patternFill>
                  <bgColor theme="2" tint="-0.24994659260841701"/>
                </patternFill>
              </fill>
            </x14:dxf>
          </x14:cfRule>
          <xm:sqref>GF10:GL61</xm:sqref>
        </x14:conditionalFormatting>
        <x14:conditionalFormatting xmlns:xm="http://schemas.microsoft.com/office/excel/2006/main">
          <x14:cfRule type="expression" priority="3" id="{B6A1AAFD-C7D6-4392-9A5A-6E80D071ADD3}">
            <xm:f>IF(VLOOKUP($A10,Team!$C:$G,5,0)&gt;F$2,0,1)</xm:f>
            <x14:dxf>
              <fill>
                <patternFill>
                  <bgColor theme="2" tint="-0.24994659260841701"/>
                </patternFill>
              </fill>
            </x14:dxf>
          </x14:cfRule>
          <x14:cfRule type="expression" priority="4" id="{032F66F6-955C-4B88-B702-66A4821A4D87}">
            <xm:f>IF(VLOOKUP($A10,Team!$C:$G,3,0)&gt;F$2,1,0)</xm:f>
            <x14:dxf>
              <fill>
                <patternFill>
                  <bgColor theme="2" tint="-0.24994659260841701"/>
                </patternFill>
              </fill>
            </x14:dxf>
          </x14:cfRule>
          <xm:sqref>F10:GL61</xm:sqref>
        </x14:conditionalFormatting>
        <x14:conditionalFormatting xmlns:xm="http://schemas.microsoft.com/office/excel/2006/main">
          <x14:cfRule type="expression" priority="2" id="{43DF9A04-AFF4-478C-86B9-6B8507BDAF27}">
            <xm:f>IF(VLOOKUP($A1,Team!$C:$F,2,0)="Oui",FALSE,TRUE)</xm:f>
            <x14:dxf>
              <font>
                <strike/>
              </font>
              <fill>
                <patternFill>
                  <bgColor theme="2" tint="-0.24994659260841701"/>
                </patternFill>
              </fill>
            </x14:dxf>
          </x14:cfRule>
          <xm:sqref>A1:A1048576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Team</vt:lpstr>
      <vt:lpstr>1er sem.</vt:lpstr>
      <vt:lpstr>2ème Sem.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François ROUZE</cp:lastModifiedBy>
  <dcterms:created xsi:type="dcterms:W3CDTF">2022-06-21T09:37:41Z</dcterms:created>
  <dcterms:modified xsi:type="dcterms:W3CDTF">2022-06-23T14:03:26Z</dcterms:modified>
</cp:coreProperties>
</file>