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B263752-D074-4C1F-BA97-287A7855F4E8}" xr6:coauthVersionLast="36" xr6:coauthVersionMax="47" xr10:uidLastSave="{00000000-0000-0000-0000-000000000000}"/>
  <bookViews>
    <workbookView xWindow="-108" yWindow="-108" windowWidth="19416" windowHeight="11016" xr2:uid="{9AEAC25B-5233-4385-B917-AA899325498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R3" i="1"/>
  <c r="S3" i="1"/>
  <c r="T3" i="1"/>
  <c r="U3" i="1"/>
  <c r="V3" i="1"/>
  <c r="Q4" i="1"/>
  <c r="R4" i="1"/>
  <c r="S4" i="1"/>
  <c r="T4" i="1"/>
  <c r="U4" i="1"/>
  <c r="V4" i="1"/>
  <c r="Q5" i="1"/>
  <c r="R5" i="1"/>
  <c r="S5" i="1"/>
  <c r="T5" i="1"/>
  <c r="U5" i="1"/>
  <c r="V5" i="1"/>
  <c r="Q6" i="1"/>
  <c r="R6" i="1"/>
  <c r="S6" i="1"/>
  <c r="T6" i="1"/>
  <c r="U6" i="1"/>
  <c r="V6" i="1"/>
  <c r="Q7" i="1"/>
  <c r="R7" i="1"/>
  <c r="S7" i="1"/>
  <c r="T7" i="1"/>
  <c r="U7" i="1"/>
  <c r="V7" i="1"/>
  <c r="Q8" i="1"/>
  <c r="R8" i="1"/>
  <c r="S8" i="1"/>
  <c r="T8" i="1"/>
  <c r="U8" i="1"/>
  <c r="V8" i="1"/>
  <c r="Q9" i="1"/>
  <c r="R9" i="1"/>
  <c r="S9" i="1"/>
  <c r="T9" i="1"/>
  <c r="U9" i="1"/>
  <c r="V9" i="1"/>
  <c r="Q10" i="1"/>
  <c r="R10" i="1"/>
  <c r="S10" i="1"/>
  <c r="T10" i="1"/>
  <c r="U10" i="1"/>
  <c r="V10" i="1"/>
  <c r="Q11" i="1"/>
  <c r="R11" i="1"/>
  <c r="S11" i="1"/>
  <c r="T11" i="1"/>
  <c r="U11" i="1"/>
  <c r="V11" i="1"/>
  <c r="Q12" i="1"/>
  <c r="R12" i="1"/>
  <c r="S12" i="1"/>
  <c r="T12" i="1"/>
  <c r="U12" i="1"/>
  <c r="V12" i="1"/>
  <c r="Q13" i="1"/>
  <c r="R13" i="1"/>
  <c r="S13" i="1"/>
  <c r="T13" i="1"/>
  <c r="U13" i="1"/>
  <c r="V13" i="1"/>
  <c r="Q14" i="1"/>
  <c r="R14" i="1"/>
  <c r="S14" i="1"/>
  <c r="T14" i="1"/>
  <c r="U14" i="1"/>
  <c r="V14" i="1"/>
  <c r="Q15" i="1"/>
  <c r="R15" i="1"/>
  <c r="S15" i="1"/>
  <c r="T15" i="1"/>
  <c r="U15" i="1"/>
  <c r="V15" i="1"/>
  <c r="Q16" i="1"/>
  <c r="R16" i="1"/>
  <c r="S16" i="1"/>
  <c r="T16" i="1"/>
  <c r="U16" i="1"/>
  <c r="V16" i="1"/>
  <c r="Q17" i="1"/>
  <c r="R17" i="1"/>
  <c r="S17" i="1"/>
  <c r="T17" i="1"/>
  <c r="U17" i="1"/>
  <c r="V17" i="1"/>
  <c r="Q18" i="1"/>
  <c r="R18" i="1"/>
  <c r="S18" i="1"/>
  <c r="T18" i="1"/>
  <c r="U18" i="1"/>
  <c r="V18" i="1"/>
  <c r="Q19" i="1"/>
  <c r="R19" i="1"/>
  <c r="S19" i="1"/>
  <c r="T19" i="1"/>
  <c r="U19" i="1"/>
  <c r="V19" i="1"/>
  <c r="Q2" i="1"/>
  <c r="R2" i="1"/>
  <c r="S2" i="1"/>
  <c r="T2" i="1"/>
  <c r="U2" i="1"/>
  <c r="V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O2" i="1"/>
  <c r="P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N19" i="1" l="1"/>
  <c r="N2" i="1"/>
  <c r="N4" i="1"/>
  <c r="N6" i="1"/>
  <c r="N8" i="1"/>
  <c r="N10" i="1"/>
  <c r="N12" i="1"/>
  <c r="N14" i="1"/>
  <c r="N16" i="1"/>
  <c r="N18" i="1"/>
  <c r="N20" i="1"/>
  <c r="N1" i="1"/>
  <c r="N3" i="1"/>
  <c r="N5" i="1"/>
  <c r="N7" i="1"/>
  <c r="N9" i="1"/>
  <c r="N11" i="1"/>
  <c r="N13" i="1"/>
  <c r="N15" i="1"/>
  <c r="N17" i="1"/>
</calcChain>
</file>

<file path=xl/sharedStrings.xml><?xml version="1.0" encoding="utf-8"?>
<sst xmlns="http://schemas.openxmlformats.org/spreadsheetml/2006/main" count="24" uniqueCount="24">
  <si>
    <t>Nom</t>
  </si>
  <si>
    <t>Prénom</t>
  </si>
  <si>
    <t>NISS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</si>
  <si>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</si>
  <si>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</si>
  <si>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</si>
  <si>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</si>
  <si>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</si>
  <si>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</si>
  <si>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</si>
  <si>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</si>
  <si>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</si>
  <si>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</si>
  <si>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</si>
  <si>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</si>
  <si>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</si>
  <si>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</si>
  <si>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</si>
  <si>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</si>
  <si>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</si>
  <si>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</si>
  <si>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</si>
  <si>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</si>
  <si>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N° semaine (ISO)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</si>
</sst>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49" fontId="0" fillId="2" borderId="11" xfId="0" applyNumberFormat="1" applyFill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164" fontId="0" fillId="3" borderId="13" xfId="0" applyNumberForma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668AA-2A2A-4FF4-9E82-706D2637E74D}">
  <dimension ref="A1:V20"/>
  <sheetViews>
    <sheetView showZeros="0" tabSelected="1" workbookViewId="0">
      <selection activeCell="J16" sqref="J16"/>
    </sheetView>
  </sheetViews>
  <sheetFormatPr baseColWidth="10" defaultRowHeight="14.4" x14ac:dyDescent="0.3"/>
  <cols>
    <col min="14" max="14" width="4.6640625" style="17" customWidth="1"/>
    <col min="15" max="22" width="3" hidden="1" customWidth="1"/>
  </cols>
  <sheetData>
    <row r="1" spans="1:22" ht="15" thickBot="1" x14ac:dyDescent="0.35">
      <c r="A1" s="1" t="s">
        <v>0</v>
      </c>
      <c r="B1" s="2" t="s">
        <v>1</v>
      </c>
      <c r="C1" s="3" t="s">
        <v>2</v>
      </c>
      <c r="D1" s="4">
        <v>1</v>
      </c>
      <c r="E1" s="5">
        <v>2</v>
      </c>
      <c r="F1" s="5">
        <v>3</v>
      </c>
      <c r="G1" s="5">
        <v>4</v>
      </c>
      <c r="H1" s="5">
        <v>5</v>
      </c>
      <c r="I1" s="5">
        <v>6</v>
      </c>
      <c r="J1" s="5">
        <v>7</v>
      </c>
      <c r="K1" s="6">
        <v>8</v>
      </c>
      <c r="M1" t="s">
        <v>3</v>
      </c>
      <c r="N1" s="17">
        <f>COUNTIF($O$2:$V$20,1)</f>
        <v>5</v>
      </c>
      <c r="O1" s="18" t="s">
        <v>23</v>
      </c>
      <c r="P1" s="18"/>
      <c r="Q1" s="18"/>
      <c r="R1" s="18"/>
      <c r="S1" s="18"/>
      <c r="T1" s="18"/>
      <c r="U1" s="18"/>
      <c r="V1" s="18"/>
    </row>
    <row r="2" spans="1:22" x14ac:dyDescent="0.3">
      <c r="A2" s="7"/>
      <c r="B2" s="7"/>
      <c r="C2" s="8"/>
      <c r="D2" s="16">
        <v>44579</v>
      </c>
      <c r="E2" s="9"/>
      <c r="F2" s="9"/>
      <c r="G2" s="9"/>
      <c r="H2" s="9"/>
      <c r="I2" s="9"/>
      <c r="J2" s="9"/>
      <c r="K2" s="10"/>
      <c r="M2" t="s">
        <v>4</v>
      </c>
      <c r="N2" s="17">
        <f>COUNTIF($O$2:$V$20,2)</f>
        <v>9</v>
      </c>
      <c r="O2">
        <f>IF(D2,_xlfn.ISOWEEKNUM(D2),"")</f>
        <v>3</v>
      </c>
      <c r="P2" t="str">
        <f>IF(E2,_xlfn.ISOWEEKNUM(E2),"")</f>
        <v/>
      </c>
      <c r="Q2" t="str">
        <f t="shared" ref="Q2:V2" si="0">IF(F2,_xlfn.ISOWEEKNUM(F2),"")</f>
        <v/>
      </c>
      <c r="R2" t="str">
        <f t="shared" si="0"/>
        <v/>
      </c>
      <c r="S2" t="str">
        <f t="shared" si="0"/>
        <v/>
      </c>
      <c r="T2" t="str">
        <f t="shared" si="0"/>
        <v/>
      </c>
      <c r="U2" t="str">
        <f t="shared" si="0"/>
        <v/>
      </c>
      <c r="V2" t="str">
        <f t="shared" si="0"/>
        <v/>
      </c>
    </row>
    <row r="3" spans="1:22" x14ac:dyDescent="0.3">
      <c r="A3" s="11"/>
      <c r="B3" s="11"/>
      <c r="C3" s="12"/>
      <c r="D3" s="13">
        <v>44573</v>
      </c>
      <c r="E3" s="14"/>
      <c r="F3" s="14"/>
      <c r="G3" s="14"/>
      <c r="H3" s="14"/>
      <c r="I3" s="14"/>
      <c r="J3" s="14"/>
      <c r="K3" s="15"/>
      <c r="M3" t="s">
        <v>5</v>
      </c>
      <c r="N3" s="17">
        <f>COUNTIF($O$2:$V$20,3)</f>
        <v>6</v>
      </c>
      <c r="O3">
        <f t="shared" ref="O3:O20" si="1">IF(D3,_xlfn.ISOWEEKNUM(D3),"")</f>
        <v>2</v>
      </c>
      <c r="P3" t="str">
        <f t="shared" ref="P3:P20" si="2">IF(E3,_xlfn.ISOWEEKNUM(E3),"")</f>
        <v/>
      </c>
      <c r="Q3" t="str">
        <f t="shared" ref="Q3:Q19" si="3">IF(F3,_xlfn.ISOWEEKNUM(F3),"")</f>
        <v/>
      </c>
      <c r="R3" t="str">
        <f t="shared" ref="R3:R19" si="4">IF(G3,_xlfn.ISOWEEKNUM(G3),"")</f>
        <v/>
      </c>
      <c r="S3" t="str">
        <f t="shared" ref="S3:S19" si="5">IF(H3,_xlfn.ISOWEEKNUM(H3),"")</f>
        <v/>
      </c>
      <c r="T3" t="str">
        <f t="shared" ref="T3:T19" si="6">IF(I3,_xlfn.ISOWEEKNUM(I3),"")</f>
        <v/>
      </c>
      <c r="U3" t="str">
        <f t="shared" ref="U3:U19" si="7">IF(J3,_xlfn.ISOWEEKNUM(J3),"")</f>
        <v/>
      </c>
      <c r="V3" t="str">
        <f t="shared" ref="V3:V19" si="8">IF(K3,_xlfn.ISOWEEKNUM(K3),"")</f>
        <v/>
      </c>
    </row>
    <row r="4" spans="1:22" x14ac:dyDescent="0.3">
      <c r="A4" s="11"/>
      <c r="B4" s="11"/>
      <c r="C4" s="12"/>
      <c r="D4" s="13">
        <v>44572</v>
      </c>
      <c r="E4" s="14"/>
      <c r="F4" s="14"/>
      <c r="G4" s="14"/>
      <c r="H4" s="14"/>
      <c r="I4" s="14"/>
      <c r="J4" s="14"/>
      <c r="K4" s="15"/>
      <c r="M4" t="s">
        <v>6</v>
      </c>
      <c r="N4" s="17">
        <f>COUNTIF($O$2:$V$20,4)</f>
        <v>0</v>
      </c>
      <c r="O4">
        <f t="shared" si="1"/>
        <v>2</v>
      </c>
      <c r="P4" t="str">
        <f t="shared" si="2"/>
        <v/>
      </c>
      <c r="Q4" t="str">
        <f t="shared" si="3"/>
        <v/>
      </c>
      <c r="R4" t="str">
        <f t="shared" si="4"/>
        <v/>
      </c>
      <c r="S4" t="str">
        <f t="shared" si="5"/>
        <v/>
      </c>
      <c r="T4" t="str">
        <f t="shared" si="6"/>
        <v/>
      </c>
      <c r="U4" t="str">
        <f t="shared" si="7"/>
        <v/>
      </c>
      <c r="V4" t="str">
        <f t="shared" si="8"/>
        <v/>
      </c>
    </row>
    <row r="5" spans="1:22" x14ac:dyDescent="0.3">
      <c r="A5" s="11"/>
      <c r="B5" s="11"/>
      <c r="C5" s="12"/>
      <c r="D5" s="13">
        <v>44572</v>
      </c>
      <c r="E5" s="14"/>
      <c r="F5" s="14"/>
      <c r="G5" s="14"/>
      <c r="H5" s="14"/>
      <c r="I5" s="14">
        <v>44603</v>
      </c>
      <c r="J5" s="14"/>
      <c r="K5" s="15"/>
      <c r="M5" t="s">
        <v>7</v>
      </c>
      <c r="N5" s="17">
        <f>COUNTIF($O$2:$V$20,5)</f>
        <v>0</v>
      </c>
      <c r="O5">
        <f t="shared" si="1"/>
        <v>2</v>
      </c>
      <c r="P5" t="str">
        <f t="shared" si="2"/>
        <v/>
      </c>
      <c r="Q5" t="str">
        <f t="shared" si="3"/>
        <v/>
      </c>
      <c r="R5" t="str">
        <f t="shared" si="4"/>
        <v/>
      </c>
      <c r="S5" t="str">
        <f t="shared" si="5"/>
        <v/>
      </c>
      <c r="T5">
        <f t="shared" si="6"/>
        <v>6</v>
      </c>
      <c r="U5" t="str">
        <f t="shared" si="7"/>
        <v/>
      </c>
      <c r="V5" t="str">
        <f t="shared" si="8"/>
        <v/>
      </c>
    </row>
    <row r="6" spans="1:22" x14ac:dyDescent="0.3">
      <c r="A6" s="11"/>
      <c r="B6" s="11"/>
      <c r="C6" s="12"/>
      <c r="D6" s="13"/>
      <c r="E6" s="14"/>
      <c r="F6" s="14"/>
      <c r="G6" s="14"/>
      <c r="H6" s="14"/>
      <c r="I6" s="14"/>
      <c r="J6" s="14"/>
      <c r="K6" s="15"/>
      <c r="M6" t="s">
        <v>8</v>
      </c>
      <c r="N6" s="17">
        <f>COUNTIF($O$2:$V$20,6)</f>
        <v>4</v>
      </c>
      <c r="O6" t="str">
        <f t="shared" si="1"/>
        <v/>
      </c>
      <c r="P6" t="str">
        <f t="shared" si="2"/>
        <v/>
      </c>
      <c r="Q6" t="str">
        <f t="shared" si="3"/>
        <v/>
      </c>
      <c r="R6" t="str">
        <f t="shared" si="4"/>
        <v/>
      </c>
      <c r="S6" t="str">
        <f t="shared" si="5"/>
        <v/>
      </c>
      <c r="T6" t="str">
        <f t="shared" si="6"/>
        <v/>
      </c>
      <c r="U6" t="str">
        <f t="shared" si="7"/>
        <v/>
      </c>
      <c r="V6" t="str">
        <f t="shared" si="8"/>
        <v/>
      </c>
    </row>
    <row r="7" spans="1:22" x14ac:dyDescent="0.3">
      <c r="A7" s="11"/>
      <c r="B7" s="11"/>
      <c r="C7" s="12"/>
      <c r="D7" s="13"/>
      <c r="E7" s="14"/>
      <c r="F7" s="14"/>
      <c r="G7" s="14"/>
      <c r="H7" s="14"/>
      <c r="I7" s="14"/>
      <c r="J7" s="14"/>
      <c r="K7" s="15"/>
      <c r="M7" t="s">
        <v>9</v>
      </c>
      <c r="N7" s="17">
        <f>COUNTIF($O$2:$V$20,7)</f>
        <v>0</v>
      </c>
      <c r="O7" t="str">
        <f t="shared" si="1"/>
        <v/>
      </c>
      <c r="P7" t="str">
        <f t="shared" si="2"/>
        <v/>
      </c>
      <c r="Q7" t="str">
        <f t="shared" si="3"/>
        <v/>
      </c>
      <c r="R7" t="str">
        <f t="shared" si="4"/>
        <v/>
      </c>
      <c r="S7" t="str">
        <f t="shared" si="5"/>
        <v/>
      </c>
      <c r="T7" t="str">
        <f t="shared" si="6"/>
        <v/>
      </c>
      <c r="U7" t="str">
        <f t="shared" si="7"/>
        <v/>
      </c>
      <c r="V7" t="str">
        <f t="shared" si="8"/>
        <v/>
      </c>
    </row>
    <row r="8" spans="1:22" x14ac:dyDescent="0.3">
      <c r="A8" s="11"/>
      <c r="B8" s="11"/>
      <c r="C8" s="12"/>
      <c r="D8" s="13">
        <v>44573</v>
      </c>
      <c r="E8" s="14"/>
      <c r="F8" s="14"/>
      <c r="G8" s="14"/>
      <c r="H8" s="14"/>
      <c r="I8" s="14"/>
      <c r="J8" s="14"/>
      <c r="K8" s="15"/>
      <c r="M8" t="s">
        <v>10</v>
      </c>
      <c r="N8" s="17">
        <f>COUNTIF($O$2:$V$20,8)</f>
        <v>0</v>
      </c>
      <c r="O8">
        <f t="shared" si="1"/>
        <v>2</v>
      </c>
      <c r="P8" t="str">
        <f t="shared" si="2"/>
        <v/>
      </c>
      <c r="Q8" t="str">
        <f t="shared" si="3"/>
        <v/>
      </c>
      <c r="R8" t="str">
        <f t="shared" si="4"/>
        <v/>
      </c>
      <c r="S8" t="str">
        <f t="shared" si="5"/>
        <v/>
      </c>
      <c r="T8" t="str">
        <f t="shared" si="6"/>
        <v/>
      </c>
      <c r="U8" t="str">
        <f t="shared" si="7"/>
        <v/>
      </c>
      <c r="V8" t="str">
        <f t="shared" si="8"/>
        <v/>
      </c>
    </row>
    <row r="9" spans="1:22" x14ac:dyDescent="0.3">
      <c r="A9" s="11"/>
      <c r="B9" s="11"/>
      <c r="C9" s="12"/>
      <c r="D9" s="13">
        <v>44573</v>
      </c>
      <c r="E9" s="14"/>
      <c r="F9" s="14"/>
      <c r="G9" s="14"/>
      <c r="H9" s="14"/>
      <c r="I9" s="14"/>
      <c r="J9" s="14"/>
      <c r="K9" s="15"/>
      <c r="M9" t="s">
        <v>11</v>
      </c>
      <c r="N9" s="17">
        <f>COUNTIF($O$2:$V$20,9)</f>
        <v>0</v>
      </c>
      <c r="O9">
        <f t="shared" si="1"/>
        <v>2</v>
      </c>
      <c r="P9" t="str">
        <f t="shared" si="2"/>
        <v/>
      </c>
      <c r="Q9" t="str">
        <f t="shared" si="3"/>
        <v/>
      </c>
      <c r="R9" t="str">
        <f t="shared" si="4"/>
        <v/>
      </c>
      <c r="S9" t="str">
        <f t="shared" si="5"/>
        <v/>
      </c>
      <c r="T9" t="str">
        <f t="shared" si="6"/>
        <v/>
      </c>
      <c r="U9" t="str">
        <f t="shared" si="7"/>
        <v/>
      </c>
      <c r="V9" t="str">
        <f t="shared" si="8"/>
        <v/>
      </c>
    </row>
    <row r="10" spans="1:22" x14ac:dyDescent="0.3">
      <c r="A10" s="11"/>
      <c r="B10" s="11"/>
      <c r="C10" s="12"/>
      <c r="D10" s="13">
        <v>44575</v>
      </c>
      <c r="E10" s="14"/>
      <c r="F10" s="14"/>
      <c r="G10" s="14"/>
      <c r="H10" s="14"/>
      <c r="I10" s="14"/>
      <c r="J10" s="14">
        <v>44603</v>
      </c>
      <c r="K10" s="15"/>
      <c r="M10" t="s">
        <v>12</v>
      </c>
      <c r="N10" s="17">
        <f>COUNTIF($O$2:$V$20,10)</f>
        <v>0</v>
      </c>
      <c r="O10">
        <f t="shared" si="1"/>
        <v>2</v>
      </c>
      <c r="P10" t="str">
        <f t="shared" si="2"/>
        <v/>
      </c>
      <c r="Q10" t="str">
        <f t="shared" si="3"/>
        <v/>
      </c>
      <c r="R10" t="str">
        <f t="shared" si="4"/>
        <v/>
      </c>
      <c r="S10" t="str">
        <f t="shared" si="5"/>
        <v/>
      </c>
      <c r="T10" t="str">
        <f t="shared" si="6"/>
        <v/>
      </c>
      <c r="U10">
        <f t="shared" si="7"/>
        <v>6</v>
      </c>
      <c r="V10" t="str">
        <f t="shared" si="8"/>
        <v/>
      </c>
    </row>
    <row r="11" spans="1:22" x14ac:dyDescent="0.3">
      <c r="A11" s="11"/>
      <c r="B11" s="11"/>
      <c r="C11" s="12"/>
      <c r="D11" s="13"/>
      <c r="E11" s="14"/>
      <c r="F11" s="14"/>
      <c r="G11" s="14"/>
      <c r="H11" s="14"/>
      <c r="I11" s="14"/>
      <c r="J11" s="14"/>
      <c r="K11" s="15"/>
      <c r="M11" t="s">
        <v>13</v>
      </c>
      <c r="N11" s="17">
        <f>COUNTIF($O$2:$V$20,11)</f>
        <v>0</v>
      </c>
      <c r="O11" t="str">
        <f t="shared" si="1"/>
        <v/>
      </c>
      <c r="P11" t="str">
        <f t="shared" si="2"/>
        <v/>
      </c>
      <c r="Q11" t="str">
        <f t="shared" si="3"/>
        <v/>
      </c>
      <c r="R11" t="str">
        <f t="shared" si="4"/>
        <v/>
      </c>
      <c r="S11" t="str">
        <f t="shared" si="5"/>
        <v/>
      </c>
      <c r="T11" t="str">
        <f t="shared" si="6"/>
        <v/>
      </c>
      <c r="U11" t="str">
        <f t="shared" si="7"/>
        <v/>
      </c>
      <c r="V11" t="str">
        <f t="shared" si="8"/>
        <v/>
      </c>
    </row>
    <row r="12" spans="1:22" x14ac:dyDescent="0.3">
      <c r="A12" s="11"/>
      <c r="B12" s="11"/>
      <c r="C12" s="12"/>
      <c r="D12" s="13">
        <v>44568</v>
      </c>
      <c r="E12" s="14">
        <v>44580</v>
      </c>
      <c r="F12" s="14"/>
      <c r="G12" s="14"/>
      <c r="H12" s="14"/>
      <c r="I12" s="14"/>
      <c r="J12" s="14"/>
      <c r="K12" s="15"/>
      <c r="M12" t="s">
        <v>14</v>
      </c>
      <c r="N12" s="17">
        <f>COUNTIF($O$2:$V$20,12)</f>
        <v>0</v>
      </c>
      <c r="O12">
        <f t="shared" si="1"/>
        <v>1</v>
      </c>
      <c r="P12">
        <f t="shared" si="2"/>
        <v>3</v>
      </c>
      <c r="Q12" t="str">
        <f t="shared" si="3"/>
        <v/>
      </c>
      <c r="R12" t="str">
        <f t="shared" si="4"/>
        <v/>
      </c>
      <c r="S12" t="str">
        <f t="shared" si="5"/>
        <v/>
      </c>
      <c r="T12" t="str">
        <f t="shared" si="6"/>
        <v/>
      </c>
      <c r="U12" t="str">
        <f t="shared" si="7"/>
        <v/>
      </c>
      <c r="V12" t="str">
        <f t="shared" si="8"/>
        <v/>
      </c>
    </row>
    <row r="13" spans="1:22" x14ac:dyDescent="0.3">
      <c r="A13" s="11"/>
      <c r="B13" s="11"/>
      <c r="C13" s="12"/>
      <c r="D13" s="13">
        <v>44572</v>
      </c>
      <c r="E13" s="14"/>
      <c r="F13" s="14"/>
      <c r="G13" s="14"/>
      <c r="H13" s="14"/>
      <c r="I13" s="14"/>
      <c r="J13" s="14"/>
      <c r="K13" s="15"/>
      <c r="M13" t="s">
        <v>15</v>
      </c>
      <c r="N13" s="17">
        <f>COUNTIF($O$2:$V$20,13)</f>
        <v>0</v>
      </c>
      <c r="O13">
        <f t="shared" si="1"/>
        <v>2</v>
      </c>
      <c r="P13" t="str">
        <f t="shared" si="2"/>
        <v/>
      </c>
      <c r="Q13" t="str">
        <f t="shared" si="3"/>
        <v/>
      </c>
      <c r="R13" t="str">
        <f t="shared" si="4"/>
        <v/>
      </c>
      <c r="S13" t="str">
        <f t="shared" si="5"/>
        <v/>
      </c>
      <c r="T13" t="str">
        <f t="shared" si="6"/>
        <v/>
      </c>
      <c r="U13" t="str">
        <f t="shared" si="7"/>
        <v/>
      </c>
      <c r="V13" t="str">
        <f t="shared" si="8"/>
        <v/>
      </c>
    </row>
    <row r="14" spans="1:22" x14ac:dyDescent="0.3">
      <c r="A14" s="11"/>
      <c r="B14" s="11"/>
      <c r="C14" s="12"/>
      <c r="D14" s="13">
        <v>44572</v>
      </c>
      <c r="E14" s="14"/>
      <c r="F14" s="14"/>
      <c r="G14" s="14"/>
      <c r="H14" s="14"/>
      <c r="I14" s="14">
        <v>44603</v>
      </c>
      <c r="J14" s="14"/>
      <c r="K14" s="15"/>
      <c r="M14" t="s">
        <v>16</v>
      </c>
      <c r="N14" s="17">
        <f>COUNTIF($O$2:$V$20,14)</f>
        <v>0</v>
      </c>
      <c r="O14">
        <f t="shared" si="1"/>
        <v>2</v>
      </c>
      <c r="P14" t="str">
        <f t="shared" si="2"/>
        <v/>
      </c>
      <c r="Q14" t="str">
        <f t="shared" si="3"/>
        <v/>
      </c>
      <c r="R14" t="str">
        <f t="shared" si="4"/>
        <v/>
      </c>
      <c r="S14" t="str">
        <f t="shared" si="5"/>
        <v/>
      </c>
      <c r="T14">
        <f t="shared" si="6"/>
        <v>6</v>
      </c>
      <c r="U14" t="str">
        <f t="shared" si="7"/>
        <v/>
      </c>
      <c r="V14" t="str">
        <f t="shared" si="8"/>
        <v/>
      </c>
    </row>
    <row r="15" spans="1:22" x14ac:dyDescent="0.3">
      <c r="A15" s="11"/>
      <c r="B15" s="11"/>
      <c r="C15" s="12"/>
      <c r="D15" s="13">
        <v>44568</v>
      </c>
      <c r="E15" s="14">
        <v>44579</v>
      </c>
      <c r="F15" s="14"/>
      <c r="G15" s="14"/>
      <c r="H15" s="14"/>
      <c r="I15" s="14"/>
      <c r="J15" s="14"/>
      <c r="K15" s="15"/>
      <c r="M15" t="s">
        <v>17</v>
      </c>
      <c r="N15" s="17">
        <f>COUNTIF($O$2:$V$20,15)</f>
        <v>0</v>
      </c>
      <c r="O15">
        <f t="shared" si="1"/>
        <v>1</v>
      </c>
      <c r="P15">
        <f t="shared" si="2"/>
        <v>3</v>
      </c>
      <c r="Q15" t="str">
        <f t="shared" si="3"/>
        <v/>
      </c>
      <c r="R15" t="str">
        <f t="shared" si="4"/>
        <v/>
      </c>
      <c r="S15" t="str">
        <f t="shared" si="5"/>
        <v/>
      </c>
      <c r="T15" t="str">
        <f t="shared" si="6"/>
        <v/>
      </c>
      <c r="U15" t="str">
        <f t="shared" si="7"/>
        <v/>
      </c>
      <c r="V15" t="str">
        <f t="shared" si="8"/>
        <v/>
      </c>
    </row>
    <row r="16" spans="1:22" x14ac:dyDescent="0.3">
      <c r="A16" s="11"/>
      <c r="B16" s="11"/>
      <c r="C16" s="12"/>
      <c r="D16" s="13">
        <v>44566</v>
      </c>
      <c r="E16" s="14">
        <v>44580</v>
      </c>
      <c r="F16" s="14"/>
      <c r="G16" s="14"/>
      <c r="H16" s="14"/>
      <c r="I16" s="14"/>
      <c r="J16" s="14"/>
      <c r="K16" s="15"/>
      <c r="M16" t="s">
        <v>18</v>
      </c>
      <c r="N16" s="17">
        <f>COUNTIF($O$2:$V$20,16)</f>
        <v>0</v>
      </c>
      <c r="O16">
        <f t="shared" si="1"/>
        <v>1</v>
      </c>
      <c r="P16">
        <f t="shared" si="2"/>
        <v>3</v>
      </c>
      <c r="Q16" t="str">
        <f t="shared" si="3"/>
        <v/>
      </c>
      <c r="R16" t="str">
        <f t="shared" si="4"/>
        <v/>
      </c>
      <c r="S16" t="str">
        <f t="shared" si="5"/>
        <v/>
      </c>
      <c r="T16" t="str">
        <f t="shared" si="6"/>
        <v/>
      </c>
      <c r="U16" t="str">
        <f t="shared" si="7"/>
        <v/>
      </c>
      <c r="V16" t="str">
        <f t="shared" si="8"/>
        <v/>
      </c>
    </row>
    <row r="17" spans="1:22" x14ac:dyDescent="0.3">
      <c r="A17" s="11"/>
      <c r="B17" s="11"/>
      <c r="C17" s="12"/>
      <c r="D17" s="13">
        <v>44572</v>
      </c>
      <c r="E17" s="14"/>
      <c r="F17" s="14"/>
      <c r="G17" s="14"/>
      <c r="H17" s="14"/>
      <c r="I17" s="14"/>
      <c r="J17" s="14">
        <v>44603</v>
      </c>
      <c r="K17" s="15"/>
      <c r="M17" t="s">
        <v>19</v>
      </c>
      <c r="N17" s="17">
        <f>COUNTIF($O$2:$V$20,17)</f>
        <v>0</v>
      </c>
      <c r="O17">
        <f t="shared" si="1"/>
        <v>2</v>
      </c>
      <c r="P17" t="str">
        <f t="shared" si="2"/>
        <v/>
      </c>
      <c r="Q17" t="str">
        <f t="shared" si="3"/>
        <v/>
      </c>
      <c r="R17" t="str">
        <f t="shared" si="4"/>
        <v/>
      </c>
      <c r="S17" t="str">
        <f t="shared" si="5"/>
        <v/>
      </c>
      <c r="T17" t="str">
        <f t="shared" si="6"/>
        <v/>
      </c>
      <c r="U17">
        <f t="shared" si="7"/>
        <v>6</v>
      </c>
      <c r="V17" t="str">
        <f t="shared" si="8"/>
        <v/>
      </c>
    </row>
    <row r="18" spans="1:22" x14ac:dyDescent="0.3">
      <c r="A18" s="11"/>
      <c r="B18" s="11"/>
      <c r="C18" s="12"/>
      <c r="D18" s="13">
        <v>44565</v>
      </c>
      <c r="E18" s="14">
        <v>44580</v>
      </c>
      <c r="F18" s="14"/>
      <c r="G18" s="14"/>
      <c r="H18" s="14"/>
      <c r="I18" s="14"/>
      <c r="J18" s="14"/>
      <c r="K18" s="15"/>
      <c r="M18" t="s">
        <v>20</v>
      </c>
      <c r="N18" s="17">
        <f>COUNTIF($O$2:$V$20,18)</f>
        <v>0</v>
      </c>
      <c r="O18">
        <f t="shared" si="1"/>
        <v>1</v>
      </c>
      <c r="P18">
        <f t="shared" si="2"/>
        <v>3</v>
      </c>
      <c r="Q18" t="str">
        <f t="shared" si="3"/>
        <v/>
      </c>
      <c r="R18" t="str">
        <f t="shared" si="4"/>
        <v/>
      </c>
      <c r="S18" t="str">
        <f t="shared" si="5"/>
        <v/>
      </c>
      <c r="T18" t="str">
        <f t="shared" si="6"/>
        <v/>
      </c>
      <c r="U18" t="str">
        <f t="shared" si="7"/>
        <v/>
      </c>
      <c r="V18" t="str">
        <f t="shared" si="8"/>
        <v/>
      </c>
    </row>
    <row r="19" spans="1:22" x14ac:dyDescent="0.3">
      <c r="A19" s="11"/>
      <c r="B19" s="11"/>
      <c r="C19" s="12"/>
      <c r="D19" s="13">
        <v>44568</v>
      </c>
      <c r="E19" s="14">
        <v>44580</v>
      </c>
      <c r="F19" s="14"/>
      <c r="G19" s="14"/>
      <c r="H19" s="14"/>
      <c r="I19" s="14"/>
      <c r="J19" s="14"/>
      <c r="K19" s="15"/>
      <c r="M19" t="s">
        <v>21</v>
      </c>
      <c r="N19" s="17">
        <f>COUNTIF($O$2:$V$20,19)</f>
        <v>0</v>
      </c>
      <c r="O19">
        <f t="shared" si="1"/>
        <v>1</v>
      </c>
      <c r="P19">
        <f t="shared" si="2"/>
        <v>3</v>
      </c>
      <c r="Q19" t="str">
        <f t="shared" si="3"/>
        <v/>
      </c>
      <c r="R19" t="str">
        <f t="shared" si="4"/>
        <v/>
      </c>
      <c r="S19" t="str">
        <f t="shared" si="5"/>
        <v/>
      </c>
      <c r="T19" t="str">
        <f t="shared" si="6"/>
        <v/>
      </c>
      <c r="U19" t="str">
        <f t="shared" si="7"/>
        <v/>
      </c>
      <c r="V19" t="str">
        <f t="shared" si="8"/>
        <v/>
      </c>
    </row>
    <row r="20" spans="1:22" x14ac:dyDescent="0.3">
      <c r="A20" s="11"/>
      <c r="B20" s="11"/>
      <c r="C20" s="12"/>
      <c r="D20" s="13"/>
      <c r="E20" s="14"/>
      <c r="F20" s="14"/>
      <c r="G20" s="14"/>
      <c r="H20" s="14"/>
      <c r="I20" s="14"/>
      <c r="J20" s="14"/>
      <c r="K20" s="15"/>
      <c r="M20" t="s">
        <v>22</v>
      </c>
      <c r="N20" s="17">
        <f>COUNTIF($O$2:$V$20,20)</f>
        <v>0</v>
      </c>
      <c r="O20" t="str">
        <f t="shared" si="1"/>
        <v/>
      </c>
      <c r="P20" t="str">
        <f t="shared" si="2"/>
        <v/>
      </c>
    </row>
  </sheetData>
  <mergeCells count="1">
    <mergeCell ref="O1:V1"/>
  </mergeCells>
  <phoneticPr fontId="1" type="noConversion"/>
  <conditionalFormatting sqref="N1:N1048576">
    <cfRule type="cellIs" dxfId="0" priority="1" operator="greaterThan">
      <formula>8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longree</dc:creator>
  <cp:lastModifiedBy>François ROUZE</cp:lastModifiedBy>
  <dcterms:created xsi:type="dcterms:W3CDTF">2022-01-20T15:21:32Z</dcterms:created>
  <dcterms:modified xsi:type="dcterms:W3CDTF">2022-01-20T16:10:09Z</dcterms:modified>
</cp:coreProperties>
</file>