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ECB9792-E526-4EC4-8B33-2AD49456B44D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41" r:id="rId1"/>
    <sheet name="Paramètres" sheetId="31" r:id="rId2"/>
  </sheets>
  <definedNames>
    <definedName name="an">Feuil1!$M$6</definedName>
    <definedName name="Congés">OFFSET(Paramètres!$K$2,,,COUNTA(Paramètres!$K$1:$K$9)-1,1)</definedName>
    <definedName name="ferie">Paramètres!$G$2:$G$14</definedName>
    <definedName name="_xlnm.Print_Area" localSheetId="0">Feuil1!$A$1:$X$25</definedName>
  </definedNames>
  <calcPr calcId="191029" iterateDelta="1E-4"/>
</workbook>
</file>

<file path=xl/calcChain.xml><?xml version="1.0" encoding="utf-8"?>
<calcChain xmlns="http://schemas.openxmlformats.org/spreadsheetml/2006/main">
  <c r="V6" i="41" l="1"/>
  <c r="Q6" i="41"/>
  <c r="A10" i="41"/>
  <c r="A11" i="41" s="1"/>
  <c r="A12" i="41" s="1"/>
  <c r="A13" i="41" s="1"/>
  <c r="A14" i="41" s="1"/>
  <c r="A15" i="41" s="1"/>
  <c r="A1" i="31"/>
  <c r="A2" i="31" s="1"/>
  <c r="A3" i="31" s="1"/>
  <c r="A4" i="31" s="1"/>
  <c r="A5" i="31" s="1"/>
  <c r="A6" i="31" s="1"/>
  <c r="A7" i="31" s="1"/>
  <c r="A8" i="31" s="1"/>
  <c r="A9" i="31" s="1"/>
  <c r="A10" i="31" s="1"/>
  <c r="A11" i="31" s="1"/>
  <c r="A12" i="31" s="1"/>
  <c r="A13" i="31" s="1"/>
  <c r="A14" i="31" s="1"/>
  <c r="A15" i="31" s="1"/>
  <c r="A16" i="31" s="1"/>
  <c r="A17" i="31" s="1"/>
  <c r="A18" i="31" s="1"/>
  <c r="A19" i="31" s="1"/>
  <c r="A20" i="31" s="1"/>
  <c r="A21" i="31" s="1"/>
  <c r="A22" i="31" s="1"/>
  <c r="A23" i="31" s="1"/>
  <c r="A24" i="31" s="1"/>
  <c r="A25" i="31" s="1"/>
  <c r="A26" i="31" s="1"/>
  <c r="A27" i="31" s="1"/>
  <c r="A28" i="31" s="1"/>
  <c r="A29" i="31" s="1"/>
  <c r="A30" i="31" s="1"/>
  <c r="A31" i="31" s="1"/>
  <c r="A32" i="31" s="1"/>
  <c r="A33" i="31" s="1"/>
  <c r="A34" i="31" s="1"/>
  <c r="A35" i="31" s="1"/>
  <c r="A36" i="31" s="1"/>
  <c r="A37" i="31" s="1"/>
  <c r="A38" i="31" s="1"/>
  <c r="A39" i="31" s="1"/>
  <c r="A40" i="31" s="1"/>
  <c r="A41" i="31" s="1"/>
  <c r="A42" i="31" s="1"/>
  <c r="A43" i="31" s="1"/>
  <c r="A44" i="31" s="1"/>
  <c r="A45" i="31" s="1"/>
  <c r="A46" i="31" s="1"/>
  <c r="A47" i="31" s="1"/>
  <c r="A48" i="31" s="1"/>
  <c r="A49" i="31" s="1"/>
  <c r="A50" i="31" s="1"/>
  <c r="A51" i="31" s="1"/>
  <c r="A52" i="31" s="1"/>
  <c r="G14" i="31"/>
  <c r="H14" i="31" s="1"/>
  <c r="G13" i="31"/>
  <c r="H13" i="31" s="1"/>
  <c r="G12" i="31"/>
  <c r="H12" i="31" s="1"/>
  <c r="G11" i="31"/>
  <c r="H11" i="31" s="1"/>
  <c r="G10" i="31"/>
  <c r="H10" i="31" s="1"/>
  <c r="G6" i="31"/>
  <c r="H6" i="31" s="1"/>
  <c r="G5" i="31"/>
  <c r="H5" i="31" s="1"/>
  <c r="G3" i="31"/>
  <c r="G7" i="31" s="1"/>
  <c r="H7" i="31" s="1"/>
  <c r="G2" i="31"/>
  <c r="H2" i="31" s="1"/>
  <c r="I12" i="31" l="1"/>
  <c r="I5" i="31"/>
  <c r="I2" i="31"/>
  <c r="I10" i="31"/>
  <c r="I14" i="31"/>
  <c r="I11" i="31"/>
  <c r="I7" i="31"/>
  <c r="I6" i="31"/>
  <c r="I3" i="31"/>
  <c r="I13" i="31"/>
  <c r="H3" i="31"/>
  <c r="G4" i="31"/>
  <c r="G8" i="31"/>
  <c r="G9" i="31" l="1"/>
  <c r="H8" i="31"/>
  <c r="I8" i="31"/>
  <c r="H4" i="31"/>
  <c r="I4" i="31"/>
  <c r="H9" i="31" l="1"/>
  <c r="I9" i="31"/>
</calcChain>
</file>

<file path=xl/sharedStrings.xml><?xml version="1.0" encoding="utf-8"?>
<sst xmlns="http://schemas.openxmlformats.org/spreadsheetml/2006/main" count="53" uniqueCount="48">
  <si>
    <t>HR</t>
  </si>
  <si>
    <t>Motif du changement</t>
  </si>
  <si>
    <t>Ces compteurs horaires sont donnés à titre indicatif afin de guider le salarié. Les horaires FOCAT restent les compteurs de référence.</t>
  </si>
  <si>
    <t>Mois :</t>
  </si>
  <si>
    <t>Semaine :</t>
  </si>
  <si>
    <t>NOM :</t>
  </si>
  <si>
    <t>Congés</t>
  </si>
  <si>
    <t>HP</t>
  </si>
  <si>
    <t>Autres</t>
  </si>
  <si>
    <t>Année</t>
  </si>
  <si>
    <t>Mois</t>
  </si>
  <si>
    <t>Semaine</t>
  </si>
  <si>
    <t>Année :</t>
  </si>
  <si>
    <t>SERVICE D'ACCOMPAGNEMENT EN MILIEU NATUREL
19 rue de la banque - 70000 VESOUL</t>
  </si>
  <si>
    <t>Jour</t>
  </si>
  <si>
    <t>Prévisionnel</t>
  </si>
  <si>
    <t>Réalisé</t>
  </si>
  <si>
    <t xml:space="preserve">Autres </t>
  </si>
  <si>
    <t>Grève</t>
  </si>
  <si>
    <t>Astreinte</t>
  </si>
  <si>
    <t>Réc. Férié</t>
  </si>
  <si>
    <t>C.T.</t>
  </si>
  <si>
    <t>R.T.T.</t>
  </si>
  <si>
    <t>C.A.</t>
  </si>
  <si>
    <t>J.C.M.</t>
  </si>
  <si>
    <t>C.ANC.</t>
  </si>
  <si>
    <t>Ev. Fam.</t>
  </si>
  <si>
    <t>Enft. Mal.</t>
  </si>
  <si>
    <t>N.T.</t>
  </si>
  <si>
    <t>R.H.</t>
  </si>
  <si>
    <t>Récup.</t>
  </si>
  <si>
    <t>C. Pers.</t>
  </si>
  <si>
    <t>Form.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</si>
  <si>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</si>
  <si>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</si>
  <si>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</si>
  <si>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</si>
  <si>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</si>
  <si>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</si>
  <si>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</si>
  <si>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</si>
  <si>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</si>
  <si>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</si>
  <si>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</si>
  <si>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</si>
  <si>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</si>
  <si>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 xml:space="preserve">Jours Fériés 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</si>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</sst>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dddd\ dd"/>
    <numFmt numFmtId="166" formatCode="ddd\ dd\ mmm\ yy"/>
    <numFmt numFmtId="168" formatCode="[$-F800]dddd\,\ mmmm\ dd\,\ yyyy"/>
  </numFmts>
  <fonts count="13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10"/>
      <color rgb="FF000000"/>
      <name val="Arial"/>
      <family val="2"/>
    </font>
    <font>
      <sz val="10"/>
      <color theme="9" tint="-0.249977111117893"/>
      <name val="Arial"/>
      <family val="2"/>
    </font>
    <font>
      <sz val="10"/>
      <color theme="1"/>
      <name val="Arial"/>
      <family val="2"/>
    </font>
    <font>
      <sz val="12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11" fillId="0" borderId="0"/>
    <xf numFmtId="0" fontId="12" fillId="0" borderId="0"/>
    <xf numFmtId="0" fontId="11" fillId="0" borderId="0"/>
  </cellStyleXfs>
  <cellXfs count="99"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/>
    </xf>
    <xf numFmtId="0" fontId="6" fillId="4" borderId="0" xfId="0" applyFont="1" applyFill="1"/>
    <xf numFmtId="0" fontId="0" fillId="4" borderId="0" xfId="0" applyFill="1" applyBorder="1" applyAlignment="1"/>
    <xf numFmtId="164" fontId="7" fillId="0" borderId="13" xfId="0" applyNumberFormat="1" applyFont="1" applyFill="1" applyBorder="1" applyAlignment="1" applyProtection="1">
      <alignment horizontal="center" vertical="center"/>
      <protection locked="0"/>
    </xf>
    <xf numFmtId="164" fontId="7" fillId="0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 applyAlignment="1">
      <alignment horizontal="center" vertical="center"/>
    </xf>
    <xf numFmtId="0" fontId="4" fillId="4" borderId="12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164" fontId="7" fillId="0" borderId="12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/>
    <xf numFmtId="164" fontId="7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/>
    <xf numFmtId="164" fontId="7" fillId="0" borderId="9" xfId="0" applyNumberFormat="1" applyFont="1" applyFill="1" applyBorder="1" applyAlignment="1" applyProtection="1">
      <alignment horizontal="center" vertical="center"/>
      <protection locked="0"/>
    </xf>
    <xf numFmtId="164" fontId="7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15" xfId="0" applyFill="1" applyBorder="1" applyAlignment="1"/>
    <xf numFmtId="0" fontId="2" fillId="6" borderId="12" xfId="0" applyFont="1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14" fontId="6" fillId="4" borderId="0" xfId="0" applyNumberFormat="1" applyFont="1" applyFill="1"/>
    <xf numFmtId="0" fontId="9" fillId="0" borderId="0" xfId="0" applyFont="1"/>
    <xf numFmtId="0" fontId="2" fillId="2" borderId="8" xfId="0" applyFont="1" applyFill="1" applyBorder="1" applyAlignment="1"/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20" fontId="0" fillId="0" borderId="0" xfId="0" applyNumberFormat="1"/>
    <xf numFmtId="20" fontId="2" fillId="0" borderId="0" xfId="0" applyNumberFormat="1" applyFont="1"/>
    <xf numFmtId="0" fontId="0" fillId="2" borderId="26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3" borderId="5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4" fillId="4" borderId="12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65" fontId="3" fillId="2" borderId="11" xfId="0" applyNumberFormat="1" applyFont="1" applyFill="1" applyBorder="1" applyAlignment="1">
      <alignment horizontal="left"/>
    </xf>
    <xf numFmtId="165" fontId="3" fillId="2" borderId="7" xfId="0" applyNumberFormat="1" applyFont="1" applyFill="1" applyBorder="1" applyAlignment="1">
      <alignment horizontal="left"/>
    </xf>
    <xf numFmtId="0" fontId="3" fillId="2" borderId="30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6" fillId="4" borderId="35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3" fillId="2" borderId="29" xfId="0" applyFont="1" applyFill="1" applyBorder="1" applyAlignment="1">
      <alignment horizontal="center" vertical="center"/>
    </xf>
    <xf numFmtId="165" fontId="3" fillId="2" borderId="13" xfId="0" applyNumberFormat="1" applyFont="1" applyFill="1" applyBorder="1" applyAlignment="1">
      <alignment horizontal="left"/>
    </xf>
    <xf numFmtId="165" fontId="3" fillId="2" borderId="6" xfId="0" applyNumberFormat="1" applyFont="1" applyFill="1" applyBorder="1" applyAlignment="1">
      <alignment horizontal="left"/>
    </xf>
    <xf numFmtId="0" fontId="3" fillId="0" borderId="37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3" fillId="6" borderId="40" xfId="0" applyFont="1" applyFill="1" applyBorder="1" applyAlignment="1">
      <alignment horizontal="center" vertical="center"/>
    </xf>
    <xf numFmtId="0" fontId="10" fillId="6" borderId="12" xfId="2" applyFont="1" applyFill="1" applyBorder="1" applyAlignment="1" applyProtection="1">
      <alignment horizontal="right"/>
      <protection hidden="1"/>
    </xf>
    <xf numFmtId="166" fontId="10" fillId="6" borderId="12" xfId="2" applyNumberFormat="1" applyFont="1" applyFill="1" applyBorder="1" applyAlignment="1" applyProtection="1">
      <alignment horizontal="center"/>
      <protection hidden="1"/>
    </xf>
    <xf numFmtId="0" fontId="0" fillId="2" borderId="24" xfId="0" applyFill="1" applyBorder="1" applyAlignment="1">
      <alignment horizontal="center"/>
    </xf>
    <xf numFmtId="0" fontId="0" fillId="2" borderId="41" xfId="0" applyFill="1" applyBorder="1" applyAlignment="1">
      <alignment horizontal="center"/>
    </xf>
    <xf numFmtId="14" fontId="0" fillId="0" borderId="0" xfId="0" applyNumberFormat="1"/>
    <xf numFmtId="168" fontId="0" fillId="0" borderId="0" xfId="0" applyNumberFormat="1"/>
    <xf numFmtId="0" fontId="3" fillId="0" borderId="39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/>
    </xf>
    <xf numFmtId="0" fontId="2" fillId="0" borderId="38" xfId="0" applyFont="1" applyFill="1" applyBorder="1" applyAlignment="1">
      <alignment horizontal="center"/>
    </xf>
  </cellXfs>
  <cellStyles count="4">
    <cellStyle name="Normal" xfId="0" builtinId="0"/>
    <cellStyle name="Normal 2" xfId="1" xr:uid="{40750B36-3062-4511-BA29-9C141E90DF00}"/>
    <cellStyle name="Normal 3" xfId="2" xr:uid="{0BF75739-8FC5-4EDB-9674-5B231B6B4DF1}"/>
    <cellStyle name="Normal 3 2" xfId="3" xr:uid="{D17E518C-75C9-4C4A-AEC8-D04EB8B1632B}"/>
  </cellStyles>
  <dxfs count="12">
    <dxf>
      <fill>
        <patternFill>
          <bgColor theme="6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3.emf"/><Relationship Id="rId7" Type="http://schemas.openxmlformats.org/officeDocument/2006/relationships/image" Target="../media/image4.emf"/><Relationship Id="rId2" Type="http://schemas.openxmlformats.org/officeDocument/2006/relationships/image" Target="../media/image7.emf"/><Relationship Id="rId1" Type="http://schemas.openxmlformats.org/officeDocument/2006/relationships/image" Target="../media/image8.emf"/><Relationship Id="rId6" Type="http://schemas.openxmlformats.org/officeDocument/2006/relationships/image" Target="../media/image5.emf"/><Relationship Id="rId5" Type="http://schemas.openxmlformats.org/officeDocument/2006/relationships/image" Target="../media/image2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10856</xdr:colOff>
      <xdr:row>2</xdr:row>
      <xdr:rowOff>105170</xdr:rowOff>
    </xdr:from>
    <xdr:to>
      <xdr:col>13</xdr:col>
      <xdr:colOff>32218</xdr:colOff>
      <xdr:row>4</xdr:row>
      <xdr:rowOff>123265</xdr:rowOff>
    </xdr:to>
    <xdr:sp macro="[0]!Consignes" textlink="">
      <xdr:nvSpPr>
        <xdr:cNvPr id="2" name="Rectangle : avec coins arrondis en diagona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08797" y="430141"/>
          <a:ext cx="1366068" cy="555977"/>
        </a:xfrm>
        <a:prstGeom prst="round2Diag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Lire</a:t>
          </a:r>
          <a:r>
            <a:rPr lang="fr-FR" sz="900" b="1" baseline="0">
              <a:solidFill>
                <a:sysClr val="windowText" lastClr="000000"/>
              </a:solidFill>
            </a:rPr>
            <a:t> les consignes d'utilisation</a:t>
          </a:r>
          <a:endParaRPr lang="fr-FR" sz="600" b="1" baseline="0">
            <a:solidFill>
              <a:sysClr val="windowText" lastClr="000000"/>
            </a:solidFill>
          </a:endParaRPr>
        </a:p>
        <a:p>
          <a:pPr algn="ctr"/>
          <a:r>
            <a:rPr lang="fr-FR" sz="600" baseline="0"/>
            <a:t>Cliquez ici.</a:t>
          </a:r>
          <a:endParaRPr lang="fr-FR" sz="600"/>
        </a:p>
      </xdr:txBody>
    </xdr:sp>
    <xdr:clientData/>
  </xdr:twoCellAnchor>
  <xdr:twoCellAnchor>
    <xdr:from>
      <xdr:col>16</xdr:col>
      <xdr:colOff>129919</xdr:colOff>
      <xdr:row>2</xdr:row>
      <xdr:rowOff>105169</xdr:rowOff>
    </xdr:from>
    <xdr:to>
      <xdr:col>20</xdr:col>
      <xdr:colOff>151281</xdr:colOff>
      <xdr:row>4</xdr:row>
      <xdr:rowOff>123264</xdr:rowOff>
    </xdr:to>
    <xdr:sp macro="[0]!Législation" textlink="">
      <xdr:nvSpPr>
        <xdr:cNvPr id="4" name="Rectangle : avec coins arrondis en diagona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181095" y="430140"/>
          <a:ext cx="1366068" cy="555977"/>
        </a:xfrm>
        <a:prstGeom prst="round2Diag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ysClr val="windowText" lastClr="000000"/>
              </a:solidFill>
            </a:rPr>
            <a:t>Lire</a:t>
          </a:r>
          <a:r>
            <a:rPr lang="fr-FR" sz="900" b="1" baseline="0">
              <a:solidFill>
                <a:sysClr val="windowText" lastClr="000000"/>
              </a:solidFill>
            </a:rPr>
            <a:t> les aspects légaux à respescter</a:t>
          </a:r>
        </a:p>
        <a:p>
          <a:pPr algn="ctr"/>
          <a:r>
            <a:rPr lang="fr-FR" sz="600" baseline="0"/>
            <a:t>Cliquez ici.</a:t>
          </a:r>
          <a:endParaRPr lang="fr-FR" sz="600"/>
        </a:p>
      </xdr:txBody>
    </xdr:sp>
    <xdr:clientData/>
  </xdr:twoCellAnchor>
  <xdr:twoCellAnchor>
    <xdr:from>
      <xdr:col>3</xdr:col>
      <xdr:colOff>20778</xdr:colOff>
      <xdr:row>2</xdr:row>
      <xdr:rowOff>105172</xdr:rowOff>
    </xdr:from>
    <xdr:to>
      <xdr:col>6</xdr:col>
      <xdr:colOff>42140</xdr:colOff>
      <xdr:row>4</xdr:row>
      <xdr:rowOff>123267</xdr:rowOff>
    </xdr:to>
    <xdr:sp macro="" textlink="">
      <xdr:nvSpPr>
        <xdr:cNvPr id="6" name="Rectangle : avec coins arrondis en diagona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365484" y="430143"/>
          <a:ext cx="1366068" cy="555977"/>
        </a:xfrm>
        <a:prstGeom prst="round2DiagRect">
          <a:avLst/>
        </a:prstGeom>
        <a:noFill/>
        <a:ln w="9525" cap="flat" cmpd="sng" algn="ctr">
          <a:solidFill>
            <a:schemeClr val="accent6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6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407181</xdr:colOff>
          <xdr:row>7</xdr:row>
          <xdr:rowOff>240323</xdr:rowOff>
        </xdr:from>
        <xdr:to>
          <xdr:col>3</xdr:col>
          <xdr:colOff>44352</xdr:colOff>
          <xdr:row>9</xdr:row>
          <xdr:rowOff>4103</xdr:rowOff>
        </xdr:to>
        <xdr:sp macro="" textlink="">
          <xdr:nvSpPr>
            <xdr:cNvPr id="5179" name="ComboBox1" hidden="1">
              <a:extLst>
                <a:ext uri="{63B3BB69-23CF-44E3-9099-C40C66FF867C}">
                  <a14:compatExt spid="_x0000_s5179"/>
                </a:ext>
                <a:ext uri="{FF2B5EF4-FFF2-40B4-BE49-F238E27FC236}">
                  <a16:creationId xmlns:a16="http://schemas.microsoft.com/office/drawing/2014/main" id="{AAD754AA-0B54-4D49-8FE6-ACDC4A7653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401320</xdr:colOff>
          <xdr:row>8</xdr:row>
          <xdr:rowOff>244426</xdr:rowOff>
        </xdr:from>
        <xdr:to>
          <xdr:col>3</xdr:col>
          <xdr:colOff>39664</xdr:colOff>
          <xdr:row>10</xdr:row>
          <xdr:rowOff>8206</xdr:rowOff>
        </xdr:to>
        <xdr:sp macro="" textlink="">
          <xdr:nvSpPr>
            <xdr:cNvPr id="5181" name="ComboBox2" hidden="1">
              <a:extLst>
                <a:ext uri="{63B3BB69-23CF-44E3-9099-C40C66FF867C}">
                  <a14:compatExt spid="_x0000_s5181"/>
                </a:ext>
                <a:ext uri="{FF2B5EF4-FFF2-40B4-BE49-F238E27FC236}">
                  <a16:creationId xmlns:a16="http://schemas.microsoft.com/office/drawing/2014/main" id="{36B84AFA-DCBE-4E08-8D08-C538B7C5FF7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401320</xdr:colOff>
          <xdr:row>10</xdr:row>
          <xdr:rowOff>4104</xdr:rowOff>
        </xdr:from>
        <xdr:to>
          <xdr:col>3</xdr:col>
          <xdr:colOff>39664</xdr:colOff>
          <xdr:row>11</xdr:row>
          <xdr:rowOff>19344</xdr:rowOff>
        </xdr:to>
        <xdr:sp macro="" textlink="">
          <xdr:nvSpPr>
            <xdr:cNvPr id="5182" name="ComboBox3" hidden="1">
              <a:extLst>
                <a:ext uri="{63B3BB69-23CF-44E3-9099-C40C66FF867C}">
                  <a14:compatExt spid="_x0000_s5182"/>
                </a:ext>
                <a:ext uri="{FF2B5EF4-FFF2-40B4-BE49-F238E27FC236}">
                  <a16:creationId xmlns:a16="http://schemas.microsoft.com/office/drawing/2014/main" id="{CB5974F3-18B9-4841-A4A5-2ADBDB70A7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401320</xdr:colOff>
          <xdr:row>10</xdr:row>
          <xdr:rowOff>244427</xdr:rowOff>
        </xdr:from>
        <xdr:to>
          <xdr:col>3</xdr:col>
          <xdr:colOff>39664</xdr:colOff>
          <xdr:row>12</xdr:row>
          <xdr:rowOff>8207</xdr:rowOff>
        </xdr:to>
        <xdr:sp macro="" textlink="">
          <xdr:nvSpPr>
            <xdr:cNvPr id="5183" name="ComboBox4" hidden="1">
              <a:extLst>
                <a:ext uri="{63B3BB69-23CF-44E3-9099-C40C66FF867C}">
                  <a14:compatExt spid="_x0000_s5183"/>
                </a:ext>
                <a:ext uri="{FF2B5EF4-FFF2-40B4-BE49-F238E27FC236}">
                  <a16:creationId xmlns:a16="http://schemas.microsoft.com/office/drawing/2014/main" id="{C1B2F2B7-625D-4F1B-8C82-D1EDC8F0B2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401320</xdr:colOff>
          <xdr:row>12</xdr:row>
          <xdr:rowOff>4103</xdr:rowOff>
        </xdr:from>
        <xdr:to>
          <xdr:col>3</xdr:col>
          <xdr:colOff>39664</xdr:colOff>
          <xdr:row>13</xdr:row>
          <xdr:rowOff>19343</xdr:rowOff>
        </xdr:to>
        <xdr:sp macro="" textlink="">
          <xdr:nvSpPr>
            <xdr:cNvPr id="5184" name="ComboBox5" hidden="1">
              <a:extLst>
                <a:ext uri="{63B3BB69-23CF-44E3-9099-C40C66FF867C}">
                  <a14:compatExt spid="_x0000_s5184"/>
                </a:ext>
                <a:ext uri="{FF2B5EF4-FFF2-40B4-BE49-F238E27FC236}">
                  <a16:creationId xmlns:a16="http://schemas.microsoft.com/office/drawing/2014/main" id="{19D8112A-35FE-4710-A8D7-46AC1B4865C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401320</xdr:colOff>
          <xdr:row>13</xdr:row>
          <xdr:rowOff>4103</xdr:rowOff>
        </xdr:from>
        <xdr:to>
          <xdr:col>3</xdr:col>
          <xdr:colOff>39664</xdr:colOff>
          <xdr:row>14</xdr:row>
          <xdr:rowOff>19343</xdr:rowOff>
        </xdr:to>
        <xdr:sp macro="" textlink="">
          <xdr:nvSpPr>
            <xdr:cNvPr id="5185" name="ComboBox6" hidden="1">
              <a:extLst>
                <a:ext uri="{63B3BB69-23CF-44E3-9099-C40C66FF867C}">
                  <a14:compatExt spid="_x0000_s5185"/>
                </a:ext>
                <a:ext uri="{FF2B5EF4-FFF2-40B4-BE49-F238E27FC236}">
                  <a16:creationId xmlns:a16="http://schemas.microsoft.com/office/drawing/2014/main" id="{88FF55C3-E363-4EAE-8784-73D67B9EEE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401320</xdr:colOff>
          <xdr:row>13</xdr:row>
          <xdr:rowOff>244426</xdr:rowOff>
        </xdr:from>
        <xdr:to>
          <xdr:col>3</xdr:col>
          <xdr:colOff>39664</xdr:colOff>
          <xdr:row>15</xdr:row>
          <xdr:rowOff>5861</xdr:rowOff>
        </xdr:to>
        <xdr:sp macro="" textlink="">
          <xdr:nvSpPr>
            <xdr:cNvPr id="5186" name="ComboBox7" hidden="1">
              <a:extLst>
                <a:ext uri="{63B3BB69-23CF-44E3-9099-C40C66FF867C}">
                  <a14:compatExt spid="_x0000_s5186"/>
                </a:ext>
                <a:ext uri="{FF2B5EF4-FFF2-40B4-BE49-F238E27FC236}">
                  <a16:creationId xmlns:a16="http://schemas.microsoft.com/office/drawing/2014/main" id="{7426F978-7D16-4B1E-97A0-0F96125979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4103</xdr:colOff>
          <xdr:row>7</xdr:row>
          <xdr:rowOff>244426</xdr:rowOff>
        </xdr:from>
        <xdr:to>
          <xdr:col>4</xdr:col>
          <xdr:colOff>41031</xdr:colOff>
          <xdr:row>9</xdr:row>
          <xdr:rowOff>7620</xdr:rowOff>
        </xdr:to>
        <xdr:sp macro="" textlink="">
          <xdr:nvSpPr>
            <xdr:cNvPr id="5187" name="ComboBox8" hidden="1">
              <a:extLst>
                <a:ext uri="{63B3BB69-23CF-44E3-9099-C40C66FF867C}">
                  <a14:compatExt spid="_x0000_s5187"/>
                </a:ext>
                <a:ext uri="{FF2B5EF4-FFF2-40B4-BE49-F238E27FC236}">
                  <a16:creationId xmlns:a16="http://schemas.microsoft.com/office/drawing/2014/main" id="{A9F286A3-FB4F-4D4E-B099-3C148706BD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4103</xdr:colOff>
          <xdr:row>8</xdr:row>
          <xdr:rowOff>244426</xdr:rowOff>
        </xdr:from>
        <xdr:to>
          <xdr:col>4</xdr:col>
          <xdr:colOff>41031</xdr:colOff>
          <xdr:row>10</xdr:row>
          <xdr:rowOff>7620</xdr:rowOff>
        </xdr:to>
        <xdr:sp macro="" textlink="">
          <xdr:nvSpPr>
            <xdr:cNvPr id="5188" name="ComboBox9" hidden="1">
              <a:extLst>
                <a:ext uri="{63B3BB69-23CF-44E3-9099-C40C66FF867C}">
                  <a14:compatExt spid="_x0000_s5188"/>
                </a:ext>
                <a:ext uri="{FF2B5EF4-FFF2-40B4-BE49-F238E27FC236}">
                  <a16:creationId xmlns:a16="http://schemas.microsoft.com/office/drawing/2014/main" id="{A26C589B-2DB9-48DB-A19D-374244BAFE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4103</xdr:colOff>
          <xdr:row>10</xdr:row>
          <xdr:rowOff>7620</xdr:rowOff>
        </xdr:from>
        <xdr:to>
          <xdr:col>4</xdr:col>
          <xdr:colOff>41031</xdr:colOff>
          <xdr:row>11</xdr:row>
          <xdr:rowOff>22860</xdr:rowOff>
        </xdr:to>
        <xdr:sp macro="" textlink="">
          <xdr:nvSpPr>
            <xdr:cNvPr id="5189" name="ComboBox10" hidden="1">
              <a:extLst>
                <a:ext uri="{63B3BB69-23CF-44E3-9099-C40C66FF867C}">
                  <a14:compatExt spid="_x0000_s5189"/>
                </a:ext>
                <a:ext uri="{FF2B5EF4-FFF2-40B4-BE49-F238E27FC236}">
                  <a16:creationId xmlns:a16="http://schemas.microsoft.com/office/drawing/2014/main" id="{263969B2-CF4C-411E-A8AF-5F0AD8F28B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4103</xdr:colOff>
          <xdr:row>10</xdr:row>
          <xdr:rowOff>244426</xdr:rowOff>
        </xdr:from>
        <xdr:to>
          <xdr:col>4</xdr:col>
          <xdr:colOff>41031</xdr:colOff>
          <xdr:row>12</xdr:row>
          <xdr:rowOff>7620</xdr:rowOff>
        </xdr:to>
        <xdr:sp macro="" textlink="">
          <xdr:nvSpPr>
            <xdr:cNvPr id="5190" name="ComboBox11" hidden="1">
              <a:extLst>
                <a:ext uri="{63B3BB69-23CF-44E3-9099-C40C66FF867C}">
                  <a14:compatExt spid="_x0000_s5190"/>
                </a:ext>
                <a:ext uri="{FF2B5EF4-FFF2-40B4-BE49-F238E27FC236}">
                  <a16:creationId xmlns:a16="http://schemas.microsoft.com/office/drawing/2014/main" id="{D25778B4-1B79-4579-BD91-E0A2958ACF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4103</xdr:colOff>
          <xdr:row>12</xdr:row>
          <xdr:rowOff>7620</xdr:rowOff>
        </xdr:from>
        <xdr:to>
          <xdr:col>4</xdr:col>
          <xdr:colOff>47232</xdr:colOff>
          <xdr:row>13</xdr:row>
          <xdr:rowOff>22860</xdr:rowOff>
        </xdr:to>
        <xdr:sp macro="" textlink="">
          <xdr:nvSpPr>
            <xdr:cNvPr id="5191" name="ComboBox12" hidden="1">
              <a:extLst>
                <a:ext uri="{63B3BB69-23CF-44E3-9099-C40C66FF867C}">
                  <a14:compatExt spid="_x0000_s5191"/>
                </a:ext>
                <a:ext uri="{FF2B5EF4-FFF2-40B4-BE49-F238E27FC236}">
                  <a16:creationId xmlns:a16="http://schemas.microsoft.com/office/drawing/2014/main" id="{748563AE-C178-4AF0-8A06-09ED21CA4EA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4103</xdr:colOff>
          <xdr:row>13</xdr:row>
          <xdr:rowOff>7620</xdr:rowOff>
        </xdr:from>
        <xdr:to>
          <xdr:col>4</xdr:col>
          <xdr:colOff>41031</xdr:colOff>
          <xdr:row>14</xdr:row>
          <xdr:rowOff>22860</xdr:rowOff>
        </xdr:to>
        <xdr:sp macro="" textlink="">
          <xdr:nvSpPr>
            <xdr:cNvPr id="5192" name="ComboBox13" hidden="1">
              <a:extLst>
                <a:ext uri="{63B3BB69-23CF-44E3-9099-C40C66FF867C}">
                  <a14:compatExt spid="_x0000_s5192"/>
                </a:ext>
                <a:ext uri="{FF2B5EF4-FFF2-40B4-BE49-F238E27FC236}">
                  <a16:creationId xmlns:a16="http://schemas.microsoft.com/office/drawing/2014/main" id="{B9EB2FF7-3E22-437F-830C-D10CC63E91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4103</xdr:colOff>
          <xdr:row>13</xdr:row>
          <xdr:rowOff>244426</xdr:rowOff>
        </xdr:from>
        <xdr:to>
          <xdr:col>4</xdr:col>
          <xdr:colOff>47232</xdr:colOff>
          <xdr:row>15</xdr:row>
          <xdr:rowOff>7620</xdr:rowOff>
        </xdr:to>
        <xdr:sp macro="" textlink="">
          <xdr:nvSpPr>
            <xdr:cNvPr id="5193" name="ComboBox14" hidden="1">
              <a:extLst>
                <a:ext uri="{63B3BB69-23CF-44E3-9099-C40C66FF867C}">
                  <a14:compatExt spid="_x0000_s5193"/>
                </a:ext>
                <a:ext uri="{FF2B5EF4-FFF2-40B4-BE49-F238E27FC236}">
                  <a16:creationId xmlns:a16="http://schemas.microsoft.com/office/drawing/2014/main" id="{11AD23B5-650E-4CF3-80C9-76F2B7A27F3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408548</xdr:colOff>
          <xdr:row>7</xdr:row>
          <xdr:rowOff>250288</xdr:rowOff>
        </xdr:from>
        <xdr:to>
          <xdr:col>11</xdr:col>
          <xdr:colOff>43961</xdr:colOff>
          <xdr:row>9</xdr:row>
          <xdr:rowOff>13482</xdr:rowOff>
        </xdr:to>
        <xdr:sp macro="" textlink="">
          <xdr:nvSpPr>
            <xdr:cNvPr id="5194" name="ComboBox15" hidden="1">
              <a:extLst>
                <a:ext uri="{63B3BB69-23CF-44E3-9099-C40C66FF867C}">
                  <a14:compatExt spid="_x0000_s5194"/>
                </a:ext>
                <a:ext uri="{FF2B5EF4-FFF2-40B4-BE49-F238E27FC236}">
                  <a16:creationId xmlns:a16="http://schemas.microsoft.com/office/drawing/2014/main" id="{5853A8FB-E220-4EEB-A674-08F4283A67D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408548</xdr:colOff>
          <xdr:row>8</xdr:row>
          <xdr:rowOff>250288</xdr:rowOff>
        </xdr:from>
        <xdr:to>
          <xdr:col>11</xdr:col>
          <xdr:colOff>43961</xdr:colOff>
          <xdr:row>10</xdr:row>
          <xdr:rowOff>13482</xdr:rowOff>
        </xdr:to>
        <xdr:sp macro="" textlink="">
          <xdr:nvSpPr>
            <xdr:cNvPr id="5195" name="ComboBox16" hidden="1">
              <a:extLst>
                <a:ext uri="{63B3BB69-23CF-44E3-9099-C40C66FF867C}">
                  <a14:compatExt spid="_x0000_s5195"/>
                </a:ext>
                <a:ext uri="{FF2B5EF4-FFF2-40B4-BE49-F238E27FC236}">
                  <a16:creationId xmlns:a16="http://schemas.microsoft.com/office/drawing/2014/main" id="{EE8E8956-CAB7-46D9-A1BC-69C0D8749E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408548</xdr:colOff>
          <xdr:row>10</xdr:row>
          <xdr:rowOff>13482</xdr:rowOff>
        </xdr:from>
        <xdr:to>
          <xdr:col>11</xdr:col>
          <xdr:colOff>43961</xdr:colOff>
          <xdr:row>11</xdr:row>
          <xdr:rowOff>28722</xdr:rowOff>
        </xdr:to>
        <xdr:sp macro="" textlink="">
          <xdr:nvSpPr>
            <xdr:cNvPr id="5196" name="ComboBox17" hidden="1">
              <a:extLst>
                <a:ext uri="{63B3BB69-23CF-44E3-9099-C40C66FF867C}">
                  <a14:compatExt spid="_x0000_s5196"/>
                </a:ext>
                <a:ext uri="{FF2B5EF4-FFF2-40B4-BE49-F238E27FC236}">
                  <a16:creationId xmlns:a16="http://schemas.microsoft.com/office/drawing/2014/main" id="{840C28BF-F837-4378-A55C-39C6F48263A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408548</xdr:colOff>
          <xdr:row>10</xdr:row>
          <xdr:rowOff>250288</xdr:rowOff>
        </xdr:from>
        <xdr:to>
          <xdr:col>11</xdr:col>
          <xdr:colOff>43961</xdr:colOff>
          <xdr:row>12</xdr:row>
          <xdr:rowOff>13482</xdr:rowOff>
        </xdr:to>
        <xdr:sp macro="" textlink="">
          <xdr:nvSpPr>
            <xdr:cNvPr id="5197" name="ComboBox18" hidden="1">
              <a:extLst>
                <a:ext uri="{63B3BB69-23CF-44E3-9099-C40C66FF867C}">
                  <a14:compatExt spid="_x0000_s5197"/>
                </a:ext>
                <a:ext uri="{FF2B5EF4-FFF2-40B4-BE49-F238E27FC236}">
                  <a16:creationId xmlns:a16="http://schemas.microsoft.com/office/drawing/2014/main" id="{9D93A4E3-3721-4ABF-A59F-6A721815F3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408548</xdr:colOff>
          <xdr:row>12</xdr:row>
          <xdr:rowOff>13482</xdr:rowOff>
        </xdr:from>
        <xdr:to>
          <xdr:col>11</xdr:col>
          <xdr:colOff>51581</xdr:colOff>
          <xdr:row>13</xdr:row>
          <xdr:rowOff>28722</xdr:rowOff>
        </xdr:to>
        <xdr:sp macro="" textlink="">
          <xdr:nvSpPr>
            <xdr:cNvPr id="5198" name="ComboBox19" hidden="1">
              <a:extLst>
                <a:ext uri="{63B3BB69-23CF-44E3-9099-C40C66FF867C}">
                  <a14:compatExt spid="_x0000_s5198"/>
                </a:ext>
                <a:ext uri="{FF2B5EF4-FFF2-40B4-BE49-F238E27FC236}">
                  <a16:creationId xmlns:a16="http://schemas.microsoft.com/office/drawing/2014/main" id="{2E4FB539-ED31-43BC-9BEC-B850419E4A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408548</xdr:colOff>
          <xdr:row>13</xdr:row>
          <xdr:rowOff>13482</xdr:rowOff>
        </xdr:from>
        <xdr:to>
          <xdr:col>11</xdr:col>
          <xdr:colOff>43961</xdr:colOff>
          <xdr:row>14</xdr:row>
          <xdr:rowOff>28722</xdr:rowOff>
        </xdr:to>
        <xdr:sp macro="" textlink="">
          <xdr:nvSpPr>
            <xdr:cNvPr id="5199" name="ComboBox20" hidden="1">
              <a:extLst>
                <a:ext uri="{63B3BB69-23CF-44E3-9099-C40C66FF867C}">
                  <a14:compatExt spid="_x0000_s5199"/>
                </a:ext>
                <a:ext uri="{FF2B5EF4-FFF2-40B4-BE49-F238E27FC236}">
                  <a16:creationId xmlns:a16="http://schemas.microsoft.com/office/drawing/2014/main" id="{589A5971-CE64-4B1A-A5F7-51223327C4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408548</xdr:colOff>
          <xdr:row>13</xdr:row>
          <xdr:rowOff>250288</xdr:rowOff>
        </xdr:from>
        <xdr:to>
          <xdr:col>11</xdr:col>
          <xdr:colOff>51581</xdr:colOff>
          <xdr:row>15</xdr:row>
          <xdr:rowOff>13482</xdr:rowOff>
        </xdr:to>
        <xdr:sp macro="" textlink="">
          <xdr:nvSpPr>
            <xdr:cNvPr id="5200" name="ComboBox21" hidden="1">
              <a:extLst>
                <a:ext uri="{63B3BB69-23CF-44E3-9099-C40C66FF867C}">
                  <a14:compatExt spid="_x0000_s5200"/>
                </a:ext>
                <a:ext uri="{FF2B5EF4-FFF2-40B4-BE49-F238E27FC236}">
                  <a16:creationId xmlns:a16="http://schemas.microsoft.com/office/drawing/2014/main" id="{3635C28E-EBE3-4826-B490-CC5EF1CADF2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9965</xdr:colOff>
          <xdr:row>7</xdr:row>
          <xdr:rowOff>250288</xdr:rowOff>
        </xdr:from>
        <xdr:to>
          <xdr:col>13</xdr:col>
          <xdr:colOff>29308</xdr:colOff>
          <xdr:row>9</xdr:row>
          <xdr:rowOff>13482</xdr:rowOff>
        </xdr:to>
        <xdr:sp macro="" textlink="">
          <xdr:nvSpPr>
            <xdr:cNvPr id="5201" name="ComboBox22" hidden="1">
              <a:extLst>
                <a:ext uri="{63B3BB69-23CF-44E3-9099-C40C66FF867C}">
                  <a14:compatExt spid="_x0000_s5201"/>
                </a:ext>
                <a:ext uri="{FF2B5EF4-FFF2-40B4-BE49-F238E27FC236}">
                  <a16:creationId xmlns:a16="http://schemas.microsoft.com/office/drawing/2014/main" id="{0B1F6DD1-4293-4479-A7C1-6806CB1F33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9965</xdr:colOff>
          <xdr:row>8</xdr:row>
          <xdr:rowOff>250288</xdr:rowOff>
        </xdr:from>
        <xdr:to>
          <xdr:col>13</xdr:col>
          <xdr:colOff>29308</xdr:colOff>
          <xdr:row>10</xdr:row>
          <xdr:rowOff>13482</xdr:rowOff>
        </xdr:to>
        <xdr:sp macro="" textlink="">
          <xdr:nvSpPr>
            <xdr:cNvPr id="5202" name="ComboBox23" hidden="1">
              <a:extLst>
                <a:ext uri="{63B3BB69-23CF-44E3-9099-C40C66FF867C}">
                  <a14:compatExt spid="_x0000_s5202"/>
                </a:ext>
                <a:ext uri="{FF2B5EF4-FFF2-40B4-BE49-F238E27FC236}">
                  <a16:creationId xmlns:a16="http://schemas.microsoft.com/office/drawing/2014/main" id="{9C75AF91-4542-4033-9318-7C364550295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9965</xdr:colOff>
          <xdr:row>10</xdr:row>
          <xdr:rowOff>13482</xdr:rowOff>
        </xdr:from>
        <xdr:to>
          <xdr:col>13</xdr:col>
          <xdr:colOff>29308</xdr:colOff>
          <xdr:row>11</xdr:row>
          <xdr:rowOff>28722</xdr:rowOff>
        </xdr:to>
        <xdr:sp macro="" textlink="">
          <xdr:nvSpPr>
            <xdr:cNvPr id="5203" name="ComboBox24" hidden="1">
              <a:extLst>
                <a:ext uri="{63B3BB69-23CF-44E3-9099-C40C66FF867C}">
                  <a14:compatExt spid="_x0000_s5203"/>
                </a:ext>
                <a:ext uri="{FF2B5EF4-FFF2-40B4-BE49-F238E27FC236}">
                  <a16:creationId xmlns:a16="http://schemas.microsoft.com/office/drawing/2014/main" id="{3C402896-E4DB-4E9F-898A-FAB9CBF016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9965</xdr:colOff>
          <xdr:row>10</xdr:row>
          <xdr:rowOff>250288</xdr:rowOff>
        </xdr:from>
        <xdr:to>
          <xdr:col>13</xdr:col>
          <xdr:colOff>29308</xdr:colOff>
          <xdr:row>12</xdr:row>
          <xdr:rowOff>13482</xdr:rowOff>
        </xdr:to>
        <xdr:sp macro="" textlink="">
          <xdr:nvSpPr>
            <xdr:cNvPr id="5204" name="ComboBox25" hidden="1">
              <a:extLst>
                <a:ext uri="{63B3BB69-23CF-44E3-9099-C40C66FF867C}">
                  <a14:compatExt spid="_x0000_s5204"/>
                </a:ext>
                <a:ext uri="{FF2B5EF4-FFF2-40B4-BE49-F238E27FC236}">
                  <a16:creationId xmlns:a16="http://schemas.microsoft.com/office/drawing/2014/main" id="{6B76E34B-8E4D-484A-9564-E796556EDCE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9964</xdr:colOff>
          <xdr:row>12</xdr:row>
          <xdr:rowOff>13482</xdr:rowOff>
        </xdr:from>
        <xdr:to>
          <xdr:col>13</xdr:col>
          <xdr:colOff>35509</xdr:colOff>
          <xdr:row>13</xdr:row>
          <xdr:rowOff>28722</xdr:rowOff>
        </xdr:to>
        <xdr:sp macro="" textlink="">
          <xdr:nvSpPr>
            <xdr:cNvPr id="5205" name="ComboBox26" hidden="1">
              <a:extLst>
                <a:ext uri="{63B3BB69-23CF-44E3-9099-C40C66FF867C}">
                  <a14:compatExt spid="_x0000_s5205"/>
                </a:ext>
                <a:ext uri="{FF2B5EF4-FFF2-40B4-BE49-F238E27FC236}">
                  <a16:creationId xmlns:a16="http://schemas.microsoft.com/office/drawing/2014/main" id="{BC8D7302-BDFC-449E-A080-2D9B97E512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9965</xdr:colOff>
          <xdr:row>13</xdr:row>
          <xdr:rowOff>13482</xdr:rowOff>
        </xdr:from>
        <xdr:to>
          <xdr:col>13</xdr:col>
          <xdr:colOff>29308</xdr:colOff>
          <xdr:row>14</xdr:row>
          <xdr:rowOff>28722</xdr:rowOff>
        </xdr:to>
        <xdr:sp macro="" textlink="">
          <xdr:nvSpPr>
            <xdr:cNvPr id="5206" name="ComboBox27" hidden="1">
              <a:extLst>
                <a:ext uri="{63B3BB69-23CF-44E3-9099-C40C66FF867C}">
                  <a14:compatExt spid="_x0000_s5206"/>
                </a:ext>
                <a:ext uri="{FF2B5EF4-FFF2-40B4-BE49-F238E27FC236}">
                  <a16:creationId xmlns:a16="http://schemas.microsoft.com/office/drawing/2014/main" id="{FA8E9974-87D0-4F3E-B399-348F32C1C7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9964</xdr:colOff>
          <xdr:row>13</xdr:row>
          <xdr:rowOff>250288</xdr:rowOff>
        </xdr:from>
        <xdr:to>
          <xdr:col>13</xdr:col>
          <xdr:colOff>35509</xdr:colOff>
          <xdr:row>15</xdr:row>
          <xdr:rowOff>13482</xdr:rowOff>
        </xdr:to>
        <xdr:sp macro="" textlink="">
          <xdr:nvSpPr>
            <xdr:cNvPr id="5207" name="ComboBox28" hidden="1">
              <a:extLst>
                <a:ext uri="{63B3BB69-23CF-44E3-9099-C40C66FF867C}">
                  <a14:compatExt spid="_x0000_s5207"/>
                </a:ext>
                <a:ext uri="{FF2B5EF4-FFF2-40B4-BE49-F238E27FC236}">
                  <a16:creationId xmlns:a16="http://schemas.microsoft.com/office/drawing/2014/main" id="{2A858BA9-E46D-4E3D-B0F2-8FF57DA71A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22</xdr:col>
      <xdr:colOff>23447</xdr:colOff>
      <xdr:row>3</xdr:row>
      <xdr:rowOff>123092</xdr:rowOff>
    </xdr:from>
    <xdr:to>
      <xdr:col>23</xdr:col>
      <xdr:colOff>339969</xdr:colOff>
      <xdr:row>4</xdr:row>
      <xdr:rowOff>105507</xdr:rowOff>
    </xdr:to>
    <xdr:sp macro="[0]!effac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D9E7FFC-F1AB-4BA2-AD5E-2CCC2A702875}"/>
            </a:ext>
          </a:extLst>
        </xdr:cNvPr>
        <xdr:cNvSpPr/>
      </xdr:nvSpPr>
      <xdr:spPr>
        <a:xfrm>
          <a:off x="9923585" y="709246"/>
          <a:ext cx="726830" cy="25204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60960</xdr:colOff>
          <xdr:row>50</xdr:row>
          <xdr:rowOff>259080</xdr:rowOff>
        </xdr:from>
        <xdr:to>
          <xdr:col>9</xdr:col>
          <xdr:colOff>419100</xdr:colOff>
          <xdr:row>53</xdr:row>
          <xdr:rowOff>68580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et envoyer par mail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E93CA1-3A4C-42FC-ABC1-BEB5CB1935BA}" name="T_Congés" displayName="T_Congés" ref="K1:K9" totalsRowShown="0" headerRowDxfId="8" dataDxfId="7" headerRowBorderDxfId="10" tableBorderDxfId="11">
  <autoFilter ref="K1:K9" xr:uid="{FD24BB18-FF81-4E41-AF18-A53A7A4433B2}"/>
  <tableColumns count="1">
    <tableColumn id="1" xr3:uid="{C5A8CD04-29F7-40F8-9BFB-17C96DCFE342}" name="Congés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D53CCB-3FF0-44AA-B5EE-EB68B74C6CC4}" name="T_autres" displayName="T_autres" ref="Q1:Q8" totalsRowShown="0" headerRowDxfId="2" dataDxfId="1" headerRowBorderDxfId="5" tableBorderDxfId="6" totalsRowBorderDxfId="4">
  <autoFilter ref="Q1:Q8" xr:uid="{307ACEAE-5177-44B3-8DEF-F37A7FC14187}"/>
  <tableColumns count="1">
    <tableColumn id="1" xr3:uid="{0505640B-DD3E-4343-A153-025E396772FC}" name="Autres 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Brin">
  <a:themeElements>
    <a:clrScheme name="Brin">
      <a:dk1>
        <a:sysClr val="windowText" lastClr="000000"/>
      </a:dk1>
      <a:lt1>
        <a:sysClr val="window" lastClr="FFFFFF"/>
      </a:lt1>
      <a:dk2>
        <a:srgbClr val="766F54"/>
      </a:dk2>
      <a:lt2>
        <a:srgbClr val="E3EACF"/>
      </a:lt2>
      <a:accent1>
        <a:srgbClr val="A53010"/>
      </a:accent1>
      <a:accent2>
        <a:srgbClr val="DE7E18"/>
      </a:accent2>
      <a:accent3>
        <a:srgbClr val="9F8351"/>
      </a:accent3>
      <a:accent4>
        <a:srgbClr val="728653"/>
      </a:accent4>
      <a:accent5>
        <a:srgbClr val="92AA4C"/>
      </a:accent5>
      <a:accent6>
        <a:srgbClr val="6AAC91"/>
      </a:accent6>
      <a:hlink>
        <a:srgbClr val="FB4A18"/>
      </a:hlink>
      <a:folHlink>
        <a:srgbClr val="FB9318"/>
      </a:folHlink>
    </a:clrScheme>
    <a:fontScheme name="Brin">
      <a:maj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rin">
      <a:fillStyleLst>
        <a:solidFill>
          <a:schemeClr val="phClr"/>
        </a:solidFill>
        <a:solidFill>
          <a:schemeClr val="phClr">
            <a:tint val="70000"/>
            <a:lumMod val="104000"/>
          </a:schemeClr>
        </a:solidFill>
        <a:gradFill rotWithShape="1">
          <a:gsLst>
            <a:gs pos="0">
              <a:schemeClr val="phClr">
                <a:tint val="96000"/>
                <a:lumMod val="104000"/>
              </a:schemeClr>
            </a:gs>
            <a:gs pos="100000">
              <a:schemeClr val="phClr">
                <a:shade val="98000"/>
                <a:lumMod val="94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>
              <a:shade val="90000"/>
            </a:schemeClr>
          </a:solidFill>
          <a:prstDash val="solid"/>
        </a:ln>
        <a:ln w="15875" cap="rnd" cmpd="sng" algn="ctr">
          <a:solidFill>
            <a:schemeClr val="phClr"/>
          </a:solidFill>
          <a:prstDash val="solid"/>
        </a:ln>
        <a:ln w="2222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2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60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20000"/>
              </a:schemeClr>
            </a:gs>
            <a:gs pos="100000">
              <a:schemeClr val="phClr">
                <a:shade val="98000"/>
                <a:satMod val="120000"/>
                <a:lumMod val="98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satMod val="92000"/>
                <a:lumMod val="120000"/>
              </a:schemeClr>
            </a:gs>
            <a:gs pos="100000">
              <a:schemeClr val="phClr">
                <a:shade val="98000"/>
                <a:satMod val="120000"/>
                <a:lumMod val="98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8.xml"/><Relationship Id="rId18" Type="http://schemas.openxmlformats.org/officeDocument/2006/relationships/control" Target="../activeX/activeX11.xml"/><Relationship Id="rId26" Type="http://schemas.openxmlformats.org/officeDocument/2006/relationships/control" Target="../activeX/activeX17.xml"/><Relationship Id="rId39" Type="http://schemas.openxmlformats.org/officeDocument/2006/relationships/image" Target="../media/image8.emf"/><Relationship Id="rId3" Type="http://schemas.openxmlformats.org/officeDocument/2006/relationships/vmlDrawing" Target="../drawings/vmlDrawing1.vml"/><Relationship Id="rId21" Type="http://schemas.openxmlformats.org/officeDocument/2006/relationships/control" Target="../activeX/activeX14.xml"/><Relationship Id="rId34" Type="http://schemas.openxmlformats.org/officeDocument/2006/relationships/control" Target="../activeX/activeX24.xml"/><Relationship Id="rId7" Type="http://schemas.openxmlformats.org/officeDocument/2006/relationships/image" Target="../media/image2.emf"/><Relationship Id="rId12" Type="http://schemas.openxmlformats.org/officeDocument/2006/relationships/control" Target="../activeX/activeX7.xml"/><Relationship Id="rId17" Type="http://schemas.openxmlformats.org/officeDocument/2006/relationships/control" Target="../activeX/activeX10.xml"/><Relationship Id="rId25" Type="http://schemas.openxmlformats.org/officeDocument/2006/relationships/image" Target="../media/image6.emf"/><Relationship Id="rId33" Type="http://schemas.openxmlformats.org/officeDocument/2006/relationships/image" Target="../media/image7.emf"/><Relationship Id="rId38" Type="http://schemas.openxmlformats.org/officeDocument/2006/relationships/control" Target="../activeX/activeX28.xml"/><Relationship Id="rId2" Type="http://schemas.openxmlformats.org/officeDocument/2006/relationships/drawing" Target="../drawings/drawing1.xml"/><Relationship Id="rId16" Type="http://schemas.openxmlformats.org/officeDocument/2006/relationships/image" Target="../media/image4.emf"/><Relationship Id="rId20" Type="http://schemas.openxmlformats.org/officeDocument/2006/relationships/control" Target="../activeX/activeX13.xml"/><Relationship Id="rId29" Type="http://schemas.openxmlformats.org/officeDocument/2006/relationships/control" Target="../activeX/activeX2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6.xml"/><Relationship Id="rId24" Type="http://schemas.openxmlformats.org/officeDocument/2006/relationships/control" Target="../activeX/activeX16.xml"/><Relationship Id="rId32" Type="http://schemas.openxmlformats.org/officeDocument/2006/relationships/control" Target="../activeX/activeX23.xml"/><Relationship Id="rId37" Type="http://schemas.openxmlformats.org/officeDocument/2006/relationships/control" Target="../activeX/activeX27.xml"/><Relationship Id="rId5" Type="http://schemas.openxmlformats.org/officeDocument/2006/relationships/image" Target="../media/image1.emf"/><Relationship Id="rId15" Type="http://schemas.openxmlformats.org/officeDocument/2006/relationships/control" Target="../activeX/activeX9.xml"/><Relationship Id="rId23" Type="http://schemas.openxmlformats.org/officeDocument/2006/relationships/control" Target="../activeX/activeX15.xml"/><Relationship Id="rId28" Type="http://schemas.openxmlformats.org/officeDocument/2006/relationships/control" Target="../activeX/activeX19.xml"/><Relationship Id="rId36" Type="http://schemas.openxmlformats.org/officeDocument/2006/relationships/control" Target="../activeX/activeX26.xml"/><Relationship Id="rId10" Type="http://schemas.openxmlformats.org/officeDocument/2006/relationships/control" Target="../activeX/activeX5.xml"/><Relationship Id="rId19" Type="http://schemas.openxmlformats.org/officeDocument/2006/relationships/control" Target="../activeX/activeX12.xml"/><Relationship Id="rId31" Type="http://schemas.openxmlformats.org/officeDocument/2006/relationships/control" Target="../activeX/activeX22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Relationship Id="rId14" Type="http://schemas.openxmlformats.org/officeDocument/2006/relationships/image" Target="../media/image3.emf"/><Relationship Id="rId22" Type="http://schemas.openxmlformats.org/officeDocument/2006/relationships/image" Target="../media/image5.emf"/><Relationship Id="rId27" Type="http://schemas.openxmlformats.org/officeDocument/2006/relationships/control" Target="../activeX/activeX18.xml"/><Relationship Id="rId30" Type="http://schemas.openxmlformats.org/officeDocument/2006/relationships/control" Target="../activeX/activeX21.xml"/><Relationship Id="rId35" Type="http://schemas.openxmlformats.org/officeDocument/2006/relationships/control" Target="../activeX/activeX2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Y26"/>
  <sheetViews>
    <sheetView tabSelected="1" zoomScale="130" zoomScaleNormal="130" workbookViewId="0">
      <selection activeCell="A9" sqref="A9:B9"/>
    </sheetView>
  </sheetViews>
  <sheetFormatPr baseColWidth="10" defaultColWidth="6" defaultRowHeight="29.25" customHeight="1" x14ac:dyDescent="0.25"/>
  <cols>
    <col min="1" max="2" width="6" style="2"/>
    <col min="3" max="3" width="13.33203125" style="2" customWidth="1"/>
    <col min="4" max="4" width="10.88671875" style="2" customWidth="1"/>
    <col min="5" max="9" width="6" style="2"/>
    <col min="10" max="10" width="6.88671875" style="2" customWidth="1"/>
    <col min="11" max="11" width="6.44140625" style="2" customWidth="1"/>
    <col min="12" max="12" width="5.44140625" style="2" customWidth="1"/>
    <col min="13" max="13" width="5.6640625" style="2" customWidth="1"/>
    <col min="14" max="24" width="6" style="2"/>
    <col min="25" max="25" width="9.88671875" style="2" bestFit="1" customWidth="1"/>
    <col min="26" max="16384" width="6" style="2"/>
  </cols>
  <sheetData>
    <row r="1" spans="1:25" s="4" customFormat="1" ht="12.75" customHeight="1" x14ac:dyDescent="0.2">
      <c r="A1" s="82" t="s">
        <v>13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27"/>
    </row>
    <row r="2" spans="1:25" s="4" customFormat="1" ht="12.75" customHeight="1" x14ac:dyDescent="0.2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</row>
    <row r="3" spans="1:25" ht="21" customHeight="1" x14ac:dyDescent="0.25"/>
    <row r="4" spans="1:25" ht="21" customHeight="1" x14ac:dyDescent="0.25"/>
    <row r="5" spans="1:25" ht="12.75" customHeight="1" x14ac:dyDescent="0.25">
      <c r="A5" s="67"/>
      <c r="B5" s="68"/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</row>
    <row r="6" spans="1:25" s="3" customFormat="1" ht="20.25" customHeight="1" x14ac:dyDescent="0.25">
      <c r="A6" s="69" t="s">
        <v>5</v>
      </c>
      <c r="B6" s="69"/>
      <c r="C6" s="57"/>
      <c r="D6" s="57"/>
      <c r="E6" s="9"/>
      <c r="F6" s="9"/>
      <c r="G6" s="57"/>
      <c r="H6" s="57"/>
      <c r="I6" s="57"/>
      <c r="J6" s="57"/>
      <c r="K6" s="55" t="s">
        <v>12</v>
      </c>
      <c r="L6" s="56"/>
      <c r="M6" s="57">
        <v>2022</v>
      </c>
      <c r="N6" s="57"/>
      <c r="O6" s="55" t="s">
        <v>3</v>
      </c>
      <c r="P6" s="56"/>
      <c r="Q6" s="57" t="str">
        <f>TEXT(A9,"mmmm")</f>
        <v>janvier</v>
      </c>
      <c r="R6" s="57"/>
      <c r="S6" s="57"/>
      <c r="T6" s="55" t="s">
        <v>4</v>
      </c>
      <c r="U6" s="58"/>
      <c r="V6" s="57">
        <f>_xlfn.ISOWEEKNUM(A9)</f>
        <v>1</v>
      </c>
      <c r="W6" s="57"/>
      <c r="X6" s="57"/>
    </row>
    <row r="7" spans="1:25" ht="12.75" customHeight="1" thickBot="1" x14ac:dyDescent="0.3"/>
    <row r="8" spans="1:25" s="8" customFormat="1" ht="20.25" customHeight="1" thickBot="1" x14ac:dyDescent="0.3">
      <c r="A8" s="84" t="s">
        <v>14</v>
      </c>
      <c r="B8" s="63"/>
      <c r="C8" s="35" t="s">
        <v>6</v>
      </c>
      <c r="D8" s="34" t="s">
        <v>8</v>
      </c>
      <c r="E8" s="49" t="s">
        <v>15</v>
      </c>
      <c r="F8" s="50"/>
      <c r="G8" s="50"/>
      <c r="H8" s="51"/>
      <c r="I8" s="13" t="s">
        <v>7</v>
      </c>
      <c r="J8" s="59" t="s">
        <v>6</v>
      </c>
      <c r="K8" s="60"/>
      <c r="L8" s="63" t="s">
        <v>8</v>
      </c>
      <c r="M8" s="64"/>
      <c r="N8" s="49" t="s">
        <v>16</v>
      </c>
      <c r="O8" s="50"/>
      <c r="P8" s="50"/>
      <c r="Q8" s="51"/>
      <c r="R8" s="13" t="s">
        <v>0</v>
      </c>
      <c r="S8" s="60" t="s">
        <v>1</v>
      </c>
      <c r="T8" s="77"/>
      <c r="U8" s="77"/>
      <c r="V8" s="77"/>
      <c r="W8" s="77"/>
      <c r="X8" s="78"/>
    </row>
    <row r="9" spans="1:25" ht="20.25" customHeight="1" x14ac:dyDescent="0.25">
      <c r="A9" s="85">
        <v>44564</v>
      </c>
      <c r="B9" s="86"/>
      <c r="C9" s="30" t="s">
        <v>23</v>
      </c>
      <c r="D9" s="31"/>
      <c r="E9" s="7">
        <v>0.35416666666666669</v>
      </c>
      <c r="F9" s="7">
        <v>0.5</v>
      </c>
      <c r="G9" s="7">
        <v>0.5625</v>
      </c>
      <c r="H9" s="7">
        <v>0.7416666666666667</v>
      </c>
      <c r="I9" s="15"/>
      <c r="J9" s="61" t="s">
        <v>24</v>
      </c>
      <c r="K9" s="62"/>
      <c r="L9" s="65"/>
      <c r="M9" s="66"/>
      <c r="N9" s="6"/>
      <c r="O9" s="7"/>
      <c r="P9" s="7"/>
      <c r="Q9" s="7"/>
      <c r="R9" s="20"/>
      <c r="S9" s="81"/>
      <c r="T9" s="79"/>
      <c r="U9" s="79"/>
      <c r="V9" s="79"/>
      <c r="W9" s="79"/>
      <c r="X9" s="80"/>
    </row>
    <row r="10" spans="1:25" ht="20.25" customHeight="1" x14ac:dyDescent="0.25">
      <c r="A10" s="75">
        <f>IF(A9&lt;&gt;"",A9+1,"")</f>
        <v>44565</v>
      </c>
      <c r="B10" s="76"/>
      <c r="C10" s="32"/>
      <c r="D10" s="33"/>
      <c r="E10" s="14"/>
      <c r="F10" s="14"/>
      <c r="G10" s="14"/>
      <c r="H10" s="14"/>
      <c r="I10" s="17"/>
      <c r="J10" s="43"/>
      <c r="K10" s="44"/>
      <c r="L10" s="45"/>
      <c r="M10" s="46"/>
      <c r="N10" s="16"/>
      <c r="O10" s="14"/>
      <c r="P10" s="14"/>
      <c r="Q10" s="14"/>
      <c r="R10" s="21"/>
      <c r="S10" s="52"/>
      <c r="T10" s="53"/>
      <c r="U10" s="53"/>
      <c r="V10" s="53"/>
      <c r="W10" s="53"/>
      <c r="X10" s="54"/>
    </row>
    <row r="11" spans="1:25" ht="20.25" customHeight="1" x14ac:dyDescent="0.25">
      <c r="A11" s="75">
        <f t="shared" ref="A11:A15" si="0">IF(A10&lt;&gt;"",A10+1,"")</f>
        <v>44566</v>
      </c>
      <c r="B11" s="76"/>
      <c r="C11" s="32"/>
      <c r="D11" s="33"/>
      <c r="E11" s="14"/>
      <c r="F11" s="14"/>
      <c r="G11" s="14"/>
      <c r="H11" s="14"/>
      <c r="I11" s="17"/>
      <c r="J11" s="43"/>
      <c r="K11" s="44"/>
      <c r="L11" s="45"/>
      <c r="M11" s="46"/>
      <c r="N11" s="16"/>
      <c r="O11" s="14"/>
      <c r="P11" s="14"/>
      <c r="Q11" s="14"/>
      <c r="R11" s="21"/>
      <c r="S11" s="52"/>
      <c r="T11" s="53"/>
      <c r="U11" s="53"/>
      <c r="V11" s="53"/>
      <c r="W11" s="53"/>
      <c r="X11" s="54"/>
    </row>
    <row r="12" spans="1:25" ht="20.25" customHeight="1" x14ac:dyDescent="0.25">
      <c r="A12" s="75">
        <f t="shared" si="0"/>
        <v>44567</v>
      </c>
      <c r="B12" s="76"/>
      <c r="C12" s="32"/>
      <c r="D12" s="33"/>
      <c r="E12" s="14"/>
      <c r="F12" s="14"/>
      <c r="G12" s="14"/>
      <c r="H12" s="14"/>
      <c r="I12" s="17"/>
      <c r="J12" s="43"/>
      <c r="K12" s="44"/>
      <c r="L12" s="45"/>
      <c r="M12" s="46"/>
      <c r="N12" s="16"/>
      <c r="O12" s="14"/>
      <c r="P12" s="14"/>
      <c r="Q12" s="14"/>
      <c r="R12" s="21"/>
      <c r="S12" s="52"/>
      <c r="T12" s="53"/>
      <c r="U12" s="53"/>
      <c r="V12" s="53"/>
      <c r="W12" s="53"/>
      <c r="X12" s="54"/>
    </row>
    <row r="13" spans="1:25" ht="20.25" customHeight="1" x14ac:dyDescent="0.25">
      <c r="A13" s="75">
        <f t="shared" si="0"/>
        <v>44568</v>
      </c>
      <c r="B13" s="76"/>
      <c r="C13" s="32"/>
      <c r="D13" s="33" t="s">
        <v>47</v>
      </c>
      <c r="E13" s="14"/>
      <c r="F13" s="14"/>
      <c r="G13" s="14"/>
      <c r="H13" s="14"/>
      <c r="I13" s="17"/>
      <c r="J13" s="43"/>
      <c r="K13" s="44"/>
      <c r="L13" s="45"/>
      <c r="M13" s="46"/>
      <c r="N13" s="16"/>
      <c r="O13" s="14"/>
      <c r="P13" s="14"/>
      <c r="Q13" s="14"/>
      <c r="R13" s="21"/>
      <c r="S13" s="52"/>
      <c r="T13" s="53"/>
      <c r="U13" s="53"/>
      <c r="V13" s="53"/>
      <c r="W13" s="53"/>
      <c r="X13" s="54"/>
    </row>
    <row r="14" spans="1:25" ht="20.25" customHeight="1" x14ac:dyDescent="0.25">
      <c r="A14" s="75">
        <f t="shared" si="0"/>
        <v>44569</v>
      </c>
      <c r="B14" s="76"/>
      <c r="C14" s="32"/>
      <c r="D14" s="33"/>
      <c r="E14" s="14"/>
      <c r="F14" s="14"/>
      <c r="G14" s="14"/>
      <c r="H14" s="14"/>
      <c r="I14" s="17"/>
      <c r="J14" s="43"/>
      <c r="K14" s="44"/>
      <c r="L14" s="45"/>
      <c r="M14" s="46"/>
      <c r="N14" s="16"/>
      <c r="O14" s="14"/>
      <c r="P14" s="14"/>
      <c r="Q14" s="14"/>
      <c r="R14" s="21"/>
      <c r="S14" s="52"/>
      <c r="T14" s="53"/>
      <c r="U14" s="53"/>
      <c r="V14" s="53"/>
      <c r="W14" s="53"/>
      <c r="X14" s="54"/>
    </row>
    <row r="15" spans="1:25" ht="20.25" customHeight="1" thickBot="1" x14ac:dyDescent="0.3">
      <c r="A15" s="75">
        <f t="shared" si="0"/>
        <v>44570</v>
      </c>
      <c r="B15" s="76"/>
      <c r="C15" s="36"/>
      <c r="D15" s="37"/>
      <c r="E15" s="19"/>
      <c r="F15" s="19"/>
      <c r="G15" s="19"/>
      <c r="H15" s="19"/>
      <c r="I15" s="29"/>
      <c r="J15" s="72"/>
      <c r="K15" s="73"/>
      <c r="L15" s="47"/>
      <c r="M15" s="48"/>
      <c r="N15" s="18"/>
      <c r="O15" s="19"/>
      <c r="P15" s="19"/>
      <c r="Q15" s="19"/>
      <c r="R15" s="22"/>
      <c r="S15" s="72"/>
      <c r="T15" s="73"/>
      <c r="U15" s="73"/>
      <c r="V15" s="73"/>
      <c r="W15" s="73"/>
      <c r="X15" s="74"/>
    </row>
    <row r="16" spans="1:25" ht="24.75" customHeight="1" thickBot="1" x14ac:dyDescent="0.3">
      <c r="A16" s="92"/>
      <c r="B16" s="92"/>
      <c r="C16" s="92"/>
      <c r="D16" s="92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3"/>
      <c r="R16" s="23"/>
      <c r="S16" s="5"/>
      <c r="T16" s="5"/>
    </row>
    <row r="17" spans="1:24" ht="24.75" customHeight="1" thickBot="1" x14ac:dyDescent="0.3">
      <c r="N17" s="40"/>
      <c r="O17" s="41"/>
      <c r="P17" s="41"/>
      <c r="Q17" s="42"/>
      <c r="R17" s="23"/>
      <c r="S17" s="5"/>
      <c r="T17" s="5"/>
    </row>
    <row r="26" spans="1:24" ht="29.25" customHeight="1" x14ac:dyDescent="0.25">
      <c r="A26" s="70" t="s">
        <v>2</v>
      </c>
      <c r="B26" s="71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</row>
  </sheetData>
  <mergeCells count="48">
    <mergeCell ref="A16:Q16"/>
    <mergeCell ref="A1:X2"/>
    <mergeCell ref="E8:H8"/>
    <mergeCell ref="S8:X8"/>
    <mergeCell ref="S9:X9"/>
    <mergeCell ref="S10:X10"/>
    <mergeCell ref="S11:X11"/>
    <mergeCell ref="A8:B8"/>
    <mergeCell ref="A9:B9"/>
    <mergeCell ref="A10:B10"/>
    <mergeCell ref="A11:B11"/>
    <mergeCell ref="A12:B12"/>
    <mergeCell ref="A26:X26"/>
    <mergeCell ref="S14:X14"/>
    <mergeCell ref="S15:X15"/>
    <mergeCell ref="J13:K13"/>
    <mergeCell ref="J14:K14"/>
    <mergeCell ref="A13:B13"/>
    <mergeCell ref="A14:B14"/>
    <mergeCell ref="A15:B15"/>
    <mergeCell ref="J15:K15"/>
    <mergeCell ref="A5:X5"/>
    <mergeCell ref="C6:D6"/>
    <mergeCell ref="G6:J6"/>
    <mergeCell ref="Q6:S6"/>
    <mergeCell ref="A6:B6"/>
    <mergeCell ref="N8:Q8"/>
    <mergeCell ref="S12:X12"/>
    <mergeCell ref="S13:X13"/>
    <mergeCell ref="K6:L6"/>
    <mergeCell ref="M6:N6"/>
    <mergeCell ref="O6:P6"/>
    <mergeCell ref="T6:U6"/>
    <mergeCell ref="V6:X6"/>
    <mergeCell ref="J8:K8"/>
    <mergeCell ref="J9:K9"/>
    <mergeCell ref="J10:K10"/>
    <mergeCell ref="J12:K12"/>
    <mergeCell ref="L8:M8"/>
    <mergeCell ref="L9:M9"/>
    <mergeCell ref="L10:M10"/>
    <mergeCell ref="L11:M11"/>
    <mergeCell ref="N17:Q17"/>
    <mergeCell ref="J11:K11"/>
    <mergeCell ref="L13:M13"/>
    <mergeCell ref="L14:M14"/>
    <mergeCell ref="L15:M15"/>
    <mergeCell ref="L12:M12"/>
  </mergeCells>
  <dataValidations count="1">
    <dataValidation type="time" allowBlank="1" showInputMessage="1" showErrorMessage="1" errorTitle="Saisie non valide" error="Votre saisie ne correspond pas au format requis._x000a_Merci de réessayer en utilisant le format Heure (00:00)." sqref="N9:Q15" xr:uid="{00000000-0002-0000-0400-000000000000}">
      <formula1>0</formula1>
      <formula2>0.999305555555556</formula2>
    </dataValidation>
  </dataValidations>
  <pageMargins left="0.7" right="0.7" top="0.75" bottom="0.75" header="0.3" footer="0.3"/>
  <pageSetup paperSize="9" scale="79" orientation="landscape" verticalDpi="0" r:id="rId1"/>
  <colBreaks count="1" manualBreakCount="1">
    <brk id="24" max="24" man="1"/>
  </colBreaks>
  <drawing r:id="rId2"/>
  <legacyDrawing r:id="rId3"/>
  <controls>
    <mc:AlternateContent xmlns:mc="http://schemas.openxmlformats.org/markup-compatibility/2006">
      <mc:Choice Requires="x14">
        <control shapeId="5207" r:id="rId4" name="ComboBox28">
          <controlPr defaultSize="0" autoLine="0" autoPict="0" linkedCell="L15" r:id="rId5">
            <anchor>
              <from>
                <xdr:col>11</xdr:col>
                <xdr:colOff>7620</xdr:colOff>
                <xdr:row>13</xdr:row>
                <xdr:rowOff>251460</xdr:rowOff>
              </from>
              <to>
                <xdr:col>13</xdr:col>
                <xdr:colOff>38100</xdr:colOff>
                <xdr:row>15</xdr:row>
                <xdr:rowOff>15240</xdr:rowOff>
              </to>
            </anchor>
          </controlPr>
        </control>
      </mc:Choice>
      <mc:Fallback>
        <control shapeId="5207" r:id="rId4" name="ComboBox28"/>
      </mc:Fallback>
    </mc:AlternateContent>
    <mc:AlternateContent xmlns:mc="http://schemas.openxmlformats.org/markup-compatibility/2006">
      <mc:Choice Requires="x14">
        <control shapeId="5206" r:id="rId6" name="ComboBox27">
          <controlPr defaultSize="0" autoLine="0" autoPict="0" linkedCell="L14" r:id="rId7">
            <anchor>
              <from>
                <xdr:col>11</xdr:col>
                <xdr:colOff>7620</xdr:colOff>
                <xdr:row>13</xdr:row>
                <xdr:rowOff>15240</xdr:rowOff>
              </from>
              <to>
                <xdr:col>13</xdr:col>
                <xdr:colOff>30480</xdr:colOff>
                <xdr:row>14</xdr:row>
                <xdr:rowOff>30480</xdr:rowOff>
              </to>
            </anchor>
          </controlPr>
        </control>
      </mc:Choice>
      <mc:Fallback>
        <control shapeId="5206" r:id="rId6" name="ComboBox27"/>
      </mc:Fallback>
    </mc:AlternateContent>
    <mc:AlternateContent xmlns:mc="http://schemas.openxmlformats.org/markup-compatibility/2006">
      <mc:Choice Requires="x14">
        <control shapeId="5205" r:id="rId8" name="ComboBox26">
          <controlPr defaultSize="0" autoLine="0" autoPict="0" linkedCell="L13" r:id="rId5">
            <anchor>
              <from>
                <xdr:col>11</xdr:col>
                <xdr:colOff>7620</xdr:colOff>
                <xdr:row>12</xdr:row>
                <xdr:rowOff>15240</xdr:rowOff>
              </from>
              <to>
                <xdr:col>13</xdr:col>
                <xdr:colOff>38100</xdr:colOff>
                <xdr:row>13</xdr:row>
                <xdr:rowOff>30480</xdr:rowOff>
              </to>
            </anchor>
          </controlPr>
        </control>
      </mc:Choice>
      <mc:Fallback>
        <control shapeId="5205" r:id="rId8" name="ComboBox26"/>
      </mc:Fallback>
    </mc:AlternateContent>
    <mc:AlternateContent xmlns:mc="http://schemas.openxmlformats.org/markup-compatibility/2006">
      <mc:Choice Requires="x14">
        <control shapeId="5204" r:id="rId9" name="ComboBox25">
          <controlPr defaultSize="0" autoLine="0" autoPict="0" linkedCell="L12" r:id="rId7">
            <anchor>
              <from>
                <xdr:col>11</xdr:col>
                <xdr:colOff>7620</xdr:colOff>
                <xdr:row>10</xdr:row>
                <xdr:rowOff>251460</xdr:rowOff>
              </from>
              <to>
                <xdr:col>13</xdr:col>
                <xdr:colOff>30480</xdr:colOff>
                <xdr:row>12</xdr:row>
                <xdr:rowOff>15240</xdr:rowOff>
              </to>
            </anchor>
          </controlPr>
        </control>
      </mc:Choice>
      <mc:Fallback>
        <control shapeId="5204" r:id="rId9" name="ComboBox25"/>
      </mc:Fallback>
    </mc:AlternateContent>
    <mc:AlternateContent xmlns:mc="http://schemas.openxmlformats.org/markup-compatibility/2006">
      <mc:Choice Requires="x14">
        <control shapeId="5203" r:id="rId10" name="ComboBox24">
          <controlPr defaultSize="0" autoLine="0" autoPict="0" linkedCell="L11" r:id="rId7">
            <anchor>
              <from>
                <xdr:col>11</xdr:col>
                <xdr:colOff>7620</xdr:colOff>
                <xdr:row>10</xdr:row>
                <xdr:rowOff>15240</xdr:rowOff>
              </from>
              <to>
                <xdr:col>13</xdr:col>
                <xdr:colOff>30480</xdr:colOff>
                <xdr:row>11</xdr:row>
                <xdr:rowOff>30480</xdr:rowOff>
              </to>
            </anchor>
          </controlPr>
        </control>
      </mc:Choice>
      <mc:Fallback>
        <control shapeId="5203" r:id="rId10" name="ComboBox24"/>
      </mc:Fallback>
    </mc:AlternateContent>
    <mc:AlternateContent xmlns:mc="http://schemas.openxmlformats.org/markup-compatibility/2006">
      <mc:Choice Requires="x14">
        <control shapeId="5202" r:id="rId11" name="ComboBox23">
          <controlPr defaultSize="0" autoLine="0" autoPict="0" linkedCell="L10" r:id="rId7">
            <anchor>
              <from>
                <xdr:col>11</xdr:col>
                <xdr:colOff>7620</xdr:colOff>
                <xdr:row>8</xdr:row>
                <xdr:rowOff>251460</xdr:rowOff>
              </from>
              <to>
                <xdr:col>13</xdr:col>
                <xdr:colOff>30480</xdr:colOff>
                <xdr:row>10</xdr:row>
                <xdr:rowOff>15240</xdr:rowOff>
              </to>
            </anchor>
          </controlPr>
        </control>
      </mc:Choice>
      <mc:Fallback>
        <control shapeId="5202" r:id="rId11" name="ComboBox23"/>
      </mc:Fallback>
    </mc:AlternateContent>
    <mc:AlternateContent xmlns:mc="http://schemas.openxmlformats.org/markup-compatibility/2006">
      <mc:Choice Requires="x14">
        <control shapeId="5201" r:id="rId12" name="ComboBox22">
          <controlPr defaultSize="0" autoLine="0" autoPict="0" linkedCell="L9" r:id="rId7">
            <anchor>
              <from>
                <xdr:col>11</xdr:col>
                <xdr:colOff>7620</xdr:colOff>
                <xdr:row>7</xdr:row>
                <xdr:rowOff>251460</xdr:rowOff>
              </from>
              <to>
                <xdr:col>13</xdr:col>
                <xdr:colOff>30480</xdr:colOff>
                <xdr:row>9</xdr:row>
                <xdr:rowOff>15240</xdr:rowOff>
              </to>
            </anchor>
          </controlPr>
        </control>
      </mc:Choice>
      <mc:Fallback>
        <control shapeId="5201" r:id="rId12" name="ComboBox22"/>
      </mc:Fallback>
    </mc:AlternateContent>
    <mc:AlternateContent xmlns:mc="http://schemas.openxmlformats.org/markup-compatibility/2006">
      <mc:Choice Requires="x14">
        <control shapeId="5200" r:id="rId13" name="ComboBox21">
          <controlPr defaultSize="0" autoLine="0" linkedCell="J15" r:id="rId14">
            <anchor>
              <from>
                <xdr:col>9</xdr:col>
                <xdr:colOff>0</xdr:colOff>
                <xdr:row>14</xdr:row>
                <xdr:rowOff>0</xdr:rowOff>
              </from>
              <to>
                <xdr:col>11</xdr:col>
                <xdr:colOff>53340</xdr:colOff>
                <xdr:row>15</xdr:row>
                <xdr:rowOff>15240</xdr:rowOff>
              </to>
            </anchor>
          </controlPr>
        </control>
      </mc:Choice>
      <mc:Fallback>
        <control shapeId="5200" r:id="rId13" name="ComboBox21"/>
      </mc:Fallback>
    </mc:AlternateContent>
    <mc:AlternateContent xmlns:mc="http://schemas.openxmlformats.org/markup-compatibility/2006">
      <mc:Choice Requires="x14">
        <control shapeId="5199" r:id="rId15" name="ComboBox20">
          <controlPr defaultSize="0" autoLine="0" linkedCell="J14" r:id="rId16">
            <anchor>
              <from>
                <xdr:col>9</xdr:col>
                <xdr:colOff>0</xdr:colOff>
                <xdr:row>13</xdr:row>
                <xdr:rowOff>15240</xdr:rowOff>
              </from>
              <to>
                <xdr:col>11</xdr:col>
                <xdr:colOff>38100</xdr:colOff>
                <xdr:row>14</xdr:row>
                <xdr:rowOff>30480</xdr:rowOff>
              </to>
            </anchor>
          </controlPr>
        </control>
      </mc:Choice>
      <mc:Fallback>
        <control shapeId="5199" r:id="rId15" name="ComboBox20"/>
      </mc:Fallback>
    </mc:AlternateContent>
    <mc:AlternateContent xmlns:mc="http://schemas.openxmlformats.org/markup-compatibility/2006">
      <mc:Choice Requires="x14">
        <control shapeId="5198" r:id="rId17" name="ComboBox19">
          <controlPr defaultSize="0" autoLine="0" linkedCell="J13" r:id="rId14">
            <anchor>
              <from>
                <xdr:col>9</xdr:col>
                <xdr:colOff>0</xdr:colOff>
                <xdr:row>12</xdr:row>
                <xdr:rowOff>15240</xdr:rowOff>
              </from>
              <to>
                <xdr:col>11</xdr:col>
                <xdr:colOff>53340</xdr:colOff>
                <xdr:row>13</xdr:row>
                <xdr:rowOff>30480</xdr:rowOff>
              </to>
            </anchor>
          </controlPr>
        </control>
      </mc:Choice>
      <mc:Fallback>
        <control shapeId="5198" r:id="rId17" name="ComboBox19"/>
      </mc:Fallback>
    </mc:AlternateContent>
    <mc:AlternateContent xmlns:mc="http://schemas.openxmlformats.org/markup-compatibility/2006">
      <mc:Choice Requires="x14">
        <control shapeId="5197" r:id="rId18" name="ComboBox18">
          <controlPr defaultSize="0" autoLine="0" linkedCell="J12" r:id="rId16">
            <anchor>
              <from>
                <xdr:col>9</xdr:col>
                <xdr:colOff>0</xdr:colOff>
                <xdr:row>11</xdr:row>
                <xdr:rowOff>0</xdr:rowOff>
              </from>
              <to>
                <xdr:col>11</xdr:col>
                <xdr:colOff>38100</xdr:colOff>
                <xdr:row>12</xdr:row>
                <xdr:rowOff>15240</xdr:rowOff>
              </to>
            </anchor>
          </controlPr>
        </control>
      </mc:Choice>
      <mc:Fallback>
        <control shapeId="5197" r:id="rId18" name="ComboBox18"/>
      </mc:Fallback>
    </mc:AlternateContent>
    <mc:AlternateContent xmlns:mc="http://schemas.openxmlformats.org/markup-compatibility/2006">
      <mc:Choice Requires="x14">
        <control shapeId="5196" r:id="rId19" name="ComboBox17">
          <controlPr defaultSize="0" autoLine="0" linkedCell="J11" r:id="rId16">
            <anchor>
              <from>
                <xdr:col>9</xdr:col>
                <xdr:colOff>0</xdr:colOff>
                <xdr:row>10</xdr:row>
                <xdr:rowOff>15240</xdr:rowOff>
              </from>
              <to>
                <xdr:col>11</xdr:col>
                <xdr:colOff>38100</xdr:colOff>
                <xdr:row>11</xdr:row>
                <xdr:rowOff>30480</xdr:rowOff>
              </to>
            </anchor>
          </controlPr>
        </control>
      </mc:Choice>
      <mc:Fallback>
        <control shapeId="5196" r:id="rId19" name="ComboBox17"/>
      </mc:Fallback>
    </mc:AlternateContent>
    <mc:AlternateContent xmlns:mc="http://schemas.openxmlformats.org/markup-compatibility/2006">
      <mc:Choice Requires="x14">
        <control shapeId="5195" r:id="rId20" name="ComboBox16">
          <controlPr defaultSize="0" autoLine="0" linkedCell="J10" r:id="rId16">
            <anchor>
              <from>
                <xdr:col>9</xdr:col>
                <xdr:colOff>0</xdr:colOff>
                <xdr:row>9</xdr:row>
                <xdr:rowOff>0</xdr:rowOff>
              </from>
              <to>
                <xdr:col>11</xdr:col>
                <xdr:colOff>38100</xdr:colOff>
                <xdr:row>10</xdr:row>
                <xdr:rowOff>15240</xdr:rowOff>
              </to>
            </anchor>
          </controlPr>
        </control>
      </mc:Choice>
      <mc:Fallback>
        <control shapeId="5195" r:id="rId20" name="ComboBox16"/>
      </mc:Fallback>
    </mc:AlternateContent>
    <mc:AlternateContent xmlns:mc="http://schemas.openxmlformats.org/markup-compatibility/2006">
      <mc:Choice Requires="x14">
        <control shapeId="5194" r:id="rId21" name="ComboBox15">
          <controlPr defaultSize="0" autoLine="0" linkedCell="J9" r:id="rId22">
            <anchor>
              <from>
                <xdr:col>9</xdr:col>
                <xdr:colOff>0</xdr:colOff>
                <xdr:row>8</xdr:row>
                <xdr:rowOff>0</xdr:rowOff>
              </from>
              <to>
                <xdr:col>11</xdr:col>
                <xdr:colOff>38100</xdr:colOff>
                <xdr:row>9</xdr:row>
                <xdr:rowOff>15240</xdr:rowOff>
              </to>
            </anchor>
          </controlPr>
        </control>
      </mc:Choice>
      <mc:Fallback>
        <control shapeId="5194" r:id="rId21" name="ComboBox15"/>
      </mc:Fallback>
    </mc:AlternateContent>
    <mc:AlternateContent xmlns:mc="http://schemas.openxmlformats.org/markup-compatibility/2006">
      <mc:Choice Requires="x14">
        <control shapeId="5193" r:id="rId23" name="ComboBox14">
          <controlPr defaultSize="0" autoLine="0" autoPict="0" linkedCell="D15" r:id="rId7">
            <anchor>
              <from>
                <xdr:col>3</xdr:col>
                <xdr:colOff>7620</xdr:colOff>
                <xdr:row>13</xdr:row>
                <xdr:rowOff>243840</xdr:rowOff>
              </from>
              <to>
                <xdr:col>4</xdr:col>
                <xdr:colOff>45720</xdr:colOff>
                <xdr:row>15</xdr:row>
                <xdr:rowOff>7620</xdr:rowOff>
              </to>
            </anchor>
          </controlPr>
        </control>
      </mc:Choice>
      <mc:Fallback>
        <control shapeId="5193" r:id="rId23" name="ComboBox14"/>
      </mc:Fallback>
    </mc:AlternateContent>
    <mc:AlternateContent xmlns:mc="http://schemas.openxmlformats.org/markup-compatibility/2006">
      <mc:Choice Requires="x14">
        <control shapeId="5192" r:id="rId24" name="ComboBox13">
          <controlPr defaultSize="0" autoLine="0" autoPict="0" linkedCell="D14" r:id="rId25">
            <anchor>
              <from>
                <xdr:col>3</xdr:col>
                <xdr:colOff>7620</xdr:colOff>
                <xdr:row>13</xdr:row>
                <xdr:rowOff>7620</xdr:rowOff>
              </from>
              <to>
                <xdr:col>4</xdr:col>
                <xdr:colOff>38100</xdr:colOff>
                <xdr:row>14</xdr:row>
                <xdr:rowOff>22860</xdr:rowOff>
              </to>
            </anchor>
          </controlPr>
        </control>
      </mc:Choice>
      <mc:Fallback>
        <control shapeId="5192" r:id="rId24" name="ComboBox13"/>
      </mc:Fallback>
    </mc:AlternateContent>
    <mc:AlternateContent xmlns:mc="http://schemas.openxmlformats.org/markup-compatibility/2006">
      <mc:Choice Requires="x14">
        <control shapeId="5191" r:id="rId26" name="ComboBox12">
          <controlPr defaultSize="0" autoLine="0" autoPict="0" linkedCell="D13" r:id="rId7">
            <anchor>
              <from>
                <xdr:col>3</xdr:col>
                <xdr:colOff>7620</xdr:colOff>
                <xdr:row>12</xdr:row>
                <xdr:rowOff>7620</xdr:rowOff>
              </from>
              <to>
                <xdr:col>4</xdr:col>
                <xdr:colOff>45720</xdr:colOff>
                <xdr:row>13</xdr:row>
                <xdr:rowOff>22860</xdr:rowOff>
              </to>
            </anchor>
          </controlPr>
        </control>
      </mc:Choice>
      <mc:Fallback>
        <control shapeId="5191" r:id="rId26" name="ComboBox12"/>
      </mc:Fallback>
    </mc:AlternateContent>
    <mc:AlternateContent xmlns:mc="http://schemas.openxmlformats.org/markup-compatibility/2006">
      <mc:Choice Requires="x14">
        <control shapeId="5190" r:id="rId27" name="ComboBox11">
          <controlPr defaultSize="0" autoLine="0" autoPict="0" linkedCell="D12" r:id="rId25">
            <anchor>
              <from>
                <xdr:col>3</xdr:col>
                <xdr:colOff>7620</xdr:colOff>
                <xdr:row>10</xdr:row>
                <xdr:rowOff>243840</xdr:rowOff>
              </from>
              <to>
                <xdr:col>4</xdr:col>
                <xdr:colOff>38100</xdr:colOff>
                <xdr:row>12</xdr:row>
                <xdr:rowOff>7620</xdr:rowOff>
              </to>
            </anchor>
          </controlPr>
        </control>
      </mc:Choice>
      <mc:Fallback>
        <control shapeId="5190" r:id="rId27" name="ComboBox11"/>
      </mc:Fallback>
    </mc:AlternateContent>
    <mc:AlternateContent xmlns:mc="http://schemas.openxmlformats.org/markup-compatibility/2006">
      <mc:Choice Requires="x14">
        <control shapeId="5189" r:id="rId28" name="ComboBox10">
          <controlPr defaultSize="0" autoLine="0" autoPict="0" linkedCell="D11" r:id="rId25">
            <anchor>
              <from>
                <xdr:col>3</xdr:col>
                <xdr:colOff>7620</xdr:colOff>
                <xdr:row>10</xdr:row>
                <xdr:rowOff>7620</xdr:rowOff>
              </from>
              <to>
                <xdr:col>4</xdr:col>
                <xdr:colOff>38100</xdr:colOff>
                <xdr:row>11</xdr:row>
                <xdr:rowOff>22860</xdr:rowOff>
              </to>
            </anchor>
          </controlPr>
        </control>
      </mc:Choice>
      <mc:Fallback>
        <control shapeId="5189" r:id="rId28" name="ComboBox10"/>
      </mc:Fallback>
    </mc:AlternateContent>
    <mc:AlternateContent xmlns:mc="http://schemas.openxmlformats.org/markup-compatibility/2006">
      <mc:Choice Requires="x14">
        <control shapeId="5188" r:id="rId29" name="ComboBox9">
          <controlPr defaultSize="0" autoLine="0" autoPict="0" linkedCell="D10" r:id="rId25">
            <anchor>
              <from>
                <xdr:col>3</xdr:col>
                <xdr:colOff>7620</xdr:colOff>
                <xdr:row>8</xdr:row>
                <xdr:rowOff>243840</xdr:rowOff>
              </from>
              <to>
                <xdr:col>4</xdr:col>
                <xdr:colOff>38100</xdr:colOff>
                <xdr:row>10</xdr:row>
                <xdr:rowOff>7620</xdr:rowOff>
              </to>
            </anchor>
          </controlPr>
        </control>
      </mc:Choice>
      <mc:Fallback>
        <control shapeId="5188" r:id="rId29" name="ComboBox9"/>
      </mc:Fallback>
    </mc:AlternateContent>
    <mc:AlternateContent xmlns:mc="http://schemas.openxmlformats.org/markup-compatibility/2006">
      <mc:Choice Requires="x14">
        <control shapeId="5187" r:id="rId30" name="ComboBox8">
          <controlPr defaultSize="0" autoLine="0" autoPict="0" linkedCell="D9" r:id="rId25">
            <anchor>
              <from>
                <xdr:col>3</xdr:col>
                <xdr:colOff>7620</xdr:colOff>
                <xdr:row>7</xdr:row>
                <xdr:rowOff>243840</xdr:rowOff>
              </from>
              <to>
                <xdr:col>4</xdr:col>
                <xdr:colOff>38100</xdr:colOff>
                <xdr:row>9</xdr:row>
                <xdr:rowOff>7620</xdr:rowOff>
              </to>
            </anchor>
          </controlPr>
        </control>
      </mc:Choice>
      <mc:Fallback>
        <control shapeId="5187" r:id="rId30" name="ComboBox8"/>
      </mc:Fallback>
    </mc:AlternateContent>
    <mc:AlternateContent xmlns:mc="http://schemas.openxmlformats.org/markup-compatibility/2006">
      <mc:Choice Requires="x14">
        <control shapeId="5186" r:id="rId31" name="ComboBox7">
          <controlPr defaultSize="0" autoLine="0" linkedCell="C15" r:id="rId14">
            <anchor>
              <from>
                <xdr:col>1</xdr:col>
                <xdr:colOff>403860</xdr:colOff>
                <xdr:row>13</xdr:row>
                <xdr:rowOff>243840</xdr:rowOff>
              </from>
              <to>
                <xdr:col>3</xdr:col>
                <xdr:colOff>45720</xdr:colOff>
                <xdr:row>15</xdr:row>
                <xdr:rowOff>7620</xdr:rowOff>
              </to>
            </anchor>
          </controlPr>
        </control>
      </mc:Choice>
      <mc:Fallback>
        <control shapeId="5186" r:id="rId31" name="ComboBox7"/>
      </mc:Fallback>
    </mc:AlternateContent>
    <mc:AlternateContent xmlns:mc="http://schemas.openxmlformats.org/markup-compatibility/2006">
      <mc:Choice Requires="x14">
        <control shapeId="5185" r:id="rId32" name="ComboBox6">
          <controlPr defaultSize="0" autoLine="0" linkedCell="C14" r:id="rId33">
            <anchor>
              <from>
                <xdr:col>1</xdr:col>
                <xdr:colOff>403860</xdr:colOff>
                <xdr:row>13</xdr:row>
                <xdr:rowOff>7620</xdr:rowOff>
              </from>
              <to>
                <xdr:col>3</xdr:col>
                <xdr:colOff>38100</xdr:colOff>
                <xdr:row>14</xdr:row>
                <xdr:rowOff>22860</xdr:rowOff>
              </to>
            </anchor>
          </controlPr>
        </control>
      </mc:Choice>
      <mc:Fallback>
        <control shapeId="5185" r:id="rId32" name="ComboBox6"/>
      </mc:Fallback>
    </mc:AlternateContent>
    <mc:AlternateContent xmlns:mc="http://schemas.openxmlformats.org/markup-compatibility/2006">
      <mc:Choice Requires="x14">
        <control shapeId="5184" r:id="rId34" name="ComboBox5">
          <controlPr defaultSize="0" autoLine="0" linkedCell="C13" r:id="rId14">
            <anchor>
              <from>
                <xdr:col>1</xdr:col>
                <xdr:colOff>403860</xdr:colOff>
                <xdr:row>12</xdr:row>
                <xdr:rowOff>7620</xdr:rowOff>
              </from>
              <to>
                <xdr:col>3</xdr:col>
                <xdr:colOff>45720</xdr:colOff>
                <xdr:row>13</xdr:row>
                <xdr:rowOff>22860</xdr:rowOff>
              </to>
            </anchor>
          </controlPr>
        </control>
      </mc:Choice>
      <mc:Fallback>
        <control shapeId="5184" r:id="rId34" name="ComboBox5"/>
      </mc:Fallback>
    </mc:AlternateContent>
    <mc:AlternateContent xmlns:mc="http://schemas.openxmlformats.org/markup-compatibility/2006">
      <mc:Choice Requires="x14">
        <control shapeId="5183" r:id="rId35" name="ComboBox4">
          <controlPr defaultSize="0" autoLine="0" linkedCell="C12" r:id="rId33">
            <anchor>
              <from>
                <xdr:col>1</xdr:col>
                <xdr:colOff>403860</xdr:colOff>
                <xdr:row>10</xdr:row>
                <xdr:rowOff>243840</xdr:rowOff>
              </from>
              <to>
                <xdr:col>3</xdr:col>
                <xdr:colOff>38100</xdr:colOff>
                <xdr:row>12</xdr:row>
                <xdr:rowOff>7620</xdr:rowOff>
              </to>
            </anchor>
          </controlPr>
        </control>
      </mc:Choice>
      <mc:Fallback>
        <control shapeId="5183" r:id="rId35" name="ComboBox4"/>
      </mc:Fallback>
    </mc:AlternateContent>
    <mc:AlternateContent xmlns:mc="http://schemas.openxmlformats.org/markup-compatibility/2006">
      <mc:Choice Requires="x14">
        <control shapeId="5182" r:id="rId36" name="ComboBox3">
          <controlPr defaultSize="0" autoLine="0" linkedCell="C11" r:id="rId33">
            <anchor>
              <from>
                <xdr:col>1</xdr:col>
                <xdr:colOff>403860</xdr:colOff>
                <xdr:row>10</xdr:row>
                <xdr:rowOff>7620</xdr:rowOff>
              </from>
              <to>
                <xdr:col>3</xdr:col>
                <xdr:colOff>38100</xdr:colOff>
                <xdr:row>11</xdr:row>
                <xdr:rowOff>22860</xdr:rowOff>
              </to>
            </anchor>
          </controlPr>
        </control>
      </mc:Choice>
      <mc:Fallback>
        <control shapeId="5182" r:id="rId36" name="ComboBox3"/>
      </mc:Fallback>
    </mc:AlternateContent>
    <mc:AlternateContent xmlns:mc="http://schemas.openxmlformats.org/markup-compatibility/2006">
      <mc:Choice Requires="x14">
        <control shapeId="5181" r:id="rId37" name="ComboBox2">
          <controlPr defaultSize="0" autoLine="0" linkedCell="C10" r:id="rId33">
            <anchor>
              <from>
                <xdr:col>1</xdr:col>
                <xdr:colOff>403860</xdr:colOff>
                <xdr:row>8</xdr:row>
                <xdr:rowOff>243840</xdr:rowOff>
              </from>
              <to>
                <xdr:col>3</xdr:col>
                <xdr:colOff>38100</xdr:colOff>
                <xdr:row>10</xdr:row>
                <xdr:rowOff>7620</xdr:rowOff>
              </to>
            </anchor>
          </controlPr>
        </control>
      </mc:Choice>
      <mc:Fallback>
        <control shapeId="5181" r:id="rId37" name="ComboBox2"/>
      </mc:Fallback>
    </mc:AlternateContent>
    <mc:AlternateContent xmlns:mc="http://schemas.openxmlformats.org/markup-compatibility/2006">
      <mc:Choice Requires="x14">
        <control shapeId="5179" r:id="rId38" name="ComboBox1">
          <controlPr defaultSize="0" autoLine="0" linkedCell="C9" r:id="rId39">
            <anchor>
              <from>
                <xdr:col>1</xdr:col>
                <xdr:colOff>403860</xdr:colOff>
                <xdr:row>7</xdr:row>
                <xdr:rowOff>243840</xdr:rowOff>
              </from>
              <to>
                <xdr:col>3</xdr:col>
                <xdr:colOff>45720</xdr:colOff>
                <xdr:row>9</xdr:row>
                <xdr:rowOff>7620</xdr:rowOff>
              </to>
            </anchor>
          </controlPr>
        </control>
      </mc:Choice>
      <mc:Fallback>
        <control shapeId="5179" r:id="rId38" name="ComboBox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8F2727B9-4DC4-4CAB-8778-7AED8F1709D9}">
            <xm:f>NOT(ISERROR(SEARCH(Paramètres!#REF!,A9)))</xm:f>
            <xm:f>Paramètres!#REF!</xm:f>
            <x14:dxf>
              <fill>
                <patternFill>
                  <bgColor theme="6" tint="0.39994506668294322"/>
                </patternFill>
              </fill>
            </x14:dxf>
          </x14:cfRule>
          <xm:sqref>A9:B15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1000000}">
          <x14:formula1>
            <xm:f>Paramètres!$D$2:$D$5</xm:f>
          </x14:formula1>
          <xm:sqref>M6:N6</xm:sqref>
        </x14:dataValidation>
        <x14:dataValidation type="list" allowBlank="1" showInputMessage="1" showErrorMessage="1" xr:uid="{F3D8E0A6-ACE8-42EE-A4D9-468EE14BEE99}">
          <x14:formula1>
            <xm:f>Paramètres!$A$1:$A$52</xm:f>
          </x14:formula1>
          <xm:sqref>A9:B9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">
    <tabColor theme="1"/>
  </sheetPr>
  <dimension ref="A1:U53"/>
  <sheetViews>
    <sheetView showGridLines="0" workbookViewId="0">
      <selection activeCell="E18" sqref="E18"/>
    </sheetView>
  </sheetViews>
  <sheetFormatPr baseColWidth="10" defaultColWidth="6.6640625" defaultRowHeight="35.25" customHeight="1" x14ac:dyDescent="0.25"/>
  <cols>
    <col min="1" max="1" width="11.44140625" style="10" customWidth="1"/>
    <col min="2" max="3" width="6.6640625" customWidth="1"/>
    <col min="4" max="4" width="15.5546875" customWidth="1"/>
    <col min="5" max="5" width="6.6640625" customWidth="1"/>
    <col min="6" max="6" width="20.109375" customWidth="1"/>
    <col min="7" max="7" width="17.44140625" customWidth="1"/>
    <col min="8" max="8" width="9.109375" bestFit="1" customWidth="1"/>
    <col min="9" max="9" width="17" customWidth="1"/>
    <col min="11" max="11" width="19.109375" bestFit="1" customWidth="1"/>
    <col min="17" max="17" width="17.88671875" style="1" customWidth="1"/>
    <col min="19" max="19" width="20" customWidth="1"/>
  </cols>
  <sheetData>
    <row r="1" spans="1:21" ht="18" customHeight="1" x14ac:dyDescent="0.25">
      <c r="A1" s="94">
        <f>DATE(an,1,3)</f>
        <v>44564</v>
      </c>
      <c r="D1" s="12" t="s">
        <v>9</v>
      </c>
      <c r="G1" s="89" t="s">
        <v>46</v>
      </c>
      <c r="H1" s="26" t="s">
        <v>10</v>
      </c>
      <c r="I1" s="26" t="s">
        <v>11</v>
      </c>
      <c r="K1" s="87" t="s">
        <v>6</v>
      </c>
      <c r="Q1" s="96" t="s">
        <v>17</v>
      </c>
    </row>
    <row r="2" spans="1:21" ht="18" customHeight="1" x14ac:dyDescent="0.25">
      <c r="A2" s="94">
        <f>A1+7</f>
        <v>44571</v>
      </c>
      <c r="D2" s="11">
        <v>2022</v>
      </c>
      <c r="F2" s="90" t="s">
        <v>33</v>
      </c>
      <c r="G2" s="91">
        <f>DATE(an,1,1)</f>
        <v>44562</v>
      </c>
      <c r="H2" s="24" t="str">
        <f>TEXT(G2,"mmmm")</f>
        <v>janvier</v>
      </c>
      <c r="I2" s="25">
        <f>_xlfn.ISOWEEKNUM(G2)</f>
        <v>52</v>
      </c>
      <c r="K2" s="88" t="s">
        <v>21</v>
      </c>
      <c r="L2" s="38">
        <v>0.35416666666666669</v>
      </c>
      <c r="M2" s="38">
        <v>0.5</v>
      </c>
      <c r="N2" s="38">
        <v>0.5625</v>
      </c>
      <c r="O2" s="39">
        <v>0.7416666666666667</v>
      </c>
      <c r="P2" s="28"/>
      <c r="Q2" s="97" t="s">
        <v>28</v>
      </c>
      <c r="R2" s="28"/>
      <c r="S2" s="28"/>
      <c r="T2" s="28"/>
      <c r="U2" s="28"/>
    </row>
    <row r="3" spans="1:21" ht="18" customHeight="1" x14ac:dyDescent="0.25">
      <c r="A3" s="94">
        <f t="shared" ref="A3:A52" si="0">A2+7</f>
        <v>44578</v>
      </c>
      <c r="D3" s="11">
        <v>2023</v>
      </c>
      <c r="F3" s="90" t="s">
        <v>34</v>
      </c>
      <c r="G3" s="91">
        <f>ROUND(DATE(an,4,MOD(234-11*MOD(an,19),30))/7,)*7-6</f>
        <v>44668</v>
      </c>
      <c r="H3" s="24" t="str">
        <f t="shared" ref="H3:H14" si="1">TEXT(G3,"mmmm")</f>
        <v>avril</v>
      </c>
      <c r="I3" s="25">
        <f t="shared" ref="I3:I12" si="2">_xlfn.ISOWEEKNUM(G3)</f>
        <v>15</v>
      </c>
      <c r="K3" s="88" t="s">
        <v>22</v>
      </c>
      <c r="L3" s="38">
        <v>0.35416666666666669</v>
      </c>
      <c r="M3" s="38">
        <v>0.5</v>
      </c>
      <c r="N3" s="38">
        <v>0.5625</v>
      </c>
      <c r="O3" s="38">
        <v>0.7416666666666667</v>
      </c>
      <c r="Q3" s="97" t="s">
        <v>29</v>
      </c>
    </row>
    <row r="4" spans="1:21" ht="18" customHeight="1" x14ac:dyDescent="0.25">
      <c r="A4" s="94">
        <f t="shared" si="0"/>
        <v>44585</v>
      </c>
      <c r="D4" s="11">
        <v>2024</v>
      </c>
      <c r="F4" s="90" t="s">
        <v>35</v>
      </c>
      <c r="G4" s="91">
        <f>SUM(G3+1)</f>
        <v>44669</v>
      </c>
      <c r="H4" s="24" t="str">
        <f t="shared" si="1"/>
        <v>avril</v>
      </c>
      <c r="I4" s="25">
        <f t="shared" si="2"/>
        <v>16</v>
      </c>
      <c r="K4" s="88" t="s">
        <v>23</v>
      </c>
      <c r="L4" s="38">
        <v>0.35416666666666669</v>
      </c>
      <c r="M4" s="38">
        <v>0.5</v>
      </c>
      <c r="N4" s="38">
        <v>0.5625</v>
      </c>
      <c r="O4" s="38">
        <v>0.7416666666666667</v>
      </c>
      <c r="Q4" s="97" t="s">
        <v>30</v>
      </c>
    </row>
    <row r="5" spans="1:21" ht="18" customHeight="1" x14ac:dyDescent="0.25">
      <c r="A5" s="94">
        <f t="shared" si="0"/>
        <v>44592</v>
      </c>
      <c r="D5" s="11">
        <v>2025</v>
      </c>
      <c r="F5" s="90" t="s">
        <v>36</v>
      </c>
      <c r="G5" s="91">
        <f>DATE(an,5,1)</f>
        <v>44682</v>
      </c>
      <c r="H5" s="24" t="str">
        <f t="shared" si="1"/>
        <v>mai</v>
      </c>
      <c r="I5" s="25">
        <f t="shared" si="2"/>
        <v>17</v>
      </c>
      <c r="K5" s="88" t="s">
        <v>24</v>
      </c>
      <c r="L5" s="38">
        <v>0.35416666666666669</v>
      </c>
      <c r="M5" s="38">
        <v>0.5</v>
      </c>
      <c r="N5" s="38">
        <v>0.5625</v>
      </c>
      <c r="O5" s="38">
        <v>0.7416666666666667</v>
      </c>
      <c r="Q5" s="97" t="s">
        <v>19</v>
      </c>
    </row>
    <row r="6" spans="1:21" ht="18" customHeight="1" x14ac:dyDescent="0.25">
      <c r="A6" s="94">
        <f t="shared" si="0"/>
        <v>44599</v>
      </c>
      <c r="F6" s="90" t="s">
        <v>37</v>
      </c>
      <c r="G6" s="91">
        <f>DATE(an,5,8)</f>
        <v>44689</v>
      </c>
      <c r="H6" s="24" t="str">
        <f t="shared" si="1"/>
        <v>mai</v>
      </c>
      <c r="I6" s="25">
        <f t="shared" si="2"/>
        <v>18</v>
      </c>
      <c r="K6" s="88" t="s">
        <v>20</v>
      </c>
      <c r="L6" s="38">
        <v>0.35416666666666669</v>
      </c>
      <c r="M6" s="38">
        <v>0.5</v>
      </c>
      <c r="N6" s="38">
        <v>0.5625</v>
      </c>
      <c r="O6" s="38">
        <v>0.7416666666666667</v>
      </c>
      <c r="Q6" s="97" t="s">
        <v>31</v>
      </c>
    </row>
    <row r="7" spans="1:21" ht="18" customHeight="1" x14ac:dyDescent="0.25">
      <c r="A7" s="94">
        <f t="shared" si="0"/>
        <v>44606</v>
      </c>
      <c r="F7" s="90" t="s">
        <v>38</v>
      </c>
      <c r="G7" s="91">
        <f>G3+39</f>
        <v>44707</v>
      </c>
      <c r="H7" s="24" t="str">
        <f t="shared" si="1"/>
        <v>mai</v>
      </c>
      <c r="I7" s="25">
        <f t="shared" si="2"/>
        <v>21</v>
      </c>
      <c r="K7" s="88" t="s">
        <v>25</v>
      </c>
      <c r="L7" s="38">
        <v>0.35416666666666669</v>
      </c>
      <c r="M7" s="38">
        <v>0.5</v>
      </c>
      <c r="N7" s="38">
        <v>0.5625</v>
      </c>
      <c r="O7" s="38">
        <v>0.7416666666666667</v>
      </c>
      <c r="Q7" s="97" t="s">
        <v>32</v>
      </c>
    </row>
    <row r="8" spans="1:21" ht="18" customHeight="1" x14ac:dyDescent="0.25">
      <c r="A8" s="94">
        <f t="shared" si="0"/>
        <v>44613</v>
      </c>
      <c r="F8" s="90" t="s">
        <v>39</v>
      </c>
      <c r="G8" s="91">
        <f>G3+49</f>
        <v>44717</v>
      </c>
      <c r="H8" s="24" t="str">
        <f t="shared" si="1"/>
        <v>juin</v>
      </c>
      <c r="I8" s="25">
        <f t="shared" si="2"/>
        <v>22</v>
      </c>
      <c r="K8" s="88" t="s">
        <v>26</v>
      </c>
      <c r="L8" s="38">
        <v>0.35416666666666669</v>
      </c>
      <c r="M8" s="38">
        <v>0.5</v>
      </c>
      <c r="N8" s="38">
        <v>0.5625</v>
      </c>
      <c r="O8" s="38">
        <v>0.7416666666666667</v>
      </c>
      <c r="Q8" s="98" t="s">
        <v>18</v>
      </c>
    </row>
    <row r="9" spans="1:21" ht="18" customHeight="1" x14ac:dyDescent="0.25">
      <c r="A9" s="94">
        <f t="shared" si="0"/>
        <v>44620</v>
      </c>
      <c r="F9" s="90" t="s">
        <v>40</v>
      </c>
      <c r="G9" s="91">
        <f>G8+1</f>
        <v>44718</v>
      </c>
      <c r="H9" s="24" t="str">
        <f t="shared" si="1"/>
        <v>juin</v>
      </c>
      <c r="I9" s="25">
        <f t="shared" si="2"/>
        <v>23</v>
      </c>
      <c r="K9" s="88" t="s">
        <v>27</v>
      </c>
      <c r="L9" s="38">
        <v>0.35416666666666669</v>
      </c>
      <c r="M9" s="38">
        <v>0.5</v>
      </c>
      <c r="N9" s="38">
        <v>0.5625</v>
      </c>
      <c r="O9" s="38">
        <v>0.7416666666666667</v>
      </c>
      <c r="Q9"/>
    </row>
    <row r="10" spans="1:21" ht="18" customHeight="1" x14ac:dyDescent="0.25">
      <c r="A10" s="94">
        <f t="shared" si="0"/>
        <v>44627</v>
      </c>
      <c r="F10" s="90" t="s">
        <v>41</v>
      </c>
      <c r="G10" s="91">
        <f>DATE(an,7,14)</f>
        <v>44756</v>
      </c>
      <c r="H10" s="24" t="str">
        <f t="shared" si="1"/>
        <v>juillet</v>
      </c>
      <c r="I10" s="25">
        <f t="shared" si="2"/>
        <v>28</v>
      </c>
      <c r="Q10"/>
    </row>
    <row r="11" spans="1:21" ht="18" customHeight="1" x14ac:dyDescent="0.25">
      <c r="A11" s="94">
        <f t="shared" si="0"/>
        <v>44634</v>
      </c>
      <c r="F11" s="90" t="s">
        <v>42</v>
      </c>
      <c r="G11" s="91">
        <f>DATE(an,8,15)</f>
        <v>44788</v>
      </c>
      <c r="H11" s="24" t="str">
        <f t="shared" si="1"/>
        <v>août</v>
      </c>
      <c r="I11" s="25">
        <f t="shared" si="2"/>
        <v>33</v>
      </c>
      <c r="Q11"/>
    </row>
    <row r="12" spans="1:21" ht="18" customHeight="1" x14ac:dyDescent="0.25">
      <c r="A12" s="94">
        <f t="shared" si="0"/>
        <v>44641</v>
      </c>
      <c r="F12" s="90" t="s">
        <v>43</v>
      </c>
      <c r="G12" s="91">
        <f>DATE(an,11,1)</f>
        <v>44866</v>
      </c>
      <c r="H12" s="24" t="str">
        <f t="shared" si="1"/>
        <v>novembre</v>
      </c>
      <c r="I12" s="25">
        <f t="shared" si="2"/>
        <v>44</v>
      </c>
      <c r="Q12"/>
    </row>
    <row r="13" spans="1:21" ht="18" customHeight="1" x14ac:dyDescent="0.25">
      <c r="A13" s="94">
        <f t="shared" si="0"/>
        <v>44648</v>
      </c>
      <c r="F13" s="90" t="s">
        <v>44</v>
      </c>
      <c r="G13" s="91">
        <f>DATE(an,11,11)</f>
        <v>44876</v>
      </c>
      <c r="H13" s="24" t="str">
        <f t="shared" si="1"/>
        <v>novembre</v>
      </c>
      <c r="I13" s="25">
        <f t="shared" ref="I13:I14" si="3">_xlfn.ISOWEEKNUM(G13)</f>
        <v>45</v>
      </c>
    </row>
    <row r="14" spans="1:21" ht="18" customHeight="1" x14ac:dyDescent="0.25">
      <c r="A14" s="94">
        <f t="shared" si="0"/>
        <v>44655</v>
      </c>
      <c r="F14" s="90" t="s">
        <v>45</v>
      </c>
      <c r="G14" s="91">
        <f>DATE(an,12,25)</f>
        <v>44920</v>
      </c>
      <c r="H14" s="24" t="str">
        <f t="shared" si="1"/>
        <v>décembre</v>
      </c>
      <c r="I14" s="25">
        <f t="shared" si="3"/>
        <v>51</v>
      </c>
    </row>
    <row r="15" spans="1:21" ht="18" customHeight="1" x14ac:dyDescent="0.25">
      <c r="A15" s="94">
        <f t="shared" si="0"/>
        <v>44662</v>
      </c>
    </row>
    <row r="16" spans="1:21" ht="18" customHeight="1" x14ac:dyDescent="0.25">
      <c r="A16" s="94">
        <f t="shared" si="0"/>
        <v>44669</v>
      </c>
    </row>
    <row r="17" spans="1:1" ht="18" customHeight="1" x14ac:dyDescent="0.25">
      <c r="A17" s="94">
        <f t="shared" si="0"/>
        <v>44676</v>
      </c>
    </row>
    <row r="18" spans="1:1" ht="18" customHeight="1" x14ac:dyDescent="0.25">
      <c r="A18" s="94">
        <f t="shared" si="0"/>
        <v>44683</v>
      </c>
    </row>
    <row r="19" spans="1:1" ht="18" customHeight="1" x14ac:dyDescent="0.25">
      <c r="A19" s="94">
        <f t="shared" si="0"/>
        <v>44690</v>
      </c>
    </row>
    <row r="20" spans="1:1" ht="18" customHeight="1" x14ac:dyDescent="0.25">
      <c r="A20" s="94">
        <f t="shared" si="0"/>
        <v>44697</v>
      </c>
    </row>
    <row r="21" spans="1:1" ht="18" customHeight="1" x14ac:dyDescent="0.25">
      <c r="A21" s="94">
        <f t="shared" si="0"/>
        <v>44704</v>
      </c>
    </row>
    <row r="22" spans="1:1" ht="18" customHeight="1" x14ac:dyDescent="0.25">
      <c r="A22" s="94">
        <f t="shared" si="0"/>
        <v>44711</v>
      </c>
    </row>
    <row r="23" spans="1:1" ht="18" customHeight="1" x14ac:dyDescent="0.25">
      <c r="A23" s="94">
        <f t="shared" si="0"/>
        <v>44718</v>
      </c>
    </row>
    <row r="24" spans="1:1" ht="18" customHeight="1" x14ac:dyDescent="0.25">
      <c r="A24" s="94">
        <f t="shared" si="0"/>
        <v>44725</v>
      </c>
    </row>
    <row r="25" spans="1:1" ht="18" customHeight="1" x14ac:dyDescent="0.25">
      <c r="A25" s="94">
        <f t="shared" si="0"/>
        <v>44732</v>
      </c>
    </row>
    <row r="26" spans="1:1" ht="18" customHeight="1" x14ac:dyDescent="0.25">
      <c r="A26" s="94">
        <f t="shared" si="0"/>
        <v>44739</v>
      </c>
    </row>
    <row r="27" spans="1:1" ht="18" customHeight="1" x14ac:dyDescent="0.25">
      <c r="A27" s="94">
        <f t="shared" si="0"/>
        <v>44746</v>
      </c>
    </row>
    <row r="28" spans="1:1" ht="18" customHeight="1" x14ac:dyDescent="0.25">
      <c r="A28" s="94">
        <f t="shared" si="0"/>
        <v>44753</v>
      </c>
    </row>
    <row r="29" spans="1:1" ht="18" customHeight="1" x14ac:dyDescent="0.25">
      <c r="A29" s="94">
        <f t="shared" si="0"/>
        <v>44760</v>
      </c>
    </row>
    <row r="30" spans="1:1" ht="18" customHeight="1" x14ac:dyDescent="0.25">
      <c r="A30" s="94">
        <f t="shared" si="0"/>
        <v>44767</v>
      </c>
    </row>
    <row r="31" spans="1:1" ht="18" customHeight="1" x14ac:dyDescent="0.25">
      <c r="A31" s="94">
        <f t="shared" si="0"/>
        <v>44774</v>
      </c>
    </row>
    <row r="32" spans="1:1" ht="18" customHeight="1" x14ac:dyDescent="0.25">
      <c r="A32" s="94">
        <f t="shared" si="0"/>
        <v>44781</v>
      </c>
    </row>
    <row r="33" spans="1:1" ht="18" customHeight="1" x14ac:dyDescent="0.25">
      <c r="A33" s="94">
        <f t="shared" si="0"/>
        <v>44788</v>
      </c>
    </row>
    <row r="34" spans="1:1" ht="18" customHeight="1" x14ac:dyDescent="0.25">
      <c r="A34" s="94">
        <f t="shared" si="0"/>
        <v>44795</v>
      </c>
    </row>
    <row r="35" spans="1:1" ht="18" customHeight="1" x14ac:dyDescent="0.25">
      <c r="A35" s="94">
        <f t="shared" si="0"/>
        <v>44802</v>
      </c>
    </row>
    <row r="36" spans="1:1" ht="18" customHeight="1" x14ac:dyDescent="0.25">
      <c r="A36" s="94">
        <f t="shared" si="0"/>
        <v>44809</v>
      </c>
    </row>
    <row r="37" spans="1:1" ht="18" customHeight="1" x14ac:dyDescent="0.25">
      <c r="A37" s="94">
        <f t="shared" si="0"/>
        <v>44816</v>
      </c>
    </row>
    <row r="38" spans="1:1" ht="18" customHeight="1" x14ac:dyDescent="0.25">
      <c r="A38" s="94">
        <f t="shared" si="0"/>
        <v>44823</v>
      </c>
    </row>
    <row r="39" spans="1:1" ht="18" customHeight="1" x14ac:dyDescent="0.25">
      <c r="A39" s="94">
        <f t="shared" si="0"/>
        <v>44830</v>
      </c>
    </row>
    <row r="40" spans="1:1" ht="18" customHeight="1" x14ac:dyDescent="0.25">
      <c r="A40" s="94">
        <f t="shared" si="0"/>
        <v>44837</v>
      </c>
    </row>
    <row r="41" spans="1:1" ht="18" customHeight="1" x14ac:dyDescent="0.25">
      <c r="A41" s="94">
        <f t="shared" si="0"/>
        <v>44844</v>
      </c>
    </row>
    <row r="42" spans="1:1" ht="18" customHeight="1" x14ac:dyDescent="0.25">
      <c r="A42" s="94">
        <f t="shared" si="0"/>
        <v>44851</v>
      </c>
    </row>
    <row r="43" spans="1:1" ht="18" customHeight="1" x14ac:dyDescent="0.25">
      <c r="A43" s="94">
        <f t="shared" si="0"/>
        <v>44858</v>
      </c>
    </row>
    <row r="44" spans="1:1" ht="18" customHeight="1" x14ac:dyDescent="0.25">
      <c r="A44" s="94">
        <f t="shared" si="0"/>
        <v>44865</v>
      </c>
    </row>
    <row r="45" spans="1:1" ht="18" customHeight="1" x14ac:dyDescent="0.25">
      <c r="A45" s="94">
        <f t="shared" si="0"/>
        <v>44872</v>
      </c>
    </row>
    <row r="46" spans="1:1" ht="18" customHeight="1" x14ac:dyDescent="0.25">
      <c r="A46" s="94">
        <f t="shared" si="0"/>
        <v>44879</v>
      </c>
    </row>
    <row r="47" spans="1:1" ht="18" customHeight="1" x14ac:dyDescent="0.25">
      <c r="A47" s="94">
        <f t="shared" si="0"/>
        <v>44886</v>
      </c>
    </row>
    <row r="48" spans="1:1" ht="18" customHeight="1" x14ac:dyDescent="0.25">
      <c r="A48" s="94">
        <f t="shared" si="0"/>
        <v>44893</v>
      </c>
    </row>
    <row r="49" spans="1:1" ht="18" customHeight="1" x14ac:dyDescent="0.25">
      <c r="A49" s="94">
        <f t="shared" si="0"/>
        <v>44900</v>
      </c>
    </row>
    <row r="50" spans="1:1" ht="18" customHeight="1" x14ac:dyDescent="0.25">
      <c r="A50" s="94">
        <f t="shared" si="0"/>
        <v>44907</v>
      </c>
    </row>
    <row r="51" spans="1:1" ht="18" customHeight="1" x14ac:dyDescent="0.25">
      <c r="A51" s="94">
        <f t="shared" si="0"/>
        <v>44914</v>
      </c>
    </row>
    <row r="52" spans="1:1" ht="18" customHeight="1" x14ac:dyDescent="0.25">
      <c r="A52" s="94">
        <f t="shared" si="0"/>
        <v>44921</v>
      </c>
    </row>
    <row r="53" spans="1:1" ht="18" customHeight="1" x14ac:dyDescent="0.25">
      <c r="A53" s="95"/>
    </row>
  </sheetData>
  <sheetProtection selectLockedCells="1"/>
  <sortState ref="K2:K9">
    <sortCondition ref="K2:K9"/>
  </sortState>
  <phoneticPr fontId="1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Save_Send_Auto">
                <anchor moveWithCells="1">
                  <from>
                    <xdr:col>7</xdr:col>
                    <xdr:colOff>60960</xdr:colOff>
                    <xdr:row>50</xdr:row>
                    <xdr:rowOff>259080</xdr:rowOff>
                  </from>
                  <to>
                    <xdr:col>9</xdr:col>
                    <xdr:colOff>419100</xdr:colOff>
                    <xdr:row>53</xdr:row>
                    <xdr:rowOff>68580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Paramètres</vt:lpstr>
      <vt:lpstr>an</vt:lpstr>
      <vt:lpstr>ferie</vt:lpstr>
      <vt:lpstr>Feuil1!Zone_d_impression</vt:lpstr>
    </vt:vector>
  </TitlesOfParts>
  <Company>SAMN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François ROUZE</cp:lastModifiedBy>
  <cp:lastPrinted>2022-01-17T10:31:08Z</cp:lastPrinted>
  <dcterms:created xsi:type="dcterms:W3CDTF">2009-07-29T12:01:12Z</dcterms:created>
  <dcterms:modified xsi:type="dcterms:W3CDTF">2022-01-18T16:42:23Z</dcterms:modified>
</cp:coreProperties>
</file>