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A8CC531-7749-40E3-AAB8-F539E839C460}" xr6:coauthVersionLast="36" xr6:coauthVersionMax="47" xr10:uidLastSave="{00000000-0000-0000-0000-000000000000}"/>
  <bookViews>
    <workbookView xWindow="0" yWindow="0" windowWidth="15684" windowHeight="9024" xr2:uid="{00000000-000D-0000-FFFF-FFFF00000000}"/>
  </bookViews>
  <sheets>
    <sheet name="Base de données" sheetId="1" r:id="rId1"/>
    <sheet name="Bon rentrée scolaire" sheetId="2" r:id="rId2"/>
    <sheet name="Bon rentrée scolaire avec justi" sheetId="4" r:id="rId3"/>
    <sheet name="Bon Noël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4" i="1" l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Q11" i="1"/>
  <c r="AR11" i="1" s="1" a="1"/>
  <c r="AR11" i="1" s="1"/>
  <c r="AQ12" i="1"/>
  <c r="AR12" i="1" s="1" a="1"/>
  <c r="AR12" i="1" s="1"/>
  <c r="AQ13" i="1"/>
  <c r="AR13" i="1" s="1" a="1"/>
  <c r="AR13" i="1" s="1"/>
  <c r="AQ14" i="1"/>
  <c r="AR14" i="1" s="1" a="1"/>
  <c r="AR14" i="1" s="1"/>
  <c r="AQ15" i="1"/>
  <c r="AR15" i="1" s="1" a="1"/>
  <c r="AR15" i="1" s="1"/>
  <c r="AQ16" i="1"/>
  <c r="AR16" i="1" s="1" a="1"/>
  <c r="AR16" i="1" s="1"/>
  <c r="AQ17" i="1"/>
  <c r="AR17" i="1" s="1" a="1"/>
  <c r="AR17" i="1" s="1"/>
  <c r="AQ18" i="1"/>
  <c r="AR18" i="1" s="1" a="1"/>
  <c r="AR18" i="1" s="1"/>
  <c r="AQ19" i="1"/>
  <c r="AR19" i="1" s="1" a="1"/>
  <c r="AR19" i="1" s="1"/>
  <c r="AQ20" i="1"/>
  <c r="AR20" i="1" s="1" a="1"/>
  <c r="AR20" i="1" s="1"/>
  <c r="AQ21" i="1"/>
  <c r="AR21" i="1" s="1" a="1"/>
  <c r="AR21" i="1" s="1"/>
  <c r="AQ22" i="1"/>
  <c r="AR22" i="1" s="1" a="1"/>
  <c r="AR22" i="1" s="1"/>
  <c r="AQ23" i="1"/>
  <c r="AR23" i="1" s="1" a="1"/>
  <c r="AR23" i="1" s="1"/>
  <c r="AQ24" i="1"/>
  <c r="AR24" i="1" s="1" a="1"/>
  <c r="AR24" i="1" s="1"/>
  <c r="AQ25" i="1"/>
  <c r="AR25" i="1" s="1" a="1"/>
  <c r="AR25" i="1" s="1"/>
  <c r="AQ26" i="1"/>
  <c r="AR26" i="1" s="1" a="1"/>
  <c r="AR26" i="1" s="1"/>
  <c r="AQ27" i="1"/>
  <c r="AR27" i="1" s="1" a="1"/>
  <c r="AR27" i="1" s="1"/>
  <c r="AQ28" i="1"/>
  <c r="AR28" i="1" s="1" a="1"/>
  <c r="AR28" i="1" s="1"/>
  <c r="AQ29" i="1"/>
  <c r="AR29" i="1" s="1" a="1"/>
  <c r="AR29" i="1" s="1"/>
  <c r="AQ30" i="1"/>
  <c r="AR30" i="1" s="1" a="1"/>
  <c r="AR30" i="1" s="1"/>
  <c r="AQ31" i="1"/>
  <c r="AR31" i="1" s="1" a="1"/>
  <c r="AR31" i="1" s="1"/>
  <c r="AQ32" i="1"/>
  <c r="AR32" i="1" s="1" a="1"/>
  <c r="AR32" i="1" s="1"/>
  <c r="AQ33" i="1"/>
  <c r="AR33" i="1" s="1" a="1"/>
  <c r="AR33" i="1" s="1"/>
  <c r="AQ34" i="1"/>
  <c r="AR34" i="1" s="1" a="1"/>
  <c r="AR34" i="1" s="1"/>
  <c r="AQ35" i="1"/>
  <c r="AR35" i="1" s="1" a="1"/>
  <c r="AR35" i="1" s="1"/>
  <c r="AQ36" i="1"/>
  <c r="AR36" i="1" s="1" a="1"/>
  <c r="AR36" i="1" s="1"/>
  <c r="AQ37" i="1"/>
  <c r="AR37" i="1" s="1" a="1"/>
  <c r="AR37" i="1" s="1"/>
  <c r="AQ38" i="1"/>
  <c r="AR38" i="1" s="1" a="1"/>
  <c r="AR38" i="1" s="1"/>
  <c r="AQ39" i="1"/>
  <c r="AR39" i="1" s="1" a="1"/>
  <c r="AR39" i="1" s="1"/>
  <c r="AQ40" i="1"/>
  <c r="AR40" i="1" s="1" a="1"/>
  <c r="AR40" i="1" s="1"/>
  <c r="AQ41" i="1"/>
  <c r="AR41" i="1" s="1" a="1"/>
  <c r="AR41" i="1" s="1"/>
  <c r="AQ42" i="1"/>
  <c r="AR42" i="1" s="1" a="1"/>
  <c r="AR42" i="1" s="1"/>
  <c r="AQ43" i="1"/>
  <c r="AR43" i="1" s="1" a="1"/>
  <c r="AR43" i="1" s="1"/>
  <c r="AQ44" i="1"/>
  <c r="AR44" i="1" s="1" a="1"/>
  <c r="AR44" i="1" s="1"/>
  <c r="AQ45" i="1"/>
  <c r="AR45" i="1" s="1" a="1"/>
  <c r="AR45" i="1" s="1"/>
  <c r="AQ46" i="1"/>
  <c r="AR46" i="1" s="1" a="1"/>
  <c r="AR46" i="1" s="1"/>
  <c r="AQ47" i="1"/>
  <c r="AR47" i="1" s="1" a="1"/>
  <c r="AR47" i="1" s="1"/>
  <c r="AQ48" i="1"/>
  <c r="AR48" i="1" s="1" a="1"/>
  <c r="AR48" i="1" s="1"/>
  <c r="AQ49" i="1"/>
  <c r="AR49" i="1" s="1" a="1"/>
  <c r="AR49" i="1" s="1"/>
  <c r="AQ50" i="1"/>
  <c r="AR50" i="1" s="1" a="1"/>
  <c r="AR50" i="1" s="1"/>
  <c r="AQ51" i="1"/>
  <c r="AR51" i="1" s="1" a="1"/>
  <c r="AR51" i="1" s="1"/>
  <c r="AQ52" i="1"/>
  <c r="AR52" i="1" s="1" a="1"/>
  <c r="AR52" i="1" s="1"/>
  <c r="AQ53" i="1"/>
  <c r="AR53" i="1" s="1" a="1"/>
  <c r="AR53" i="1" s="1"/>
  <c r="AQ54" i="1"/>
  <c r="AR54" i="1" s="1" a="1"/>
  <c r="AR54" i="1" s="1"/>
  <c r="AQ55" i="1"/>
  <c r="AR55" i="1" s="1" a="1"/>
  <c r="AR55" i="1" s="1"/>
  <c r="AQ56" i="1"/>
  <c r="AR56" i="1" s="1" a="1"/>
  <c r="AR56" i="1" s="1"/>
  <c r="AQ57" i="1"/>
  <c r="AR57" i="1" s="1" a="1"/>
  <c r="AR57" i="1" s="1"/>
  <c r="AQ58" i="1"/>
  <c r="AR58" i="1" s="1" a="1"/>
  <c r="AR58" i="1" s="1"/>
  <c r="AQ59" i="1"/>
  <c r="AR59" i="1" s="1" a="1"/>
  <c r="AR59" i="1" s="1"/>
  <c r="AQ60" i="1"/>
  <c r="AR60" i="1" s="1" a="1"/>
  <c r="AR60" i="1" s="1"/>
  <c r="AQ61" i="1"/>
  <c r="AR61" i="1" s="1" a="1"/>
  <c r="AR61" i="1" s="1"/>
  <c r="AQ62" i="1"/>
  <c r="AR62" i="1" s="1" a="1"/>
  <c r="AR62" i="1" s="1"/>
  <c r="AQ63" i="1"/>
  <c r="AR63" i="1" s="1" a="1"/>
  <c r="AR63" i="1" s="1"/>
  <c r="AQ64" i="1"/>
  <c r="AR64" i="1" s="1" a="1"/>
  <c r="AR64" i="1" s="1"/>
  <c r="AQ65" i="1"/>
  <c r="AR65" i="1" s="1" a="1"/>
  <c r="AR65" i="1" s="1"/>
  <c r="AQ66" i="1"/>
  <c r="AR66" i="1" s="1" a="1"/>
  <c r="AR66" i="1" s="1"/>
  <c r="AQ67" i="1"/>
  <c r="AR67" i="1" s="1" a="1"/>
  <c r="AR67" i="1" s="1"/>
  <c r="AQ68" i="1"/>
  <c r="AR68" i="1" s="1" a="1"/>
  <c r="AR68" i="1" s="1"/>
  <c r="AQ69" i="1"/>
  <c r="AR69" i="1" s="1" a="1"/>
  <c r="AR69" i="1" s="1"/>
  <c r="AQ70" i="1"/>
  <c r="AR70" i="1" s="1" a="1"/>
  <c r="AR70" i="1" s="1"/>
  <c r="AQ71" i="1"/>
  <c r="AR71" i="1" s="1" a="1"/>
  <c r="AR71" i="1" s="1"/>
  <c r="AQ72" i="1"/>
  <c r="AR72" i="1" s="1" a="1"/>
  <c r="AR72" i="1" s="1"/>
  <c r="AQ73" i="1"/>
  <c r="AR73" i="1" s="1" a="1"/>
  <c r="AR73" i="1" s="1"/>
  <c r="AQ74" i="1"/>
  <c r="AR74" i="1" s="1" a="1"/>
  <c r="AR74" i="1" s="1"/>
  <c r="AQ75" i="1"/>
  <c r="AR75" i="1" s="1" a="1"/>
  <c r="AR75" i="1" s="1"/>
  <c r="AQ76" i="1"/>
  <c r="AR76" i="1" s="1" a="1"/>
  <c r="AR76" i="1" s="1"/>
  <c r="AQ77" i="1"/>
  <c r="AR77" i="1" s="1" a="1"/>
  <c r="AR77" i="1" s="1"/>
  <c r="AQ78" i="1"/>
  <c r="AR78" i="1" s="1" a="1"/>
  <c r="AR78" i="1" s="1"/>
  <c r="AQ79" i="1"/>
  <c r="AR79" i="1" s="1" a="1"/>
  <c r="AR79" i="1" s="1"/>
  <c r="AQ80" i="1"/>
  <c r="AR80" i="1" s="1" a="1"/>
  <c r="AR80" i="1" s="1"/>
  <c r="AQ81" i="1"/>
  <c r="AR81" i="1" s="1" a="1"/>
  <c r="AR81" i="1" s="1"/>
  <c r="AQ82" i="1"/>
  <c r="AR82" i="1" s="1" a="1"/>
  <c r="AR82" i="1" s="1"/>
  <c r="AQ83" i="1"/>
  <c r="AR83" i="1" s="1" a="1"/>
  <c r="AR83" i="1" s="1"/>
  <c r="AQ84" i="1"/>
  <c r="AR84" i="1" s="1" a="1"/>
  <c r="AR84" i="1" s="1"/>
  <c r="AQ85" i="1"/>
  <c r="AR85" i="1" s="1" a="1"/>
  <c r="AR85" i="1" s="1"/>
  <c r="AQ86" i="1"/>
  <c r="AR86" i="1" s="1" a="1"/>
  <c r="AR86" i="1" s="1"/>
  <c r="AQ87" i="1"/>
  <c r="AR87" i="1" s="1" a="1"/>
  <c r="AR87" i="1" s="1"/>
  <c r="AQ88" i="1"/>
  <c r="AR88" i="1" s="1" a="1"/>
  <c r="AR88" i="1" s="1"/>
  <c r="AQ89" i="1"/>
  <c r="AR89" i="1" s="1" a="1"/>
  <c r="AR89" i="1" s="1"/>
  <c r="AQ90" i="1"/>
  <c r="AR90" i="1" s="1" a="1"/>
  <c r="AR90" i="1" s="1"/>
  <c r="AQ91" i="1"/>
  <c r="AR91" i="1" s="1" a="1"/>
  <c r="AR91" i="1" s="1"/>
  <c r="AQ92" i="1"/>
  <c r="AR92" i="1" s="1" a="1"/>
  <c r="AR92" i="1" s="1"/>
  <c r="AQ93" i="1"/>
  <c r="AR93" i="1" s="1" a="1"/>
  <c r="AR93" i="1" s="1"/>
  <c r="AQ94" i="1"/>
  <c r="AR94" i="1" s="1" a="1"/>
  <c r="AR94" i="1" s="1"/>
  <c r="AQ95" i="1"/>
  <c r="AR95" i="1" s="1" a="1"/>
  <c r="AR95" i="1" s="1"/>
  <c r="AQ96" i="1"/>
  <c r="AR96" i="1" s="1" a="1"/>
  <c r="AR96" i="1" s="1"/>
  <c r="AQ97" i="1"/>
  <c r="AR97" i="1" s="1" a="1"/>
  <c r="AR97" i="1" s="1"/>
  <c r="AQ98" i="1"/>
  <c r="AR98" i="1" s="1" a="1"/>
  <c r="AR98" i="1" s="1"/>
  <c r="AQ99" i="1"/>
  <c r="AR99" i="1" s="1" a="1"/>
  <c r="AR99" i="1" s="1"/>
  <c r="AQ100" i="1"/>
  <c r="AR100" i="1" s="1" a="1"/>
  <c r="AR100" i="1" s="1"/>
  <c r="AQ101" i="1"/>
  <c r="AR101" i="1" s="1" a="1"/>
  <c r="AR101" i="1" s="1"/>
  <c r="AQ102" i="1"/>
  <c r="AR102" i="1" s="1" a="1"/>
  <c r="AR102" i="1" s="1"/>
  <c r="AQ103" i="1"/>
  <c r="AR103" i="1" s="1" a="1"/>
  <c r="AR103" i="1" s="1"/>
  <c r="AQ104" i="1"/>
  <c r="AR104" i="1" s="1" a="1"/>
  <c r="AR104" i="1" s="1"/>
  <c r="AQ105" i="1"/>
  <c r="AR105" i="1" s="1" a="1"/>
  <c r="AR105" i="1" s="1"/>
  <c r="AQ106" i="1"/>
  <c r="AR106" i="1" s="1" a="1"/>
  <c r="AR106" i="1" s="1"/>
  <c r="AQ107" i="1"/>
  <c r="AR107" i="1" s="1" a="1"/>
  <c r="AR107" i="1" s="1"/>
  <c r="AQ108" i="1"/>
  <c r="AR108" i="1" s="1" a="1"/>
  <c r="AR108" i="1" s="1"/>
  <c r="AQ109" i="1"/>
  <c r="AR109" i="1" s="1" a="1"/>
  <c r="AR109" i="1" s="1"/>
  <c r="AQ110" i="1"/>
  <c r="AR110" i="1" s="1" a="1"/>
  <c r="AR110" i="1" s="1"/>
  <c r="AQ111" i="1"/>
  <c r="AR111" i="1" s="1" a="1"/>
  <c r="AR111" i="1" s="1"/>
  <c r="AQ112" i="1"/>
  <c r="AR112" i="1" s="1" a="1"/>
  <c r="AR112" i="1" s="1"/>
  <c r="AQ113" i="1"/>
  <c r="AR113" i="1" s="1" a="1"/>
  <c r="AR113" i="1" s="1"/>
  <c r="AQ114" i="1"/>
  <c r="AR114" i="1" s="1" a="1"/>
  <c r="AR114" i="1" s="1"/>
  <c r="AQ115" i="1"/>
  <c r="AR115" i="1" s="1" a="1"/>
  <c r="AR115" i="1" s="1"/>
  <c r="AQ116" i="1"/>
  <c r="AR116" i="1" s="1" a="1"/>
  <c r="AR116" i="1" s="1"/>
  <c r="AQ117" i="1"/>
  <c r="AR117" i="1" s="1" a="1"/>
  <c r="AR117" i="1" s="1"/>
  <c r="AQ118" i="1"/>
  <c r="AR118" i="1" s="1" a="1"/>
  <c r="AR118" i="1" s="1"/>
  <c r="AQ119" i="1"/>
  <c r="AR119" i="1" s="1" a="1"/>
  <c r="AR119" i="1" s="1"/>
  <c r="AQ120" i="1"/>
  <c r="AR120" i="1" s="1" a="1"/>
  <c r="AR120" i="1" s="1"/>
  <c r="AQ121" i="1"/>
  <c r="AR121" i="1" s="1" a="1"/>
  <c r="AR121" i="1" s="1"/>
  <c r="AQ122" i="1"/>
  <c r="AR122" i="1" s="1" a="1"/>
  <c r="AR122" i="1" s="1"/>
  <c r="AQ123" i="1"/>
  <c r="AR123" i="1" s="1" a="1"/>
  <c r="AR123" i="1" s="1"/>
  <c r="AQ124" i="1"/>
  <c r="AR124" i="1" s="1" a="1"/>
  <c r="AR124" i="1" s="1"/>
  <c r="AQ125" i="1"/>
  <c r="AR125" i="1" s="1" a="1"/>
  <c r="AR125" i="1" s="1"/>
  <c r="AQ126" i="1"/>
  <c r="AR126" i="1" s="1" a="1"/>
  <c r="AR126" i="1" s="1"/>
  <c r="AQ127" i="1"/>
  <c r="AR127" i="1" s="1" a="1"/>
  <c r="AR127" i="1" s="1"/>
  <c r="AQ128" i="1"/>
  <c r="AR128" i="1" s="1" a="1"/>
  <c r="AR128" i="1" s="1"/>
  <c r="AQ129" i="1"/>
  <c r="AR129" i="1" s="1" a="1"/>
  <c r="AR129" i="1" s="1"/>
  <c r="AQ130" i="1"/>
  <c r="AR130" i="1" s="1" a="1"/>
  <c r="AR130" i="1" s="1"/>
  <c r="AQ131" i="1"/>
  <c r="AR131" i="1" s="1" a="1"/>
  <c r="AR131" i="1" s="1"/>
  <c r="AQ132" i="1"/>
  <c r="AR132" i="1" s="1" a="1"/>
  <c r="AR132" i="1" s="1"/>
  <c r="AQ133" i="1"/>
  <c r="AR133" i="1" s="1" a="1"/>
  <c r="AR133" i="1" s="1"/>
  <c r="AQ134" i="1"/>
  <c r="AR134" i="1" s="1" a="1"/>
  <c r="AR134" i="1" s="1"/>
  <c r="AQ135" i="1"/>
  <c r="AR135" i="1" s="1" a="1"/>
  <c r="AR135" i="1" s="1"/>
  <c r="AQ136" i="1"/>
  <c r="AR136" i="1" s="1" a="1"/>
  <c r="AR136" i="1" s="1"/>
  <c r="AQ137" i="1"/>
  <c r="AR137" i="1" s="1" a="1"/>
  <c r="AR137" i="1" s="1"/>
  <c r="AQ138" i="1"/>
  <c r="AR138" i="1" s="1" a="1"/>
  <c r="AR138" i="1" s="1"/>
  <c r="AQ139" i="1"/>
  <c r="AR139" i="1" s="1" a="1"/>
  <c r="AR139" i="1" s="1"/>
  <c r="AQ140" i="1"/>
  <c r="AR140" i="1" s="1" a="1"/>
  <c r="AR140" i="1" s="1"/>
  <c r="AQ141" i="1"/>
  <c r="AR141" i="1" s="1" a="1"/>
  <c r="AR141" i="1" s="1"/>
  <c r="AQ142" i="1"/>
  <c r="AR142" i="1" s="1" a="1"/>
  <c r="AR142" i="1" s="1"/>
  <c r="AQ143" i="1"/>
  <c r="AR143" i="1" s="1" a="1"/>
  <c r="AR143" i="1" s="1"/>
  <c r="AQ144" i="1"/>
  <c r="AR144" i="1" s="1" a="1"/>
  <c r="AR144" i="1" s="1"/>
  <c r="AQ145" i="1"/>
  <c r="AR145" i="1" s="1" a="1"/>
  <c r="AR145" i="1" s="1"/>
  <c r="AQ146" i="1"/>
  <c r="AR146" i="1" s="1" a="1"/>
  <c r="AR146" i="1" s="1"/>
  <c r="AQ147" i="1"/>
  <c r="AR147" i="1" s="1" a="1"/>
  <c r="AR147" i="1" s="1"/>
  <c r="AQ148" i="1"/>
  <c r="AR148" i="1" s="1" a="1"/>
  <c r="AR148" i="1" s="1"/>
  <c r="AQ149" i="1"/>
  <c r="AR149" i="1" s="1" a="1"/>
  <c r="AR149" i="1" s="1"/>
  <c r="AQ150" i="1"/>
  <c r="AR150" i="1" s="1" a="1"/>
  <c r="AR150" i="1" s="1"/>
  <c r="AQ151" i="1"/>
  <c r="AR151" i="1" s="1" a="1"/>
  <c r="AR151" i="1" s="1"/>
  <c r="AQ152" i="1"/>
  <c r="AR152" i="1" s="1" a="1"/>
  <c r="AR152" i="1" s="1"/>
  <c r="AQ153" i="1"/>
  <c r="AR153" i="1" s="1" a="1"/>
  <c r="AR153" i="1" s="1"/>
  <c r="AQ154" i="1"/>
  <c r="AR154" i="1" s="1" a="1"/>
  <c r="AR154" i="1" s="1"/>
  <c r="AQ155" i="1"/>
  <c r="AR155" i="1" s="1" a="1"/>
  <c r="AR155" i="1" s="1"/>
  <c r="AQ156" i="1"/>
  <c r="AR156" i="1" s="1" a="1"/>
  <c r="AR156" i="1" s="1"/>
  <c r="AQ157" i="1"/>
  <c r="AR157" i="1" s="1" a="1"/>
  <c r="AR157" i="1" s="1"/>
  <c r="AQ158" i="1"/>
  <c r="AR158" i="1" s="1" a="1"/>
  <c r="AR158" i="1" s="1"/>
  <c r="AQ159" i="1"/>
  <c r="AR159" i="1" s="1" a="1"/>
  <c r="AR159" i="1" s="1"/>
  <c r="AQ160" i="1"/>
  <c r="AR160" i="1" s="1" a="1"/>
  <c r="AR160" i="1" s="1"/>
  <c r="AQ161" i="1"/>
  <c r="AR161" i="1" s="1" a="1"/>
  <c r="AR161" i="1" s="1"/>
  <c r="AQ162" i="1"/>
  <c r="AR162" i="1" s="1" a="1"/>
  <c r="AR162" i="1" s="1"/>
  <c r="AQ163" i="1"/>
  <c r="AR163" i="1" s="1" a="1"/>
  <c r="AR163" i="1" s="1"/>
  <c r="AQ164" i="1"/>
  <c r="AR164" i="1" s="1" a="1"/>
  <c r="AR164" i="1" s="1"/>
  <c r="AQ165" i="1"/>
  <c r="AR165" i="1" s="1" a="1"/>
  <c r="AR165" i="1" s="1"/>
  <c r="AQ166" i="1"/>
  <c r="AR166" i="1" s="1" a="1"/>
  <c r="AR166" i="1" s="1"/>
  <c r="AQ167" i="1"/>
  <c r="AR167" i="1" s="1" a="1"/>
  <c r="AR167" i="1" s="1"/>
  <c r="AQ168" i="1"/>
  <c r="AR168" i="1" s="1" a="1"/>
  <c r="AR168" i="1" s="1"/>
  <c r="AQ169" i="1"/>
  <c r="AR169" i="1" s="1" a="1"/>
  <c r="AR169" i="1" s="1"/>
  <c r="AQ170" i="1"/>
  <c r="AR170" i="1" s="1" a="1"/>
  <c r="AR170" i="1" s="1"/>
  <c r="AQ171" i="1"/>
  <c r="AR171" i="1" s="1" a="1"/>
  <c r="AR171" i="1" s="1"/>
  <c r="AQ172" i="1"/>
  <c r="AR172" i="1" s="1" a="1"/>
  <c r="AR172" i="1" s="1"/>
  <c r="AQ173" i="1"/>
  <c r="AR173" i="1" s="1" a="1"/>
  <c r="AR173" i="1" s="1"/>
  <c r="AQ174" i="1"/>
  <c r="AR174" i="1" s="1" a="1"/>
  <c r="AR174" i="1" s="1"/>
  <c r="AQ175" i="1"/>
  <c r="AR175" i="1" s="1" a="1"/>
  <c r="AR175" i="1" s="1"/>
  <c r="AQ176" i="1"/>
  <c r="AR176" i="1" s="1" a="1"/>
  <c r="AR176" i="1" s="1"/>
  <c r="AQ177" i="1"/>
  <c r="AR177" i="1" s="1" a="1"/>
  <c r="AR177" i="1" s="1"/>
  <c r="AQ178" i="1"/>
  <c r="AR178" i="1" s="1" a="1"/>
  <c r="AR178" i="1" s="1"/>
  <c r="AQ179" i="1"/>
  <c r="AR179" i="1" s="1" a="1"/>
  <c r="AR179" i="1" s="1"/>
  <c r="AQ180" i="1"/>
  <c r="AR180" i="1" s="1" a="1"/>
  <c r="AR180" i="1" s="1"/>
  <c r="AQ181" i="1"/>
  <c r="AR181" i="1" s="1" a="1"/>
  <c r="AR181" i="1" s="1"/>
  <c r="AQ182" i="1"/>
  <c r="AR182" i="1" s="1" a="1"/>
  <c r="AR182" i="1" s="1"/>
  <c r="AQ183" i="1"/>
  <c r="AR183" i="1" s="1" a="1"/>
  <c r="AR183" i="1" s="1"/>
  <c r="AQ184" i="1"/>
  <c r="AR184" i="1" s="1" a="1"/>
  <c r="AR184" i="1" s="1"/>
  <c r="AQ185" i="1"/>
  <c r="AR185" i="1" s="1" a="1"/>
  <c r="AR185" i="1" s="1"/>
  <c r="AQ186" i="1"/>
  <c r="AR186" i="1" s="1" a="1"/>
  <c r="AR186" i="1" s="1"/>
  <c r="AQ187" i="1"/>
  <c r="AR187" i="1" s="1" a="1"/>
  <c r="AR187" i="1" s="1"/>
  <c r="AQ188" i="1"/>
  <c r="AR188" i="1" s="1" a="1"/>
  <c r="AR188" i="1" s="1"/>
  <c r="AQ189" i="1"/>
  <c r="AR189" i="1" s="1" a="1"/>
  <c r="AR189" i="1" s="1"/>
  <c r="AQ190" i="1"/>
  <c r="AR190" i="1" s="1" a="1"/>
  <c r="AR190" i="1" s="1"/>
  <c r="AQ191" i="1"/>
  <c r="AR191" i="1" s="1" a="1"/>
  <c r="AR191" i="1" s="1"/>
  <c r="AQ192" i="1"/>
  <c r="AR192" i="1" s="1" a="1"/>
  <c r="AR192" i="1" s="1"/>
  <c r="AQ193" i="1"/>
  <c r="AR193" i="1" s="1" a="1"/>
  <c r="AR193" i="1" s="1"/>
  <c r="AQ194" i="1"/>
  <c r="AR194" i="1" s="1" a="1"/>
  <c r="AR194" i="1" s="1"/>
  <c r="AQ195" i="1"/>
  <c r="AR195" i="1" s="1" a="1"/>
  <c r="AR195" i="1" s="1"/>
  <c r="AQ196" i="1"/>
  <c r="AR196" i="1" s="1" a="1"/>
  <c r="AR196" i="1" s="1"/>
  <c r="AQ197" i="1"/>
  <c r="AR197" i="1" s="1" a="1"/>
  <c r="AR197" i="1" s="1"/>
  <c r="AQ198" i="1"/>
  <c r="AR198" i="1" s="1" a="1"/>
  <c r="AR198" i="1" s="1"/>
  <c r="AQ199" i="1"/>
  <c r="AR199" i="1" s="1" a="1"/>
  <c r="AR199" i="1" s="1"/>
  <c r="AQ200" i="1"/>
  <c r="AR200" i="1" s="1" a="1"/>
  <c r="AR200" i="1" s="1"/>
  <c r="AQ201" i="1"/>
  <c r="AR201" i="1" s="1" a="1"/>
  <c r="AR201" i="1" s="1"/>
  <c r="AQ202" i="1"/>
  <c r="AR202" i="1" s="1" a="1"/>
  <c r="AR202" i="1" s="1"/>
  <c r="AQ203" i="1"/>
  <c r="AR203" i="1" s="1" a="1"/>
  <c r="AR203" i="1" s="1"/>
  <c r="AQ204" i="1"/>
  <c r="AR204" i="1" s="1" a="1"/>
  <c r="AR204" i="1" s="1"/>
  <c r="AQ205" i="1"/>
  <c r="AR205" i="1" s="1" a="1"/>
  <c r="AR205" i="1" s="1"/>
  <c r="AQ206" i="1"/>
  <c r="AR206" i="1" s="1" a="1"/>
  <c r="AR206" i="1" s="1"/>
  <c r="AQ207" i="1"/>
  <c r="AR207" i="1" s="1" a="1"/>
  <c r="AR207" i="1" s="1"/>
  <c r="AQ208" i="1"/>
  <c r="AR208" i="1" s="1" a="1"/>
  <c r="AR208" i="1" s="1"/>
  <c r="AQ209" i="1"/>
  <c r="AR209" i="1" s="1" a="1"/>
  <c r="AR209" i="1" s="1"/>
  <c r="AQ210" i="1"/>
  <c r="AR210" i="1" s="1" a="1"/>
  <c r="AR210" i="1" s="1"/>
  <c r="AQ211" i="1"/>
  <c r="AR211" i="1" s="1" a="1"/>
  <c r="AR211" i="1" s="1"/>
  <c r="AQ212" i="1"/>
  <c r="AR212" i="1" s="1" a="1"/>
  <c r="AR212" i="1" s="1"/>
  <c r="AQ213" i="1"/>
  <c r="AR213" i="1" s="1" a="1"/>
  <c r="AR213" i="1" s="1"/>
  <c r="AQ214" i="1"/>
  <c r="AR214" i="1" s="1" a="1"/>
  <c r="AR214" i="1" s="1"/>
  <c r="AQ215" i="1"/>
  <c r="AR215" i="1" s="1" a="1"/>
  <c r="AR215" i="1" s="1"/>
  <c r="AQ216" i="1"/>
  <c r="AR216" i="1" s="1" a="1"/>
  <c r="AR216" i="1" s="1"/>
  <c r="AQ217" i="1"/>
  <c r="AR217" i="1" s="1" a="1"/>
  <c r="AR217" i="1" s="1"/>
  <c r="AQ218" i="1"/>
  <c r="AR218" i="1" s="1" a="1"/>
  <c r="AR218" i="1" s="1"/>
  <c r="AQ219" i="1"/>
  <c r="AR219" i="1" s="1" a="1"/>
  <c r="AR219" i="1" s="1"/>
  <c r="AQ220" i="1"/>
  <c r="AR220" i="1" s="1" a="1"/>
  <c r="AR220" i="1" s="1"/>
  <c r="AQ221" i="1"/>
  <c r="AR221" i="1" s="1" a="1"/>
  <c r="AR221" i="1" s="1"/>
  <c r="AQ222" i="1"/>
  <c r="AR222" i="1" s="1" a="1"/>
  <c r="AR222" i="1" s="1"/>
  <c r="AQ223" i="1"/>
  <c r="AR223" i="1" s="1" a="1"/>
  <c r="AR223" i="1" s="1"/>
  <c r="AQ224" i="1"/>
  <c r="AR224" i="1" s="1" a="1"/>
  <c r="AR224" i="1" s="1"/>
  <c r="AQ225" i="1"/>
  <c r="AR225" i="1" s="1" a="1"/>
  <c r="AR225" i="1" s="1"/>
  <c r="AQ226" i="1"/>
  <c r="AR226" i="1" s="1" a="1"/>
  <c r="AR226" i="1" s="1"/>
  <c r="AQ227" i="1"/>
  <c r="AR227" i="1" s="1" a="1"/>
  <c r="AR227" i="1" s="1"/>
  <c r="AQ228" i="1"/>
  <c r="AR228" i="1" s="1" a="1"/>
  <c r="AR228" i="1" s="1"/>
  <c r="AQ229" i="1"/>
  <c r="AR229" i="1" s="1" a="1"/>
  <c r="AR229" i="1" s="1"/>
  <c r="AQ230" i="1"/>
  <c r="AR230" i="1" s="1" a="1"/>
  <c r="AR230" i="1" s="1"/>
  <c r="AQ231" i="1"/>
  <c r="AR231" i="1" s="1" a="1"/>
  <c r="AR231" i="1" s="1"/>
  <c r="AQ232" i="1"/>
  <c r="AR232" i="1" s="1" a="1"/>
  <c r="AR232" i="1" s="1"/>
  <c r="AQ233" i="1"/>
  <c r="AR233" i="1" s="1" a="1"/>
  <c r="AR233" i="1" s="1"/>
  <c r="AQ234" i="1"/>
  <c r="AR234" i="1" s="1" a="1"/>
  <c r="AR234" i="1" s="1"/>
  <c r="AQ235" i="1"/>
  <c r="AR235" i="1" s="1" a="1"/>
  <c r="AR235" i="1" s="1"/>
  <c r="AQ236" i="1"/>
  <c r="AR236" i="1" s="1" a="1"/>
  <c r="AR236" i="1" s="1"/>
  <c r="AQ237" i="1"/>
  <c r="AR237" i="1" s="1" a="1"/>
  <c r="AR237" i="1" s="1"/>
  <c r="AQ238" i="1"/>
  <c r="AR238" i="1" s="1" a="1"/>
  <c r="AR238" i="1" s="1"/>
  <c r="AQ239" i="1"/>
  <c r="AR239" i="1" s="1" a="1"/>
  <c r="AR239" i="1" s="1"/>
  <c r="AQ240" i="1"/>
  <c r="AR240" i="1" s="1" a="1"/>
  <c r="AR240" i="1" s="1"/>
  <c r="AQ241" i="1"/>
  <c r="AR241" i="1" s="1" a="1"/>
  <c r="AR241" i="1" s="1"/>
  <c r="AQ242" i="1"/>
  <c r="AR242" i="1" s="1" a="1"/>
  <c r="AR242" i="1" s="1"/>
  <c r="AQ243" i="1"/>
  <c r="AR243" i="1" s="1" a="1"/>
  <c r="AR243" i="1" s="1"/>
  <c r="AQ244" i="1"/>
  <c r="AR244" i="1" s="1" a="1"/>
  <c r="AR244" i="1" s="1"/>
  <c r="AQ245" i="1"/>
  <c r="AR245" i="1" s="1" a="1"/>
  <c r="AR245" i="1" s="1"/>
  <c r="AQ246" i="1"/>
  <c r="AR246" i="1" s="1" a="1"/>
  <c r="AR246" i="1" s="1"/>
  <c r="AQ247" i="1"/>
  <c r="AR247" i="1" s="1" a="1"/>
  <c r="AR247" i="1" s="1"/>
  <c r="AQ248" i="1"/>
  <c r="AR248" i="1" s="1" a="1"/>
  <c r="AR248" i="1" s="1"/>
  <c r="AQ249" i="1"/>
  <c r="AR249" i="1" s="1" a="1"/>
  <c r="AR249" i="1" s="1"/>
  <c r="AQ250" i="1"/>
  <c r="AR250" i="1" s="1" a="1"/>
  <c r="AR250" i="1" s="1"/>
  <c r="AQ251" i="1"/>
  <c r="AR251" i="1" s="1" a="1"/>
  <c r="AR251" i="1" s="1"/>
  <c r="AQ252" i="1"/>
  <c r="AR252" i="1" s="1" a="1"/>
  <c r="AR252" i="1" s="1"/>
  <c r="AQ253" i="1"/>
  <c r="AR253" i="1" s="1" a="1"/>
  <c r="AR253" i="1" s="1"/>
  <c r="AQ254" i="1"/>
  <c r="AR254" i="1" s="1" a="1"/>
  <c r="AR254" i="1" s="1"/>
  <c r="AQ255" i="1"/>
  <c r="AR255" i="1" s="1" a="1"/>
  <c r="AR255" i="1" s="1"/>
  <c r="AQ256" i="1"/>
  <c r="AR256" i="1" s="1" a="1"/>
  <c r="AR256" i="1" s="1"/>
  <c r="AQ257" i="1"/>
  <c r="AR257" i="1" s="1" a="1"/>
  <c r="AR257" i="1" s="1"/>
  <c r="AQ258" i="1"/>
  <c r="AR258" i="1" s="1" a="1"/>
  <c r="AR258" i="1" s="1"/>
  <c r="AQ259" i="1"/>
  <c r="AR259" i="1" s="1" a="1"/>
  <c r="AR259" i="1" s="1"/>
  <c r="AQ260" i="1"/>
  <c r="AR260" i="1" s="1" a="1"/>
  <c r="AR260" i="1" s="1"/>
  <c r="AQ261" i="1"/>
  <c r="AR261" i="1" s="1" a="1"/>
  <c r="AR261" i="1" s="1"/>
  <c r="AQ262" i="1"/>
  <c r="AR262" i="1" s="1" a="1"/>
  <c r="AR262" i="1" s="1"/>
  <c r="AQ263" i="1"/>
  <c r="AR263" i="1" s="1" a="1"/>
  <c r="AR263" i="1" s="1"/>
  <c r="AQ264" i="1"/>
  <c r="AR264" i="1" s="1" a="1"/>
  <c r="AR264" i="1" s="1"/>
  <c r="AQ265" i="1"/>
  <c r="AR265" i="1" s="1" a="1"/>
  <c r="AR265" i="1" s="1"/>
  <c r="AQ266" i="1"/>
  <c r="AR266" i="1" s="1" a="1"/>
  <c r="AR266" i="1" s="1"/>
  <c r="AQ267" i="1"/>
  <c r="AR267" i="1" s="1" a="1"/>
  <c r="AR267" i="1" s="1"/>
  <c r="AQ268" i="1"/>
  <c r="AR268" i="1" s="1" a="1"/>
  <c r="AR268" i="1" s="1"/>
  <c r="AQ269" i="1"/>
  <c r="AR269" i="1" s="1" a="1"/>
  <c r="AR269" i="1" s="1"/>
  <c r="AQ270" i="1"/>
  <c r="AR270" i="1" s="1" a="1"/>
  <c r="AR270" i="1" s="1"/>
  <c r="AQ271" i="1"/>
  <c r="AR271" i="1" s="1" a="1"/>
  <c r="AR271" i="1" s="1"/>
  <c r="AQ272" i="1"/>
  <c r="AR272" i="1" s="1" a="1"/>
  <c r="AR272" i="1" s="1"/>
  <c r="AQ273" i="1"/>
  <c r="AR273" i="1" s="1" a="1"/>
  <c r="AR273" i="1" s="1"/>
  <c r="AQ274" i="1"/>
  <c r="AR274" i="1" s="1" a="1"/>
  <c r="AR274" i="1" s="1"/>
  <c r="AQ275" i="1"/>
  <c r="AR275" i="1" s="1" a="1"/>
  <c r="AR275" i="1" s="1"/>
  <c r="AQ276" i="1"/>
  <c r="AR276" i="1" s="1" a="1"/>
  <c r="AR276" i="1" s="1"/>
  <c r="AQ277" i="1"/>
  <c r="AR277" i="1" s="1" a="1"/>
  <c r="AR277" i="1" s="1"/>
  <c r="AQ278" i="1"/>
  <c r="AR278" i="1" s="1" a="1"/>
  <c r="AR278" i="1" s="1"/>
  <c r="AQ279" i="1"/>
  <c r="AR279" i="1" s="1" a="1"/>
  <c r="AR279" i="1" s="1"/>
  <c r="AQ280" i="1"/>
  <c r="AR280" i="1" s="1" a="1"/>
  <c r="AR280" i="1" s="1"/>
  <c r="AQ281" i="1"/>
  <c r="AR281" i="1" s="1" a="1"/>
  <c r="AR281" i="1" s="1"/>
  <c r="AQ282" i="1"/>
  <c r="AR282" i="1" s="1" a="1"/>
  <c r="AR282" i="1" s="1"/>
  <c r="AQ283" i="1"/>
  <c r="AR283" i="1" s="1" a="1"/>
  <c r="AR283" i="1" s="1"/>
  <c r="AQ284" i="1"/>
  <c r="AR284" i="1" s="1" a="1"/>
  <c r="AR284" i="1" s="1"/>
  <c r="AQ285" i="1"/>
  <c r="AR285" i="1" s="1" a="1"/>
  <c r="AR285" i="1" s="1"/>
  <c r="AQ286" i="1"/>
  <c r="AR286" i="1" s="1" a="1"/>
  <c r="AR286" i="1" s="1"/>
  <c r="AQ287" i="1"/>
  <c r="AR287" i="1" s="1" a="1"/>
  <c r="AR287" i="1" s="1"/>
  <c r="AQ288" i="1"/>
  <c r="AR288" i="1" s="1" a="1"/>
  <c r="AR288" i="1" s="1"/>
  <c r="AQ289" i="1"/>
  <c r="AR289" i="1" s="1" a="1"/>
  <c r="AR289" i="1" s="1"/>
  <c r="AQ290" i="1"/>
  <c r="AR290" i="1" s="1" a="1"/>
  <c r="AR290" i="1" s="1"/>
  <c r="AQ291" i="1"/>
  <c r="AR291" i="1" s="1" a="1"/>
  <c r="AR291" i="1" s="1"/>
  <c r="AQ292" i="1"/>
  <c r="AR292" i="1" s="1" a="1"/>
  <c r="AR292" i="1" s="1"/>
  <c r="AQ293" i="1"/>
  <c r="AR293" i="1" s="1" a="1"/>
  <c r="AR293" i="1" s="1"/>
  <c r="AQ294" i="1"/>
  <c r="AR294" i="1" s="1" a="1"/>
  <c r="AR294" i="1" s="1"/>
  <c r="AQ295" i="1"/>
  <c r="AR295" i="1" s="1" a="1"/>
  <c r="AR295" i="1" s="1"/>
  <c r="AQ296" i="1"/>
  <c r="AR296" i="1" s="1" a="1"/>
  <c r="AR296" i="1" s="1"/>
  <c r="AQ297" i="1"/>
  <c r="AR297" i="1" s="1" a="1"/>
  <c r="AR297" i="1" s="1"/>
  <c r="AQ298" i="1"/>
  <c r="AR298" i="1" s="1" a="1"/>
  <c r="AR298" i="1" s="1"/>
  <c r="AQ299" i="1"/>
  <c r="AR299" i="1" s="1" a="1"/>
  <c r="AR299" i="1" s="1"/>
  <c r="AQ300" i="1"/>
  <c r="AR300" i="1" s="1" a="1"/>
  <c r="AR300" i="1" s="1"/>
  <c r="AQ301" i="1"/>
  <c r="AR301" i="1" s="1" a="1"/>
  <c r="AR301" i="1" s="1"/>
  <c r="AQ302" i="1"/>
  <c r="AR302" i="1" s="1" a="1"/>
  <c r="AR302" i="1" s="1"/>
  <c r="AQ303" i="1"/>
  <c r="AR303" i="1" s="1" a="1"/>
  <c r="AR303" i="1" s="1"/>
  <c r="AQ304" i="1"/>
  <c r="AR304" i="1" s="1" a="1"/>
  <c r="AR304" i="1" s="1"/>
  <c r="AQ305" i="1"/>
  <c r="AR305" i="1" s="1" a="1"/>
  <c r="AR305" i="1" s="1"/>
  <c r="AQ306" i="1"/>
  <c r="AR306" i="1" s="1" a="1"/>
  <c r="AR306" i="1" s="1"/>
  <c r="AQ307" i="1"/>
  <c r="AR307" i="1" s="1" a="1"/>
  <c r="AR307" i="1" s="1"/>
  <c r="AQ308" i="1"/>
  <c r="AR308" i="1" s="1" a="1"/>
  <c r="AR308" i="1" s="1"/>
  <c r="AQ309" i="1"/>
  <c r="AR309" i="1" s="1" a="1"/>
  <c r="AR309" i="1" s="1"/>
  <c r="AQ310" i="1"/>
  <c r="AR310" i="1" s="1" a="1"/>
  <c r="AR310" i="1" s="1"/>
  <c r="AQ311" i="1"/>
  <c r="AR311" i="1" s="1" a="1"/>
  <c r="AR311" i="1" s="1"/>
  <c r="AQ312" i="1"/>
  <c r="AR312" i="1" s="1" a="1"/>
  <c r="AR312" i="1" s="1"/>
  <c r="AQ313" i="1"/>
  <c r="AR313" i="1" s="1" a="1"/>
  <c r="AR313" i="1" s="1"/>
  <c r="AQ314" i="1"/>
  <c r="AR314" i="1" s="1" a="1"/>
  <c r="AR314" i="1" s="1"/>
  <c r="AQ315" i="1"/>
  <c r="AR315" i="1" s="1" a="1"/>
  <c r="AR315" i="1" s="1"/>
  <c r="AQ316" i="1"/>
  <c r="AR316" i="1" s="1" a="1"/>
  <c r="AR316" i="1" s="1"/>
  <c r="AQ317" i="1"/>
  <c r="AR317" i="1" s="1" a="1"/>
  <c r="AR317" i="1" s="1"/>
  <c r="AQ318" i="1"/>
  <c r="AR318" i="1" s="1" a="1"/>
  <c r="AR318" i="1" s="1"/>
  <c r="AQ319" i="1"/>
  <c r="AR319" i="1" s="1" a="1"/>
  <c r="AR319" i="1" s="1"/>
  <c r="AQ320" i="1"/>
  <c r="AR320" i="1" s="1" a="1"/>
  <c r="AR320" i="1" s="1"/>
  <c r="AQ321" i="1"/>
  <c r="AR321" i="1" s="1" a="1"/>
  <c r="AR321" i="1" s="1"/>
  <c r="AQ322" i="1"/>
  <c r="AR322" i="1" s="1" a="1"/>
  <c r="AR322" i="1" s="1"/>
  <c r="AQ323" i="1"/>
  <c r="AR323" i="1" s="1" a="1"/>
  <c r="AR323" i="1" s="1"/>
  <c r="AQ324" i="1"/>
  <c r="AR324" i="1" s="1" a="1"/>
  <c r="AR324" i="1" s="1"/>
  <c r="AQ325" i="1"/>
  <c r="AR325" i="1" s="1" a="1"/>
  <c r="AR325" i="1" s="1"/>
  <c r="AQ326" i="1"/>
  <c r="AR326" i="1" s="1" a="1"/>
  <c r="AR326" i="1" s="1"/>
  <c r="AQ327" i="1"/>
  <c r="AR327" i="1" s="1" a="1"/>
  <c r="AR327" i="1" s="1"/>
  <c r="AQ328" i="1"/>
  <c r="AR328" i="1" s="1" a="1"/>
  <c r="AR328" i="1" s="1"/>
  <c r="AQ329" i="1"/>
  <c r="AR329" i="1" s="1" a="1"/>
  <c r="AR329" i="1" s="1"/>
  <c r="AQ330" i="1"/>
  <c r="AR330" i="1" s="1" a="1"/>
  <c r="AR330" i="1" s="1"/>
  <c r="AQ331" i="1"/>
  <c r="AR331" i="1" s="1" a="1"/>
  <c r="AR331" i="1" s="1"/>
  <c r="AQ332" i="1"/>
  <c r="AR332" i="1" s="1" a="1"/>
  <c r="AR332" i="1" s="1"/>
  <c r="AQ333" i="1"/>
  <c r="AR333" i="1" s="1" a="1"/>
  <c r="AR333" i="1" s="1"/>
  <c r="AQ334" i="1"/>
  <c r="AR334" i="1" s="1" a="1"/>
  <c r="AR334" i="1" s="1"/>
  <c r="AQ335" i="1"/>
  <c r="AR335" i="1" s="1" a="1"/>
  <c r="AR335" i="1" s="1"/>
  <c r="AQ336" i="1"/>
  <c r="AR336" i="1" s="1" a="1"/>
  <c r="AR336" i="1" s="1"/>
  <c r="AQ337" i="1"/>
  <c r="AR337" i="1" s="1" a="1"/>
  <c r="AR337" i="1" s="1"/>
  <c r="AQ338" i="1"/>
  <c r="AR338" i="1" s="1" a="1"/>
  <c r="AR338" i="1" s="1"/>
  <c r="AQ339" i="1"/>
  <c r="AR339" i="1" s="1" a="1"/>
  <c r="AR339" i="1" s="1"/>
  <c r="AQ340" i="1"/>
  <c r="AR340" i="1" s="1" a="1"/>
  <c r="AR340" i="1" s="1"/>
  <c r="AQ341" i="1"/>
  <c r="AR341" i="1" s="1" a="1"/>
  <c r="AR341" i="1" s="1"/>
  <c r="AQ342" i="1"/>
  <c r="AR342" i="1" s="1" a="1"/>
  <c r="AR342" i="1" s="1"/>
  <c r="AQ343" i="1"/>
  <c r="AR343" i="1" s="1" a="1"/>
  <c r="AR343" i="1" s="1"/>
  <c r="AQ344" i="1"/>
  <c r="AR344" i="1" s="1" a="1"/>
  <c r="AR344" i="1" s="1"/>
  <c r="AQ345" i="1"/>
  <c r="AR345" i="1" s="1" a="1"/>
  <c r="AR345" i="1" s="1"/>
  <c r="AQ346" i="1"/>
  <c r="AR346" i="1" s="1" a="1"/>
  <c r="AR346" i="1" s="1"/>
  <c r="AQ347" i="1"/>
  <c r="AR347" i="1" s="1" a="1"/>
  <c r="AR347" i="1" s="1"/>
  <c r="AQ348" i="1"/>
  <c r="AR348" i="1" s="1" a="1"/>
  <c r="AR348" i="1" s="1"/>
  <c r="AQ349" i="1"/>
  <c r="AR349" i="1" s="1" a="1"/>
  <c r="AR349" i="1" s="1"/>
  <c r="AQ350" i="1"/>
  <c r="AR350" i="1" s="1" a="1"/>
  <c r="AR350" i="1" s="1"/>
  <c r="AQ351" i="1"/>
  <c r="AR351" i="1" s="1" a="1"/>
  <c r="AR351" i="1" s="1"/>
  <c r="AQ352" i="1"/>
  <c r="AR352" i="1" s="1" a="1"/>
  <c r="AR352" i="1" s="1"/>
  <c r="AQ353" i="1"/>
  <c r="AR353" i="1" s="1" a="1"/>
  <c r="AR353" i="1" s="1"/>
  <c r="AQ354" i="1"/>
  <c r="AR354" i="1" s="1" a="1"/>
  <c r="AR354" i="1" s="1"/>
  <c r="AQ355" i="1"/>
  <c r="AR355" i="1" s="1" a="1"/>
  <c r="AR355" i="1" s="1"/>
  <c r="AQ356" i="1"/>
  <c r="AR356" i="1" s="1" a="1"/>
  <c r="AR356" i="1" s="1"/>
  <c r="AQ357" i="1"/>
  <c r="AR357" i="1" s="1" a="1"/>
  <c r="AR357" i="1" s="1"/>
  <c r="AQ358" i="1"/>
  <c r="AR358" i="1" s="1" a="1"/>
  <c r="AR358" i="1" s="1"/>
  <c r="AQ359" i="1"/>
  <c r="AR359" i="1" s="1" a="1"/>
  <c r="AR359" i="1" s="1"/>
  <c r="AQ360" i="1"/>
  <c r="AR360" i="1" s="1" a="1"/>
  <c r="AR360" i="1" s="1"/>
  <c r="AQ361" i="1"/>
  <c r="AR361" i="1" s="1" a="1"/>
  <c r="AR361" i="1" s="1"/>
  <c r="AQ362" i="1"/>
  <c r="AR362" i="1" s="1" a="1"/>
  <c r="AR362" i="1" s="1"/>
  <c r="AQ363" i="1"/>
  <c r="AR363" i="1" s="1" a="1"/>
  <c r="AR363" i="1" s="1"/>
  <c r="AQ364" i="1"/>
  <c r="AR364" i="1" s="1" a="1"/>
  <c r="AR364" i="1" s="1"/>
  <c r="AQ365" i="1"/>
  <c r="AR365" i="1" s="1" a="1"/>
  <c r="AR365" i="1" s="1"/>
  <c r="AQ366" i="1"/>
  <c r="AR366" i="1" s="1" a="1"/>
  <c r="AR366" i="1" s="1"/>
  <c r="AQ367" i="1"/>
  <c r="AR367" i="1" s="1" a="1"/>
  <c r="AR367" i="1" s="1"/>
  <c r="AQ368" i="1"/>
  <c r="AR368" i="1" s="1" a="1"/>
  <c r="AR368" i="1" s="1"/>
  <c r="AQ369" i="1"/>
  <c r="AR369" i="1" s="1" a="1"/>
  <c r="AR369" i="1" s="1"/>
  <c r="AQ370" i="1"/>
  <c r="AR370" i="1" s="1" a="1"/>
  <c r="AR370" i="1" s="1"/>
  <c r="AQ371" i="1"/>
  <c r="AR371" i="1" s="1" a="1"/>
  <c r="AR371" i="1" s="1"/>
  <c r="AQ372" i="1"/>
  <c r="AR372" i="1" s="1" a="1"/>
  <c r="AR372" i="1" s="1"/>
  <c r="AQ373" i="1"/>
  <c r="AR373" i="1" s="1" a="1"/>
  <c r="AR373" i="1" s="1"/>
  <c r="AQ374" i="1"/>
  <c r="AR374" i="1" s="1" a="1"/>
  <c r="AR374" i="1" s="1"/>
  <c r="AQ375" i="1"/>
  <c r="AR375" i="1" s="1" a="1"/>
  <c r="AR375" i="1" s="1"/>
  <c r="AQ376" i="1"/>
  <c r="AR376" i="1" s="1" a="1"/>
  <c r="AR376" i="1" s="1"/>
  <c r="AQ377" i="1"/>
  <c r="AR377" i="1" s="1" a="1"/>
  <c r="AR377" i="1" s="1"/>
  <c r="AQ378" i="1"/>
  <c r="AR378" i="1" s="1" a="1"/>
  <c r="AR378" i="1" s="1"/>
  <c r="AQ379" i="1"/>
  <c r="AR379" i="1" s="1" a="1"/>
  <c r="AR379" i="1" s="1"/>
  <c r="AQ380" i="1"/>
  <c r="AR380" i="1" s="1" a="1"/>
  <c r="AR380" i="1" s="1"/>
  <c r="AQ381" i="1"/>
  <c r="AR381" i="1" s="1" a="1"/>
  <c r="AR381" i="1" s="1"/>
  <c r="AQ382" i="1"/>
  <c r="AR382" i="1" s="1" a="1"/>
  <c r="AR382" i="1" s="1"/>
  <c r="AQ383" i="1"/>
  <c r="AR383" i="1" s="1" a="1"/>
  <c r="AR383" i="1" s="1"/>
  <c r="AQ384" i="1"/>
  <c r="AR384" i="1" s="1" a="1"/>
  <c r="AR384" i="1" s="1"/>
  <c r="AQ385" i="1"/>
  <c r="AR385" i="1" s="1" a="1"/>
  <c r="AR385" i="1" s="1"/>
  <c r="AQ386" i="1"/>
  <c r="AR386" i="1" s="1" a="1"/>
  <c r="AR386" i="1" s="1"/>
  <c r="AQ387" i="1"/>
  <c r="AR387" i="1" s="1" a="1"/>
  <c r="AR387" i="1" s="1"/>
  <c r="AQ388" i="1"/>
  <c r="AR388" i="1" s="1" a="1"/>
  <c r="AR388" i="1" s="1"/>
  <c r="AQ389" i="1"/>
  <c r="AR389" i="1" s="1" a="1"/>
  <c r="AR389" i="1" s="1"/>
  <c r="AQ390" i="1"/>
  <c r="AR390" i="1" s="1" a="1"/>
  <c r="AR390" i="1" s="1"/>
  <c r="AQ391" i="1"/>
  <c r="AR391" i="1" s="1" a="1"/>
  <c r="AR391" i="1" s="1"/>
  <c r="AQ392" i="1"/>
  <c r="AR392" i="1" s="1" a="1"/>
  <c r="AR392" i="1" s="1"/>
  <c r="AQ393" i="1"/>
  <c r="AR393" i="1" s="1" a="1"/>
  <c r="AR393" i="1" s="1"/>
  <c r="AQ394" i="1"/>
  <c r="AR394" i="1" s="1" a="1"/>
  <c r="AR394" i="1" s="1"/>
  <c r="AQ395" i="1"/>
  <c r="AR395" i="1" s="1" a="1"/>
  <c r="AR395" i="1" s="1"/>
  <c r="AQ396" i="1"/>
  <c r="AR396" i="1" s="1" a="1"/>
  <c r="AR396" i="1" s="1"/>
  <c r="AQ397" i="1"/>
  <c r="AR397" i="1" s="1" a="1"/>
  <c r="AR397" i="1" s="1"/>
  <c r="AQ398" i="1"/>
  <c r="AR398" i="1" s="1" a="1"/>
  <c r="AR398" i="1" s="1"/>
  <c r="AQ399" i="1"/>
  <c r="AR399" i="1" s="1" a="1"/>
  <c r="AR399" i="1" s="1"/>
  <c r="AQ400" i="1"/>
  <c r="AR400" i="1" s="1" a="1"/>
  <c r="AR400" i="1" s="1"/>
  <c r="AQ401" i="1"/>
  <c r="AR401" i="1" s="1" a="1"/>
  <c r="AR401" i="1" s="1"/>
  <c r="AQ402" i="1"/>
  <c r="AR402" i="1" s="1" a="1"/>
  <c r="AR402" i="1" s="1"/>
  <c r="AQ403" i="1"/>
  <c r="AR403" i="1" s="1" a="1"/>
  <c r="AR403" i="1" s="1"/>
  <c r="AQ404" i="1"/>
  <c r="AR404" i="1" s="1" a="1"/>
  <c r="AR404" i="1" s="1"/>
  <c r="AQ405" i="1"/>
  <c r="AR405" i="1" s="1" a="1"/>
  <c r="AR405" i="1" s="1"/>
  <c r="AQ406" i="1"/>
  <c r="AR406" i="1" s="1" a="1"/>
  <c r="AR406" i="1" s="1"/>
  <c r="AQ407" i="1"/>
  <c r="AR407" i="1" s="1" a="1"/>
  <c r="AR407" i="1" s="1"/>
  <c r="AQ408" i="1"/>
  <c r="AR408" i="1" s="1" a="1"/>
  <c r="AR408" i="1" s="1"/>
  <c r="AQ409" i="1"/>
  <c r="AR409" i="1" s="1" a="1"/>
  <c r="AR409" i="1" s="1"/>
  <c r="AQ410" i="1"/>
  <c r="AR410" i="1" s="1" a="1"/>
  <c r="AR410" i="1" s="1"/>
  <c r="AQ411" i="1"/>
  <c r="AR411" i="1" s="1" a="1"/>
  <c r="AR411" i="1" s="1"/>
  <c r="AQ412" i="1"/>
  <c r="AR412" i="1" s="1" a="1"/>
  <c r="AR412" i="1" s="1"/>
  <c r="AQ413" i="1"/>
  <c r="AR413" i="1" s="1" a="1"/>
  <c r="AR413" i="1" s="1"/>
  <c r="AQ414" i="1"/>
  <c r="AR414" i="1" s="1" a="1"/>
  <c r="AR414" i="1" s="1"/>
  <c r="AQ415" i="1"/>
  <c r="AR415" i="1" s="1" a="1"/>
  <c r="AR415" i="1" s="1"/>
  <c r="AQ416" i="1"/>
  <c r="AR416" i="1" s="1" a="1"/>
  <c r="AR416" i="1" s="1"/>
  <c r="AQ417" i="1"/>
  <c r="AR417" i="1" s="1" a="1"/>
  <c r="AR417" i="1" s="1"/>
  <c r="AQ418" i="1"/>
  <c r="AR418" i="1" s="1" a="1"/>
  <c r="AR418" i="1" s="1"/>
  <c r="AQ419" i="1"/>
  <c r="AR419" i="1" s="1" a="1"/>
  <c r="AR419" i="1" s="1"/>
  <c r="AQ420" i="1"/>
  <c r="AR420" i="1" s="1" a="1"/>
  <c r="AR420" i="1" s="1"/>
  <c r="AQ421" i="1"/>
  <c r="AR421" i="1" s="1" a="1"/>
  <c r="AR421" i="1" s="1"/>
  <c r="AQ422" i="1"/>
  <c r="AR422" i="1" s="1" a="1"/>
  <c r="AR422" i="1" s="1"/>
  <c r="AQ423" i="1"/>
  <c r="AR423" i="1" s="1" a="1"/>
  <c r="AR423" i="1" s="1"/>
  <c r="AQ424" i="1"/>
  <c r="AR424" i="1" s="1" a="1"/>
  <c r="AR424" i="1" s="1"/>
  <c r="AQ425" i="1"/>
  <c r="AR425" i="1" s="1" a="1"/>
  <c r="AR425" i="1" s="1"/>
  <c r="AQ426" i="1"/>
  <c r="AR426" i="1" s="1" a="1"/>
  <c r="AR426" i="1" s="1"/>
  <c r="AQ427" i="1"/>
  <c r="AR427" i="1" s="1" a="1"/>
  <c r="AR427" i="1" s="1"/>
  <c r="AQ428" i="1"/>
  <c r="AR428" i="1" s="1" a="1"/>
  <c r="AR428" i="1" s="1"/>
  <c r="AQ429" i="1"/>
  <c r="AR429" i="1" s="1" a="1"/>
  <c r="AR429" i="1" s="1"/>
  <c r="AQ430" i="1"/>
  <c r="AR430" i="1" s="1" a="1"/>
  <c r="AR430" i="1" s="1"/>
  <c r="AQ431" i="1"/>
  <c r="AR431" i="1" s="1" a="1"/>
  <c r="AR431" i="1" s="1"/>
  <c r="AQ432" i="1"/>
  <c r="AR432" i="1" s="1" a="1"/>
  <c r="AR432" i="1" s="1"/>
  <c r="AQ433" i="1"/>
  <c r="AR433" i="1" s="1" a="1"/>
  <c r="AR433" i="1" s="1"/>
  <c r="AQ434" i="1"/>
  <c r="AR434" i="1" s="1" a="1"/>
  <c r="AR434" i="1" s="1"/>
  <c r="AQ435" i="1"/>
  <c r="AR435" i="1" s="1" a="1"/>
  <c r="AR435" i="1" s="1"/>
  <c r="AQ436" i="1"/>
  <c r="AR436" i="1" s="1" a="1"/>
  <c r="AR436" i="1" s="1"/>
  <c r="AQ437" i="1"/>
  <c r="AR437" i="1" s="1" a="1"/>
  <c r="AR437" i="1" s="1"/>
  <c r="AQ438" i="1"/>
  <c r="AR438" i="1" s="1" a="1"/>
  <c r="AR438" i="1" s="1"/>
  <c r="AQ439" i="1"/>
  <c r="AR439" i="1" s="1" a="1"/>
  <c r="AR439" i="1" s="1"/>
  <c r="AQ440" i="1"/>
  <c r="AR440" i="1" s="1" a="1"/>
  <c r="AR440" i="1" s="1"/>
  <c r="AQ441" i="1"/>
  <c r="AR441" i="1" s="1" a="1"/>
  <c r="AR441" i="1" s="1"/>
  <c r="AQ442" i="1"/>
  <c r="AR442" i="1" s="1" a="1"/>
  <c r="AR442" i="1" s="1"/>
  <c r="AQ443" i="1"/>
  <c r="AR443" i="1" s="1" a="1"/>
  <c r="AR443" i="1" s="1"/>
  <c r="AQ444" i="1"/>
  <c r="AR444" i="1" s="1" a="1"/>
  <c r="AR444" i="1" s="1"/>
  <c r="AQ445" i="1"/>
  <c r="AR445" i="1" s="1" a="1"/>
  <c r="AR445" i="1" s="1"/>
  <c r="AQ446" i="1"/>
  <c r="AR446" i="1" s="1" a="1"/>
  <c r="AR446" i="1" s="1"/>
  <c r="AQ447" i="1"/>
  <c r="AR447" i="1" s="1" a="1"/>
  <c r="AR447" i="1" s="1"/>
  <c r="AQ448" i="1"/>
  <c r="AR448" i="1" s="1" a="1"/>
  <c r="AR448" i="1" s="1"/>
  <c r="AQ449" i="1"/>
  <c r="AR449" i="1" s="1" a="1"/>
  <c r="AR449" i="1" s="1"/>
  <c r="AQ450" i="1"/>
  <c r="AR450" i="1" s="1" a="1"/>
  <c r="AR450" i="1" s="1"/>
  <c r="AQ451" i="1"/>
  <c r="AR451" i="1" s="1" a="1"/>
  <c r="AR451" i="1" s="1"/>
  <c r="AQ452" i="1"/>
  <c r="AR452" i="1" s="1" a="1"/>
  <c r="AR452" i="1" s="1"/>
  <c r="AQ453" i="1"/>
  <c r="AR453" i="1" s="1" a="1"/>
  <c r="AR453" i="1" s="1"/>
  <c r="AQ454" i="1"/>
  <c r="AR454" i="1" s="1" a="1"/>
  <c r="AR454" i="1" s="1"/>
  <c r="AQ455" i="1"/>
  <c r="AR455" i="1" s="1" a="1"/>
  <c r="AR455" i="1" s="1"/>
  <c r="AQ456" i="1"/>
  <c r="AR456" i="1" s="1" a="1"/>
  <c r="AR456" i="1" s="1"/>
  <c r="AQ457" i="1"/>
  <c r="AR457" i="1" s="1" a="1"/>
  <c r="AR457" i="1" s="1"/>
  <c r="AQ458" i="1"/>
  <c r="AR458" i="1" s="1" a="1"/>
  <c r="AR458" i="1" s="1"/>
  <c r="AQ459" i="1"/>
  <c r="AR459" i="1" s="1" a="1"/>
  <c r="AR459" i="1" s="1"/>
  <c r="AQ460" i="1"/>
  <c r="AR460" i="1" s="1" a="1"/>
  <c r="AR460" i="1" s="1"/>
  <c r="AQ461" i="1"/>
  <c r="AR461" i="1" s="1" a="1"/>
  <c r="AR461" i="1" s="1"/>
  <c r="AQ462" i="1"/>
  <c r="AR462" i="1" s="1" a="1"/>
  <c r="AR462" i="1" s="1"/>
  <c r="AQ463" i="1"/>
  <c r="AR463" i="1" s="1" a="1"/>
  <c r="AR463" i="1" s="1"/>
  <c r="AQ464" i="1"/>
  <c r="AR464" i="1" s="1" a="1"/>
  <c r="AR464" i="1" s="1"/>
  <c r="AQ465" i="1"/>
  <c r="AR465" i="1" s="1" a="1"/>
  <c r="AR465" i="1" s="1"/>
  <c r="AQ466" i="1"/>
  <c r="AR466" i="1" s="1" a="1"/>
  <c r="AR466" i="1" s="1"/>
  <c r="AQ467" i="1"/>
  <c r="AR467" i="1" s="1" a="1"/>
  <c r="AR467" i="1" s="1"/>
  <c r="AQ468" i="1"/>
  <c r="AR468" i="1" s="1" a="1"/>
  <c r="AR468" i="1" s="1"/>
  <c r="AQ469" i="1"/>
  <c r="AR469" i="1" s="1" a="1"/>
  <c r="AR469" i="1" s="1"/>
  <c r="AQ470" i="1"/>
  <c r="AR470" i="1" s="1" a="1"/>
  <c r="AR470" i="1" s="1"/>
  <c r="AQ471" i="1"/>
  <c r="AR471" i="1" s="1" a="1"/>
  <c r="AR471" i="1" s="1"/>
  <c r="AQ472" i="1"/>
  <c r="AR472" i="1" s="1" a="1"/>
  <c r="AR472" i="1" s="1"/>
  <c r="AQ473" i="1"/>
  <c r="AR473" i="1" s="1" a="1"/>
  <c r="AR473" i="1" s="1"/>
  <c r="AQ474" i="1"/>
  <c r="AR474" i="1" s="1" a="1"/>
  <c r="AR474" i="1" s="1"/>
  <c r="AQ475" i="1"/>
  <c r="AR475" i="1" s="1" a="1"/>
  <c r="AR475" i="1" s="1"/>
  <c r="AQ476" i="1"/>
  <c r="AR476" i="1" s="1" a="1"/>
  <c r="AR476" i="1" s="1"/>
  <c r="AQ477" i="1"/>
  <c r="AR477" i="1" s="1" a="1"/>
  <c r="AR477" i="1" s="1"/>
  <c r="AQ478" i="1"/>
  <c r="AR478" i="1" s="1" a="1"/>
  <c r="AR478" i="1" s="1"/>
  <c r="AQ479" i="1"/>
  <c r="AR479" i="1" s="1" a="1"/>
  <c r="AR479" i="1" s="1"/>
  <c r="AQ480" i="1"/>
  <c r="AR480" i="1" s="1" a="1"/>
  <c r="AR480" i="1" s="1"/>
  <c r="AQ481" i="1"/>
  <c r="AR481" i="1" s="1" a="1"/>
  <c r="AR481" i="1" s="1"/>
  <c r="AQ482" i="1"/>
  <c r="AR482" i="1" s="1" a="1"/>
  <c r="AR482" i="1" s="1"/>
  <c r="AQ483" i="1"/>
  <c r="AR483" i="1" s="1" a="1"/>
  <c r="AR483" i="1" s="1"/>
  <c r="AQ484" i="1"/>
  <c r="AR484" i="1" s="1" a="1"/>
  <c r="AR484" i="1" s="1"/>
  <c r="AQ485" i="1"/>
  <c r="AR485" i="1" s="1" a="1"/>
  <c r="AR485" i="1" s="1"/>
  <c r="AQ486" i="1"/>
  <c r="AR486" i="1" s="1" a="1"/>
  <c r="AR486" i="1" s="1"/>
  <c r="AQ487" i="1"/>
  <c r="AR487" i="1" s="1" a="1"/>
  <c r="AR487" i="1" s="1"/>
  <c r="AQ488" i="1"/>
  <c r="AR488" i="1" s="1" a="1"/>
  <c r="AR488" i="1" s="1"/>
  <c r="AQ489" i="1"/>
  <c r="AR489" i="1" s="1" a="1"/>
  <c r="AR489" i="1" s="1"/>
  <c r="AQ490" i="1"/>
  <c r="AR490" i="1" s="1" a="1"/>
  <c r="AR490" i="1" s="1"/>
  <c r="AQ491" i="1"/>
  <c r="AR491" i="1" s="1" a="1"/>
  <c r="AR491" i="1" s="1"/>
  <c r="AQ492" i="1"/>
  <c r="AR492" i="1" s="1" a="1"/>
  <c r="AR492" i="1" s="1"/>
  <c r="AQ493" i="1"/>
  <c r="AR493" i="1" s="1" a="1"/>
  <c r="AR493" i="1" s="1"/>
  <c r="AQ494" i="1"/>
  <c r="AR494" i="1" s="1" a="1"/>
  <c r="AR494" i="1" s="1"/>
  <c r="AQ495" i="1"/>
  <c r="AR495" i="1" s="1" a="1"/>
  <c r="AR495" i="1" s="1"/>
  <c r="AQ496" i="1"/>
  <c r="AR496" i="1" s="1" a="1"/>
  <c r="AR496" i="1" s="1"/>
  <c r="AQ497" i="1"/>
  <c r="AR497" i="1" s="1" a="1"/>
  <c r="AR497" i="1" s="1"/>
  <c r="AQ498" i="1"/>
  <c r="AR498" i="1" s="1" a="1"/>
  <c r="AR498" i="1" s="1"/>
  <c r="AQ499" i="1"/>
  <c r="AR499" i="1" s="1" a="1"/>
  <c r="AR499" i="1" s="1"/>
  <c r="AQ500" i="1"/>
  <c r="AR500" i="1" s="1" a="1"/>
  <c r="AR500" i="1" s="1"/>
  <c r="AQ501" i="1"/>
  <c r="AR501" i="1" s="1" a="1"/>
  <c r="AR501" i="1" s="1"/>
  <c r="AQ502" i="1"/>
  <c r="AR502" i="1" s="1" a="1"/>
  <c r="AR502" i="1" s="1"/>
  <c r="AQ503" i="1"/>
  <c r="AR503" i="1" s="1" a="1"/>
  <c r="AR503" i="1" s="1"/>
  <c r="AQ504" i="1"/>
  <c r="AR504" i="1" s="1" a="1"/>
  <c r="AR504" i="1" s="1"/>
  <c r="AQ505" i="1"/>
  <c r="AR505" i="1" s="1" a="1"/>
  <c r="AR505" i="1" s="1"/>
  <c r="AQ506" i="1"/>
  <c r="AR506" i="1" s="1" a="1"/>
  <c r="AR506" i="1" s="1"/>
  <c r="AQ507" i="1"/>
  <c r="AR507" i="1" s="1" a="1"/>
  <c r="AR507" i="1" s="1"/>
  <c r="AQ508" i="1"/>
  <c r="AR508" i="1" s="1" a="1"/>
  <c r="AR508" i="1" s="1"/>
  <c r="AQ509" i="1"/>
  <c r="AR509" i="1" s="1" a="1"/>
  <c r="AR509" i="1" s="1"/>
  <c r="AQ510" i="1"/>
  <c r="AR510" i="1" s="1" a="1"/>
  <c r="AR510" i="1" s="1"/>
  <c r="AQ511" i="1"/>
  <c r="AR511" i="1" s="1" a="1"/>
  <c r="AR511" i="1" s="1"/>
  <c r="AQ512" i="1"/>
  <c r="AR512" i="1" s="1" a="1"/>
  <c r="AR512" i="1" s="1"/>
  <c r="AQ513" i="1"/>
  <c r="AR513" i="1" s="1" a="1"/>
  <c r="AR513" i="1" s="1"/>
  <c r="AQ514" i="1"/>
  <c r="AR514" i="1" s="1" a="1"/>
  <c r="AR514" i="1" s="1"/>
  <c r="AQ515" i="1"/>
  <c r="AR515" i="1" s="1" a="1"/>
  <c r="AR515" i="1" s="1"/>
  <c r="AQ516" i="1"/>
  <c r="AR516" i="1" s="1" a="1"/>
  <c r="AR516" i="1" s="1"/>
  <c r="AQ517" i="1"/>
  <c r="AR517" i="1" s="1" a="1"/>
  <c r="AR517" i="1" s="1"/>
  <c r="AQ518" i="1"/>
  <c r="AR518" i="1" s="1" a="1"/>
  <c r="AR518" i="1" s="1"/>
  <c r="AQ519" i="1"/>
  <c r="AR519" i="1" s="1" a="1"/>
  <c r="AR519" i="1" s="1"/>
  <c r="AQ520" i="1"/>
  <c r="AR520" i="1" s="1" a="1"/>
  <c r="AR520" i="1" s="1"/>
  <c r="AQ521" i="1"/>
  <c r="AR521" i="1" s="1" a="1"/>
  <c r="AR521" i="1" s="1"/>
  <c r="AQ522" i="1"/>
  <c r="AR522" i="1" s="1" a="1"/>
  <c r="AR522" i="1" s="1"/>
  <c r="AQ523" i="1"/>
  <c r="AR523" i="1" s="1" a="1"/>
  <c r="AR523" i="1" s="1"/>
  <c r="AQ524" i="1"/>
  <c r="AR524" i="1" s="1" a="1"/>
  <c r="AR524" i="1" s="1"/>
  <c r="AQ525" i="1"/>
  <c r="AR525" i="1" s="1" a="1"/>
  <c r="AR525" i="1" s="1"/>
  <c r="AQ526" i="1"/>
  <c r="AR526" i="1" s="1" a="1"/>
  <c r="AR526" i="1" s="1"/>
  <c r="AQ527" i="1"/>
  <c r="AR527" i="1" s="1" a="1"/>
  <c r="AR527" i="1" s="1"/>
  <c r="AQ528" i="1"/>
  <c r="AR528" i="1" s="1" a="1"/>
  <c r="AR528" i="1" s="1"/>
  <c r="AQ529" i="1"/>
  <c r="AR529" i="1" s="1" a="1"/>
  <c r="AR529" i="1" s="1"/>
  <c r="AQ530" i="1"/>
  <c r="AR530" i="1" s="1" a="1"/>
  <c r="AR530" i="1" s="1"/>
  <c r="AQ531" i="1"/>
  <c r="AR531" i="1" s="1" a="1"/>
  <c r="AR531" i="1" s="1"/>
  <c r="AQ532" i="1"/>
  <c r="AR532" i="1" s="1" a="1"/>
  <c r="AR532" i="1" s="1"/>
  <c r="AQ533" i="1"/>
  <c r="AR533" i="1" s="1" a="1"/>
  <c r="AR533" i="1" s="1"/>
  <c r="AQ534" i="1"/>
  <c r="AR534" i="1" s="1" a="1"/>
  <c r="AR534" i="1" s="1"/>
  <c r="AQ535" i="1"/>
  <c r="AR535" i="1" s="1" a="1"/>
  <c r="AR535" i="1" s="1"/>
  <c r="AQ536" i="1"/>
  <c r="AR536" i="1" s="1" a="1"/>
  <c r="AR536" i="1" s="1"/>
  <c r="AQ537" i="1"/>
  <c r="AR537" i="1" s="1" a="1"/>
  <c r="AR537" i="1" s="1"/>
  <c r="AQ538" i="1"/>
  <c r="AR538" i="1" s="1" a="1"/>
  <c r="AR538" i="1" s="1"/>
  <c r="AQ539" i="1"/>
  <c r="AR539" i="1" s="1" a="1"/>
  <c r="AR539" i="1" s="1"/>
  <c r="AQ540" i="1"/>
  <c r="AR540" i="1" s="1" a="1"/>
  <c r="AR540" i="1" s="1"/>
  <c r="AQ541" i="1"/>
  <c r="AR541" i="1" s="1" a="1"/>
  <c r="AR541" i="1" s="1"/>
  <c r="AQ542" i="1"/>
  <c r="AR542" i="1" s="1" a="1"/>
  <c r="AR542" i="1" s="1"/>
  <c r="AQ543" i="1"/>
  <c r="AR543" i="1" s="1" a="1"/>
  <c r="AR543" i="1" s="1"/>
  <c r="AQ544" i="1"/>
  <c r="AR544" i="1" s="1" a="1"/>
  <c r="AR544" i="1" s="1"/>
  <c r="AQ545" i="1"/>
  <c r="AR545" i="1" s="1" a="1"/>
  <c r="AR545" i="1" s="1"/>
  <c r="AQ546" i="1"/>
  <c r="AR546" i="1" s="1" a="1"/>
  <c r="AR546" i="1" s="1"/>
  <c r="AQ547" i="1"/>
  <c r="AR547" i="1" s="1" a="1"/>
  <c r="AR547" i="1" s="1"/>
  <c r="AQ548" i="1"/>
  <c r="AR548" i="1" s="1" a="1"/>
  <c r="AR548" i="1" s="1"/>
  <c r="AQ549" i="1"/>
  <c r="AR549" i="1" s="1" a="1"/>
  <c r="AR549" i="1" s="1"/>
  <c r="AQ550" i="1"/>
  <c r="AR550" i="1" s="1" a="1"/>
  <c r="AR550" i="1" s="1"/>
  <c r="AQ551" i="1"/>
  <c r="AR551" i="1" s="1" a="1"/>
  <c r="AR551" i="1" s="1"/>
  <c r="AQ552" i="1"/>
  <c r="AR552" i="1" s="1" a="1"/>
  <c r="AR552" i="1" s="1"/>
  <c r="AQ553" i="1"/>
  <c r="AR553" i="1" s="1" a="1"/>
  <c r="AR553" i="1" s="1"/>
  <c r="AQ554" i="1"/>
  <c r="AR554" i="1" s="1" a="1"/>
  <c r="AR554" i="1" s="1"/>
  <c r="AQ555" i="1"/>
  <c r="AR555" i="1" s="1" a="1"/>
  <c r="AR555" i="1" s="1"/>
  <c r="AQ556" i="1"/>
  <c r="AR556" i="1" s="1" a="1"/>
  <c r="AR556" i="1" s="1"/>
  <c r="AQ557" i="1"/>
  <c r="AR557" i="1" s="1" a="1"/>
  <c r="AR557" i="1" s="1"/>
  <c r="AQ558" i="1"/>
  <c r="AR558" i="1" s="1" a="1"/>
  <c r="AR558" i="1" s="1"/>
  <c r="AQ559" i="1"/>
  <c r="AR559" i="1" s="1" a="1"/>
  <c r="AR559" i="1" s="1"/>
  <c r="AQ560" i="1"/>
  <c r="AR560" i="1" s="1" a="1"/>
  <c r="AR560" i="1" s="1"/>
  <c r="AQ561" i="1"/>
  <c r="AR561" i="1" s="1" a="1"/>
  <c r="AR561" i="1" s="1"/>
  <c r="AQ562" i="1"/>
  <c r="AR562" i="1" s="1" a="1"/>
  <c r="AR562" i="1" s="1"/>
  <c r="AQ563" i="1"/>
  <c r="AR563" i="1" s="1" a="1"/>
  <c r="AR563" i="1" s="1"/>
  <c r="AQ564" i="1"/>
  <c r="AR564" i="1" s="1" a="1"/>
  <c r="AR564" i="1" s="1"/>
  <c r="AQ565" i="1"/>
  <c r="AR565" i="1" s="1" a="1"/>
  <c r="AR565" i="1" s="1"/>
  <c r="AQ566" i="1"/>
  <c r="AR566" i="1" s="1" a="1"/>
  <c r="AR566" i="1" s="1"/>
  <c r="AQ567" i="1"/>
  <c r="AR567" i="1" s="1" a="1"/>
  <c r="AR567" i="1" s="1"/>
  <c r="AQ568" i="1"/>
  <c r="AR568" i="1" s="1" a="1"/>
  <c r="AR568" i="1" s="1"/>
  <c r="AQ569" i="1"/>
  <c r="AR569" i="1" s="1" a="1"/>
  <c r="AR569" i="1" s="1"/>
  <c r="AQ570" i="1"/>
  <c r="AR570" i="1" s="1" a="1"/>
  <c r="AR570" i="1" s="1"/>
  <c r="AQ571" i="1"/>
  <c r="AR571" i="1" s="1" a="1"/>
  <c r="AR571" i="1" s="1"/>
  <c r="AQ572" i="1"/>
  <c r="AR572" i="1" s="1" a="1"/>
  <c r="AR572" i="1" s="1"/>
  <c r="AK11" i="1"/>
  <c r="AL11" i="1" s="1" a="1"/>
  <c r="AL11" i="1" s="1"/>
  <c r="AK12" i="1"/>
  <c r="AL12" i="1" s="1" a="1"/>
  <c r="AL12" i="1" s="1"/>
  <c r="AK13" i="1"/>
  <c r="AL13" i="1" s="1" a="1"/>
  <c r="AL13" i="1" s="1"/>
  <c r="AK14" i="1"/>
  <c r="AL14" i="1" s="1" a="1"/>
  <c r="AL14" i="1" s="1"/>
  <c r="AK15" i="1"/>
  <c r="AL15" i="1" s="1" a="1"/>
  <c r="AL15" i="1" s="1"/>
  <c r="AK16" i="1"/>
  <c r="AL16" i="1" s="1" a="1"/>
  <c r="AL16" i="1" s="1"/>
  <c r="AK17" i="1"/>
  <c r="AL17" i="1" s="1" a="1"/>
  <c r="AL17" i="1" s="1"/>
  <c r="AK18" i="1"/>
  <c r="AL18" i="1" s="1" a="1"/>
  <c r="AL18" i="1" s="1"/>
  <c r="AK19" i="1"/>
  <c r="AL19" i="1" s="1" a="1"/>
  <c r="AL19" i="1" s="1"/>
  <c r="AK20" i="1"/>
  <c r="AL20" i="1" s="1" a="1"/>
  <c r="AL20" i="1" s="1"/>
  <c r="AK21" i="1"/>
  <c r="AL21" i="1" s="1" a="1"/>
  <c r="AL21" i="1" s="1"/>
  <c r="AK22" i="1"/>
  <c r="AL22" i="1" s="1" a="1"/>
  <c r="AL22" i="1" s="1"/>
  <c r="AK23" i="1"/>
  <c r="AL23" i="1" s="1" a="1"/>
  <c r="AL23" i="1" s="1"/>
  <c r="AK24" i="1"/>
  <c r="AL24" i="1" s="1" a="1"/>
  <c r="AL24" i="1" s="1"/>
  <c r="AK25" i="1"/>
  <c r="AL25" i="1" s="1" a="1"/>
  <c r="AL25" i="1" s="1"/>
  <c r="AK26" i="1"/>
  <c r="AL26" i="1" s="1" a="1"/>
  <c r="AL26" i="1" s="1"/>
  <c r="AK27" i="1"/>
  <c r="AL27" i="1" s="1" a="1"/>
  <c r="AL27" i="1" s="1"/>
  <c r="AK28" i="1"/>
  <c r="AL28" i="1" s="1" a="1"/>
  <c r="AL28" i="1" s="1"/>
  <c r="AK29" i="1"/>
  <c r="AL29" i="1" s="1" a="1"/>
  <c r="AL29" i="1" s="1"/>
  <c r="AK30" i="1"/>
  <c r="AL30" i="1" s="1" a="1"/>
  <c r="AL30" i="1" s="1"/>
  <c r="AK31" i="1"/>
  <c r="AL31" i="1" s="1" a="1"/>
  <c r="AL31" i="1" s="1"/>
  <c r="AK32" i="1"/>
  <c r="AL32" i="1" s="1" a="1"/>
  <c r="AL32" i="1" s="1"/>
  <c r="AK33" i="1"/>
  <c r="AL33" i="1" s="1" a="1"/>
  <c r="AL33" i="1" s="1"/>
  <c r="AK34" i="1"/>
  <c r="AL34" i="1" s="1" a="1"/>
  <c r="AL34" i="1" s="1"/>
  <c r="AK35" i="1"/>
  <c r="AL35" i="1" s="1" a="1"/>
  <c r="AL35" i="1" s="1"/>
  <c r="AK36" i="1"/>
  <c r="AL36" i="1" s="1" a="1"/>
  <c r="AL36" i="1" s="1"/>
  <c r="AK37" i="1"/>
  <c r="AL37" i="1" s="1" a="1"/>
  <c r="AL37" i="1" s="1"/>
  <c r="AK38" i="1"/>
  <c r="AL38" i="1" s="1" a="1"/>
  <c r="AL38" i="1" s="1"/>
  <c r="AK39" i="1"/>
  <c r="AL39" i="1" s="1" a="1"/>
  <c r="AL39" i="1" s="1"/>
  <c r="AK40" i="1"/>
  <c r="AL40" i="1" s="1" a="1"/>
  <c r="AL40" i="1" s="1"/>
  <c r="AK41" i="1"/>
  <c r="AL41" i="1" s="1" a="1"/>
  <c r="AL41" i="1" s="1"/>
  <c r="AK42" i="1"/>
  <c r="AL42" i="1" s="1" a="1"/>
  <c r="AL42" i="1" s="1"/>
  <c r="AK43" i="1"/>
  <c r="AL43" i="1" s="1" a="1"/>
  <c r="AL43" i="1" s="1"/>
  <c r="AK44" i="1"/>
  <c r="AL44" i="1" s="1" a="1"/>
  <c r="AL44" i="1" s="1"/>
  <c r="AK45" i="1"/>
  <c r="AL45" i="1" s="1" a="1"/>
  <c r="AL45" i="1" s="1"/>
  <c r="AK46" i="1"/>
  <c r="AL46" i="1" s="1" a="1"/>
  <c r="AL46" i="1" s="1"/>
  <c r="AK47" i="1"/>
  <c r="AL47" i="1" s="1" a="1"/>
  <c r="AL47" i="1" s="1"/>
  <c r="AK48" i="1"/>
  <c r="AL48" i="1" s="1" a="1"/>
  <c r="AL48" i="1" s="1"/>
  <c r="AK49" i="1"/>
  <c r="AL49" i="1" s="1" a="1"/>
  <c r="AL49" i="1" s="1"/>
  <c r="AK50" i="1"/>
  <c r="AL50" i="1" s="1" a="1"/>
  <c r="AL50" i="1" s="1"/>
  <c r="AK51" i="1"/>
  <c r="AL51" i="1" s="1" a="1"/>
  <c r="AL51" i="1" s="1"/>
  <c r="AK52" i="1"/>
  <c r="AL52" i="1" s="1" a="1"/>
  <c r="AL52" i="1" s="1"/>
  <c r="AK53" i="1"/>
  <c r="AL53" i="1" s="1" a="1"/>
  <c r="AL53" i="1" s="1"/>
  <c r="AK54" i="1"/>
  <c r="AL54" i="1" s="1" a="1"/>
  <c r="AL54" i="1" s="1"/>
  <c r="AK55" i="1"/>
  <c r="AL55" i="1" s="1" a="1"/>
  <c r="AL55" i="1" s="1"/>
  <c r="AK56" i="1"/>
  <c r="AL56" i="1" s="1" a="1"/>
  <c r="AL56" i="1" s="1"/>
  <c r="AK57" i="1"/>
  <c r="AL57" i="1" s="1" a="1"/>
  <c r="AL57" i="1" s="1"/>
  <c r="AK58" i="1"/>
  <c r="AL58" i="1" s="1" a="1"/>
  <c r="AL58" i="1" s="1"/>
  <c r="AK59" i="1"/>
  <c r="AL59" i="1" s="1" a="1"/>
  <c r="AL59" i="1" s="1"/>
  <c r="AK60" i="1"/>
  <c r="AL60" i="1" s="1" a="1"/>
  <c r="AL60" i="1" s="1"/>
  <c r="AK61" i="1"/>
  <c r="AL61" i="1" s="1" a="1"/>
  <c r="AL61" i="1" s="1"/>
  <c r="AK62" i="1"/>
  <c r="AL62" i="1" s="1" a="1"/>
  <c r="AL62" i="1" s="1"/>
  <c r="AK63" i="1"/>
  <c r="AL63" i="1" s="1" a="1"/>
  <c r="AL63" i="1" s="1"/>
  <c r="AK64" i="1"/>
  <c r="AL64" i="1" s="1" a="1"/>
  <c r="AL64" i="1" s="1"/>
  <c r="AK65" i="1"/>
  <c r="AL65" i="1" s="1" a="1"/>
  <c r="AL65" i="1" s="1"/>
  <c r="AK66" i="1"/>
  <c r="AL66" i="1" s="1" a="1"/>
  <c r="AL66" i="1" s="1"/>
  <c r="AK67" i="1"/>
  <c r="AL67" i="1" s="1" a="1"/>
  <c r="AL67" i="1" s="1"/>
  <c r="AK68" i="1"/>
  <c r="AL68" i="1" s="1" a="1"/>
  <c r="AL68" i="1" s="1"/>
  <c r="AK69" i="1"/>
  <c r="AL69" i="1" s="1" a="1"/>
  <c r="AL69" i="1" s="1"/>
  <c r="AK70" i="1"/>
  <c r="AL70" i="1" s="1" a="1"/>
  <c r="AL70" i="1" s="1"/>
  <c r="AK71" i="1"/>
  <c r="AL71" i="1" s="1" a="1"/>
  <c r="AL71" i="1" s="1"/>
  <c r="AK72" i="1"/>
  <c r="AL72" i="1" s="1" a="1"/>
  <c r="AL72" i="1" s="1"/>
  <c r="AK73" i="1"/>
  <c r="AL73" i="1" s="1" a="1"/>
  <c r="AL73" i="1" s="1"/>
  <c r="AK74" i="1"/>
  <c r="AL74" i="1" s="1" a="1"/>
  <c r="AL74" i="1" s="1"/>
  <c r="AK75" i="1"/>
  <c r="AL75" i="1" s="1" a="1"/>
  <c r="AL75" i="1" s="1"/>
  <c r="AK76" i="1"/>
  <c r="AL76" i="1" s="1" a="1"/>
  <c r="AL76" i="1" s="1"/>
  <c r="AK77" i="1"/>
  <c r="AL77" i="1" s="1" a="1"/>
  <c r="AL77" i="1" s="1"/>
  <c r="AK78" i="1"/>
  <c r="AL78" i="1" s="1" a="1"/>
  <c r="AL78" i="1" s="1"/>
  <c r="AK79" i="1"/>
  <c r="AL79" i="1" s="1" a="1"/>
  <c r="AL79" i="1" s="1"/>
  <c r="AK80" i="1"/>
  <c r="AL80" i="1" s="1" a="1"/>
  <c r="AL80" i="1" s="1"/>
  <c r="AK81" i="1"/>
  <c r="AL81" i="1" s="1" a="1"/>
  <c r="AL81" i="1" s="1"/>
  <c r="AK82" i="1"/>
  <c r="AL82" i="1" s="1" a="1"/>
  <c r="AL82" i="1" s="1"/>
  <c r="AK83" i="1"/>
  <c r="AL83" i="1" s="1" a="1"/>
  <c r="AL83" i="1" s="1"/>
  <c r="AK84" i="1"/>
  <c r="AL84" i="1" s="1" a="1"/>
  <c r="AL84" i="1" s="1"/>
  <c r="AK85" i="1"/>
  <c r="AL85" i="1" s="1" a="1"/>
  <c r="AL85" i="1" s="1"/>
  <c r="AK86" i="1"/>
  <c r="AL86" i="1" s="1" a="1"/>
  <c r="AL86" i="1" s="1"/>
  <c r="AK87" i="1"/>
  <c r="AL87" i="1" s="1" a="1"/>
  <c r="AL87" i="1" s="1"/>
  <c r="AK88" i="1"/>
  <c r="AL88" i="1" s="1" a="1"/>
  <c r="AL88" i="1" s="1"/>
  <c r="AK89" i="1"/>
  <c r="AL89" i="1" s="1" a="1"/>
  <c r="AL89" i="1" s="1"/>
  <c r="AK90" i="1"/>
  <c r="AL90" i="1" s="1" a="1"/>
  <c r="AL90" i="1" s="1"/>
  <c r="AK91" i="1"/>
  <c r="AL91" i="1" s="1" a="1"/>
  <c r="AL91" i="1" s="1"/>
  <c r="AK92" i="1"/>
  <c r="AL92" i="1" s="1" a="1"/>
  <c r="AL92" i="1" s="1"/>
  <c r="AK93" i="1"/>
  <c r="AL93" i="1" s="1" a="1"/>
  <c r="AL93" i="1" s="1"/>
  <c r="AK94" i="1"/>
  <c r="AL94" i="1" s="1" a="1"/>
  <c r="AL94" i="1" s="1"/>
  <c r="AK95" i="1"/>
  <c r="AL95" i="1" s="1" a="1"/>
  <c r="AL95" i="1" s="1"/>
  <c r="AK96" i="1"/>
  <c r="AL96" i="1" s="1" a="1"/>
  <c r="AL96" i="1" s="1"/>
  <c r="AK97" i="1"/>
  <c r="AL97" i="1" s="1" a="1"/>
  <c r="AL97" i="1" s="1"/>
  <c r="AK98" i="1"/>
  <c r="AL98" i="1" s="1" a="1"/>
  <c r="AL98" i="1" s="1"/>
  <c r="AK99" i="1"/>
  <c r="AL99" i="1" s="1" a="1"/>
  <c r="AL99" i="1" s="1"/>
  <c r="AK100" i="1"/>
  <c r="AL100" i="1" s="1" a="1"/>
  <c r="AL100" i="1" s="1"/>
  <c r="AK101" i="1"/>
  <c r="AL101" i="1" s="1" a="1"/>
  <c r="AL101" i="1" s="1"/>
  <c r="AK102" i="1"/>
  <c r="AL102" i="1" s="1" a="1"/>
  <c r="AL102" i="1" s="1"/>
  <c r="AK103" i="1"/>
  <c r="AL103" i="1" s="1" a="1"/>
  <c r="AL103" i="1" s="1"/>
  <c r="AK104" i="1"/>
  <c r="AL104" i="1" s="1" a="1"/>
  <c r="AL104" i="1" s="1"/>
  <c r="AK105" i="1"/>
  <c r="AL105" i="1" s="1" a="1"/>
  <c r="AL105" i="1" s="1"/>
  <c r="AK106" i="1"/>
  <c r="AL106" i="1" s="1" a="1"/>
  <c r="AL106" i="1" s="1"/>
  <c r="AK107" i="1"/>
  <c r="AL107" i="1" s="1" a="1"/>
  <c r="AL107" i="1" s="1"/>
  <c r="AK108" i="1"/>
  <c r="AL108" i="1" s="1" a="1"/>
  <c r="AL108" i="1" s="1"/>
  <c r="AK109" i="1"/>
  <c r="AL109" i="1" s="1" a="1"/>
  <c r="AL109" i="1" s="1"/>
  <c r="AK110" i="1"/>
  <c r="AL110" i="1" s="1" a="1"/>
  <c r="AL110" i="1" s="1"/>
  <c r="AK111" i="1"/>
  <c r="AL111" i="1" s="1" a="1"/>
  <c r="AL111" i="1" s="1"/>
  <c r="AK112" i="1"/>
  <c r="AL112" i="1" s="1" a="1"/>
  <c r="AL112" i="1" s="1"/>
  <c r="AK113" i="1"/>
  <c r="AL113" i="1" s="1" a="1"/>
  <c r="AL113" i="1" s="1"/>
  <c r="AK114" i="1"/>
  <c r="AL114" i="1" s="1" a="1"/>
  <c r="AL114" i="1" s="1"/>
  <c r="AK115" i="1"/>
  <c r="AL115" i="1" s="1" a="1"/>
  <c r="AL115" i="1" s="1"/>
  <c r="AK116" i="1"/>
  <c r="AL116" i="1" s="1" a="1"/>
  <c r="AL116" i="1" s="1"/>
  <c r="AK117" i="1"/>
  <c r="AL117" i="1" s="1" a="1"/>
  <c r="AL117" i="1" s="1"/>
  <c r="AK118" i="1"/>
  <c r="AL118" i="1" s="1" a="1"/>
  <c r="AL118" i="1" s="1"/>
  <c r="AK119" i="1"/>
  <c r="AL119" i="1" s="1" a="1"/>
  <c r="AL119" i="1" s="1"/>
  <c r="AK120" i="1"/>
  <c r="AL120" i="1" s="1" a="1"/>
  <c r="AL120" i="1" s="1"/>
  <c r="AK121" i="1"/>
  <c r="AL121" i="1" s="1" a="1"/>
  <c r="AL121" i="1" s="1"/>
  <c r="AK122" i="1"/>
  <c r="AL122" i="1" s="1" a="1"/>
  <c r="AL122" i="1" s="1"/>
  <c r="AK123" i="1"/>
  <c r="AL123" i="1" s="1" a="1"/>
  <c r="AL123" i="1" s="1"/>
  <c r="AK124" i="1"/>
  <c r="AL124" i="1" s="1" a="1"/>
  <c r="AL124" i="1" s="1"/>
  <c r="AK125" i="1"/>
  <c r="AL125" i="1" s="1" a="1"/>
  <c r="AL125" i="1" s="1"/>
  <c r="AK126" i="1"/>
  <c r="AL126" i="1" s="1" a="1"/>
  <c r="AL126" i="1" s="1"/>
  <c r="AK127" i="1"/>
  <c r="AL127" i="1" s="1" a="1"/>
  <c r="AL127" i="1" s="1"/>
  <c r="AK128" i="1"/>
  <c r="AL128" i="1" s="1" a="1"/>
  <c r="AL128" i="1" s="1"/>
  <c r="AK129" i="1"/>
  <c r="AL129" i="1" s="1" a="1"/>
  <c r="AL129" i="1" s="1"/>
  <c r="AK130" i="1"/>
  <c r="AL130" i="1" s="1" a="1"/>
  <c r="AL130" i="1" s="1"/>
  <c r="AK131" i="1"/>
  <c r="AL131" i="1" s="1" a="1"/>
  <c r="AL131" i="1" s="1"/>
  <c r="AK132" i="1"/>
  <c r="AL132" i="1" s="1" a="1"/>
  <c r="AL132" i="1" s="1"/>
  <c r="AK133" i="1"/>
  <c r="AL133" i="1" s="1" a="1"/>
  <c r="AL133" i="1" s="1"/>
  <c r="AK134" i="1"/>
  <c r="AL134" i="1" s="1" a="1"/>
  <c r="AL134" i="1" s="1"/>
  <c r="AK135" i="1"/>
  <c r="AL135" i="1" s="1" a="1"/>
  <c r="AL135" i="1" s="1"/>
  <c r="AK136" i="1"/>
  <c r="AL136" i="1" s="1" a="1"/>
  <c r="AL136" i="1" s="1"/>
  <c r="AK137" i="1"/>
  <c r="AL137" i="1" s="1" a="1"/>
  <c r="AL137" i="1" s="1"/>
  <c r="AK138" i="1"/>
  <c r="AL138" i="1" s="1" a="1"/>
  <c r="AL138" i="1" s="1"/>
  <c r="AK139" i="1"/>
  <c r="AL139" i="1" s="1" a="1"/>
  <c r="AL139" i="1" s="1"/>
  <c r="AK140" i="1"/>
  <c r="AL140" i="1" s="1" a="1"/>
  <c r="AL140" i="1" s="1"/>
  <c r="AK141" i="1"/>
  <c r="AL141" i="1" s="1" a="1"/>
  <c r="AL141" i="1" s="1"/>
  <c r="AK142" i="1"/>
  <c r="AL142" i="1" s="1" a="1"/>
  <c r="AL142" i="1" s="1"/>
  <c r="AK143" i="1"/>
  <c r="AL143" i="1" s="1" a="1"/>
  <c r="AL143" i="1" s="1"/>
  <c r="AK144" i="1"/>
  <c r="AL144" i="1" s="1" a="1"/>
  <c r="AL144" i="1" s="1"/>
  <c r="AK145" i="1"/>
  <c r="AL145" i="1" s="1" a="1"/>
  <c r="AL145" i="1" s="1"/>
  <c r="AK146" i="1"/>
  <c r="AL146" i="1" s="1" a="1"/>
  <c r="AL146" i="1" s="1"/>
  <c r="AK147" i="1"/>
  <c r="AL147" i="1" s="1" a="1"/>
  <c r="AL147" i="1" s="1"/>
  <c r="AK148" i="1"/>
  <c r="AL148" i="1" s="1" a="1"/>
  <c r="AL148" i="1" s="1"/>
  <c r="AK149" i="1"/>
  <c r="AL149" i="1" s="1" a="1"/>
  <c r="AL149" i="1" s="1"/>
  <c r="AK150" i="1"/>
  <c r="AL150" i="1" s="1" a="1"/>
  <c r="AL150" i="1" s="1"/>
  <c r="AK151" i="1"/>
  <c r="AL151" i="1" s="1" a="1"/>
  <c r="AL151" i="1" s="1"/>
  <c r="AK152" i="1"/>
  <c r="AL152" i="1" s="1" a="1"/>
  <c r="AL152" i="1" s="1"/>
  <c r="AK153" i="1"/>
  <c r="AL153" i="1" s="1" a="1"/>
  <c r="AL153" i="1" s="1"/>
  <c r="AK154" i="1"/>
  <c r="AL154" i="1" s="1" a="1"/>
  <c r="AL154" i="1" s="1"/>
  <c r="AK155" i="1"/>
  <c r="AL155" i="1" s="1" a="1"/>
  <c r="AL155" i="1" s="1"/>
  <c r="AK156" i="1"/>
  <c r="AL156" i="1" s="1" a="1"/>
  <c r="AL156" i="1" s="1"/>
  <c r="AK157" i="1"/>
  <c r="AL157" i="1" s="1" a="1"/>
  <c r="AL157" i="1" s="1"/>
  <c r="AK158" i="1"/>
  <c r="AL158" i="1" s="1" a="1"/>
  <c r="AL158" i="1" s="1"/>
  <c r="AK159" i="1"/>
  <c r="AL159" i="1" s="1" a="1"/>
  <c r="AL159" i="1" s="1"/>
  <c r="AK160" i="1"/>
  <c r="AL160" i="1" s="1" a="1"/>
  <c r="AL160" i="1" s="1"/>
  <c r="AK161" i="1"/>
  <c r="AL161" i="1" s="1" a="1"/>
  <c r="AL161" i="1" s="1"/>
  <c r="AK162" i="1"/>
  <c r="AL162" i="1" s="1" a="1"/>
  <c r="AL162" i="1" s="1"/>
  <c r="AK163" i="1"/>
  <c r="AL163" i="1" s="1" a="1"/>
  <c r="AL163" i="1" s="1"/>
  <c r="AK164" i="1"/>
  <c r="AL164" i="1" s="1" a="1"/>
  <c r="AL164" i="1" s="1"/>
  <c r="AK165" i="1"/>
  <c r="AL165" i="1" s="1" a="1"/>
  <c r="AL165" i="1" s="1"/>
  <c r="AK166" i="1"/>
  <c r="AL166" i="1" s="1" a="1"/>
  <c r="AL166" i="1" s="1"/>
  <c r="AK167" i="1"/>
  <c r="AL167" i="1" s="1" a="1"/>
  <c r="AL167" i="1" s="1"/>
  <c r="AK168" i="1"/>
  <c r="AL168" i="1" s="1" a="1"/>
  <c r="AL168" i="1" s="1"/>
  <c r="AK169" i="1"/>
  <c r="AL169" i="1" s="1" a="1"/>
  <c r="AL169" i="1" s="1"/>
  <c r="AK170" i="1"/>
  <c r="AL170" i="1" s="1" a="1"/>
  <c r="AL170" i="1" s="1"/>
  <c r="AK171" i="1"/>
  <c r="AL171" i="1" s="1" a="1"/>
  <c r="AL171" i="1" s="1"/>
  <c r="AK172" i="1"/>
  <c r="AL172" i="1" s="1" a="1"/>
  <c r="AL172" i="1" s="1"/>
  <c r="AK173" i="1"/>
  <c r="AL173" i="1" s="1" a="1"/>
  <c r="AL173" i="1" s="1"/>
  <c r="AK174" i="1"/>
  <c r="AL174" i="1" s="1" a="1"/>
  <c r="AL174" i="1" s="1"/>
  <c r="AK175" i="1"/>
  <c r="AL175" i="1" s="1" a="1"/>
  <c r="AL175" i="1" s="1"/>
  <c r="AK176" i="1"/>
  <c r="AL176" i="1" s="1" a="1"/>
  <c r="AL176" i="1" s="1"/>
  <c r="AK177" i="1"/>
  <c r="AL177" i="1" s="1" a="1"/>
  <c r="AL177" i="1" s="1"/>
  <c r="AK178" i="1"/>
  <c r="AL178" i="1" s="1" a="1"/>
  <c r="AL178" i="1" s="1"/>
  <c r="AK179" i="1"/>
  <c r="AL179" i="1" s="1" a="1"/>
  <c r="AL179" i="1" s="1"/>
  <c r="AK180" i="1"/>
  <c r="AL180" i="1" s="1" a="1"/>
  <c r="AL180" i="1" s="1"/>
  <c r="AK181" i="1"/>
  <c r="AL181" i="1" s="1" a="1"/>
  <c r="AL181" i="1" s="1"/>
  <c r="AK182" i="1"/>
  <c r="AL182" i="1" s="1" a="1"/>
  <c r="AL182" i="1" s="1"/>
  <c r="AK183" i="1"/>
  <c r="AL183" i="1" s="1" a="1"/>
  <c r="AL183" i="1" s="1"/>
  <c r="AK184" i="1"/>
  <c r="AL184" i="1" s="1" a="1"/>
  <c r="AL184" i="1" s="1"/>
  <c r="AK185" i="1"/>
  <c r="AL185" i="1" s="1" a="1"/>
  <c r="AL185" i="1" s="1"/>
  <c r="AK186" i="1"/>
  <c r="AL186" i="1" s="1" a="1"/>
  <c r="AL186" i="1" s="1"/>
  <c r="AK187" i="1"/>
  <c r="AL187" i="1" s="1" a="1"/>
  <c r="AL187" i="1" s="1"/>
  <c r="AK188" i="1"/>
  <c r="AL188" i="1" s="1" a="1"/>
  <c r="AL188" i="1" s="1"/>
  <c r="AK189" i="1"/>
  <c r="AL189" i="1" s="1" a="1"/>
  <c r="AL189" i="1" s="1"/>
  <c r="AK190" i="1"/>
  <c r="AL190" i="1" s="1" a="1"/>
  <c r="AL190" i="1" s="1"/>
  <c r="AK191" i="1"/>
  <c r="AL191" i="1" s="1" a="1"/>
  <c r="AL191" i="1" s="1"/>
  <c r="AK192" i="1"/>
  <c r="AL192" i="1" s="1" a="1"/>
  <c r="AL192" i="1" s="1"/>
  <c r="AK193" i="1"/>
  <c r="AL193" i="1" s="1" a="1"/>
  <c r="AL193" i="1" s="1"/>
  <c r="AK194" i="1"/>
  <c r="AL194" i="1" s="1" a="1"/>
  <c r="AL194" i="1" s="1"/>
  <c r="AK195" i="1"/>
  <c r="AL195" i="1" s="1" a="1"/>
  <c r="AL195" i="1" s="1"/>
  <c r="AK196" i="1"/>
  <c r="AL196" i="1" s="1" a="1"/>
  <c r="AL196" i="1" s="1"/>
  <c r="AK197" i="1"/>
  <c r="AL197" i="1" s="1" a="1"/>
  <c r="AL197" i="1" s="1"/>
  <c r="AK198" i="1"/>
  <c r="AL198" i="1" s="1" a="1"/>
  <c r="AL198" i="1" s="1"/>
  <c r="AK199" i="1"/>
  <c r="AL199" i="1" s="1" a="1"/>
  <c r="AL199" i="1" s="1"/>
  <c r="AK200" i="1"/>
  <c r="AL200" i="1" s="1" a="1"/>
  <c r="AL200" i="1" s="1"/>
  <c r="AK201" i="1"/>
  <c r="AL201" i="1" s="1" a="1"/>
  <c r="AL201" i="1" s="1"/>
  <c r="AK202" i="1"/>
  <c r="AL202" i="1" s="1" a="1"/>
  <c r="AL202" i="1" s="1"/>
  <c r="AK203" i="1"/>
  <c r="AL203" i="1" s="1" a="1"/>
  <c r="AL203" i="1" s="1"/>
  <c r="AK204" i="1"/>
  <c r="AL204" i="1" s="1" a="1"/>
  <c r="AL204" i="1" s="1"/>
  <c r="AK205" i="1"/>
  <c r="AL205" i="1" s="1" a="1"/>
  <c r="AL205" i="1" s="1"/>
  <c r="AK206" i="1"/>
  <c r="AL206" i="1" s="1" a="1"/>
  <c r="AL206" i="1" s="1"/>
  <c r="AK207" i="1"/>
  <c r="AL207" i="1" s="1" a="1"/>
  <c r="AL207" i="1" s="1"/>
  <c r="AK208" i="1"/>
  <c r="AL208" i="1" s="1" a="1"/>
  <c r="AL208" i="1" s="1"/>
  <c r="AK209" i="1"/>
  <c r="AL209" i="1" s="1" a="1"/>
  <c r="AL209" i="1" s="1"/>
  <c r="AK210" i="1"/>
  <c r="AL210" i="1" s="1" a="1"/>
  <c r="AL210" i="1" s="1"/>
  <c r="AK211" i="1"/>
  <c r="AL211" i="1" s="1" a="1"/>
  <c r="AL211" i="1" s="1"/>
  <c r="AK212" i="1"/>
  <c r="AL212" i="1" s="1" a="1"/>
  <c r="AL212" i="1" s="1"/>
  <c r="AK213" i="1"/>
  <c r="AL213" i="1" s="1" a="1"/>
  <c r="AL213" i="1" s="1"/>
  <c r="AK214" i="1"/>
  <c r="AL214" i="1" s="1" a="1"/>
  <c r="AL214" i="1" s="1"/>
  <c r="AK215" i="1"/>
  <c r="AL215" i="1" s="1" a="1"/>
  <c r="AL215" i="1" s="1"/>
  <c r="AK216" i="1"/>
  <c r="AL216" i="1" s="1" a="1"/>
  <c r="AL216" i="1" s="1"/>
  <c r="AK217" i="1"/>
  <c r="AL217" i="1" s="1" a="1"/>
  <c r="AL217" i="1" s="1"/>
  <c r="AK218" i="1"/>
  <c r="AL218" i="1" s="1" a="1"/>
  <c r="AL218" i="1" s="1"/>
  <c r="AK219" i="1"/>
  <c r="AL219" i="1" s="1" a="1"/>
  <c r="AL219" i="1" s="1"/>
  <c r="AK220" i="1"/>
  <c r="AL220" i="1" s="1" a="1"/>
  <c r="AL220" i="1" s="1"/>
  <c r="AK221" i="1"/>
  <c r="AL221" i="1" s="1" a="1"/>
  <c r="AL221" i="1" s="1"/>
  <c r="AK222" i="1"/>
  <c r="AL222" i="1" s="1" a="1"/>
  <c r="AL222" i="1" s="1"/>
  <c r="AK223" i="1"/>
  <c r="AL223" i="1" s="1" a="1"/>
  <c r="AL223" i="1" s="1"/>
  <c r="AK224" i="1"/>
  <c r="AL224" i="1" s="1" a="1"/>
  <c r="AL224" i="1" s="1"/>
  <c r="AK225" i="1"/>
  <c r="AL225" i="1" s="1" a="1"/>
  <c r="AL225" i="1" s="1"/>
  <c r="AK226" i="1"/>
  <c r="AL226" i="1" s="1" a="1"/>
  <c r="AL226" i="1" s="1"/>
  <c r="AK227" i="1"/>
  <c r="AL227" i="1" s="1" a="1"/>
  <c r="AL227" i="1" s="1"/>
  <c r="AK228" i="1"/>
  <c r="AL228" i="1" s="1" a="1"/>
  <c r="AL228" i="1" s="1"/>
  <c r="AK229" i="1"/>
  <c r="AL229" i="1" s="1" a="1"/>
  <c r="AL229" i="1" s="1"/>
  <c r="AK230" i="1"/>
  <c r="AL230" i="1" s="1" a="1"/>
  <c r="AL230" i="1" s="1"/>
  <c r="AK231" i="1"/>
  <c r="AL231" i="1" s="1" a="1"/>
  <c r="AL231" i="1" s="1"/>
  <c r="AK232" i="1"/>
  <c r="AL232" i="1" s="1" a="1"/>
  <c r="AL232" i="1" s="1"/>
  <c r="AK233" i="1"/>
  <c r="AL233" i="1" s="1" a="1"/>
  <c r="AL233" i="1" s="1"/>
  <c r="AK234" i="1"/>
  <c r="AL234" i="1" s="1" a="1"/>
  <c r="AL234" i="1" s="1"/>
  <c r="AK235" i="1"/>
  <c r="AL235" i="1" s="1" a="1"/>
  <c r="AL235" i="1" s="1"/>
  <c r="AK236" i="1"/>
  <c r="AL236" i="1" s="1" a="1"/>
  <c r="AL236" i="1" s="1"/>
  <c r="AK237" i="1"/>
  <c r="AL237" i="1" s="1" a="1"/>
  <c r="AL237" i="1" s="1"/>
  <c r="AK238" i="1"/>
  <c r="AL238" i="1" s="1" a="1"/>
  <c r="AL238" i="1" s="1"/>
  <c r="AK239" i="1"/>
  <c r="AL239" i="1" s="1" a="1"/>
  <c r="AL239" i="1" s="1"/>
  <c r="AK240" i="1"/>
  <c r="AL240" i="1" s="1" a="1"/>
  <c r="AL240" i="1" s="1"/>
  <c r="AK241" i="1"/>
  <c r="AL241" i="1" s="1" a="1"/>
  <c r="AL241" i="1" s="1"/>
  <c r="AK242" i="1"/>
  <c r="AL242" i="1" s="1" a="1"/>
  <c r="AL242" i="1" s="1"/>
  <c r="AK243" i="1"/>
  <c r="AL243" i="1" s="1" a="1"/>
  <c r="AL243" i="1" s="1"/>
  <c r="AK244" i="1"/>
  <c r="AL244" i="1" s="1" a="1"/>
  <c r="AL244" i="1" s="1"/>
  <c r="AK245" i="1"/>
  <c r="AL245" i="1" s="1" a="1"/>
  <c r="AL245" i="1" s="1"/>
  <c r="AK246" i="1"/>
  <c r="AL246" i="1" s="1" a="1"/>
  <c r="AL246" i="1" s="1"/>
  <c r="AK247" i="1"/>
  <c r="AL247" i="1" s="1" a="1"/>
  <c r="AL247" i="1" s="1"/>
  <c r="AK248" i="1"/>
  <c r="AL248" i="1" s="1" a="1"/>
  <c r="AL248" i="1" s="1"/>
  <c r="AK249" i="1"/>
  <c r="AL249" i="1" s="1" a="1"/>
  <c r="AL249" i="1" s="1"/>
  <c r="AK250" i="1"/>
  <c r="AL250" i="1" s="1" a="1"/>
  <c r="AL250" i="1" s="1"/>
  <c r="AK251" i="1"/>
  <c r="AL251" i="1" s="1" a="1"/>
  <c r="AL251" i="1" s="1"/>
  <c r="AK252" i="1"/>
  <c r="AL252" i="1" s="1" a="1"/>
  <c r="AL252" i="1" s="1"/>
  <c r="AK253" i="1"/>
  <c r="AL253" i="1" s="1" a="1"/>
  <c r="AL253" i="1" s="1"/>
  <c r="AK254" i="1"/>
  <c r="AL254" i="1" s="1" a="1"/>
  <c r="AL254" i="1" s="1"/>
  <c r="AK255" i="1"/>
  <c r="AL255" i="1" s="1" a="1"/>
  <c r="AL255" i="1" s="1"/>
  <c r="AK256" i="1"/>
  <c r="AL256" i="1" s="1" a="1"/>
  <c r="AL256" i="1" s="1"/>
  <c r="AK257" i="1"/>
  <c r="AL257" i="1" s="1" a="1"/>
  <c r="AL257" i="1" s="1"/>
  <c r="AK258" i="1"/>
  <c r="AL258" i="1" s="1" a="1"/>
  <c r="AL258" i="1" s="1"/>
  <c r="AK259" i="1"/>
  <c r="AL259" i="1" s="1" a="1"/>
  <c r="AL259" i="1" s="1"/>
  <c r="AK260" i="1"/>
  <c r="AL260" i="1" s="1" a="1"/>
  <c r="AL260" i="1" s="1"/>
  <c r="AK261" i="1"/>
  <c r="AL261" i="1" s="1" a="1"/>
  <c r="AL261" i="1" s="1"/>
  <c r="AK262" i="1"/>
  <c r="AL262" i="1" s="1" a="1"/>
  <c r="AL262" i="1" s="1"/>
  <c r="AK263" i="1"/>
  <c r="AL263" i="1" s="1" a="1"/>
  <c r="AL263" i="1" s="1"/>
  <c r="AK264" i="1"/>
  <c r="AL264" i="1" s="1" a="1"/>
  <c r="AL264" i="1" s="1"/>
  <c r="AK265" i="1"/>
  <c r="AL265" i="1" s="1" a="1"/>
  <c r="AL265" i="1" s="1"/>
  <c r="AK266" i="1"/>
  <c r="AL266" i="1" s="1" a="1"/>
  <c r="AL266" i="1" s="1"/>
  <c r="AK267" i="1"/>
  <c r="AL267" i="1" s="1" a="1"/>
  <c r="AL267" i="1" s="1"/>
  <c r="AK268" i="1"/>
  <c r="AL268" i="1" s="1" a="1"/>
  <c r="AL268" i="1" s="1"/>
  <c r="AK269" i="1"/>
  <c r="AL269" i="1" s="1" a="1"/>
  <c r="AL269" i="1" s="1"/>
  <c r="AK270" i="1"/>
  <c r="AL270" i="1" s="1" a="1"/>
  <c r="AL270" i="1" s="1"/>
  <c r="AK271" i="1"/>
  <c r="AL271" i="1" s="1" a="1"/>
  <c r="AL271" i="1" s="1"/>
  <c r="AK272" i="1"/>
  <c r="AL272" i="1" s="1" a="1"/>
  <c r="AL272" i="1" s="1"/>
  <c r="AK273" i="1"/>
  <c r="AL273" i="1" s="1" a="1"/>
  <c r="AL273" i="1" s="1"/>
  <c r="AK274" i="1"/>
  <c r="AL274" i="1" s="1" a="1"/>
  <c r="AL274" i="1" s="1"/>
  <c r="AK275" i="1"/>
  <c r="AL275" i="1" s="1" a="1"/>
  <c r="AL275" i="1" s="1"/>
  <c r="AK276" i="1"/>
  <c r="AL276" i="1" s="1" a="1"/>
  <c r="AL276" i="1" s="1"/>
  <c r="AK277" i="1"/>
  <c r="AL277" i="1" s="1" a="1"/>
  <c r="AL277" i="1" s="1"/>
  <c r="AK278" i="1"/>
  <c r="AL278" i="1" s="1" a="1"/>
  <c r="AL278" i="1" s="1"/>
  <c r="AK279" i="1"/>
  <c r="AL279" i="1" s="1" a="1"/>
  <c r="AL279" i="1" s="1"/>
  <c r="AK280" i="1"/>
  <c r="AL280" i="1" s="1" a="1"/>
  <c r="AL280" i="1" s="1"/>
  <c r="AK281" i="1"/>
  <c r="AL281" i="1" s="1" a="1"/>
  <c r="AL281" i="1" s="1"/>
  <c r="AK282" i="1"/>
  <c r="AL282" i="1" s="1" a="1"/>
  <c r="AL282" i="1" s="1"/>
  <c r="AK283" i="1"/>
  <c r="AL283" i="1" s="1" a="1"/>
  <c r="AL283" i="1" s="1"/>
  <c r="AK284" i="1"/>
  <c r="AL284" i="1" s="1" a="1"/>
  <c r="AL284" i="1" s="1"/>
  <c r="AK285" i="1"/>
  <c r="AL285" i="1" s="1" a="1"/>
  <c r="AL285" i="1" s="1"/>
  <c r="AK286" i="1"/>
  <c r="AL286" i="1" s="1" a="1"/>
  <c r="AL286" i="1" s="1"/>
  <c r="AK287" i="1"/>
  <c r="AL287" i="1" s="1" a="1"/>
  <c r="AL287" i="1" s="1"/>
  <c r="AK288" i="1"/>
  <c r="AL288" i="1" s="1" a="1"/>
  <c r="AL288" i="1" s="1"/>
  <c r="AK289" i="1"/>
  <c r="AL289" i="1" s="1" a="1"/>
  <c r="AL289" i="1" s="1"/>
  <c r="AK290" i="1"/>
  <c r="AL290" i="1" s="1" a="1"/>
  <c r="AL290" i="1" s="1"/>
  <c r="AK291" i="1"/>
  <c r="AL291" i="1" s="1" a="1"/>
  <c r="AL291" i="1" s="1"/>
  <c r="AK292" i="1"/>
  <c r="AL292" i="1" s="1" a="1"/>
  <c r="AL292" i="1" s="1"/>
  <c r="AK293" i="1"/>
  <c r="AL293" i="1" s="1" a="1"/>
  <c r="AL293" i="1" s="1"/>
  <c r="AK294" i="1"/>
  <c r="AL294" i="1" s="1" a="1"/>
  <c r="AL294" i="1" s="1"/>
  <c r="AK295" i="1"/>
  <c r="AL295" i="1" s="1" a="1"/>
  <c r="AL295" i="1" s="1"/>
  <c r="AK296" i="1"/>
  <c r="AL296" i="1" s="1" a="1"/>
  <c r="AL296" i="1" s="1"/>
  <c r="AK297" i="1"/>
  <c r="AL297" i="1" s="1" a="1"/>
  <c r="AL297" i="1" s="1"/>
  <c r="AK298" i="1"/>
  <c r="AL298" i="1" s="1" a="1"/>
  <c r="AL298" i="1" s="1"/>
  <c r="AK299" i="1"/>
  <c r="AL299" i="1" s="1" a="1"/>
  <c r="AL299" i="1" s="1"/>
  <c r="AK300" i="1"/>
  <c r="AL300" i="1" s="1" a="1"/>
  <c r="AL300" i="1" s="1"/>
  <c r="AK301" i="1"/>
  <c r="AL301" i="1" s="1" a="1"/>
  <c r="AL301" i="1" s="1"/>
  <c r="AK302" i="1"/>
  <c r="AL302" i="1" s="1" a="1"/>
  <c r="AL302" i="1" s="1"/>
  <c r="AK303" i="1"/>
  <c r="AL303" i="1" s="1" a="1"/>
  <c r="AL303" i="1" s="1"/>
  <c r="AK304" i="1"/>
  <c r="AL304" i="1" s="1" a="1"/>
  <c r="AL304" i="1" s="1"/>
  <c r="AK305" i="1"/>
  <c r="AL305" i="1" s="1" a="1"/>
  <c r="AL305" i="1" s="1"/>
  <c r="AK306" i="1"/>
  <c r="AL306" i="1" s="1" a="1"/>
  <c r="AL306" i="1" s="1"/>
  <c r="AK307" i="1"/>
  <c r="AL307" i="1" s="1" a="1"/>
  <c r="AL307" i="1" s="1"/>
  <c r="AK308" i="1"/>
  <c r="AL308" i="1" s="1" a="1"/>
  <c r="AL308" i="1" s="1"/>
  <c r="AK309" i="1"/>
  <c r="AL309" i="1" s="1" a="1"/>
  <c r="AL309" i="1" s="1"/>
  <c r="AK310" i="1"/>
  <c r="AL310" i="1" s="1" a="1"/>
  <c r="AL310" i="1" s="1"/>
  <c r="AK311" i="1"/>
  <c r="AL311" i="1" s="1" a="1"/>
  <c r="AL311" i="1" s="1"/>
  <c r="AK312" i="1"/>
  <c r="AL312" i="1" s="1" a="1"/>
  <c r="AL312" i="1" s="1"/>
  <c r="AK313" i="1"/>
  <c r="AL313" i="1" s="1" a="1"/>
  <c r="AL313" i="1" s="1"/>
  <c r="AK314" i="1"/>
  <c r="AL314" i="1" s="1" a="1"/>
  <c r="AL314" i="1" s="1"/>
  <c r="AK315" i="1"/>
  <c r="AL315" i="1" s="1" a="1"/>
  <c r="AL315" i="1" s="1"/>
  <c r="AK316" i="1"/>
  <c r="AL316" i="1" s="1" a="1"/>
  <c r="AL316" i="1" s="1"/>
  <c r="AK317" i="1"/>
  <c r="AL317" i="1" s="1" a="1"/>
  <c r="AL317" i="1" s="1"/>
  <c r="AK318" i="1"/>
  <c r="AL318" i="1" s="1" a="1"/>
  <c r="AL318" i="1" s="1"/>
  <c r="AK319" i="1"/>
  <c r="AL319" i="1" s="1" a="1"/>
  <c r="AL319" i="1" s="1"/>
  <c r="AK320" i="1"/>
  <c r="AL320" i="1" s="1" a="1"/>
  <c r="AL320" i="1" s="1"/>
  <c r="AK321" i="1"/>
  <c r="AL321" i="1" s="1" a="1"/>
  <c r="AL321" i="1" s="1"/>
  <c r="AK322" i="1"/>
  <c r="AL322" i="1" s="1" a="1"/>
  <c r="AL322" i="1" s="1"/>
  <c r="AK323" i="1"/>
  <c r="AL323" i="1" s="1" a="1"/>
  <c r="AL323" i="1" s="1"/>
  <c r="AK324" i="1"/>
  <c r="AL324" i="1" s="1" a="1"/>
  <c r="AL324" i="1" s="1"/>
  <c r="AK325" i="1"/>
  <c r="AL325" i="1" s="1" a="1"/>
  <c r="AL325" i="1" s="1"/>
  <c r="AK326" i="1"/>
  <c r="AL326" i="1" s="1" a="1"/>
  <c r="AL326" i="1" s="1"/>
  <c r="AK327" i="1"/>
  <c r="AL327" i="1" s="1" a="1"/>
  <c r="AL327" i="1" s="1"/>
  <c r="AK328" i="1"/>
  <c r="AL328" i="1" s="1" a="1"/>
  <c r="AL328" i="1" s="1"/>
  <c r="AK329" i="1"/>
  <c r="AL329" i="1" s="1" a="1"/>
  <c r="AL329" i="1" s="1"/>
  <c r="AK330" i="1"/>
  <c r="AL330" i="1" s="1" a="1"/>
  <c r="AL330" i="1" s="1"/>
  <c r="AK331" i="1"/>
  <c r="AL331" i="1" s="1" a="1"/>
  <c r="AL331" i="1" s="1"/>
  <c r="AK332" i="1"/>
  <c r="AL332" i="1" s="1" a="1"/>
  <c r="AL332" i="1" s="1"/>
  <c r="AK333" i="1"/>
  <c r="AL333" i="1" s="1" a="1"/>
  <c r="AL333" i="1" s="1"/>
  <c r="AK334" i="1"/>
  <c r="AL334" i="1" s="1" a="1"/>
  <c r="AL334" i="1" s="1"/>
  <c r="AK335" i="1"/>
  <c r="AL335" i="1" s="1" a="1"/>
  <c r="AL335" i="1" s="1"/>
  <c r="AK336" i="1"/>
  <c r="AL336" i="1" s="1" a="1"/>
  <c r="AL336" i="1" s="1"/>
  <c r="AK337" i="1"/>
  <c r="AL337" i="1" s="1" a="1"/>
  <c r="AL337" i="1" s="1"/>
  <c r="AK338" i="1"/>
  <c r="AL338" i="1" s="1" a="1"/>
  <c r="AL338" i="1" s="1"/>
  <c r="AK339" i="1"/>
  <c r="AL339" i="1" s="1" a="1"/>
  <c r="AL339" i="1" s="1"/>
  <c r="AK340" i="1"/>
  <c r="AL340" i="1" s="1" a="1"/>
  <c r="AL340" i="1" s="1"/>
  <c r="AK341" i="1"/>
  <c r="AL341" i="1" s="1" a="1"/>
  <c r="AL341" i="1" s="1"/>
  <c r="AK342" i="1"/>
  <c r="AL342" i="1" s="1" a="1"/>
  <c r="AL342" i="1" s="1"/>
  <c r="AK343" i="1"/>
  <c r="AL343" i="1" s="1" a="1"/>
  <c r="AL343" i="1" s="1"/>
  <c r="AK344" i="1"/>
  <c r="AL344" i="1" s="1" a="1"/>
  <c r="AL344" i="1" s="1"/>
  <c r="AK345" i="1"/>
  <c r="AL345" i="1" s="1" a="1"/>
  <c r="AL345" i="1" s="1"/>
  <c r="AK346" i="1"/>
  <c r="AL346" i="1" s="1" a="1"/>
  <c r="AL346" i="1" s="1"/>
  <c r="AK347" i="1"/>
  <c r="AL347" i="1" s="1" a="1"/>
  <c r="AL347" i="1" s="1"/>
  <c r="AK348" i="1"/>
  <c r="AL348" i="1" s="1" a="1"/>
  <c r="AL348" i="1" s="1"/>
  <c r="AK349" i="1"/>
  <c r="AL349" i="1" s="1" a="1"/>
  <c r="AL349" i="1" s="1"/>
  <c r="AK350" i="1"/>
  <c r="AL350" i="1" s="1" a="1"/>
  <c r="AL350" i="1" s="1"/>
  <c r="AK351" i="1"/>
  <c r="AL351" i="1" s="1" a="1"/>
  <c r="AL351" i="1" s="1"/>
  <c r="AK352" i="1"/>
  <c r="AL352" i="1" s="1" a="1"/>
  <c r="AL352" i="1" s="1"/>
  <c r="AK353" i="1"/>
  <c r="AL353" i="1" s="1" a="1"/>
  <c r="AL353" i="1" s="1"/>
  <c r="AK354" i="1"/>
  <c r="AL354" i="1" s="1" a="1"/>
  <c r="AL354" i="1" s="1"/>
  <c r="AK355" i="1"/>
  <c r="AL355" i="1" s="1" a="1"/>
  <c r="AL355" i="1" s="1"/>
  <c r="AK356" i="1"/>
  <c r="AL356" i="1" s="1" a="1"/>
  <c r="AL356" i="1" s="1"/>
  <c r="AK357" i="1"/>
  <c r="AL357" i="1" s="1" a="1"/>
  <c r="AL357" i="1" s="1"/>
  <c r="AK358" i="1"/>
  <c r="AL358" i="1" s="1" a="1"/>
  <c r="AL358" i="1" s="1"/>
  <c r="AK359" i="1"/>
  <c r="AL359" i="1" s="1" a="1"/>
  <c r="AL359" i="1" s="1"/>
  <c r="AK360" i="1"/>
  <c r="AL360" i="1" s="1" a="1"/>
  <c r="AL360" i="1" s="1"/>
  <c r="AK361" i="1"/>
  <c r="AL361" i="1" s="1" a="1"/>
  <c r="AL361" i="1" s="1"/>
  <c r="AK362" i="1"/>
  <c r="AL362" i="1" s="1" a="1"/>
  <c r="AL362" i="1" s="1"/>
  <c r="AK363" i="1"/>
  <c r="AL363" i="1" s="1" a="1"/>
  <c r="AL363" i="1" s="1"/>
  <c r="AK364" i="1"/>
  <c r="AL364" i="1" s="1" a="1"/>
  <c r="AL364" i="1" s="1"/>
  <c r="AK365" i="1"/>
  <c r="AL365" i="1" s="1" a="1"/>
  <c r="AL365" i="1" s="1"/>
  <c r="AK366" i="1"/>
  <c r="AL366" i="1" s="1" a="1"/>
  <c r="AL366" i="1" s="1"/>
  <c r="AK367" i="1"/>
  <c r="AL367" i="1" s="1" a="1"/>
  <c r="AL367" i="1" s="1"/>
  <c r="AK368" i="1"/>
  <c r="AL368" i="1" s="1" a="1"/>
  <c r="AL368" i="1" s="1"/>
  <c r="AK369" i="1"/>
  <c r="AL369" i="1" s="1" a="1"/>
  <c r="AL369" i="1" s="1"/>
  <c r="AK370" i="1"/>
  <c r="AL370" i="1" s="1" a="1"/>
  <c r="AL370" i="1" s="1"/>
  <c r="AK371" i="1"/>
  <c r="AL371" i="1" s="1" a="1"/>
  <c r="AL371" i="1" s="1"/>
  <c r="AK372" i="1"/>
  <c r="AL372" i="1" s="1" a="1"/>
  <c r="AL372" i="1" s="1"/>
  <c r="AK373" i="1"/>
  <c r="AL373" i="1" s="1" a="1"/>
  <c r="AL373" i="1" s="1"/>
  <c r="AK374" i="1"/>
  <c r="AL374" i="1" s="1" a="1"/>
  <c r="AL374" i="1" s="1"/>
  <c r="AK375" i="1"/>
  <c r="AL375" i="1" s="1" a="1"/>
  <c r="AL375" i="1" s="1"/>
  <c r="AK376" i="1"/>
  <c r="AL376" i="1" s="1" a="1"/>
  <c r="AL376" i="1" s="1"/>
  <c r="AK377" i="1"/>
  <c r="AL377" i="1" s="1" a="1"/>
  <c r="AL377" i="1" s="1"/>
  <c r="AK378" i="1"/>
  <c r="AL378" i="1" s="1" a="1"/>
  <c r="AL378" i="1" s="1"/>
  <c r="AK379" i="1"/>
  <c r="AL379" i="1" s="1" a="1"/>
  <c r="AL379" i="1" s="1"/>
  <c r="AK380" i="1"/>
  <c r="AL380" i="1" s="1" a="1"/>
  <c r="AL380" i="1" s="1"/>
  <c r="AK381" i="1"/>
  <c r="AL381" i="1" s="1" a="1"/>
  <c r="AL381" i="1" s="1"/>
  <c r="AK382" i="1"/>
  <c r="AL382" i="1" s="1" a="1"/>
  <c r="AL382" i="1" s="1"/>
  <c r="AK383" i="1"/>
  <c r="AL383" i="1" s="1" a="1"/>
  <c r="AL383" i="1" s="1"/>
  <c r="AK384" i="1"/>
  <c r="AL384" i="1" s="1" a="1"/>
  <c r="AL384" i="1" s="1"/>
  <c r="AK385" i="1"/>
  <c r="AL385" i="1" s="1" a="1"/>
  <c r="AL385" i="1" s="1"/>
  <c r="AK386" i="1"/>
  <c r="AL386" i="1" s="1" a="1"/>
  <c r="AL386" i="1" s="1"/>
  <c r="AK387" i="1"/>
  <c r="AL387" i="1" s="1" a="1"/>
  <c r="AL387" i="1" s="1"/>
  <c r="AK388" i="1"/>
  <c r="AL388" i="1" s="1" a="1"/>
  <c r="AL388" i="1" s="1"/>
  <c r="AK389" i="1"/>
  <c r="AL389" i="1" s="1" a="1"/>
  <c r="AL389" i="1" s="1"/>
  <c r="AK390" i="1"/>
  <c r="AL390" i="1" s="1" a="1"/>
  <c r="AL390" i="1" s="1"/>
  <c r="AK391" i="1"/>
  <c r="AL391" i="1" s="1" a="1"/>
  <c r="AL391" i="1" s="1"/>
  <c r="AK392" i="1"/>
  <c r="AL392" i="1" s="1" a="1"/>
  <c r="AL392" i="1" s="1"/>
  <c r="AK393" i="1"/>
  <c r="AL393" i="1" s="1" a="1"/>
  <c r="AL393" i="1" s="1"/>
  <c r="AK394" i="1"/>
  <c r="AL394" i="1" s="1" a="1"/>
  <c r="AL394" i="1" s="1"/>
  <c r="AK395" i="1"/>
  <c r="AL395" i="1" s="1" a="1"/>
  <c r="AL395" i="1" s="1"/>
  <c r="AK396" i="1"/>
  <c r="AL396" i="1" s="1" a="1"/>
  <c r="AL396" i="1" s="1"/>
  <c r="AK397" i="1"/>
  <c r="AL397" i="1" s="1" a="1"/>
  <c r="AL397" i="1" s="1"/>
  <c r="AK398" i="1"/>
  <c r="AL398" i="1" s="1" a="1"/>
  <c r="AL398" i="1" s="1"/>
  <c r="AK399" i="1"/>
  <c r="AL399" i="1" s="1" a="1"/>
  <c r="AL399" i="1" s="1"/>
  <c r="AK400" i="1"/>
  <c r="AL400" i="1" s="1" a="1"/>
  <c r="AL400" i="1" s="1"/>
  <c r="AK401" i="1"/>
  <c r="AL401" i="1" s="1" a="1"/>
  <c r="AL401" i="1" s="1"/>
  <c r="AK402" i="1"/>
  <c r="AL402" i="1" s="1" a="1"/>
  <c r="AL402" i="1" s="1"/>
  <c r="AK403" i="1"/>
  <c r="AL403" i="1" s="1" a="1"/>
  <c r="AL403" i="1" s="1"/>
  <c r="AK404" i="1"/>
  <c r="AL404" i="1" s="1" a="1"/>
  <c r="AL404" i="1" s="1"/>
  <c r="AK405" i="1"/>
  <c r="AL405" i="1" s="1" a="1"/>
  <c r="AL405" i="1" s="1"/>
  <c r="AK406" i="1"/>
  <c r="AL406" i="1" s="1" a="1"/>
  <c r="AL406" i="1" s="1"/>
  <c r="AK407" i="1"/>
  <c r="AL407" i="1" s="1" a="1"/>
  <c r="AL407" i="1" s="1"/>
  <c r="AK408" i="1"/>
  <c r="AL408" i="1" s="1" a="1"/>
  <c r="AL408" i="1" s="1"/>
  <c r="AK409" i="1"/>
  <c r="AL409" i="1" s="1" a="1"/>
  <c r="AL409" i="1" s="1"/>
  <c r="AK410" i="1"/>
  <c r="AL410" i="1" s="1" a="1"/>
  <c r="AL410" i="1" s="1"/>
  <c r="AK411" i="1"/>
  <c r="AL411" i="1" s="1" a="1"/>
  <c r="AL411" i="1" s="1"/>
  <c r="AK412" i="1"/>
  <c r="AL412" i="1" s="1" a="1"/>
  <c r="AL412" i="1" s="1"/>
  <c r="AK413" i="1"/>
  <c r="AL413" i="1" s="1" a="1"/>
  <c r="AL413" i="1" s="1"/>
  <c r="AK414" i="1"/>
  <c r="AL414" i="1" s="1" a="1"/>
  <c r="AL414" i="1" s="1"/>
  <c r="AK415" i="1"/>
  <c r="AL415" i="1" s="1" a="1"/>
  <c r="AL415" i="1" s="1"/>
  <c r="AK416" i="1"/>
  <c r="AL416" i="1" s="1" a="1"/>
  <c r="AL416" i="1" s="1"/>
  <c r="AK417" i="1"/>
  <c r="AL417" i="1" s="1" a="1"/>
  <c r="AL417" i="1" s="1"/>
  <c r="AK418" i="1"/>
  <c r="AL418" i="1" s="1" a="1"/>
  <c r="AL418" i="1" s="1"/>
  <c r="AK419" i="1"/>
  <c r="AL419" i="1" s="1" a="1"/>
  <c r="AL419" i="1" s="1"/>
  <c r="AK420" i="1"/>
  <c r="AL420" i="1" s="1" a="1"/>
  <c r="AL420" i="1" s="1"/>
  <c r="AK421" i="1"/>
  <c r="AL421" i="1" s="1" a="1"/>
  <c r="AL421" i="1" s="1"/>
  <c r="AK422" i="1"/>
  <c r="AL422" i="1" s="1" a="1"/>
  <c r="AL422" i="1" s="1"/>
  <c r="AK423" i="1"/>
  <c r="AL423" i="1" s="1" a="1"/>
  <c r="AL423" i="1" s="1"/>
  <c r="AK424" i="1"/>
  <c r="AL424" i="1" s="1" a="1"/>
  <c r="AL424" i="1" s="1"/>
  <c r="AK425" i="1"/>
  <c r="AL425" i="1" s="1" a="1"/>
  <c r="AL425" i="1" s="1"/>
  <c r="AK426" i="1"/>
  <c r="AL426" i="1" s="1" a="1"/>
  <c r="AL426" i="1" s="1"/>
  <c r="AK427" i="1"/>
  <c r="AL427" i="1" s="1" a="1"/>
  <c r="AL427" i="1" s="1"/>
  <c r="AK428" i="1"/>
  <c r="AL428" i="1" s="1" a="1"/>
  <c r="AL428" i="1" s="1"/>
  <c r="AK429" i="1"/>
  <c r="AL429" i="1" s="1" a="1"/>
  <c r="AL429" i="1" s="1"/>
  <c r="AK430" i="1"/>
  <c r="AL430" i="1" s="1" a="1"/>
  <c r="AL430" i="1" s="1"/>
  <c r="AK431" i="1"/>
  <c r="AL431" i="1" s="1" a="1"/>
  <c r="AL431" i="1" s="1"/>
  <c r="AK432" i="1"/>
  <c r="AL432" i="1" s="1" a="1"/>
  <c r="AL432" i="1" s="1"/>
  <c r="AK433" i="1"/>
  <c r="AL433" i="1" s="1" a="1"/>
  <c r="AL433" i="1" s="1"/>
  <c r="AK434" i="1"/>
  <c r="AL434" i="1" s="1" a="1"/>
  <c r="AL434" i="1" s="1"/>
  <c r="AK435" i="1"/>
  <c r="AL435" i="1" s="1" a="1"/>
  <c r="AL435" i="1" s="1"/>
  <c r="AK436" i="1"/>
  <c r="AL436" i="1" s="1" a="1"/>
  <c r="AL436" i="1" s="1"/>
  <c r="AK437" i="1"/>
  <c r="AL437" i="1" s="1" a="1"/>
  <c r="AL437" i="1" s="1"/>
  <c r="AK438" i="1"/>
  <c r="AL438" i="1" s="1" a="1"/>
  <c r="AL438" i="1" s="1"/>
  <c r="AK439" i="1"/>
  <c r="AL439" i="1" s="1" a="1"/>
  <c r="AL439" i="1" s="1"/>
  <c r="AK440" i="1"/>
  <c r="AL440" i="1" s="1" a="1"/>
  <c r="AL440" i="1" s="1"/>
  <c r="AK441" i="1"/>
  <c r="AL441" i="1" s="1" a="1"/>
  <c r="AL441" i="1" s="1"/>
  <c r="AK442" i="1"/>
  <c r="AL442" i="1" s="1" a="1"/>
  <c r="AL442" i="1" s="1"/>
  <c r="AK443" i="1"/>
  <c r="AL443" i="1" s="1" a="1"/>
  <c r="AL443" i="1" s="1"/>
  <c r="AK444" i="1"/>
  <c r="AL444" i="1" s="1" a="1"/>
  <c r="AL444" i="1" s="1"/>
  <c r="AK445" i="1"/>
  <c r="AL445" i="1" s="1" a="1"/>
  <c r="AL445" i="1" s="1"/>
  <c r="AK446" i="1"/>
  <c r="AL446" i="1" s="1" a="1"/>
  <c r="AL446" i="1" s="1"/>
  <c r="AK447" i="1"/>
  <c r="AL447" i="1" s="1" a="1"/>
  <c r="AL447" i="1" s="1"/>
  <c r="AK448" i="1"/>
  <c r="AL448" i="1" s="1" a="1"/>
  <c r="AL448" i="1" s="1"/>
  <c r="AK449" i="1"/>
  <c r="AL449" i="1" s="1" a="1"/>
  <c r="AL449" i="1" s="1"/>
  <c r="AK450" i="1"/>
  <c r="AL450" i="1" s="1" a="1"/>
  <c r="AL450" i="1" s="1"/>
  <c r="AK451" i="1"/>
  <c r="AL451" i="1" s="1" a="1"/>
  <c r="AL451" i="1" s="1"/>
  <c r="AK452" i="1"/>
  <c r="AL452" i="1" s="1" a="1"/>
  <c r="AL452" i="1" s="1"/>
  <c r="AK453" i="1"/>
  <c r="AL453" i="1" s="1" a="1"/>
  <c r="AL453" i="1" s="1"/>
  <c r="AK454" i="1"/>
  <c r="AL454" i="1" s="1" a="1"/>
  <c r="AL454" i="1" s="1"/>
  <c r="AK455" i="1"/>
  <c r="AL455" i="1" s="1" a="1"/>
  <c r="AL455" i="1" s="1"/>
  <c r="AK456" i="1"/>
  <c r="AL456" i="1" s="1" a="1"/>
  <c r="AL456" i="1" s="1"/>
  <c r="AK457" i="1"/>
  <c r="AL457" i="1" s="1" a="1"/>
  <c r="AL457" i="1" s="1"/>
  <c r="AK458" i="1"/>
  <c r="AL458" i="1" s="1" a="1"/>
  <c r="AL458" i="1" s="1"/>
  <c r="AK459" i="1"/>
  <c r="AL459" i="1" s="1" a="1"/>
  <c r="AL459" i="1" s="1"/>
  <c r="AK460" i="1"/>
  <c r="AL460" i="1" s="1" a="1"/>
  <c r="AL460" i="1" s="1"/>
  <c r="AK461" i="1"/>
  <c r="AL461" i="1" s="1" a="1"/>
  <c r="AL461" i="1" s="1"/>
  <c r="AK462" i="1"/>
  <c r="AL462" i="1" s="1" a="1"/>
  <c r="AL462" i="1" s="1"/>
  <c r="AK463" i="1"/>
  <c r="AL463" i="1" s="1" a="1"/>
  <c r="AL463" i="1" s="1"/>
  <c r="AK464" i="1"/>
  <c r="AL464" i="1" s="1" a="1"/>
  <c r="AL464" i="1" s="1"/>
  <c r="AK465" i="1"/>
  <c r="AL465" i="1" s="1" a="1"/>
  <c r="AL465" i="1" s="1"/>
  <c r="AK466" i="1"/>
  <c r="AL466" i="1" s="1" a="1"/>
  <c r="AL466" i="1" s="1"/>
  <c r="AK467" i="1"/>
  <c r="AL467" i="1" s="1" a="1"/>
  <c r="AL467" i="1" s="1"/>
  <c r="AK468" i="1"/>
  <c r="AL468" i="1" s="1" a="1"/>
  <c r="AL468" i="1" s="1"/>
  <c r="AK469" i="1"/>
  <c r="AL469" i="1" s="1" a="1"/>
  <c r="AL469" i="1" s="1"/>
  <c r="AK470" i="1"/>
  <c r="AL470" i="1" s="1" a="1"/>
  <c r="AL470" i="1" s="1"/>
  <c r="AK471" i="1"/>
  <c r="AL471" i="1" s="1" a="1"/>
  <c r="AL471" i="1" s="1"/>
  <c r="AK472" i="1"/>
  <c r="AL472" i="1" s="1" a="1"/>
  <c r="AL472" i="1" s="1"/>
  <c r="AK473" i="1"/>
  <c r="AL473" i="1" s="1" a="1"/>
  <c r="AL473" i="1" s="1"/>
  <c r="AK474" i="1"/>
  <c r="AL474" i="1" s="1" a="1"/>
  <c r="AL474" i="1" s="1"/>
  <c r="AK475" i="1"/>
  <c r="AL475" i="1" s="1" a="1"/>
  <c r="AL475" i="1" s="1"/>
  <c r="AK476" i="1"/>
  <c r="AL476" i="1" s="1" a="1"/>
  <c r="AL476" i="1" s="1"/>
  <c r="AK477" i="1"/>
  <c r="AL477" i="1" s="1" a="1"/>
  <c r="AL477" i="1" s="1"/>
  <c r="AK478" i="1"/>
  <c r="AL478" i="1" s="1" a="1"/>
  <c r="AL478" i="1" s="1"/>
  <c r="AK479" i="1"/>
  <c r="AL479" i="1" s="1" a="1"/>
  <c r="AL479" i="1" s="1"/>
  <c r="AK480" i="1"/>
  <c r="AL480" i="1" s="1" a="1"/>
  <c r="AL480" i="1" s="1"/>
  <c r="AK481" i="1"/>
  <c r="AL481" i="1" s="1" a="1"/>
  <c r="AL481" i="1" s="1"/>
  <c r="AK482" i="1"/>
  <c r="AL482" i="1" s="1" a="1"/>
  <c r="AL482" i="1" s="1"/>
  <c r="AK483" i="1"/>
  <c r="AL483" i="1" s="1" a="1"/>
  <c r="AL483" i="1" s="1"/>
  <c r="AK484" i="1"/>
  <c r="AL484" i="1" s="1" a="1"/>
  <c r="AL484" i="1" s="1"/>
  <c r="AK485" i="1"/>
  <c r="AL485" i="1" s="1" a="1"/>
  <c r="AL485" i="1" s="1"/>
  <c r="AK486" i="1"/>
  <c r="AL486" i="1" s="1" a="1"/>
  <c r="AL486" i="1" s="1"/>
  <c r="AK487" i="1"/>
  <c r="AL487" i="1" s="1" a="1"/>
  <c r="AL487" i="1" s="1"/>
  <c r="AK488" i="1"/>
  <c r="AL488" i="1" s="1" a="1"/>
  <c r="AL488" i="1" s="1"/>
  <c r="AK489" i="1"/>
  <c r="AL489" i="1" s="1" a="1"/>
  <c r="AL489" i="1" s="1"/>
  <c r="AK490" i="1"/>
  <c r="AL490" i="1" s="1" a="1"/>
  <c r="AL490" i="1" s="1"/>
  <c r="AK491" i="1"/>
  <c r="AL491" i="1" s="1" a="1"/>
  <c r="AL491" i="1" s="1"/>
  <c r="AK492" i="1"/>
  <c r="AL492" i="1" s="1" a="1"/>
  <c r="AL492" i="1" s="1"/>
  <c r="AK493" i="1"/>
  <c r="AL493" i="1" s="1" a="1"/>
  <c r="AL493" i="1" s="1"/>
  <c r="AK494" i="1"/>
  <c r="AL494" i="1" s="1" a="1"/>
  <c r="AL494" i="1" s="1"/>
  <c r="AK495" i="1"/>
  <c r="AL495" i="1" s="1" a="1"/>
  <c r="AL495" i="1" s="1"/>
  <c r="AK496" i="1"/>
  <c r="AL496" i="1" s="1" a="1"/>
  <c r="AL496" i="1" s="1"/>
  <c r="AK497" i="1"/>
  <c r="AL497" i="1" s="1" a="1"/>
  <c r="AL497" i="1" s="1"/>
  <c r="AK498" i="1"/>
  <c r="AL498" i="1" s="1" a="1"/>
  <c r="AL498" i="1" s="1"/>
  <c r="AK499" i="1"/>
  <c r="AL499" i="1" s="1" a="1"/>
  <c r="AL499" i="1" s="1"/>
  <c r="AK500" i="1"/>
  <c r="AL500" i="1" s="1" a="1"/>
  <c r="AL500" i="1" s="1"/>
  <c r="AK501" i="1"/>
  <c r="AL501" i="1" s="1" a="1"/>
  <c r="AL501" i="1" s="1"/>
  <c r="AK502" i="1"/>
  <c r="AL502" i="1" s="1" a="1"/>
  <c r="AL502" i="1" s="1"/>
  <c r="AK503" i="1"/>
  <c r="AL503" i="1" s="1" a="1"/>
  <c r="AL503" i="1" s="1"/>
  <c r="AK504" i="1"/>
  <c r="AL504" i="1" s="1" a="1"/>
  <c r="AL504" i="1" s="1"/>
  <c r="AK505" i="1"/>
  <c r="AL505" i="1" s="1" a="1"/>
  <c r="AL505" i="1" s="1"/>
  <c r="AK506" i="1"/>
  <c r="AL506" i="1" s="1" a="1"/>
  <c r="AL506" i="1" s="1"/>
  <c r="AK507" i="1"/>
  <c r="AL507" i="1" s="1" a="1"/>
  <c r="AL507" i="1" s="1"/>
  <c r="AK508" i="1"/>
  <c r="AL508" i="1" s="1" a="1"/>
  <c r="AL508" i="1" s="1"/>
  <c r="AK509" i="1"/>
  <c r="AL509" i="1" s="1" a="1"/>
  <c r="AL509" i="1" s="1"/>
  <c r="AK510" i="1"/>
  <c r="AL510" i="1" s="1" a="1"/>
  <c r="AL510" i="1" s="1"/>
  <c r="AK511" i="1"/>
  <c r="AL511" i="1" s="1" a="1"/>
  <c r="AL511" i="1" s="1"/>
  <c r="AK512" i="1"/>
  <c r="AL512" i="1" s="1" a="1"/>
  <c r="AL512" i="1" s="1"/>
  <c r="AK513" i="1"/>
  <c r="AL513" i="1" s="1" a="1"/>
  <c r="AL513" i="1" s="1"/>
  <c r="AK514" i="1"/>
  <c r="AL514" i="1" s="1" a="1"/>
  <c r="AL514" i="1" s="1"/>
  <c r="AK515" i="1"/>
  <c r="AL515" i="1" s="1" a="1"/>
  <c r="AL515" i="1" s="1"/>
  <c r="AK516" i="1"/>
  <c r="AL516" i="1" s="1" a="1"/>
  <c r="AL516" i="1" s="1"/>
  <c r="AK517" i="1"/>
  <c r="AL517" i="1" s="1" a="1"/>
  <c r="AL517" i="1" s="1"/>
  <c r="AK518" i="1"/>
  <c r="AL518" i="1" s="1" a="1"/>
  <c r="AL518" i="1" s="1"/>
  <c r="AK519" i="1"/>
  <c r="AL519" i="1" s="1" a="1"/>
  <c r="AL519" i="1" s="1"/>
  <c r="AK520" i="1"/>
  <c r="AL520" i="1" s="1" a="1"/>
  <c r="AL520" i="1" s="1"/>
  <c r="AK521" i="1"/>
  <c r="AL521" i="1" s="1" a="1"/>
  <c r="AL521" i="1" s="1"/>
  <c r="AK522" i="1"/>
  <c r="AL522" i="1" s="1" a="1"/>
  <c r="AL522" i="1" s="1"/>
  <c r="AK523" i="1"/>
  <c r="AL523" i="1" s="1" a="1"/>
  <c r="AL523" i="1" s="1"/>
  <c r="AK524" i="1"/>
  <c r="AL524" i="1" s="1" a="1"/>
  <c r="AL524" i="1" s="1"/>
  <c r="AK525" i="1"/>
  <c r="AL525" i="1" s="1" a="1"/>
  <c r="AL525" i="1" s="1"/>
  <c r="AK526" i="1"/>
  <c r="AL526" i="1" s="1" a="1"/>
  <c r="AL526" i="1" s="1"/>
  <c r="AK527" i="1"/>
  <c r="AL527" i="1" s="1" a="1"/>
  <c r="AL527" i="1" s="1"/>
  <c r="AK528" i="1"/>
  <c r="AL528" i="1" s="1" a="1"/>
  <c r="AL528" i="1" s="1"/>
  <c r="AK529" i="1"/>
  <c r="AL529" i="1" s="1" a="1"/>
  <c r="AL529" i="1" s="1"/>
  <c r="AK530" i="1"/>
  <c r="AL530" i="1" s="1" a="1"/>
  <c r="AL530" i="1" s="1"/>
  <c r="AK531" i="1"/>
  <c r="AL531" i="1" s="1" a="1"/>
  <c r="AL531" i="1" s="1"/>
  <c r="AK532" i="1"/>
  <c r="AL532" i="1" s="1" a="1"/>
  <c r="AL532" i="1" s="1"/>
  <c r="AK533" i="1"/>
  <c r="AL533" i="1" s="1" a="1"/>
  <c r="AL533" i="1" s="1"/>
  <c r="AK534" i="1"/>
  <c r="AL534" i="1" s="1" a="1"/>
  <c r="AL534" i="1" s="1"/>
  <c r="AK535" i="1"/>
  <c r="AL535" i="1" s="1" a="1"/>
  <c r="AL535" i="1" s="1"/>
  <c r="AK536" i="1"/>
  <c r="AL536" i="1" s="1" a="1"/>
  <c r="AL536" i="1" s="1"/>
  <c r="AK537" i="1"/>
  <c r="AL537" i="1" s="1" a="1"/>
  <c r="AL537" i="1" s="1"/>
  <c r="AK538" i="1"/>
  <c r="AL538" i="1" s="1" a="1"/>
  <c r="AL538" i="1" s="1"/>
  <c r="AK539" i="1"/>
  <c r="AL539" i="1" s="1" a="1"/>
  <c r="AL539" i="1" s="1"/>
  <c r="AK540" i="1"/>
  <c r="AL540" i="1" s="1" a="1"/>
  <c r="AL540" i="1" s="1"/>
  <c r="AK541" i="1"/>
  <c r="AL541" i="1" s="1" a="1"/>
  <c r="AL541" i="1" s="1"/>
  <c r="AK542" i="1"/>
  <c r="AL542" i="1" s="1" a="1"/>
  <c r="AL542" i="1" s="1"/>
  <c r="AK543" i="1"/>
  <c r="AL543" i="1" s="1" a="1"/>
  <c r="AL543" i="1" s="1"/>
  <c r="AK544" i="1"/>
  <c r="AL544" i="1" s="1" a="1"/>
  <c r="AL544" i="1" s="1"/>
  <c r="AK545" i="1"/>
  <c r="AL545" i="1" s="1" a="1"/>
  <c r="AL545" i="1" s="1"/>
  <c r="AK546" i="1"/>
  <c r="AL546" i="1" s="1" a="1"/>
  <c r="AL546" i="1" s="1"/>
  <c r="AK547" i="1"/>
  <c r="AL547" i="1" s="1" a="1"/>
  <c r="AL547" i="1" s="1"/>
  <c r="AK548" i="1"/>
  <c r="AL548" i="1" s="1" a="1"/>
  <c r="AL548" i="1" s="1"/>
  <c r="AK549" i="1"/>
  <c r="AL549" i="1" s="1" a="1"/>
  <c r="AL549" i="1" s="1"/>
  <c r="AK550" i="1"/>
  <c r="AL550" i="1" s="1" a="1"/>
  <c r="AL550" i="1" s="1"/>
  <c r="AK551" i="1"/>
  <c r="AL551" i="1" s="1" a="1"/>
  <c r="AL551" i="1" s="1"/>
  <c r="AK552" i="1"/>
  <c r="AL552" i="1" s="1" a="1"/>
  <c r="AL552" i="1" s="1"/>
  <c r="AK553" i="1"/>
  <c r="AL553" i="1" s="1" a="1"/>
  <c r="AL553" i="1" s="1"/>
  <c r="AK554" i="1"/>
  <c r="AL554" i="1" s="1" a="1"/>
  <c r="AL554" i="1" s="1"/>
  <c r="AK555" i="1"/>
  <c r="AL555" i="1" s="1" a="1"/>
  <c r="AL555" i="1" s="1"/>
  <c r="AK556" i="1"/>
  <c r="AL556" i="1" s="1" a="1"/>
  <c r="AL556" i="1" s="1"/>
  <c r="AK557" i="1"/>
  <c r="AL557" i="1" s="1" a="1"/>
  <c r="AL557" i="1" s="1"/>
  <c r="AK558" i="1"/>
  <c r="AL558" i="1" s="1" a="1"/>
  <c r="AL558" i="1" s="1"/>
  <c r="AK559" i="1"/>
  <c r="AL559" i="1" s="1" a="1"/>
  <c r="AL559" i="1" s="1"/>
  <c r="AK560" i="1"/>
  <c r="AL560" i="1" s="1" a="1"/>
  <c r="AL560" i="1" s="1"/>
  <c r="AK561" i="1"/>
  <c r="AL561" i="1" s="1" a="1"/>
  <c r="AL561" i="1" s="1"/>
  <c r="AK562" i="1"/>
  <c r="AL562" i="1" s="1" a="1"/>
  <c r="AL562" i="1" s="1"/>
  <c r="AK563" i="1"/>
  <c r="AL563" i="1" s="1" a="1"/>
  <c r="AL563" i="1" s="1"/>
  <c r="AK564" i="1"/>
  <c r="AL564" i="1" s="1" a="1"/>
  <c r="AL564" i="1" s="1"/>
  <c r="AK565" i="1"/>
  <c r="AL565" i="1" s="1" a="1"/>
  <c r="AL565" i="1" s="1"/>
  <c r="AK566" i="1"/>
  <c r="AL566" i="1" s="1" a="1"/>
  <c r="AL566" i="1" s="1"/>
  <c r="AK567" i="1"/>
  <c r="AL567" i="1" s="1" a="1"/>
  <c r="AL567" i="1" s="1"/>
  <c r="AK568" i="1"/>
  <c r="AL568" i="1" s="1" a="1"/>
  <c r="AL568" i="1" s="1"/>
  <c r="AK569" i="1"/>
  <c r="AL569" i="1" s="1" a="1"/>
  <c r="AL569" i="1" s="1"/>
  <c r="AK570" i="1"/>
  <c r="AL570" i="1" s="1" a="1"/>
  <c r="AL570" i="1" s="1"/>
  <c r="AK571" i="1"/>
  <c r="AL571" i="1" s="1" a="1"/>
  <c r="AL571" i="1" s="1"/>
  <c r="AK572" i="1"/>
  <c r="AL572" i="1" s="1" a="1"/>
  <c r="AL572" i="1" s="1"/>
  <c r="AE11" i="1"/>
  <c r="AF11" i="1" s="1" a="1"/>
  <c r="AF11" i="1" s="1"/>
  <c r="AE12" i="1"/>
  <c r="AF12" i="1" s="1" a="1"/>
  <c r="AF12" i="1" s="1"/>
  <c r="AE13" i="1"/>
  <c r="AF13" i="1" s="1" a="1"/>
  <c r="AF13" i="1" s="1"/>
  <c r="AE14" i="1"/>
  <c r="AF14" i="1" s="1" a="1"/>
  <c r="AF14" i="1" s="1"/>
  <c r="AE15" i="1"/>
  <c r="AF15" i="1" s="1" a="1"/>
  <c r="AF15" i="1" s="1"/>
  <c r="AE16" i="1"/>
  <c r="AF16" i="1" s="1" a="1"/>
  <c r="AF16" i="1" s="1"/>
  <c r="AE17" i="1"/>
  <c r="AF17" i="1" s="1" a="1"/>
  <c r="AF17" i="1" s="1"/>
  <c r="AE18" i="1"/>
  <c r="AF18" i="1" s="1" a="1"/>
  <c r="AF18" i="1" s="1"/>
  <c r="AE19" i="1"/>
  <c r="AF19" i="1" s="1" a="1"/>
  <c r="AF19" i="1" s="1"/>
  <c r="AE20" i="1"/>
  <c r="AF20" i="1" s="1" a="1"/>
  <c r="AF20" i="1" s="1"/>
  <c r="AE21" i="1"/>
  <c r="AF21" i="1" s="1" a="1"/>
  <c r="AF21" i="1" s="1"/>
  <c r="AE22" i="1"/>
  <c r="AF22" i="1" s="1" a="1"/>
  <c r="AF22" i="1" s="1"/>
  <c r="AE23" i="1"/>
  <c r="AF23" i="1" s="1" a="1"/>
  <c r="AF23" i="1" s="1"/>
  <c r="AE24" i="1"/>
  <c r="AF24" i="1" s="1" a="1"/>
  <c r="AF24" i="1" s="1"/>
  <c r="AE25" i="1"/>
  <c r="AF25" i="1" s="1" a="1"/>
  <c r="AF25" i="1" s="1"/>
  <c r="AE26" i="1"/>
  <c r="AF26" i="1" s="1" a="1"/>
  <c r="AF26" i="1" s="1"/>
  <c r="AE27" i="1"/>
  <c r="AF27" i="1" s="1" a="1"/>
  <c r="AF27" i="1" s="1"/>
  <c r="AE28" i="1"/>
  <c r="AF28" i="1" s="1" a="1"/>
  <c r="AF28" i="1" s="1"/>
  <c r="AE29" i="1"/>
  <c r="AF29" i="1" s="1" a="1"/>
  <c r="AF29" i="1" s="1"/>
  <c r="AE30" i="1"/>
  <c r="AF30" i="1" s="1" a="1"/>
  <c r="AF30" i="1" s="1"/>
  <c r="AE31" i="1"/>
  <c r="AF31" i="1" s="1" a="1"/>
  <c r="AF31" i="1" s="1"/>
  <c r="AE32" i="1"/>
  <c r="AF32" i="1" s="1" a="1"/>
  <c r="AF32" i="1" s="1"/>
  <c r="AE33" i="1"/>
  <c r="AF33" i="1" s="1" a="1"/>
  <c r="AF33" i="1" s="1"/>
  <c r="AE34" i="1"/>
  <c r="AF34" i="1" s="1" a="1"/>
  <c r="AF34" i="1" s="1"/>
  <c r="AE35" i="1"/>
  <c r="AF35" i="1" s="1" a="1"/>
  <c r="AF35" i="1" s="1"/>
  <c r="AE36" i="1"/>
  <c r="AF36" i="1" s="1" a="1"/>
  <c r="AF36" i="1" s="1"/>
  <c r="AE37" i="1"/>
  <c r="AF37" i="1" s="1" a="1"/>
  <c r="AF37" i="1" s="1"/>
  <c r="AE38" i="1"/>
  <c r="AF38" i="1" s="1" a="1"/>
  <c r="AF38" i="1" s="1"/>
  <c r="AE39" i="1"/>
  <c r="AF39" i="1" s="1" a="1"/>
  <c r="AF39" i="1" s="1"/>
  <c r="AE40" i="1"/>
  <c r="AF40" i="1" s="1" a="1"/>
  <c r="AF40" i="1" s="1"/>
  <c r="AE41" i="1"/>
  <c r="AF41" i="1" s="1" a="1"/>
  <c r="AF41" i="1" s="1"/>
  <c r="AE42" i="1"/>
  <c r="AF42" i="1" s="1" a="1"/>
  <c r="AF42" i="1" s="1"/>
  <c r="AE43" i="1"/>
  <c r="AF43" i="1" s="1" a="1"/>
  <c r="AF43" i="1" s="1"/>
  <c r="AE44" i="1"/>
  <c r="AF44" i="1" s="1" a="1"/>
  <c r="AF44" i="1" s="1"/>
  <c r="AE45" i="1"/>
  <c r="AF45" i="1" s="1" a="1"/>
  <c r="AF45" i="1" s="1"/>
  <c r="AE46" i="1"/>
  <c r="AF46" i="1" s="1" a="1"/>
  <c r="AF46" i="1" s="1"/>
  <c r="AE47" i="1"/>
  <c r="AF47" i="1" s="1" a="1"/>
  <c r="AF47" i="1" s="1"/>
  <c r="AE48" i="1"/>
  <c r="AF48" i="1" s="1" a="1"/>
  <c r="AF48" i="1" s="1"/>
  <c r="AE49" i="1"/>
  <c r="AF49" i="1" s="1" a="1"/>
  <c r="AF49" i="1" s="1"/>
  <c r="AE50" i="1"/>
  <c r="AF50" i="1" s="1" a="1"/>
  <c r="AF50" i="1" s="1"/>
  <c r="AE51" i="1"/>
  <c r="AF51" i="1" s="1" a="1"/>
  <c r="AF51" i="1" s="1"/>
  <c r="AE52" i="1"/>
  <c r="AF52" i="1" s="1" a="1"/>
  <c r="AF52" i="1" s="1"/>
  <c r="AE53" i="1"/>
  <c r="AF53" i="1" s="1" a="1"/>
  <c r="AF53" i="1" s="1"/>
  <c r="AE54" i="1"/>
  <c r="AF54" i="1" s="1" a="1"/>
  <c r="AF54" i="1" s="1"/>
  <c r="AE55" i="1"/>
  <c r="AF55" i="1" s="1" a="1"/>
  <c r="AF55" i="1" s="1"/>
  <c r="AE56" i="1"/>
  <c r="AF56" i="1" s="1" a="1"/>
  <c r="AF56" i="1" s="1"/>
  <c r="AE57" i="1"/>
  <c r="AF57" i="1" s="1" a="1"/>
  <c r="AF57" i="1" s="1"/>
  <c r="AE58" i="1"/>
  <c r="AF58" i="1" s="1" a="1"/>
  <c r="AF58" i="1" s="1"/>
  <c r="AE59" i="1"/>
  <c r="AF59" i="1" s="1" a="1"/>
  <c r="AF59" i="1" s="1"/>
  <c r="AE60" i="1"/>
  <c r="AF60" i="1" s="1" a="1"/>
  <c r="AF60" i="1" s="1"/>
  <c r="AE61" i="1"/>
  <c r="AF61" i="1" s="1" a="1"/>
  <c r="AF61" i="1" s="1"/>
  <c r="AE62" i="1"/>
  <c r="AF62" i="1" s="1" a="1"/>
  <c r="AF62" i="1" s="1"/>
  <c r="AE63" i="1"/>
  <c r="AF63" i="1" s="1" a="1"/>
  <c r="AF63" i="1" s="1"/>
  <c r="AE64" i="1"/>
  <c r="AF64" i="1" s="1" a="1"/>
  <c r="AF64" i="1" s="1"/>
  <c r="AE65" i="1"/>
  <c r="AF65" i="1" s="1" a="1"/>
  <c r="AF65" i="1" s="1"/>
  <c r="AE66" i="1"/>
  <c r="AF66" i="1" s="1" a="1"/>
  <c r="AF66" i="1" s="1"/>
  <c r="AE67" i="1"/>
  <c r="AF67" i="1" s="1" a="1"/>
  <c r="AF67" i="1" s="1"/>
  <c r="AE68" i="1"/>
  <c r="AF68" i="1" s="1" a="1"/>
  <c r="AF68" i="1" s="1"/>
  <c r="AE69" i="1"/>
  <c r="AF69" i="1" s="1" a="1"/>
  <c r="AF69" i="1" s="1"/>
  <c r="AE70" i="1"/>
  <c r="AF70" i="1" s="1" a="1"/>
  <c r="AF70" i="1" s="1"/>
  <c r="AE71" i="1"/>
  <c r="AF71" i="1" s="1" a="1"/>
  <c r="AF71" i="1" s="1"/>
  <c r="AE72" i="1"/>
  <c r="AF72" i="1" s="1" a="1"/>
  <c r="AF72" i="1" s="1"/>
  <c r="AE73" i="1"/>
  <c r="AF73" i="1" s="1" a="1"/>
  <c r="AF73" i="1" s="1"/>
  <c r="AE74" i="1"/>
  <c r="AF74" i="1" s="1" a="1"/>
  <c r="AF74" i="1" s="1"/>
  <c r="AE75" i="1"/>
  <c r="AF75" i="1" s="1" a="1"/>
  <c r="AF75" i="1" s="1"/>
  <c r="AE76" i="1"/>
  <c r="AF76" i="1" s="1" a="1"/>
  <c r="AF76" i="1" s="1"/>
  <c r="AE77" i="1"/>
  <c r="AF77" i="1" s="1" a="1"/>
  <c r="AF77" i="1" s="1"/>
  <c r="AE78" i="1"/>
  <c r="AF78" i="1" s="1" a="1"/>
  <c r="AF78" i="1" s="1"/>
  <c r="AE79" i="1"/>
  <c r="AF79" i="1" s="1" a="1"/>
  <c r="AF79" i="1" s="1"/>
  <c r="AE80" i="1"/>
  <c r="AF80" i="1" s="1" a="1"/>
  <c r="AF80" i="1" s="1"/>
  <c r="AE81" i="1"/>
  <c r="AF81" i="1" s="1" a="1"/>
  <c r="AF81" i="1" s="1"/>
  <c r="AE82" i="1"/>
  <c r="AF82" i="1" s="1" a="1"/>
  <c r="AF82" i="1" s="1"/>
  <c r="AE83" i="1"/>
  <c r="AF83" i="1" s="1" a="1"/>
  <c r="AF83" i="1" s="1"/>
  <c r="AE84" i="1"/>
  <c r="AF84" i="1" s="1" a="1"/>
  <c r="AF84" i="1" s="1"/>
  <c r="AE85" i="1"/>
  <c r="AF85" i="1" s="1" a="1"/>
  <c r="AF85" i="1" s="1"/>
  <c r="AE86" i="1"/>
  <c r="AF86" i="1" s="1" a="1"/>
  <c r="AF86" i="1" s="1"/>
  <c r="AE87" i="1"/>
  <c r="AF87" i="1" s="1" a="1"/>
  <c r="AF87" i="1" s="1"/>
  <c r="AE88" i="1"/>
  <c r="AF88" i="1" s="1" a="1"/>
  <c r="AF88" i="1" s="1"/>
  <c r="AE89" i="1"/>
  <c r="AF89" i="1" s="1" a="1"/>
  <c r="AF89" i="1" s="1"/>
  <c r="AE90" i="1"/>
  <c r="AF90" i="1" s="1" a="1"/>
  <c r="AF90" i="1" s="1"/>
  <c r="AE91" i="1"/>
  <c r="AF91" i="1" s="1" a="1"/>
  <c r="AF91" i="1" s="1"/>
  <c r="AE92" i="1"/>
  <c r="AF92" i="1" s="1" a="1"/>
  <c r="AF92" i="1" s="1"/>
  <c r="AE93" i="1"/>
  <c r="AF93" i="1" s="1" a="1"/>
  <c r="AF93" i="1" s="1"/>
  <c r="AE94" i="1"/>
  <c r="AF94" i="1" s="1" a="1"/>
  <c r="AF94" i="1" s="1"/>
  <c r="AE95" i="1"/>
  <c r="AF95" i="1" s="1" a="1"/>
  <c r="AF95" i="1" s="1"/>
  <c r="AE96" i="1"/>
  <c r="AF96" i="1" s="1" a="1"/>
  <c r="AF96" i="1" s="1"/>
  <c r="AE97" i="1"/>
  <c r="AF97" i="1" s="1" a="1"/>
  <c r="AF97" i="1" s="1"/>
  <c r="AE98" i="1"/>
  <c r="AF98" i="1" s="1" a="1"/>
  <c r="AF98" i="1" s="1"/>
  <c r="AE99" i="1"/>
  <c r="AF99" i="1" s="1" a="1"/>
  <c r="AF99" i="1" s="1"/>
  <c r="AE100" i="1"/>
  <c r="AF100" i="1" s="1" a="1"/>
  <c r="AF100" i="1" s="1"/>
  <c r="AE101" i="1"/>
  <c r="AF101" i="1" s="1" a="1"/>
  <c r="AF101" i="1" s="1"/>
  <c r="AE102" i="1"/>
  <c r="AF102" i="1" s="1" a="1"/>
  <c r="AF102" i="1" s="1"/>
  <c r="AE103" i="1"/>
  <c r="AF103" i="1" s="1" a="1"/>
  <c r="AF103" i="1" s="1"/>
  <c r="AE104" i="1"/>
  <c r="AF104" i="1" s="1" a="1"/>
  <c r="AF104" i="1" s="1"/>
  <c r="AE105" i="1"/>
  <c r="AF105" i="1" s="1" a="1"/>
  <c r="AF105" i="1" s="1"/>
  <c r="AE106" i="1"/>
  <c r="AF106" i="1" s="1" a="1"/>
  <c r="AF106" i="1" s="1"/>
  <c r="AE107" i="1"/>
  <c r="AF107" i="1" s="1" a="1"/>
  <c r="AF107" i="1" s="1"/>
  <c r="AE108" i="1"/>
  <c r="AF108" i="1" s="1" a="1"/>
  <c r="AF108" i="1" s="1"/>
  <c r="AE109" i="1"/>
  <c r="AF109" i="1" s="1" a="1"/>
  <c r="AF109" i="1" s="1"/>
  <c r="AE110" i="1"/>
  <c r="AF110" i="1" s="1" a="1"/>
  <c r="AF110" i="1" s="1"/>
  <c r="AE111" i="1"/>
  <c r="AF111" i="1" s="1" a="1"/>
  <c r="AF111" i="1" s="1"/>
  <c r="AE112" i="1"/>
  <c r="AF112" i="1" s="1" a="1"/>
  <c r="AF112" i="1" s="1"/>
  <c r="AE113" i="1"/>
  <c r="AF113" i="1" s="1" a="1"/>
  <c r="AF113" i="1" s="1"/>
  <c r="AE114" i="1"/>
  <c r="AF114" i="1" s="1" a="1"/>
  <c r="AF114" i="1" s="1"/>
  <c r="AE115" i="1"/>
  <c r="AF115" i="1" s="1" a="1"/>
  <c r="AF115" i="1" s="1"/>
  <c r="AE116" i="1"/>
  <c r="AF116" i="1" s="1" a="1"/>
  <c r="AF116" i="1" s="1"/>
  <c r="AE117" i="1"/>
  <c r="AF117" i="1" s="1" a="1"/>
  <c r="AF117" i="1" s="1"/>
  <c r="AE118" i="1"/>
  <c r="AF118" i="1" s="1" a="1"/>
  <c r="AF118" i="1" s="1"/>
  <c r="AE119" i="1"/>
  <c r="AF119" i="1" s="1" a="1"/>
  <c r="AF119" i="1" s="1"/>
  <c r="AE120" i="1"/>
  <c r="AF120" i="1" s="1" a="1"/>
  <c r="AF120" i="1" s="1"/>
  <c r="AE121" i="1"/>
  <c r="AF121" i="1" s="1" a="1"/>
  <c r="AF121" i="1" s="1"/>
  <c r="AE122" i="1"/>
  <c r="AF122" i="1" s="1" a="1"/>
  <c r="AF122" i="1" s="1"/>
  <c r="AE123" i="1"/>
  <c r="AF123" i="1" s="1" a="1"/>
  <c r="AF123" i="1" s="1"/>
  <c r="AE124" i="1"/>
  <c r="AF124" i="1" s="1" a="1"/>
  <c r="AF124" i="1" s="1"/>
  <c r="AE125" i="1"/>
  <c r="AF125" i="1" s="1" a="1"/>
  <c r="AF125" i="1" s="1"/>
  <c r="AE126" i="1"/>
  <c r="AF126" i="1" s="1" a="1"/>
  <c r="AF126" i="1" s="1"/>
  <c r="AE127" i="1"/>
  <c r="AF127" i="1" s="1" a="1"/>
  <c r="AF127" i="1" s="1"/>
  <c r="AE128" i="1"/>
  <c r="AF128" i="1" s="1" a="1"/>
  <c r="AF128" i="1" s="1"/>
  <c r="AE129" i="1"/>
  <c r="AF129" i="1" s="1" a="1"/>
  <c r="AF129" i="1" s="1"/>
  <c r="AE130" i="1"/>
  <c r="AF130" i="1" s="1" a="1"/>
  <c r="AF130" i="1" s="1"/>
  <c r="AE131" i="1"/>
  <c r="AF131" i="1" s="1" a="1"/>
  <c r="AF131" i="1" s="1"/>
  <c r="AE132" i="1"/>
  <c r="AF132" i="1" s="1" a="1"/>
  <c r="AF132" i="1" s="1"/>
  <c r="AE133" i="1"/>
  <c r="AF133" i="1" s="1" a="1"/>
  <c r="AF133" i="1" s="1"/>
  <c r="AE134" i="1"/>
  <c r="AF134" i="1" s="1" a="1"/>
  <c r="AF134" i="1" s="1"/>
  <c r="AE135" i="1"/>
  <c r="AF135" i="1" s="1" a="1"/>
  <c r="AF135" i="1" s="1"/>
  <c r="AE136" i="1"/>
  <c r="AF136" i="1" s="1" a="1"/>
  <c r="AF136" i="1" s="1"/>
  <c r="AE137" i="1"/>
  <c r="AF137" i="1" s="1" a="1"/>
  <c r="AF137" i="1" s="1"/>
  <c r="AE138" i="1"/>
  <c r="AF138" i="1" s="1" a="1"/>
  <c r="AF138" i="1" s="1"/>
  <c r="AE139" i="1"/>
  <c r="AF139" i="1" s="1" a="1"/>
  <c r="AF139" i="1" s="1"/>
  <c r="AE140" i="1"/>
  <c r="AF140" i="1" s="1" a="1"/>
  <c r="AF140" i="1" s="1"/>
  <c r="AE141" i="1"/>
  <c r="AF141" i="1" s="1" a="1"/>
  <c r="AF141" i="1" s="1"/>
  <c r="AE142" i="1"/>
  <c r="AF142" i="1" s="1" a="1"/>
  <c r="AF142" i="1" s="1"/>
  <c r="AE143" i="1"/>
  <c r="AF143" i="1" s="1" a="1"/>
  <c r="AF143" i="1" s="1"/>
  <c r="AE144" i="1"/>
  <c r="AF144" i="1" s="1" a="1"/>
  <c r="AF144" i="1" s="1"/>
  <c r="AE145" i="1"/>
  <c r="AF145" i="1" s="1" a="1"/>
  <c r="AF145" i="1" s="1"/>
  <c r="AE146" i="1"/>
  <c r="AF146" i="1" s="1" a="1"/>
  <c r="AF146" i="1" s="1"/>
  <c r="AE147" i="1"/>
  <c r="AF147" i="1" s="1" a="1"/>
  <c r="AF147" i="1" s="1"/>
  <c r="AE148" i="1"/>
  <c r="AF148" i="1" s="1" a="1"/>
  <c r="AF148" i="1" s="1"/>
  <c r="AE149" i="1"/>
  <c r="AF149" i="1" s="1" a="1"/>
  <c r="AF149" i="1" s="1"/>
  <c r="AE150" i="1"/>
  <c r="AF150" i="1" s="1" a="1"/>
  <c r="AF150" i="1" s="1"/>
  <c r="AE151" i="1"/>
  <c r="AF151" i="1" s="1" a="1"/>
  <c r="AF151" i="1" s="1"/>
  <c r="AE152" i="1"/>
  <c r="AF152" i="1" s="1" a="1"/>
  <c r="AF152" i="1" s="1"/>
  <c r="AE153" i="1"/>
  <c r="AF153" i="1" s="1" a="1"/>
  <c r="AF153" i="1" s="1"/>
  <c r="AE154" i="1"/>
  <c r="AF154" i="1" s="1" a="1"/>
  <c r="AF154" i="1" s="1"/>
  <c r="AE155" i="1"/>
  <c r="AF155" i="1" s="1" a="1"/>
  <c r="AF155" i="1" s="1"/>
  <c r="AE156" i="1"/>
  <c r="AF156" i="1" s="1" a="1"/>
  <c r="AF156" i="1" s="1"/>
  <c r="AE157" i="1"/>
  <c r="AF157" i="1" s="1" a="1"/>
  <c r="AF157" i="1" s="1"/>
  <c r="AE158" i="1"/>
  <c r="AF158" i="1" s="1" a="1"/>
  <c r="AF158" i="1" s="1"/>
  <c r="AE159" i="1"/>
  <c r="AF159" i="1" s="1" a="1"/>
  <c r="AF159" i="1" s="1"/>
  <c r="AE160" i="1"/>
  <c r="AF160" i="1" s="1" a="1"/>
  <c r="AF160" i="1" s="1"/>
  <c r="AE161" i="1"/>
  <c r="AF161" i="1" s="1" a="1"/>
  <c r="AF161" i="1" s="1"/>
  <c r="AE162" i="1"/>
  <c r="AF162" i="1" s="1" a="1"/>
  <c r="AF162" i="1" s="1"/>
  <c r="AE163" i="1"/>
  <c r="AF163" i="1" s="1" a="1"/>
  <c r="AF163" i="1" s="1"/>
  <c r="AE164" i="1"/>
  <c r="AF164" i="1" s="1" a="1"/>
  <c r="AF164" i="1" s="1"/>
  <c r="AE165" i="1"/>
  <c r="AF165" i="1" s="1" a="1"/>
  <c r="AF165" i="1" s="1"/>
  <c r="AE166" i="1"/>
  <c r="AF166" i="1" s="1" a="1"/>
  <c r="AF166" i="1" s="1"/>
  <c r="AE167" i="1"/>
  <c r="AF167" i="1" s="1" a="1"/>
  <c r="AF167" i="1" s="1"/>
  <c r="AE168" i="1"/>
  <c r="AF168" i="1" s="1" a="1"/>
  <c r="AF168" i="1" s="1"/>
  <c r="AE169" i="1"/>
  <c r="AF169" i="1" s="1" a="1"/>
  <c r="AF169" i="1" s="1"/>
  <c r="AE170" i="1"/>
  <c r="AF170" i="1" s="1" a="1"/>
  <c r="AF170" i="1" s="1"/>
  <c r="AE171" i="1"/>
  <c r="AF171" i="1" s="1" a="1"/>
  <c r="AF171" i="1" s="1"/>
  <c r="AE172" i="1"/>
  <c r="AF172" i="1" s="1" a="1"/>
  <c r="AF172" i="1" s="1"/>
  <c r="AE173" i="1"/>
  <c r="AF173" i="1" s="1" a="1"/>
  <c r="AF173" i="1" s="1"/>
  <c r="AE174" i="1"/>
  <c r="AF174" i="1" s="1" a="1"/>
  <c r="AF174" i="1" s="1"/>
  <c r="AE175" i="1"/>
  <c r="AF175" i="1" s="1" a="1"/>
  <c r="AF175" i="1" s="1"/>
  <c r="AE176" i="1"/>
  <c r="AF176" i="1" s="1" a="1"/>
  <c r="AF176" i="1" s="1"/>
  <c r="AE177" i="1"/>
  <c r="AF177" i="1" s="1" a="1"/>
  <c r="AF177" i="1" s="1"/>
  <c r="AE178" i="1"/>
  <c r="AF178" i="1" s="1" a="1"/>
  <c r="AF178" i="1" s="1"/>
  <c r="AE179" i="1"/>
  <c r="AF179" i="1" s="1" a="1"/>
  <c r="AF179" i="1" s="1"/>
  <c r="AE180" i="1"/>
  <c r="AF180" i="1" s="1" a="1"/>
  <c r="AF180" i="1" s="1"/>
  <c r="AE181" i="1"/>
  <c r="AF181" i="1" s="1" a="1"/>
  <c r="AF181" i="1" s="1"/>
  <c r="AE182" i="1"/>
  <c r="AF182" i="1" s="1" a="1"/>
  <c r="AF182" i="1" s="1"/>
  <c r="AE183" i="1"/>
  <c r="AF183" i="1" s="1" a="1"/>
  <c r="AF183" i="1" s="1"/>
  <c r="AE184" i="1"/>
  <c r="AF184" i="1" s="1" a="1"/>
  <c r="AF184" i="1" s="1"/>
  <c r="AE185" i="1"/>
  <c r="AF185" i="1" s="1" a="1"/>
  <c r="AF185" i="1" s="1"/>
  <c r="AE186" i="1"/>
  <c r="AF186" i="1" s="1" a="1"/>
  <c r="AF186" i="1" s="1"/>
  <c r="AE187" i="1"/>
  <c r="AF187" i="1" s="1" a="1"/>
  <c r="AF187" i="1" s="1"/>
  <c r="AE188" i="1"/>
  <c r="AF188" i="1" s="1" a="1"/>
  <c r="AF188" i="1" s="1"/>
  <c r="AE189" i="1"/>
  <c r="AF189" i="1" s="1" a="1"/>
  <c r="AF189" i="1" s="1"/>
  <c r="AE190" i="1"/>
  <c r="AF190" i="1" s="1" a="1"/>
  <c r="AF190" i="1" s="1"/>
  <c r="AE191" i="1"/>
  <c r="AF191" i="1" s="1" a="1"/>
  <c r="AF191" i="1" s="1"/>
  <c r="AE192" i="1"/>
  <c r="AF192" i="1" s="1" a="1"/>
  <c r="AF192" i="1" s="1"/>
  <c r="AE193" i="1"/>
  <c r="AF193" i="1" s="1" a="1"/>
  <c r="AF193" i="1" s="1"/>
  <c r="AE194" i="1"/>
  <c r="AF194" i="1" s="1" a="1"/>
  <c r="AF194" i="1" s="1"/>
  <c r="AE195" i="1"/>
  <c r="AF195" i="1" s="1" a="1"/>
  <c r="AF195" i="1" s="1"/>
  <c r="AE196" i="1"/>
  <c r="AF196" i="1" s="1" a="1"/>
  <c r="AF196" i="1" s="1"/>
  <c r="AE197" i="1"/>
  <c r="AF197" i="1" s="1" a="1"/>
  <c r="AF197" i="1" s="1"/>
  <c r="AE198" i="1"/>
  <c r="AF198" i="1" s="1" a="1"/>
  <c r="AF198" i="1" s="1"/>
  <c r="AE199" i="1"/>
  <c r="AF199" i="1" s="1" a="1"/>
  <c r="AF199" i="1" s="1"/>
  <c r="AE200" i="1"/>
  <c r="AF200" i="1" s="1" a="1"/>
  <c r="AF200" i="1" s="1"/>
  <c r="AE201" i="1"/>
  <c r="AF201" i="1" s="1" a="1"/>
  <c r="AF201" i="1" s="1"/>
  <c r="AE202" i="1"/>
  <c r="AF202" i="1" s="1" a="1"/>
  <c r="AF202" i="1" s="1"/>
  <c r="AE203" i="1"/>
  <c r="AF203" i="1" s="1" a="1"/>
  <c r="AF203" i="1" s="1"/>
  <c r="AE204" i="1"/>
  <c r="AF204" i="1" s="1" a="1"/>
  <c r="AF204" i="1" s="1"/>
  <c r="AE205" i="1"/>
  <c r="AF205" i="1" s="1" a="1"/>
  <c r="AF205" i="1" s="1"/>
  <c r="AE206" i="1"/>
  <c r="AF206" i="1" s="1" a="1"/>
  <c r="AF206" i="1" s="1"/>
  <c r="AE207" i="1"/>
  <c r="AF207" i="1" s="1" a="1"/>
  <c r="AF207" i="1" s="1"/>
  <c r="AE208" i="1"/>
  <c r="AF208" i="1" s="1" a="1"/>
  <c r="AF208" i="1" s="1"/>
  <c r="AE209" i="1"/>
  <c r="AF209" i="1" s="1" a="1"/>
  <c r="AF209" i="1" s="1"/>
  <c r="AE210" i="1"/>
  <c r="AF210" i="1" s="1" a="1"/>
  <c r="AF210" i="1" s="1"/>
  <c r="AE211" i="1"/>
  <c r="AF211" i="1" s="1" a="1"/>
  <c r="AF211" i="1" s="1"/>
  <c r="AE212" i="1"/>
  <c r="AF212" i="1" s="1" a="1"/>
  <c r="AF212" i="1" s="1"/>
  <c r="AE213" i="1"/>
  <c r="AF213" i="1" s="1" a="1"/>
  <c r="AF213" i="1" s="1"/>
  <c r="AE214" i="1"/>
  <c r="AF214" i="1" s="1" a="1"/>
  <c r="AF214" i="1" s="1"/>
  <c r="AE215" i="1"/>
  <c r="AF215" i="1" s="1" a="1"/>
  <c r="AF215" i="1" s="1"/>
  <c r="AE216" i="1"/>
  <c r="AF216" i="1" s="1" a="1"/>
  <c r="AF216" i="1" s="1"/>
  <c r="AE217" i="1"/>
  <c r="AF217" i="1" s="1" a="1"/>
  <c r="AF217" i="1" s="1"/>
  <c r="AE218" i="1"/>
  <c r="AF218" i="1" s="1" a="1"/>
  <c r="AF218" i="1" s="1"/>
  <c r="AE219" i="1"/>
  <c r="AF219" i="1" s="1" a="1"/>
  <c r="AF219" i="1" s="1"/>
  <c r="AE220" i="1"/>
  <c r="AF220" i="1" s="1" a="1"/>
  <c r="AF220" i="1" s="1"/>
  <c r="AE221" i="1"/>
  <c r="AF221" i="1" s="1" a="1"/>
  <c r="AF221" i="1" s="1"/>
  <c r="AE222" i="1"/>
  <c r="AF222" i="1" s="1" a="1"/>
  <c r="AF222" i="1" s="1"/>
  <c r="AE223" i="1"/>
  <c r="AF223" i="1" s="1" a="1"/>
  <c r="AF223" i="1" s="1"/>
  <c r="AE224" i="1"/>
  <c r="AF224" i="1" s="1" a="1"/>
  <c r="AF224" i="1" s="1"/>
  <c r="AE225" i="1"/>
  <c r="AF225" i="1" s="1" a="1"/>
  <c r="AF225" i="1" s="1"/>
  <c r="AE226" i="1"/>
  <c r="AF226" i="1" s="1" a="1"/>
  <c r="AF226" i="1" s="1"/>
  <c r="AE227" i="1"/>
  <c r="AF227" i="1" s="1" a="1"/>
  <c r="AF227" i="1" s="1"/>
  <c r="AE228" i="1"/>
  <c r="AF228" i="1" s="1" a="1"/>
  <c r="AF228" i="1" s="1"/>
  <c r="AE229" i="1"/>
  <c r="AF229" i="1" s="1" a="1"/>
  <c r="AF229" i="1" s="1"/>
  <c r="AE230" i="1"/>
  <c r="AF230" i="1" s="1" a="1"/>
  <c r="AF230" i="1" s="1"/>
  <c r="AE231" i="1"/>
  <c r="AF231" i="1" s="1" a="1"/>
  <c r="AF231" i="1" s="1"/>
  <c r="AE232" i="1"/>
  <c r="AF232" i="1" s="1" a="1"/>
  <c r="AF232" i="1" s="1"/>
  <c r="AE233" i="1"/>
  <c r="AF233" i="1" s="1" a="1"/>
  <c r="AF233" i="1" s="1"/>
  <c r="AE234" i="1"/>
  <c r="AF234" i="1" s="1" a="1"/>
  <c r="AF234" i="1" s="1"/>
  <c r="AE235" i="1"/>
  <c r="AF235" i="1" s="1" a="1"/>
  <c r="AF235" i="1" s="1"/>
  <c r="AE236" i="1"/>
  <c r="AF236" i="1" s="1" a="1"/>
  <c r="AF236" i="1" s="1"/>
  <c r="AE237" i="1"/>
  <c r="AF237" i="1" s="1" a="1"/>
  <c r="AF237" i="1" s="1"/>
  <c r="AE238" i="1"/>
  <c r="AF238" i="1" s="1" a="1"/>
  <c r="AF238" i="1" s="1"/>
  <c r="AE239" i="1"/>
  <c r="AF239" i="1" s="1" a="1"/>
  <c r="AF239" i="1" s="1"/>
  <c r="AE240" i="1"/>
  <c r="AF240" i="1" s="1" a="1"/>
  <c r="AF240" i="1" s="1"/>
  <c r="AE241" i="1"/>
  <c r="AF241" i="1" s="1" a="1"/>
  <c r="AF241" i="1" s="1"/>
  <c r="AE242" i="1"/>
  <c r="AF242" i="1" s="1" a="1"/>
  <c r="AF242" i="1" s="1"/>
  <c r="AE243" i="1"/>
  <c r="AF243" i="1" s="1" a="1"/>
  <c r="AF243" i="1" s="1"/>
  <c r="AE244" i="1"/>
  <c r="AF244" i="1" s="1" a="1"/>
  <c r="AF244" i="1" s="1"/>
  <c r="AE245" i="1"/>
  <c r="AF245" i="1" s="1" a="1"/>
  <c r="AF245" i="1" s="1"/>
  <c r="AE246" i="1"/>
  <c r="AF246" i="1" s="1" a="1"/>
  <c r="AF246" i="1" s="1"/>
  <c r="AE247" i="1"/>
  <c r="AF247" i="1" s="1" a="1"/>
  <c r="AF247" i="1" s="1"/>
  <c r="AE248" i="1"/>
  <c r="AF248" i="1" s="1" a="1"/>
  <c r="AF248" i="1" s="1"/>
  <c r="AE249" i="1"/>
  <c r="AF249" i="1" s="1" a="1"/>
  <c r="AF249" i="1" s="1"/>
  <c r="AE250" i="1"/>
  <c r="AF250" i="1" s="1" a="1"/>
  <c r="AF250" i="1" s="1"/>
  <c r="AE251" i="1"/>
  <c r="AF251" i="1" s="1" a="1"/>
  <c r="AF251" i="1" s="1"/>
  <c r="AE252" i="1"/>
  <c r="AF252" i="1" s="1" a="1"/>
  <c r="AF252" i="1" s="1"/>
  <c r="AE253" i="1"/>
  <c r="AF253" i="1" s="1" a="1"/>
  <c r="AF253" i="1" s="1"/>
  <c r="AE254" i="1"/>
  <c r="AF254" i="1" s="1" a="1"/>
  <c r="AF254" i="1" s="1"/>
  <c r="AE255" i="1"/>
  <c r="AF255" i="1" s="1" a="1"/>
  <c r="AF255" i="1" s="1"/>
  <c r="AE256" i="1"/>
  <c r="AF256" i="1" s="1" a="1"/>
  <c r="AF256" i="1" s="1"/>
  <c r="AE257" i="1"/>
  <c r="AF257" i="1" s="1" a="1"/>
  <c r="AF257" i="1" s="1"/>
  <c r="AE258" i="1"/>
  <c r="AF258" i="1" s="1" a="1"/>
  <c r="AF258" i="1" s="1"/>
  <c r="AE259" i="1"/>
  <c r="AF259" i="1" s="1" a="1"/>
  <c r="AF259" i="1" s="1"/>
  <c r="AE260" i="1"/>
  <c r="AF260" i="1" s="1" a="1"/>
  <c r="AF260" i="1" s="1"/>
  <c r="AE261" i="1"/>
  <c r="AF261" i="1" s="1" a="1"/>
  <c r="AF261" i="1" s="1"/>
  <c r="AE262" i="1"/>
  <c r="AF262" i="1" s="1" a="1"/>
  <c r="AF262" i="1" s="1"/>
  <c r="AE263" i="1"/>
  <c r="AF263" i="1" s="1" a="1"/>
  <c r="AF263" i="1" s="1"/>
  <c r="AE264" i="1"/>
  <c r="AF264" i="1" s="1" a="1"/>
  <c r="AF264" i="1" s="1"/>
  <c r="AE265" i="1"/>
  <c r="AF265" i="1" s="1" a="1"/>
  <c r="AF265" i="1" s="1"/>
  <c r="AE266" i="1"/>
  <c r="AF266" i="1" s="1" a="1"/>
  <c r="AF266" i="1" s="1"/>
  <c r="AE267" i="1"/>
  <c r="AF267" i="1" s="1" a="1"/>
  <c r="AF267" i="1" s="1"/>
  <c r="AE268" i="1"/>
  <c r="AF268" i="1" s="1" a="1"/>
  <c r="AF268" i="1" s="1"/>
  <c r="AE269" i="1"/>
  <c r="AF269" i="1" s="1" a="1"/>
  <c r="AF269" i="1" s="1"/>
  <c r="AE270" i="1"/>
  <c r="AF270" i="1" s="1" a="1"/>
  <c r="AF270" i="1" s="1"/>
  <c r="AE271" i="1"/>
  <c r="AF271" i="1" s="1" a="1"/>
  <c r="AF271" i="1" s="1"/>
  <c r="AE272" i="1"/>
  <c r="AF272" i="1" s="1" a="1"/>
  <c r="AF272" i="1" s="1"/>
  <c r="AE273" i="1"/>
  <c r="AF273" i="1" s="1" a="1"/>
  <c r="AF273" i="1" s="1"/>
  <c r="AE274" i="1"/>
  <c r="AF274" i="1" s="1" a="1"/>
  <c r="AF274" i="1" s="1"/>
  <c r="AE275" i="1"/>
  <c r="AF275" i="1" s="1" a="1"/>
  <c r="AF275" i="1" s="1"/>
  <c r="AE276" i="1"/>
  <c r="AF276" i="1" s="1" a="1"/>
  <c r="AF276" i="1" s="1"/>
  <c r="AE277" i="1"/>
  <c r="AF277" i="1" s="1" a="1"/>
  <c r="AF277" i="1" s="1"/>
  <c r="AE278" i="1"/>
  <c r="AF278" i="1" s="1" a="1"/>
  <c r="AF278" i="1" s="1"/>
  <c r="AE279" i="1"/>
  <c r="AF279" i="1" s="1" a="1"/>
  <c r="AF279" i="1" s="1"/>
  <c r="AE280" i="1"/>
  <c r="AF280" i="1" s="1" a="1"/>
  <c r="AF280" i="1" s="1"/>
  <c r="AE281" i="1"/>
  <c r="AF281" i="1" s="1" a="1"/>
  <c r="AF281" i="1" s="1"/>
  <c r="AE282" i="1"/>
  <c r="AF282" i="1" s="1" a="1"/>
  <c r="AF282" i="1" s="1"/>
  <c r="AE283" i="1"/>
  <c r="AF283" i="1" s="1" a="1"/>
  <c r="AF283" i="1" s="1"/>
  <c r="AE284" i="1"/>
  <c r="AF284" i="1" s="1" a="1"/>
  <c r="AF284" i="1" s="1"/>
  <c r="AE285" i="1"/>
  <c r="AF285" i="1" s="1" a="1"/>
  <c r="AF285" i="1" s="1"/>
  <c r="AE286" i="1"/>
  <c r="AF286" i="1" s="1" a="1"/>
  <c r="AF286" i="1" s="1"/>
  <c r="AE287" i="1"/>
  <c r="AF287" i="1" s="1" a="1"/>
  <c r="AF287" i="1" s="1"/>
  <c r="AE288" i="1"/>
  <c r="AF288" i="1" s="1" a="1"/>
  <c r="AF288" i="1" s="1"/>
  <c r="AE289" i="1"/>
  <c r="AF289" i="1" s="1" a="1"/>
  <c r="AF289" i="1" s="1"/>
  <c r="AE290" i="1"/>
  <c r="AF290" i="1" s="1" a="1"/>
  <c r="AF290" i="1" s="1"/>
  <c r="AE291" i="1"/>
  <c r="AF291" i="1" s="1" a="1"/>
  <c r="AF291" i="1" s="1"/>
  <c r="AE292" i="1"/>
  <c r="AF292" i="1" s="1" a="1"/>
  <c r="AF292" i="1" s="1"/>
  <c r="AE293" i="1"/>
  <c r="AF293" i="1" s="1" a="1"/>
  <c r="AF293" i="1" s="1"/>
  <c r="AE294" i="1"/>
  <c r="AF294" i="1" s="1" a="1"/>
  <c r="AF294" i="1" s="1"/>
  <c r="AE295" i="1"/>
  <c r="AF295" i="1" s="1" a="1"/>
  <c r="AF295" i="1" s="1"/>
  <c r="AE296" i="1"/>
  <c r="AF296" i="1" s="1" a="1"/>
  <c r="AF296" i="1" s="1"/>
  <c r="AE297" i="1"/>
  <c r="AF297" i="1" s="1" a="1"/>
  <c r="AF297" i="1" s="1"/>
  <c r="AE298" i="1"/>
  <c r="AF298" i="1" s="1" a="1"/>
  <c r="AF298" i="1" s="1"/>
  <c r="AE299" i="1"/>
  <c r="AF299" i="1" s="1" a="1"/>
  <c r="AF299" i="1" s="1"/>
  <c r="AE300" i="1"/>
  <c r="AF300" i="1" s="1" a="1"/>
  <c r="AF300" i="1" s="1"/>
  <c r="AE301" i="1"/>
  <c r="AF301" i="1" s="1" a="1"/>
  <c r="AF301" i="1" s="1"/>
  <c r="AE302" i="1"/>
  <c r="AF302" i="1" s="1" a="1"/>
  <c r="AF302" i="1" s="1"/>
  <c r="AE303" i="1"/>
  <c r="AF303" i="1" s="1" a="1"/>
  <c r="AF303" i="1" s="1"/>
  <c r="AE304" i="1"/>
  <c r="AF304" i="1" s="1" a="1"/>
  <c r="AF304" i="1" s="1"/>
  <c r="AE305" i="1"/>
  <c r="AF305" i="1" s="1" a="1"/>
  <c r="AF305" i="1" s="1"/>
  <c r="AE306" i="1"/>
  <c r="AF306" i="1" s="1" a="1"/>
  <c r="AF306" i="1" s="1"/>
  <c r="AE307" i="1"/>
  <c r="AF307" i="1" s="1" a="1"/>
  <c r="AF307" i="1" s="1"/>
  <c r="AE308" i="1"/>
  <c r="AF308" i="1" s="1" a="1"/>
  <c r="AF308" i="1" s="1"/>
  <c r="AE309" i="1"/>
  <c r="AF309" i="1" s="1" a="1"/>
  <c r="AF309" i="1" s="1"/>
  <c r="AE310" i="1"/>
  <c r="AF310" i="1" s="1" a="1"/>
  <c r="AF310" i="1" s="1"/>
  <c r="AE311" i="1"/>
  <c r="AF311" i="1" s="1" a="1"/>
  <c r="AF311" i="1" s="1"/>
  <c r="AE312" i="1"/>
  <c r="AF312" i="1" s="1" a="1"/>
  <c r="AF312" i="1" s="1"/>
  <c r="AE313" i="1"/>
  <c r="AF313" i="1" s="1" a="1"/>
  <c r="AF313" i="1" s="1"/>
  <c r="AE314" i="1"/>
  <c r="AF314" i="1" s="1" a="1"/>
  <c r="AF314" i="1" s="1"/>
  <c r="AE315" i="1"/>
  <c r="AF315" i="1" s="1" a="1"/>
  <c r="AF315" i="1" s="1"/>
  <c r="AE316" i="1"/>
  <c r="AF316" i="1" s="1" a="1"/>
  <c r="AF316" i="1" s="1"/>
  <c r="AE317" i="1"/>
  <c r="AF317" i="1" s="1" a="1"/>
  <c r="AF317" i="1" s="1"/>
  <c r="AE318" i="1"/>
  <c r="AF318" i="1" s="1" a="1"/>
  <c r="AF318" i="1" s="1"/>
  <c r="AE319" i="1"/>
  <c r="AF319" i="1" s="1" a="1"/>
  <c r="AF319" i="1" s="1"/>
  <c r="AE320" i="1"/>
  <c r="AF320" i="1" s="1" a="1"/>
  <c r="AF320" i="1" s="1"/>
  <c r="AE321" i="1"/>
  <c r="AF321" i="1" s="1" a="1"/>
  <c r="AF321" i="1" s="1"/>
  <c r="AE322" i="1"/>
  <c r="AF322" i="1" s="1" a="1"/>
  <c r="AF322" i="1" s="1"/>
  <c r="AE323" i="1"/>
  <c r="AF323" i="1" s="1" a="1"/>
  <c r="AF323" i="1" s="1"/>
  <c r="AE324" i="1"/>
  <c r="AF324" i="1" s="1" a="1"/>
  <c r="AF324" i="1" s="1"/>
  <c r="AE325" i="1"/>
  <c r="AF325" i="1" s="1" a="1"/>
  <c r="AF325" i="1" s="1"/>
  <c r="AE326" i="1"/>
  <c r="AF326" i="1" s="1" a="1"/>
  <c r="AF326" i="1" s="1"/>
  <c r="AE327" i="1"/>
  <c r="AF327" i="1" s="1" a="1"/>
  <c r="AF327" i="1" s="1"/>
  <c r="AE328" i="1"/>
  <c r="AF328" i="1" s="1" a="1"/>
  <c r="AF328" i="1" s="1"/>
  <c r="AE329" i="1"/>
  <c r="AF329" i="1" s="1" a="1"/>
  <c r="AF329" i="1" s="1"/>
  <c r="AE330" i="1"/>
  <c r="AF330" i="1" s="1" a="1"/>
  <c r="AF330" i="1" s="1"/>
  <c r="AE331" i="1"/>
  <c r="AF331" i="1" s="1" a="1"/>
  <c r="AF331" i="1" s="1"/>
  <c r="AE332" i="1"/>
  <c r="AF332" i="1" s="1" a="1"/>
  <c r="AF332" i="1" s="1"/>
  <c r="AE333" i="1"/>
  <c r="AF333" i="1" s="1" a="1"/>
  <c r="AF333" i="1" s="1"/>
  <c r="AE334" i="1"/>
  <c r="AF334" i="1" s="1" a="1"/>
  <c r="AF334" i="1" s="1"/>
  <c r="AE335" i="1"/>
  <c r="AF335" i="1" s="1" a="1"/>
  <c r="AF335" i="1" s="1"/>
  <c r="AE336" i="1"/>
  <c r="AF336" i="1" s="1" a="1"/>
  <c r="AF336" i="1" s="1"/>
  <c r="AE337" i="1"/>
  <c r="AF337" i="1" s="1" a="1"/>
  <c r="AF337" i="1" s="1"/>
  <c r="AE338" i="1"/>
  <c r="AF338" i="1" s="1" a="1"/>
  <c r="AF338" i="1" s="1"/>
  <c r="AE339" i="1"/>
  <c r="AF339" i="1" s="1" a="1"/>
  <c r="AF339" i="1" s="1"/>
  <c r="AE340" i="1"/>
  <c r="AF340" i="1" s="1" a="1"/>
  <c r="AF340" i="1" s="1"/>
  <c r="AE341" i="1"/>
  <c r="AF341" i="1" s="1" a="1"/>
  <c r="AF341" i="1" s="1"/>
  <c r="AE342" i="1"/>
  <c r="AF342" i="1" s="1" a="1"/>
  <c r="AF342" i="1" s="1"/>
  <c r="AE343" i="1"/>
  <c r="AF343" i="1" s="1" a="1"/>
  <c r="AF343" i="1" s="1"/>
  <c r="AE344" i="1"/>
  <c r="AF344" i="1" s="1" a="1"/>
  <c r="AF344" i="1" s="1"/>
  <c r="AE345" i="1"/>
  <c r="AF345" i="1" s="1" a="1"/>
  <c r="AF345" i="1" s="1"/>
  <c r="AE346" i="1"/>
  <c r="AF346" i="1" s="1" a="1"/>
  <c r="AF346" i="1" s="1"/>
  <c r="AE347" i="1"/>
  <c r="AF347" i="1" s="1" a="1"/>
  <c r="AF347" i="1" s="1"/>
  <c r="AE348" i="1"/>
  <c r="AF348" i="1" s="1" a="1"/>
  <c r="AF348" i="1" s="1"/>
  <c r="AE349" i="1"/>
  <c r="AF349" i="1" s="1" a="1"/>
  <c r="AF349" i="1" s="1"/>
  <c r="AE350" i="1"/>
  <c r="AF350" i="1" s="1" a="1"/>
  <c r="AF350" i="1" s="1"/>
  <c r="AE351" i="1"/>
  <c r="AF351" i="1" s="1" a="1"/>
  <c r="AF351" i="1" s="1"/>
  <c r="AE352" i="1"/>
  <c r="AF352" i="1" s="1" a="1"/>
  <c r="AF352" i="1" s="1"/>
  <c r="AE353" i="1"/>
  <c r="AF353" i="1" s="1" a="1"/>
  <c r="AF353" i="1" s="1"/>
  <c r="AE354" i="1"/>
  <c r="AF354" i="1" s="1" a="1"/>
  <c r="AF354" i="1" s="1"/>
  <c r="AE355" i="1"/>
  <c r="AF355" i="1" s="1" a="1"/>
  <c r="AF355" i="1" s="1"/>
  <c r="AE356" i="1"/>
  <c r="AF356" i="1" s="1" a="1"/>
  <c r="AF356" i="1" s="1"/>
  <c r="AE357" i="1"/>
  <c r="AF357" i="1" s="1" a="1"/>
  <c r="AF357" i="1" s="1"/>
  <c r="AE358" i="1"/>
  <c r="AF358" i="1" s="1" a="1"/>
  <c r="AF358" i="1" s="1"/>
  <c r="AE359" i="1"/>
  <c r="AF359" i="1" s="1" a="1"/>
  <c r="AF359" i="1" s="1"/>
  <c r="AE360" i="1"/>
  <c r="AF360" i="1" s="1" a="1"/>
  <c r="AF360" i="1" s="1"/>
  <c r="AE361" i="1"/>
  <c r="AF361" i="1" s="1" a="1"/>
  <c r="AF361" i="1" s="1"/>
  <c r="AE362" i="1"/>
  <c r="AF362" i="1" s="1" a="1"/>
  <c r="AF362" i="1" s="1"/>
  <c r="AE363" i="1"/>
  <c r="AF363" i="1" s="1" a="1"/>
  <c r="AF363" i="1" s="1"/>
  <c r="AE364" i="1"/>
  <c r="AF364" i="1" s="1" a="1"/>
  <c r="AF364" i="1" s="1"/>
  <c r="AE365" i="1"/>
  <c r="AF365" i="1" s="1" a="1"/>
  <c r="AF365" i="1" s="1"/>
  <c r="AE366" i="1"/>
  <c r="AF366" i="1" s="1" a="1"/>
  <c r="AF366" i="1" s="1"/>
  <c r="AE367" i="1"/>
  <c r="AF367" i="1" s="1" a="1"/>
  <c r="AF367" i="1" s="1"/>
  <c r="AE368" i="1"/>
  <c r="AF368" i="1" s="1" a="1"/>
  <c r="AF368" i="1" s="1"/>
  <c r="AE369" i="1"/>
  <c r="AF369" i="1" s="1" a="1"/>
  <c r="AF369" i="1" s="1"/>
  <c r="AE370" i="1"/>
  <c r="AF370" i="1" s="1" a="1"/>
  <c r="AF370" i="1" s="1"/>
  <c r="AE371" i="1"/>
  <c r="AF371" i="1" s="1" a="1"/>
  <c r="AF371" i="1" s="1"/>
  <c r="AE372" i="1"/>
  <c r="AF372" i="1" s="1" a="1"/>
  <c r="AF372" i="1" s="1"/>
  <c r="AE373" i="1"/>
  <c r="AF373" i="1" s="1" a="1"/>
  <c r="AF373" i="1" s="1"/>
  <c r="AE374" i="1"/>
  <c r="AF374" i="1" s="1" a="1"/>
  <c r="AF374" i="1" s="1"/>
  <c r="AE375" i="1"/>
  <c r="AF375" i="1" s="1" a="1"/>
  <c r="AF375" i="1" s="1"/>
  <c r="AE376" i="1"/>
  <c r="AF376" i="1" s="1" a="1"/>
  <c r="AF376" i="1" s="1"/>
  <c r="AE377" i="1"/>
  <c r="AF377" i="1" s="1" a="1"/>
  <c r="AF377" i="1" s="1"/>
  <c r="AE378" i="1"/>
  <c r="AF378" i="1" s="1" a="1"/>
  <c r="AF378" i="1" s="1"/>
  <c r="AE379" i="1"/>
  <c r="AF379" i="1" s="1" a="1"/>
  <c r="AF379" i="1" s="1"/>
  <c r="AE380" i="1"/>
  <c r="AF380" i="1" s="1" a="1"/>
  <c r="AF380" i="1" s="1"/>
  <c r="AE381" i="1"/>
  <c r="AF381" i="1" s="1" a="1"/>
  <c r="AF381" i="1" s="1"/>
  <c r="AE382" i="1"/>
  <c r="AF382" i="1" s="1" a="1"/>
  <c r="AF382" i="1" s="1"/>
  <c r="AE383" i="1"/>
  <c r="AF383" i="1" s="1" a="1"/>
  <c r="AF383" i="1" s="1"/>
  <c r="AE384" i="1"/>
  <c r="AF384" i="1" s="1" a="1"/>
  <c r="AF384" i="1" s="1"/>
  <c r="AE385" i="1"/>
  <c r="AF385" i="1" s="1" a="1"/>
  <c r="AF385" i="1" s="1"/>
  <c r="AE386" i="1"/>
  <c r="AF386" i="1" s="1" a="1"/>
  <c r="AF386" i="1" s="1"/>
  <c r="AE387" i="1"/>
  <c r="AF387" i="1" s="1" a="1"/>
  <c r="AF387" i="1" s="1"/>
  <c r="AE388" i="1"/>
  <c r="AF388" i="1" s="1" a="1"/>
  <c r="AF388" i="1" s="1"/>
  <c r="AE389" i="1"/>
  <c r="AF389" i="1" s="1" a="1"/>
  <c r="AF389" i="1" s="1"/>
  <c r="AE390" i="1"/>
  <c r="AF390" i="1" s="1" a="1"/>
  <c r="AF390" i="1" s="1"/>
  <c r="AE391" i="1"/>
  <c r="AF391" i="1" s="1" a="1"/>
  <c r="AF391" i="1" s="1"/>
  <c r="AE392" i="1"/>
  <c r="AF392" i="1" s="1" a="1"/>
  <c r="AF392" i="1" s="1"/>
  <c r="AE393" i="1"/>
  <c r="AF393" i="1" s="1" a="1"/>
  <c r="AF393" i="1" s="1"/>
  <c r="AE394" i="1"/>
  <c r="AF394" i="1" s="1" a="1"/>
  <c r="AF394" i="1" s="1"/>
  <c r="AE395" i="1"/>
  <c r="AF395" i="1" s="1" a="1"/>
  <c r="AF395" i="1" s="1"/>
  <c r="AE396" i="1"/>
  <c r="AF396" i="1" s="1" a="1"/>
  <c r="AF396" i="1" s="1"/>
  <c r="AE397" i="1"/>
  <c r="AF397" i="1" s="1" a="1"/>
  <c r="AF397" i="1" s="1"/>
  <c r="AE398" i="1"/>
  <c r="AF398" i="1" s="1" a="1"/>
  <c r="AF398" i="1" s="1"/>
  <c r="AE399" i="1"/>
  <c r="AF399" i="1" s="1" a="1"/>
  <c r="AF399" i="1" s="1"/>
  <c r="AE400" i="1"/>
  <c r="AF400" i="1" s="1" a="1"/>
  <c r="AF400" i="1" s="1"/>
  <c r="AE401" i="1"/>
  <c r="AF401" i="1" s="1" a="1"/>
  <c r="AF401" i="1" s="1"/>
  <c r="AE402" i="1"/>
  <c r="AF402" i="1" s="1" a="1"/>
  <c r="AF402" i="1" s="1"/>
  <c r="AE403" i="1"/>
  <c r="AF403" i="1" s="1" a="1"/>
  <c r="AF403" i="1" s="1"/>
  <c r="AE404" i="1"/>
  <c r="AF404" i="1" s="1" a="1"/>
  <c r="AF404" i="1" s="1"/>
  <c r="AE405" i="1"/>
  <c r="AF405" i="1" s="1" a="1"/>
  <c r="AF405" i="1" s="1"/>
  <c r="AE406" i="1"/>
  <c r="AF406" i="1" s="1" a="1"/>
  <c r="AF406" i="1" s="1"/>
  <c r="AE407" i="1"/>
  <c r="AF407" i="1" s="1" a="1"/>
  <c r="AF407" i="1" s="1"/>
  <c r="AE408" i="1"/>
  <c r="AF408" i="1" s="1" a="1"/>
  <c r="AF408" i="1" s="1"/>
  <c r="AE409" i="1"/>
  <c r="AF409" i="1" s="1" a="1"/>
  <c r="AF409" i="1" s="1"/>
  <c r="AE410" i="1"/>
  <c r="AF410" i="1" s="1" a="1"/>
  <c r="AF410" i="1" s="1"/>
  <c r="AE411" i="1"/>
  <c r="AF411" i="1" s="1" a="1"/>
  <c r="AF411" i="1" s="1"/>
  <c r="AE412" i="1"/>
  <c r="AF412" i="1" s="1" a="1"/>
  <c r="AF412" i="1" s="1"/>
  <c r="AE413" i="1"/>
  <c r="AF413" i="1" s="1" a="1"/>
  <c r="AF413" i="1" s="1"/>
  <c r="AE414" i="1"/>
  <c r="AF414" i="1" s="1" a="1"/>
  <c r="AF414" i="1" s="1"/>
  <c r="AE415" i="1"/>
  <c r="AF415" i="1" s="1" a="1"/>
  <c r="AF415" i="1" s="1"/>
  <c r="AE416" i="1"/>
  <c r="AF416" i="1" s="1" a="1"/>
  <c r="AF416" i="1" s="1"/>
  <c r="AE417" i="1"/>
  <c r="AF417" i="1" s="1" a="1"/>
  <c r="AF417" i="1" s="1"/>
  <c r="AE418" i="1"/>
  <c r="AF418" i="1" s="1" a="1"/>
  <c r="AF418" i="1" s="1"/>
  <c r="AE419" i="1"/>
  <c r="AF419" i="1" s="1" a="1"/>
  <c r="AF419" i="1" s="1"/>
  <c r="AE420" i="1"/>
  <c r="AF420" i="1" s="1" a="1"/>
  <c r="AF420" i="1" s="1"/>
  <c r="AE421" i="1"/>
  <c r="AF421" i="1" s="1" a="1"/>
  <c r="AF421" i="1" s="1"/>
  <c r="AE422" i="1"/>
  <c r="AF422" i="1" s="1" a="1"/>
  <c r="AF422" i="1" s="1"/>
  <c r="AE423" i="1"/>
  <c r="AF423" i="1" s="1" a="1"/>
  <c r="AF423" i="1" s="1"/>
  <c r="AE424" i="1"/>
  <c r="AF424" i="1" s="1" a="1"/>
  <c r="AF424" i="1" s="1"/>
  <c r="AE425" i="1"/>
  <c r="AF425" i="1" s="1" a="1"/>
  <c r="AF425" i="1" s="1"/>
  <c r="AE426" i="1"/>
  <c r="AF426" i="1" s="1" a="1"/>
  <c r="AF426" i="1" s="1"/>
  <c r="AE427" i="1"/>
  <c r="AF427" i="1" s="1" a="1"/>
  <c r="AF427" i="1" s="1"/>
  <c r="AE428" i="1"/>
  <c r="AF428" i="1" s="1" a="1"/>
  <c r="AF428" i="1" s="1"/>
  <c r="AE429" i="1"/>
  <c r="AF429" i="1" s="1" a="1"/>
  <c r="AF429" i="1" s="1"/>
  <c r="AE430" i="1"/>
  <c r="AF430" i="1" s="1" a="1"/>
  <c r="AF430" i="1" s="1"/>
  <c r="AE431" i="1"/>
  <c r="AF431" i="1" s="1" a="1"/>
  <c r="AF431" i="1" s="1"/>
  <c r="AE432" i="1"/>
  <c r="AF432" i="1" s="1" a="1"/>
  <c r="AF432" i="1" s="1"/>
  <c r="AE433" i="1"/>
  <c r="AF433" i="1" s="1" a="1"/>
  <c r="AF433" i="1" s="1"/>
  <c r="AE434" i="1"/>
  <c r="AF434" i="1" s="1" a="1"/>
  <c r="AF434" i="1" s="1"/>
  <c r="AE435" i="1"/>
  <c r="AF435" i="1" s="1" a="1"/>
  <c r="AF435" i="1" s="1"/>
  <c r="AE436" i="1"/>
  <c r="AF436" i="1" s="1" a="1"/>
  <c r="AF436" i="1" s="1"/>
  <c r="AE437" i="1"/>
  <c r="AF437" i="1" s="1" a="1"/>
  <c r="AF437" i="1" s="1"/>
  <c r="AE438" i="1"/>
  <c r="AF438" i="1" s="1" a="1"/>
  <c r="AF438" i="1" s="1"/>
  <c r="AE439" i="1"/>
  <c r="AF439" i="1" s="1" a="1"/>
  <c r="AF439" i="1" s="1"/>
  <c r="AE440" i="1"/>
  <c r="AF440" i="1" s="1" a="1"/>
  <c r="AF440" i="1" s="1"/>
  <c r="AE441" i="1"/>
  <c r="AF441" i="1" s="1" a="1"/>
  <c r="AF441" i="1" s="1"/>
  <c r="AE442" i="1"/>
  <c r="AF442" i="1" s="1" a="1"/>
  <c r="AF442" i="1" s="1"/>
  <c r="AE443" i="1"/>
  <c r="AF443" i="1" s="1" a="1"/>
  <c r="AF443" i="1" s="1"/>
  <c r="AE444" i="1"/>
  <c r="AF444" i="1" s="1" a="1"/>
  <c r="AF444" i="1" s="1"/>
  <c r="AE445" i="1"/>
  <c r="AF445" i="1" s="1" a="1"/>
  <c r="AF445" i="1" s="1"/>
  <c r="AE446" i="1"/>
  <c r="AF446" i="1" s="1" a="1"/>
  <c r="AF446" i="1" s="1"/>
  <c r="AE447" i="1"/>
  <c r="AF447" i="1" s="1" a="1"/>
  <c r="AF447" i="1" s="1"/>
  <c r="AE448" i="1"/>
  <c r="AF448" i="1" s="1" a="1"/>
  <c r="AF448" i="1" s="1"/>
  <c r="AE449" i="1"/>
  <c r="AF449" i="1" s="1" a="1"/>
  <c r="AF449" i="1" s="1"/>
  <c r="AE450" i="1"/>
  <c r="AF450" i="1" s="1" a="1"/>
  <c r="AF450" i="1" s="1"/>
  <c r="AE451" i="1"/>
  <c r="AF451" i="1" s="1" a="1"/>
  <c r="AF451" i="1" s="1"/>
  <c r="AE452" i="1"/>
  <c r="AF452" i="1" s="1" a="1"/>
  <c r="AF452" i="1" s="1"/>
  <c r="AE453" i="1"/>
  <c r="AF453" i="1" s="1" a="1"/>
  <c r="AF453" i="1" s="1"/>
  <c r="AE454" i="1"/>
  <c r="AF454" i="1" s="1" a="1"/>
  <c r="AF454" i="1" s="1"/>
  <c r="AE455" i="1"/>
  <c r="AF455" i="1" s="1" a="1"/>
  <c r="AF455" i="1" s="1"/>
  <c r="AE456" i="1"/>
  <c r="AF456" i="1" s="1" a="1"/>
  <c r="AF456" i="1" s="1"/>
  <c r="AE457" i="1"/>
  <c r="AF457" i="1" s="1" a="1"/>
  <c r="AF457" i="1" s="1"/>
  <c r="AE458" i="1"/>
  <c r="AF458" i="1" s="1" a="1"/>
  <c r="AF458" i="1" s="1"/>
  <c r="AE459" i="1"/>
  <c r="AF459" i="1" s="1" a="1"/>
  <c r="AF459" i="1" s="1"/>
  <c r="AE460" i="1"/>
  <c r="AF460" i="1" s="1" a="1"/>
  <c r="AF460" i="1" s="1"/>
  <c r="AE461" i="1"/>
  <c r="AF461" i="1" s="1" a="1"/>
  <c r="AF461" i="1" s="1"/>
  <c r="AE462" i="1"/>
  <c r="AF462" i="1" s="1" a="1"/>
  <c r="AF462" i="1" s="1"/>
  <c r="AE463" i="1"/>
  <c r="AF463" i="1" s="1" a="1"/>
  <c r="AF463" i="1" s="1"/>
  <c r="AE464" i="1"/>
  <c r="AF464" i="1" s="1" a="1"/>
  <c r="AF464" i="1" s="1"/>
  <c r="AE465" i="1"/>
  <c r="AF465" i="1" s="1" a="1"/>
  <c r="AF465" i="1" s="1"/>
  <c r="AE466" i="1"/>
  <c r="AF466" i="1" s="1" a="1"/>
  <c r="AF466" i="1" s="1"/>
  <c r="AE467" i="1"/>
  <c r="AF467" i="1" s="1" a="1"/>
  <c r="AF467" i="1" s="1"/>
  <c r="AE468" i="1"/>
  <c r="AF468" i="1" s="1" a="1"/>
  <c r="AF468" i="1" s="1"/>
  <c r="AE469" i="1"/>
  <c r="AF469" i="1" s="1" a="1"/>
  <c r="AF469" i="1" s="1"/>
  <c r="AE470" i="1"/>
  <c r="AF470" i="1" s="1" a="1"/>
  <c r="AF470" i="1" s="1"/>
  <c r="AE471" i="1"/>
  <c r="AF471" i="1" s="1" a="1"/>
  <c r="AF471" i="1" s="1"/>
  <c r="AE472" i="1"/>
  <c r="AF472" i="1" s="1" a="1"/>
  <c r="AF472" i="1" s="1"/>
  <c r="AE473" i="1"/>
  <c r="AF473" i="1" s="1" a="1"/>
  <c r="AF473" i="1" s="1"/>
  <c r="AE474" i="1"/>
  <c r="AF474" i="1" s="1" a="1"/>
  <c r="AF474" i="1" s="1"/>
  <c r="AE475" i="1"/>
  <c r="AF475" i="1" s="1" a="1"/>
  <c r="AF475" i="1" s="1"/>
  <c r="AE476" i="1"/>
  <c r="AF476" i="1" s="1" a="1"/>
  <c r="AF476" i="1" s="1"/>
  <c r="AE477" i="1"/>
  <c r="AF477" i="1" s="1" a="1"/>
  <c r="AF477" i="1" s="1"/>
  <c r="AE478" i="1"/>
  <c r="AF478" i="1" s="1" a="1"/>
  <c r="AF478" i="1" s="1"/>
  <c r="AE479" i="1"/>
  <c r="AF479" i="1" s="1" a="1"/>
  <c r="AF479" i="1" s="1"/>
  <c r="AE480" i="1"/>
  <c r="AF480" i="1" s="1" a="1"/>
  <c r="AF480" i="1" s="1"/>
  <c r="AE481" i="1"/>
  <c r="AF481" i="1" s="1" a="1"/>
  <c r="AF481" i="1" s="1"/>
  <c r="AE482" i="1"/>
  <c r="AF482" i="1" s="1" a="1"/>
  <c r="AF482" i="1" s="1"/>
  <c r="AE483" i="1"/>
  <c r="AF483" i="1" s="1" a="1"/>
  <c r="AF483" i="1" s="1"/>
  <c r="AE484" i="1"/>
  <c r="AF484" i="1" s="1" a="1"/>
  <c r="AF484" i="1" s="1"/>
  <c r="AE485" i="1"/>
  <c r="AF485" i="1" s="1" a="1"/>
  <c r="AF485" i="1" s="1"/>
  <c r="AE486" i="1"/>
  <c r="AF486" i="1" s="1" a="1"/>
  <c r="AF486" i="1" s="1"/>
  <c r="AE487" i="1"/>
  <c r="AF487" i="1" s="1" a="1"/>
  <c r="AF487" i="1" s="1"/>
  <c r="AE488" i="1"/>
  <c r="AF488" i="1" s="1" a="1"/>
  <c r="AF488" i="1" s="1"/>
  <c r="AE489" i="1"/>
  <c r="AF489" i="1" s="1" a="1"/>
  <c r="AF489" i="1" s="1"/>
  <c r="AE490" i="1"/>
  <c r="AF490" i="1" s="1" a="1"/>
  <c r="AF490" i="1" s="1"/>
  <c r="AE491" i="1"/>
  <c r="AF491" i="1" s="1" a="1"/>
  <c r="AF491" i="1" s="1"/>
  <c r="AE492" i="1"/>
  <c r="AF492" i="1" s="1" a="1"/>
  <c r="AF492" i="1" s="1"/>
  <c r="AE493" i="1"/>
  <c r="AF493" i="1" s="1" a="1"/>
  <c r="AF493" i="1" s="1"/>
  <c r="AE494" i="1"/>
  <c r="AF494" i="1" s="1" a="1"/>
  <c r="AF494" i="1" s="1"/>
  <c r="AE495" i="1"/>
  <c r="AF495" i="1" s="1" a="1"/>
  <c r="AF495" i="1" s="1"/>
  <c r="AE496" i="1"/>
  <c r="AF496" i="1" s="1" a="1"/>
  <c r="AF496" i="1" s="1"/>
  <c r="AE497" i="1"/>
  <c r="AF497" i="1" s="1" a="1"/>
  <c r="AF497" i="1" s="1"/>
  <c r="AE498" i="1"/>
  <c r="AF498" i="1" s="1" a="1"/>
  <c r="AF498" i="1" s="1"/>
  <c r="AE499" i="1"/>
  <c r="AF499" i="1" s="1" a="1"/>
  <c r="AF499" i="1" s="1"/>
  <c r="AE500" i="1"/>
  <c r="AF500" i="1" s="1" a="1"/>
  <c r="AF500" i="1" s="1"/>
  <c r="AE501" i="1"/>
  <c r="AF501" i="1" s="1" a="1"/>
  <c r="AF501" i="1" s="1"/>
  <c r="AE502" i="1"/>
  <c r="AF502" i="1" s="1" a="1"/>
  <c r="AF502" i="1" s="1"/>
  <c r="AE503" i="1"/>
  <c r="AF503" i="1" s="1" a="1"/>
  <c r="AF503" i="1" s="1"/>
  <c r="AE504" i="1"/>
  <c r="AF504" i="1" s="1" a="1"/>
  <c r="AF504" i="1" s="1"/>
  <c r="AE505" i="1"/>
  <c r="AF505" i="1" s="1" a="1"/>
  <c r="AF505" i="1" s="1"/>
  <c r="AE506" i="1"/>
  <c r="AF506" i="1" s="1" a="1"/>
  <c r="AF506" i="1" s="1"/>
  <c r="AE507" i="1"/>
  <c r="AF507" i="1" s="1" a="1"/>
  <c r="AF507" i="1" s="1"/>
  <c r="AE508" i="1"/>
  <c r="AF508" i="1" s="1" a="1"/>
  <c r="AF508" i="1" s="1"/>
  <c r="AE509" i="1"/>
  <c r="AF509" i="1" s="1" a="1"/>
  <c r="AF509" i="1" s="1"/>
  <c r="AE510" i="1"/>
  <c r="AF510" i="1" s="1" a="1"/>
  <c r="AF510" i="1" s="1"/>
  <c r="AE511" i="1"/>
  <c r="AF511" i="1" s="1" a="1"/>
  <c r="AF511" i="1" s="1"/>
  <c r="AE512" i="1"/>
  <c r="AF512" i="1" s="1" a="1"/>
  <c r="AF512" i="1" s="1"/>
  <c r="AE513" i="1"/>
  <c r="AF513" i="1" s="1" a="1"/>
  <c r="AF513" i="1" s="1"/>
  <c r="AE514" i="1"/>
  <c r="AF514" i="1" s="1" a="1"/>
  <c r="AF514" i="1" s="1"/>
  <c r="AE515" i="1"/>
  <c r="AF515" i="1" s="1" a="1"/>
  <c r="AF515" i="1" s="1"/>
  <c r="AE516" i="1"/>
  <c r="AF516" i="1" s="1" a="1"/>
  <c r="AF516" i="1" s="1"/>
  <c r="AE517" i="1"/>
  <c r="AF517" i="1" s="1" a="1"/>
  <c r="AF517" i="1" s="1"/>
  <c r="AE518" i="1"/>
  <c r="AF518" i="1" s="1" a="1"/>
  <c r="AF518" i="1" s="1"/>
  <c r="AE519" i="1"/>
  <c r="AF519" i="1" s="1" a="1"/>
  <c r="AF519" i="1" s="1"/>
  <c r="AE520" i="1"/>
  <c r="AF520" i="1" s="1" a="1"/>
  <c r="AF520" i="1" s="1"/>
  <c r="AE521" i="1"/>
  <c r="AF521" i="1" s="1" a="1"/>
  <c r="AF521" i="1" s="1"/>
  <c r="AE522" i="1"/>
  <c r="AF522" i="1" s="1" a="1"/>
  <c r="AF522" i="1" s="1"/>
  <c r="AE523" i="1"/>
  <c r="AF523" i="1" s="1" a="1"/>
  <c r="AF523" i="1" s="1"/>
  <c r="AE524" i="1"/>
  <c r="AF524" i="1" s="1" a="1"/>
  <c r="AF524" i="1" s="1"/>
  <c r="AE525" i="1"/>
  <c r="AF525" i="1" s="1" a="1"/>
  <c r="AF525" i="1" s="1"/>
  <c r="AE526" i="1"/>
  <c r="AF526" i="1" s="1" a="1"/>
  <c r="AF526" i="1" s="1"/>
  <c r="AE527" i="1"/>
  <c r="AF527" i="1" s="1" a="1"/>
  <c r="AF527" i="1" s="1"/>
  <c r="AE528" i="1"/>
  <c r="AF528" i="1" s="1" a="1"/>
  <c r="AF528" i="1" s="1"/>
  <c r="AE529" i="1"/>
  <c r="AF529" i="1" s="1" a="1"/>
  <c r="AF529" i="1" s="1"/>
  <c r="AE530" i="1"/>
  <c r="AF530" i="1" s="1" a="1"/>
  <c r="AF530" i="1" s="1"/>
  <c r="AE531" i="1"/>
  <c r="AF531" i="1" s="1" a="1"/>
  <c r="AF531" i="1" s="1"/>
  <c r="AE532" i="1"/>
  <c r="AF532" i="1" s="1" a="1"/>
  <c r="AF532" i="1" s="1"/>
  <c r="AE533" i="1"/>
  <c r="AF533" i="1" s="1" a="1"/>
  <c r="AF533" i="1" s="1"/>
  <c r="AE534" i="1"/>
  <c r="AF534" i="1" s="1" a="1"/>
  <c r="AF534" i="1" s="1"/>
  <c r="AE535" i="1"/>
  <c r="AF535" i="1" s="1" a="1"/>
  <c r="AF535" i="1" s="1"/>
  <c r="AE536" i="1"/>
  <c r="AF536" i="1" s="1" a="1"/>
  <c r="AF536" i="1" s="1"/>
  <c r="AE537" i="1"/>
  <c r="AF537" i="1" s="1" a="1"/>
  <c r="AF537" i="1" s="1"/>
  <c r="AE538" i="1"/>
  <c r="AF538" i="1" s="1" a="1"/>
  <c r="AF538" i="1" s="1"/>
  <c r="AE539" i="1"/>
  <c r="AF539" i="1" s="1" a="1"/>
  <c r="AF539" i="1" s="1"/>
  <c r="AE540" i="1"/>
  <c r="AF540" i="1" s="1" a="1"/>
  <c r="AF540" i="1" s="1"/>
  <c r="AE541" i="1"/>
  <c r="AF541" i="1" s="1" a="1"/>
  <c r="AF541" i="1" s="1"/>
  <c r="AE542" i="1"/>
  <c r="AF542" i="1" s="1" a="1"/>
  <c r="AF542" i="1" s="1"/>
  <c r="AE543" i="1"/>
  <c r="AF543" i="1" s="1" a="1"/>
  <c r="AF543" i="1" s="1"/>
  <c r="AE544" i="1"/>
  <c r="AF544" i="1" s="1" a="1"/>
  <c r="AF544" i="1" s="1"/>
  <c r="AE545" i="1"/>
  <c r="AF545" i="1" s="1" a="1"/>
  <c r="AF545" i="1" s="1"/>
  <c r="AE546" i="1"/>
  <c r="AF546" i="1" s="1" a="1"/>
  <c r="AF546" i="1" s="1"/>
  <c r="AE547" i="1"/>
  <c r="AF547" i="1" s="1" a="1"/>
  <c r="AF547" i="1" s="1"/>
  <c r="AE548" i="1"/>
  <c r="AF548" i="1" s="1" a="1"/>
  <c r="AF548" i="1" s="1"/>
  <c r="AE549" i="1"/>
  <c r="AF549" i="1" s="1" a="1"/>
  <c r="AF549" i="1" s="1"/>
  <c r="AE550" i="1"/>
  <c r="AF550" i="1" s="1" a="1"/>
  <c r="AF550" i="1" s="1"/>
  <c r="AE551" i="1"/>
  <c r="AF551" i="1" s="1" a="1"/>
  <c r="AF551" i="1" s="1"/>
  <c r="AE552" i="1"/>
  <c r="AF552" i="1" s="1" a="1"/>
  <c r="AF552" i="1" s="1"/>
  <c r="AE553" i="1"/>
  <c r="AF553" i="1" s="1" a="1"/>
  <c r="AF553" i="1" s="1"/>
  <c r="AE554" i="1"/>
  <c r="AF554" i="1" s="1" a="1"/>
  <c r="AF554" i="1" s="1"/>
  <c r="AE555" i="1"/>
  <c r="AF555" i="1" s="1" a="1"/>
  <c r="AF555" i="1" s="1"/>
  <c r="AE556" i="1"/>
  <c r="AF556" i="1" s="1" a="1"/>
  <c r="AF556" i="1" s="1"/>
  <c r="AE557" i="1"/>
  <c r="AF557" i="1" s="1" a="1"/>
  <c r="AF557" i="1" s="1"/>
  <c r="AE558" i="1"/>
  <c r="AF558" i="1" s="1" a="1"/>
  <c r="AF558" i="1" s="1"/>
  <c r="AE559" i="1"/>
  <c r="AF559" i="1" s="1" a="1"/>
  <c r="AF559" i="1" s="1"/>
  <c r="AE560" i="1"/>
  <c r="AF560" i="1" s="1" a="1"/>
  <c r="AF560" i="1" s="1"/>
  <c r="AE561" i="1"/>
  <c r="AF561" i="1" s="1" a="1"/>
  <c r="AF561" i="1" s="1"/>
  <c r="AE562" i="1"/>
  <c r="AF562" i="1" s="1" a="1"/>
  <c r="AF562" i="1" s="1"/>
  <c r="AE563" i="1"/>
  <c r="AF563" i="1" s="1" a="1"/>
  <c r="AF563" i="1" s="1"/>
  <c r="AE564" i="1"/>
  <c r="AF564" i="1" s="1" a="1"/>
  <c r="AF564" i="1" s="1"/>
  <c r="AE565" i="1"/>
  <c r="AF565" i="1" s="1" a="1"/>
  <c r="AF565" i="1" s="1"/>
  <c r="AE566" i="1"/>
  <c r="AF566" i="1" s="1" a="1"/>
  <c r="AF566" i="1" s="1"/>
  <c r="AE567" i="1"/>
  <c r="AF567" i="1" s="1" a="1"/>
  <c r="AF567" i="1" s="1"/>
  <c r="AE568" i="1"/>
  <c r="AF568" i="1" s="1" a="1"/>
  <c r="AF568" i="1" s="1"/>
  <c r="AE569" i="1"/>
  <c r="AF569" i="1" s="1" a="1"/>
  <c r="AF569" i="1" s="1"/>
  <c r="AE570" i="1"/>
  <c r="AF570" i="1" s="1" a="1"/>
  <c r="AF570" i="1" s="1"/>
  <c r="AE571" i="1"/>
  <c r="AF571" i="1" s="1" a="1"/>
  <c r="AF571" i="1" s="1"/>
  <c r="AE572" i="1"/>
  <c r="AF572" i="1" s="1" a="1"/>
  <c r="AF572" i="1" s="1"/>
  <c r="AQ10" i="1"/>
  <c r="AR10" i="1" s="1" a="1"/>
  <c r="AR10" i="1" s="1"/>
  <c r="AK10" i="1"/>
  <c r="AL10" i="1" s="1" a="1"/>
  <c r="AL10" i="1" s="1"/>
  <c r="AE10" i="1"/>
  <c r="AF10" i="1" s="1" a="1"/>
  <c r="AF10" i="1" s="1"/>
  <c r="Y11" i="1"/>
  <c r="Z11" i="1" s="1" a="1"/>
  <c r="Z11" i="1" s="1"/>
  <c r="Y12" i="1"/>
  <c r="Z12" i="1" s="1" a="1"/>
  <c r="Z12" i="1" s="1"/>
  <c r="Y13" i="1"/>
  <c r="Z13" i="1" s="1" a="1"/>
  <c r="Z13" i="1" s="1"/>
  <c r="Y14" i="1"/>
  <c r="Z14" i="1" s="1" a="1"/>
  <c r="Z14" i="1" s="1"/>
  <c r="Y15" i="1"/>
  <c r="Z15" i="1" s="1" a="1"/>
  <c r="Z15" i="1" s="1"/>
  <c r="Y16" i="1"/>
  <c r="Z16" i="1" s="1" a="1"/>
  <c r="Z16" i="1" s="1"/>
  <c r="Y17" i="1"/>
  <c r="Z17" i="1" s="1" a="1"/>
  <c r="Z17" i="1" s="1"/>
  <c r="Y18" i="1"/>
  <c r="Z18" i="1" s="1" a="1"/>
  <c r="Z18" i="1" s="1"/>
  <c r="Y19" i="1"/>
  <c r="Z19" i="1" s="1" a="1"/>
  <c r="Z19" i="1" s="1"/>
  <c r="Y20" i="1"/>
  <c r="Z20" i="1" s="1" a="1"/>
  <c r="Z20" i="1" s="1"/>
  <c r="Y21" i="1"/>
  <c r="Z21" i="1" s="1" a="1"/>
  <c r="Z21" i="1" s="1"/>
  <c r="Y22" i="1"/>
  <c r="Z22" i="1" s="1" a="1"/>
  <c r="Z22" i="1" s="1"/>
  <c r="Y23" i="1"/>
  <c r="Z23" i="1" s="1" a="1"/>
  <c r="Z23" i="1" s="1"/>
  <c r="Y24" i="1"/>
  <c r="Z24" i="1" s="1" a="1"/>
  <c r="Z24" i="1" s="1"/>
  <c r="Y25" i="1"/>
  <c r="Z25" i="1" s="1" a="1"/>
  <c r="Z25" i="1" s="1"/>
  <c r="Y26" i="1"/>
  <c r="Z26" i="1" s="1" a="1"/>
  <c r="Z26" i="1" s="1"/>
  <c r="Y27" i="1"/>
  <c r="Z27" i="1" s="1" a="1"/>
  <c r="Z27" i="1" s="1"/>
  <c r="Y28" i="1"/>
  <c r="Z28" i="1" s="1" a="1"/>
  <c r="Z28" i="1" s="1"/>
  <c r="Y29" i="1"/>
  <c r="Z29" i="1" s="1" a="1"/>
  <c r="Z29" i="1" s="1"/>
  <c r="Y30" i="1"/>
  <c r="Z30" i="1" s="1" a="1"/>
  <c r="Z30" i="1" s="1"/>
  <c r="Y31" i="1"/>
  <c r="Z31" i="1" s="1" a="1"/>
  <c r="Z31" i="1" s="1"/>
  <c r="Y32" i="1"/>
  <c r="Z32" i="1" s="1" a="1"/>
  <c r="Z32" i="1" s="1"/>
  <c r="Y33" i="1"/>
  <c r="Z33" i="1" s="1" a="1"/>
  <c r="Z33" i="1" s="1"/>
  <c r="Y34" i="1"/>
  <c r="Z34" i="1" s="1" a="1"/>
  <c r="Z34" i="1" s="1"/>
  <c r="Y35" i="1"/>
  <c r="Z35" i="1" s="1" a="1"/>
  <c r="Z35" i="1" s="1"/>
  <c r="Y36" i="1"/>
  <c r="Z36" i="1" s="1" a="1"/>
  <c r="Z36" i="1" s="1"/>
  <c r="Y37" i="1"/>
  <c r="Z37" i="1" s="1" a="1"/>
  <c r="Z37" i="1" s="1"/>
  <c r="Y38" i="1"/>
  <c r="Z38" i="1" s="1" a="1"/>
  <c r="Z38" i="1" s="1"/>
  <c r="Y39" i="1"/>
  <c r="Z39" i="1" s="1" a="1"/>
  <c r="Z39" i="1" s="1"/>
  <c r="Y40" i="1"/>
  <c r="Z40" i="1" s="1" a="1"/>
  <c r="Z40" i="1" s="1"/>
  <c r="Y41" i="1"/>
  <c r="Z41" i="1" s="1" a="1"/>
  <c r="Z41" i="1" s="1"/>
  <c r="Y42" i="1"/>
  <c r="Z42" i="1" s="1" a="1"/>
  <c r="Z42" i="1" s="1"/>
  <c r="Y43" i="1"/>
  <c r="Z43" i="1" s="1" a="1"/>
  <c r="Z43" i="1" s="1"/>
  <c r="Y44" i="1"/>
  <c r="Z44" i="1" s="1" a="1"/>
  <c r="Z44" i="1" s="1"/>
  <c r="Y45" i="1"/>
  <c r="Z45" i="1" s="1" a="1"/>
  <c r="Z45" i="1" s="1"/>
  <c r="Y46" i="1"/>
  <c r="Z46" i="1" s="1" a="1"/>
  <c r="Z46" i="1" s="1"/>
  <c r="Y47" i="1"/>
  <c r="Z47" i="1" s="1" a="1"/>
  <c r="Z47" i="1" s="1"/>
  <c r="Y48" i="1"/>
  <c r="Z48" i="1" s="1" a="1"/>
  <c r="Z48" i="1" s="1"/>
  <c r="Y49" i="1"/>
  <c r="Z49" i="1" s="1" a="1"/>
  <c r="Z49" i="1" s="1"/>
  <c r="Y50" i="1"/>
  <c r="Z50" i="1" s="1" a="1"/>
  <c r="Z50" i="1" s="1"/>
  <c r="Y51" i="1"/>
  <c r="Z51" i="1" s="1" a="1"/>
  <c r="Z51" i="1" s="1"/>
  <c r="Y52" i="1"/>
  <c r="Z52" i="1" s="1" a="1"/>
  <c r="Z52" i="1" s="1"/>
  <c r="Y53" i="1"/>
  <c r="Z53" i="1" s="1" a="1"/>
  <c r="Z53" i="1" s="1"/>
  <c r="Y54" i="1"/>
  <c r="Z54" i="1" s="1" a="1"/>
  <c r="Z54" i="1" s="1"/>
  <c r="Y55" i="1"/>
  <c r="Z55" i="1" s="1" a="1"/>
  <c r="Z55" i="1" s="1"/>
  <c r="Y56" i="1"/>
  <c r="Z56" i="1" s="1" a="1"/>
  <c r="Z56" i="1" s="1"/>
  <c r="Y57" i="1"/>
  <c r="Z57" i="1" s="1" a="1"/>
  <c r="Z57" i="1" s="1"/>
  <c r="Y58" i="1"/>
  <c r="Z58" i="1" s="1" a="1"/>
  <c r="Z58" i="1" s="1"/>
  <c r="Y59" i="1"/>
  <c r="Z59" i="1" s="1" a="1"/>
  <c r="Z59" i="1" s="1"/>
  <c r="Y60" i="1"/>
  <c r="Z60" i="1" s="1" a="1"/>
  <c r="Z60" i="1" s="1"/>
  <c r="Y61" i="1"/>
  <c r="Z61" i="1" s="1" a="1"/>
  <c r="Z61" i="1" s="1"/>
  <c r="Y62" i="1"/>
  <c r="Z62" i="1" s="1" a="1"/>
  <c r="Z62" i="1" s="1"/>
  <c r="Y63" i="1"/>
  <c r="Z63" i="1" s="1" a="1"/>
  <c r="Z63" i="1" s="1"/>
  <c r="Y64" i="1"/>
  <c r="Z64" i="1" s="1" a="1"/>
  <c r="Z64" i="1" s="1"/>
  <c r="Y65" i="1"/>
  <c r="Z65" i="1" s="1" a="1"/>
  <c r="Z65" i="1" s="1"/>
  <c r="Y66" i="1"/>
  <c r="Z66" i="1" s="1" a="1"/>
  <c r="Z66" i="1" s="1"/>
  <c r="Y67" i="1"/>
  <c r="Z67" i="1" s="1" a="1"/>
  <c r="Z67" i="1" s="1"/>
  <c r="Y68" i="1"/>
  <c r="Z68" i="1" s="1" a="1"/>
  <c r="Z68" i="1" s="1"/>
  <c r="Y69" i="1"/>
  <c r="Z69" i="1" s="1" a="1"/>
  <c r="Z69" i="1" s="1"/>
  <c r="Y70" i="1"/>
  <c r="Z70" i="1" s="1" a="1"/>
  <c r="Z70" i="1" s="1"/>
  <c r="Y71" i="1"/>
  <c r="Z71" i="1" s="1" a="1"/>
  <c r="Z71" i="1" s="1"/>
  <c r="Y72" i="1"/>
  <c r="Z72" i="1" s="1" a="1"/>
  <c r="Z72" i="1" s="1"/>
  <c r="Y73" i="1"/>
  <c r="Z73" i="1" s="1" a="1"/>
  <c r="Z73" i="1" s="1"/>
  <c r="Y74" i="1"/>
  <c r="Z74" i="1" s="1" a="1"/>
  <c r="Z74" i="1" s="1"/>
  <c r="Y75" i="1"/>
  <c r="Z75" i="1" s="1" a="1"/>
  <c r="Z75" i="1" s="1"/>
  <c r="Y76" i="1"/>
  <c r="Z76" i="1" s="1" a="1"/>
  <c r="Z76" i="1" s="1"/>
  <c r="Y77" i="1"/>
  <c r="Z77" i="1" s="1" a="1"/>
  <c r="Z77" i="1" s="1"/>
  <c r="Y78" i="1"/>
  <c r="Z78" i="1" s="1" a="1"/>
  <c r="Z78" i="1" s="1"/>
  <c r="Y79" i="1"/>
  <c r="Z79" i="1" s="1" a="1"/>
  <c r="Z79" i="1" s="1"/>
  <c r="Y80" i="1"/>
  <c r="Z80" i="1" s="1" a="1"/>
  <c r="Z80" i="1" s="1"/>
  <c r="Y81" i="1"/>
  <c r="Z81" i="1" s="1" a="1"/>
  <c r="Z81" i="1" s="1"/>
  <c r="Y82" i="1"/>
  <c r="Z82" i="1" s="1" a="1"/>
  <c r="Z82" i="1" s="1"/>
  <c r="Y83" i="1"/>
  <c r="Z83" i="1" s="1" a="1"/>
  <c r="Z83" i="1" s="1"/>
  <c r="Y84" i="1"/>
  <c r="Z84" i="1" s="1" a="1"/>
  <c r="Z84" i="1" s="1"/>
  <c r="Y85" i="1"/>
  <c r="Z85" i="1" s="1" a="1"/>
  <c r="Z85" i="1" s="1"/>
  <c r="Y86" i="1"/>
  <c r="Z86" i="1" s="1" a="1"/>
  <c r="Z86" i="1" s="1"/>
  <c r="Y87" i="1"/>
  <c r="Z87" i="1" s="1" a="1"/>
  <c r="Z87" i="1" s="1"/>
  <c r="Y88" i="1"/>
  <c r="Z88" i="1" s="1" a="1"/>
  <c r="Z88" i="1" s="1"/>
  <c r="Y89" i="1"/>
  <c r="Z89" i="1" s="1" a="1"/>
  <c r="Z89" i="1" s="1"/>
  <c r="Y90" i="1"/>
  <c r="Z90" i="1" s="1" a="1"/>
  <c r="Z90" i="1" s="1"/>
  <c r="Y91" i="1"/>
  <c r="Z91" i="1" s="1" a="1"/>
  <c r="Z91" i="1" s="1"/>
  <c r="Y92" i="1"/>
  <c r="Z92" i="1" s="1" a="1"/>
  <c r="Z92" i="1" s="1"/>
  <c r="Y93" i="1"/>
  <c r="Z93" i="1" s="1" a="1"/>
  <c r="Z93" i="1" s="1"/>
  <c r="Y94" i="1"/>
  <c r="Z94" i="1" s="1" a="1"/>
  <c r="Z94" i="1" s="1"/>
  <c r="Y95" i="1"/>
  <c r="Z95" i="1" s="1" a="1"/>
  <c r="Z95" i="1" s="1"/>
  <c r="Y96" i="1"/>
  <c r="Z96" i="1" s="1" a="1"/>
  <c r="Z96" i="1" s="1"/>
  <c r="Y97" i="1"/>
  <c r="Z97" i="1" s="1" a="1"/>
  <c r="Z97" i="1" s="1"/>
  <c r="Y98" i="1"/>
  <c r="Z98" i="1" s="1" a="1"/>
  <c r="Z98" i="1" s="1"/>
  <c r="Y99" i="1"/>
  <c r="Z99" i="1" s="1" a="1"/>
  <c r="Z99" i="1" s="1"/>
  <c r="Y100" i="1"/>
  <c r="Z100" i="1" s="1" a="1"/>
  <c r="Z100" i="1" s="1"/>
  <c r="Y101" i="1"/>
  <c r="Z101" i="1" s="1" a="1"/>
  <c r="Z101" i="1" s="1"/>
  <c r="Y102" i="1"/>
  <c r="Z102" i="1" s="1" a="1"/>
  <c r="Z102" i="1" s="1"/>
  <c r="Y103" i="1"/>
  <c r="Z103" i="1" s="1" a="1"/>
  <c r="Z103" i="1" s="1"/>
  <c r="Y104" i="1"/>
  <c r="Z104" i="1" s="1" a="1"/>
  <c r="Z104" i="1" s="1"/>
  <c r="Y105" i="1"/>
  <c r="Z105" i="1" s="1" a="1"/>
  <c r="Z105" i="1" s="1"/>
  <c r="Y106" i="1"/>
  <c r="Z106" i="1" s="1" a="1"/>
  <c r="Z106" i="1" s="1"/>
  <c r="Y107" i="1"/>
  <c r="Z107" i="1" s="1" a="1"/>
  <c r="Z107" i="1" s="1"/>
  <c r="Y108" i="1"/>
  <c r="Z108" i="1" s="1" a="1"/>
  <c r="Z108" i="1" s="1"/>
  <c r="Y109" i="1"/>
  <c r="Z109" i="1" s="1" a="1"/>
  <c r="Z109" i="1" s="1"/>
  <c r="Y110" i="1"/>
  <c r="Z110" i="1" s="1" a="1"/>
  <c r="Z110" i="1" s="1"/>
  <c r="Y111" i="1"/>
  <c r="Z111" i="1" s="1" a="1"/>
  <c r="Z111" i="1" s="1"/>
  <c r="Y112" i="1"/>
  <c r="Z112" i="1" s="1" a="1"/>
  <c r="Z112" i="1" s="1"/>
  <c r="Y113" i="1"/>
  <c r="Z113" i="1" s="1" a="1"/>
  <c r="Z113" i="1" s="1"/>
  <c r="Y114" i="1"/>
  <c r="Z114" i="1" s="1" a="1"/>
  <c r="Z114" i="1" s="1"/>
  <c r="Y115" i="1"/>
  <c r="Z115" i="1" s="1" a="1"/>
  <c r="Z115" i="1" s="1"/>
  <c r="Y116" i="1"/>
  <c r="Z116" i="1" s="1" a="1"/>
  <c r="Z116" i="1" s="1"/>
  <c r="Y117" i="1"/>
  <c r="Z117" i="1" s="1" a="1"/>
  <c r="Z117" i="1" s="1"/>
  <c r="Y118" i="1"/>
  <c r="Z118" i="1" s="1" a="1"/>
  <c r="Z118" i="1" s="1"/>
  <c r="Y119" i="1"/>
  <c r="Z119" i="1" s="1" a="1"/>
  <c r="Z119" i="1" s="1"/>
  <c r="Y120" i="1"/>
  <c r="Z120" i="1" s="1" a="1"/>
  <c r="Z120" i="1" s="1"/>
  <c r="Y121" i="1"/>
  <c r="Z121" i="1" s="1" a="1"/>
  <c r="Z121" i="1" s="1"/>
  <c r="Y122" i="1"/>
  <c r="Z122" i="1" s="1" a="1"/>
  <c r="Z122" i="1" s="1"/>
  <c r="Y123" i="1"/>
  <c r="Z123" i="1" s="1" a="1"/>
  <c r="Z123" i="1" s="1"/>
  <c r="Y124" i="1"/>
  <c r="Z124" i="1" s="1" a="1"/>
  <c r="Z124" i="1" s="1"/>
  <c r="Y125" i="1"/>
  <c r="Z125" i="1" s="1" a="1"/>
  <c r="Z125" i="1" s="1"/>
  <c r="Y126" i="1"/>
  <c r="Z126" i="1" s="1" a="1"/>
  <c r="Z126" i="1" s="1"/>
  <c r="Y127" i="1"/>
  <c r="Z127" i="1" s="1" a="1"/>
  <c r="Z127" i="1" s="1"/>
  <c r="Y128" i="1"/>
  <c r="Z128" i="1" s="1" a="1"/>
  <c r="Z128" i="1" s="1"/>
  <c r="Y129" i="1"/>
  <c r="Z129" i="1" s="1" a="1"/>
  <c r="Z129" i="1" s="1"/>
  <c r="Y130" i="1"/>
  <c r="Z130" i="1" s="1" a="1"/>
  <c r="Z130" i="1" s="1"/>
  <c r="Y131" i="1"/>
  <c r="Z131" i="1" s="1" a="1"/>
  <c r="Z131" i="1" s="1"/>
  <c r="Y132" i="1"/>
  <c r="Z132" i="1" s="1" a="1"/>
  <c r="Z132" i="1" s="1"/>
  <c r="Y133" i="1"/>
  <c r="Z133" i="1" s="1" a="1"/>
  <c r="Z133" i="1" s="1"/>
  <c r="Y134" i="1"/>
  <c r="Z134" i="1" s="1" a="1"/>
  <c r="Z134" i="1" s="1"/>
  <c r="Y135" i="1"/>
  <c r="Z135" i="1" s="1" a="1"/>
  <c r="Z135" i="1" s="1"/>
  <c r="Y136" i="1"/>
  <c r="Z136" i="1" s="1" a="1"/>
  <c r="Z136" i="1" s="1"/>
  <c r="Y137" i="1"/>
  <c r="Z137" i="1" s="1" a="1"/>
  <c r="Z137" i="1" s="1"/>
  <c r="Y138" i="1"/>
  <c r="Z138" i="1" s="1" a="1"/>
  <c r="Z138" i="1" s="1"/>
  <c r="Y139" i="1"/>
  <c r="Z139" i="1" s="1" a="1"/>
  <c r="Z139" i="1" s="1"/>
  <c r="Y140" i="1"/>
  <c r="Z140" i="1" s="1" a="1"/>
  <c r="Z140" i="1" s="1"/>
  <c r="Y141" i="1"/>
  <c r="Z141" i="1" s="1" a="1"/>
  <c r="Z141" i="1" s="1"/>
  <c r="Y142" i="1"/>
  <c r="Z142" i="1" s="1" a="1"/>
  <c r="Z142" i="1" s="1"/>
  <c r="Y143" i="1"/>
  <c r="Z143" i="1" s="1" a="1"/>
  <c r="Z143" i="1" s="1"/>
  <c r="Y144" i="1"/>
  <c r="Z144" i="1" s="1" a="1"/>
  <c r="Z144" i="1" s="1"/>
  <c r="Y145" i="1"/>
  <c r="Z145" i="1" s="1" a="1"/>
  <c r="Z145" i="1" s="1"/>
  <c r="Y146" i="1"/>
  <c r="Z146" i="1" s="1" a="1"/>
  <c r="Z146" i="1" s="1"/>
  <c r="Y147" i="1"/>
  <c r="Z147" i="1" s="1" a="1"/>
  <c r="Z147" i="1" s="1"/>
  <c r="Y148" i="1"/>
  <c r="Z148" i="1" s="1" a="1"/>
  <c r="Z148" i="1" s="1"/>
  <c r="Y149" i="1"/>
  <c r="Z149" i="1" s="1" a="1"/>
  <c r="Z149" i="1" s="1"/>
  <c r="Y150" i="1"/>
  <c r="Z150" i="1" s="1" a="1"/>
  <c r="Z150" i="1" s="1"/>
  <c r="Y151" i="1"/>
  <c r="Z151" i="1" s="1" a="1"/>
  <c r="Z151" i="1" s="1"/>
  <c r="Y152" i="1"/>
  <c r="Z152" i="1" s="1" a="1"/>
  <c r="Z152" i="1" s="1"/>
  <c r="Y153" i="1"/>
  <c r="Z153" i="1" s="1" a="1"/>
  <c r="Z153" i="1" s="1"/>
  <c r="Y154" i="1"/>
  <c r="Z154" i="1" s="1" a="1"/>
  <c r="Z154" i="1" s="1"/>
  <c r="Y155" i="1"/>
  <c r="Z155" i="1" s="1" a="1"/>
  <c r="Z155" i="1" s="1"/>
  <c r="Y156" i="1"/>
  <c r="Z156" i="1" s="1" a="1"/>
  <c r="Z156" i="1" s="1"/>
  <c r="Y157" i="1"/>
  <c r="Z157" i="1" s="1" a="1"/>
  <c r="Z157" i="1" s="1"/>
  <c r="Y158" i="1"/>
  <c r="Z158" i="1" s="1" a="1"/>
  <c r="Z158" i="1" s="1"/>
  <c r="Y159" i="1"/>
  <c r="Z159" i="1" s="1" a="1"/>
  <c r="Z159" i="1" s="1"/>
  <c r="Y160" i="1"/>
  <c r="Z160" i="1" s="1" a="1"/>
  <c r="Z160" i="1" s="1"/>
  <c r="Y161" i="1"/>
  <c r="Z161" i="1" s="1" a="1"/>
  <c r="Z161" i="1" s="1"/>
  <c r="Y162" i="1"/>
  <c r="Z162" i="1" s="1" a="1"/>
  <c r="Z162" i="1" s="1"/>
  <c r="Y163" i="1"/>
  <c r="Z163" i="1" s="1" a="1"/>
  <c r="Z163" i="1" s="1"/>
  <c r="Y164" i="1"/>
  <c r="Z164" i="1" s="1" a="1"/>
  <c r="Z164" i="1" s="1"/>
  <c r="Y165" i="1"/>
  <c r="Z165" i="1" s="1" a="1"/>
  <c r="Z165" i="1" s="1"/>
  <c r="Y166" i="1"/>
  <c r="Z166" i="1" s="1" a="1"/>
  <c r="Z166" i="1" s="1"/>
  <c r="Y167" i="1"/>
  <c r="Z167" i="1" s="1" a="1"/>
  <c r="Z167" i="1" s="1"/>
  <c r="Y168" i="1"/>
  <c r="Z168" i="1" s="1" a="1"/>
  <c r="Z168" i="1" s="1"/>
  <c r="Y169" i="1"/>
  <c r="Z169" i="1" s="1" a="1"/>
  <c r="Z169" i="1" s="1"/>
  <c r="Y170" i="1"/>
  <c r="Z170" i="1" s="1" a="1"/>
  <c r="Z170" i="1" s="1"/>
  <c r="Y171" i="1"/>
  <c r="Z171" i="1" s="1" a="1"/>
  <c r="Z171" i="1" s="1"/>
  <c r="Y172" i="1"/>
  <c r="Z172" i="1" s="1" a="1"/>
  <c r="Z172" i="1" s="1"/>
  <c r="Y173" i="1"/>
  <c r="Z173" i="1" s="1" a="1"/>
  <c r="Z173" i="1" s="1"/>
  <c r="Y174" i="1"/>
  <c r="Z174" i="1" s="1" a="1"/>
  <c r="Z174" i="1" s="1"/>
  <c r="Y175" i="1"/>
  <c r="Z175" i="1" s="1" a="1"/>
  <c r="Z175" i="1" s="1"/>
  <c r="Y176" i="1"/>
  <c r="Z176" i="1" s="1" a="1"/>
  <c r="Z176" i="1" s="1"/>
  <c r="Y177" i="1"/>
  <c r="Z177" i="1" s="1" a="1"/>
  <c r="Z177" i="1" s="1"/>
  <c r="Y178" i="1"/>
  <c r="Z178" i="1" s="1" a="1"/>
  <c r="Z178" i="1" s="1"/>
  <c r="Y179" i="1"/>
  <c r="Z179" i="1" s="1" a="1"/>
  <c r="Z179" i="1" s="1"/>
  <c r="Y180" i="1"/>
  <c r="Z180" i="1" s="1" a="1"/>
  <c r="Z180" i="1" s="1"/>
  <c r="Y181" i="1"/>
  <c r="Z181" i="1" s="1" a="1"/>
  <c r="Z181" i="1" s="1"/>
  <c r="Y182" i="1"/>
  <c r="Z182" i="1" s="1" a="1"/>
  <c r="Z182" i="1" s="1"/>
  <c r="Y183" i="1"/>
  <c r="Z183" i="1" s="1" a="1"/>
  <c r="Z183" i="1" s="1"/>
  <c r="Y184" i="1"/>
  <c r="Z184" i="1" s="1" a="1"/>
  <c r="Z184" i="1" s="1"/>
  <c r="Y185" i="1"/>
  <c r="Z185" i="1" s="1" a="1"/>
  <c r="Z185" i="1" s="1"/>
  <c r="Y186" i="1"/>
  <c r="Z186" i="1" s="1" a="1"/>
  <c r="Z186" i="1" s="1"/>
  <c r="Y187" i="1"/>
  <c r="Z187" i="1" s="1" a="1"/>
  <c r="Z187" i="1" s="1"/>
  <c r="Y188" i="1"/>
  <c r="Z188" i="1" s="1" a="1"/>
  <c r="Z188" i="1" s="1"/>
  <c r="Y189" i="1"/>
  <c r="Z189" i="1" s="1" a="1"/>
  <c r="Z189" i="1" s="1"/>
  <c r="Y190" i="1"/>
  <c r="Z190" i="1" s="1" a="1"/>
  <c r="Z190" i="1" s="1"/>
  <c r="Y191" i="1"/>
  <c r="Z191" i="1" s="1" a="1"/>
  <c r="Z191" i="1" s="1"/>
  <c r="Y192" i="1"/>
  <c r="Z192" i="1" s="1" a="1"/>
  <c r="Z192" i="1" s="1"/>
  <c r="Y193" i="1"/>
  <c r="Z193" i="1" s="1" a="1"/>
  <c r="Z193" i="1" s="1"/>
  <c r="Y194" i="1"/>
  <c r="Z194" i="1" s="1" a="1"/>
  <c r="Z194" i="1" s="1"/>
  <c r="Y195" i="1"/>
  <c r="Z195" i="1" s="1" a="1"/>
  <c r="Z195" i="1" s="1"/>
  <c r="Y196" i="1"/>
  <c r="Z196" i="1" s="1" a="1"/>
  <c r="Z196" i="1" s="1"/>
  <c r="Y197" i="1"/>
  <c r="Z197" i="1" s="1" a="1"/>
  <c r="Z197" i="1" s="1"/>
  <c r="Y198" i="1"/>
  <c r="Z198" i="1" s="1" a="1"/>
  <c r="Z198" i="1" s="1"/>
  <c r="Y199" i="1"/>
  <c r="Z199" i="1" s="1" a="1"/>
  <c r="Z199" i="1" s="1"/>
  <c r="Y200" i="1"/>
  <c r="Z200" i="1" s="1" a="1"/>
  <c r="Z200" i="1" s="1"/>
  <c r="Y201" i="1"/>
  <c r="Z201" i="1" s="1" a="1"/>
  <c r="Z201" i="1" s="1"/>
  <c r="Y202" i="1"/>
  <c r="Z202" i="1" s="1" a="1"/>
  <c r="Z202" i="1" s="1"/>
  <c r="Y203" i="1"/>
  <c r="Z203" i="1" s="1" a="1"/>
  <c r="Z203" i="1" s="1"/>
  <c r="Y204" i="1"/>
  <c r="Z204" i="1" s="1" a="1"/>
  <c r="Z204" i="1" s="1"/>
  <c r="Y205" i="1"/>
  <c r="Z205" i="1" s="1" a="1"/>
  <c r="Z205" i="1" s="1"/>
  <c r="Y206" i="1"/>
  <c r="Z206" i="1" s="1" a="1"/>
  <c r="Z206" i="1" s="1"/>
  <c r="Y207" i="1"/>
  <c r="Z207" i="1" s="1" a="1"/>
  <c r="Z207" i="1" s="1"/>
  <c r="Y208" i="1"/>
  <c r="Z208" i="1" s="1" a="1"/>
  <c r="Z208" i="1" s="1"/>
  <c r="Y209" i="1"/>
  <c r="Z209" i="1" s="1" a="1"/>
  <c r="Z209" i="1" s="1"/>
  <c r="Y210" i="1"/>
  <c r="Z210" i="1" s="1" a="1"/>
  <c r="Z210" i="1" s="1"/>
  <c r="Y211" i="1"/>
  <c r="Z211" i="1" s="1" a="1"/>
  <c r="Z211" i="1" s="1"/>
  <c r="Y212" i="1"/>
  <c r="Z212" i="1" s="1" a="1"/>
  <c r="Z212" i="1" s="1"/>
  <c r="Y213" i="1"/>
  <c r="Z213" i="1" s="1" a="1"/>
  <c r="Z213" i="1" s="1"/>
  <c r="Y214" i="1"/>
  <c r="Z214" i="1" s="1" a="1"/>
  <c r="Z214" i="1" s="1"/>
  <c r="Y215" i="1"/>
  <c r="Z215" i="1" s="1" a="1"/>
  <c r="Z215" i="1" s="1"/>
  <c r="Y216" i="1"/>
  <c r="Z216" i="1" s="1" a="1"/>
  <c r="Z216" i="1" s="1"/>
  <c r="Y217" i="1"/>
  <c r="Z217" i="1" s="1" a="1"/>
  <c r="Z217" i="1" s="1"/>
  <c r="Y218" i="1"/>
  <c r="Z218" i="1" s="1" a="1"/>
  <c r="Z218" i="1" s="1"/>
  <c r="Y219" i="1"/>
  <c r="Z219" i="1" s="1" a="1"/>
  <c r="Z219" i="1" s="1"/>
  <c r="Y220" i="1"/>
  <c r="Z220" i="1" s="1" a="1"/>
  <c r="Z220" i="1" s="1"/>
  <c r="Y221" i="1"/>
  <c r="Z221" i="1" s="1" a="1"/>
  <c r="Z221" i="1" s="1"/>
  <c r="Y222" i="1"/>
  <c r="Z222" i="1" s="1" a="1"/>
  <c r="Z222" i="1" s="1"/>
  <c r="Y223" i="1"/>
  <c r="Z223" i="1" s="1" a="1"/>
  <c r="Z223" i="1" s="1"/>
  <c r="Y224" i="1"/>
  <c r="Z224" i="1" s="1" a="1"/>
  <c r="Z224" i="1" s="1"/>
  <c r="Y225" i="1"/>
  <c r="Z225" i="1" s="1" a="1"/>
  <c r="Z225" i="1" s="1"/>
  <c r="Y226" i="1"/>
  <c r="Z226" i="1" s="1" a="1"/>
  <c r="Z226" i="1" s="1"/>
  <c r="Y227" i="1"/>
  <c r="Z227" i="1" s="1" a="1"/>
  <c r="Z227" i="1" s="1"/>
  <c r="Y228" i="1"/>
  <c r="Z228" i="1" s="1" a="1"/>
  <c r="Z228" i="1" s="1"/>
  <c r="Y229" i="1"/>
  <c r="Z229" i="1" s="1" a="1"/>
  <c r="Z229" i="1" s="1"/>
  <c r="Y230" i="1"/>
  <c r="Z230" i="1" s="1" a="1"/>
  <c r="Z230" i="1" s="1"/>
  <c r="Y231" i="1"/>
  <c r="Z231" i="1" s="1" a="1"/>
  <c r="Z231" i="1" s="1"/>
  <c r="Y232" i="1"/>
  <c r="Z232" i="1" s="1" a="1"/>
  <c r="Z232" i="1" s="1"/>
  <c r="Y233" i="1"/>
  <c r="Z233" i="1" s="1" a="1"/>
  <c r="Z233" i="1" s="1"/>
  <c r="Y234" i="1"/>
  <c r="Z234" i="1" s="1" a="1"/>
  <c r="Z234" i="1" s="1"/>
  <c r="Y235" i="1"/>
  <c r="Z235" i="1" s="1" a="1"/>
  <c r="Z235" i="1" s="1"/>
  <c r="Y236" i="1"/>
  <c r="Z236" i="1" s="1" a="1"/>
  <c r="Z236" i="1" s="1"/>
  <c r="Y237" i="1"/>
  <c r="Z237" i="1" s="1" a="1"/>
  <c r="Z237" i="1" s="1"/>
  <c r="Y238" i="1"/>
  <c r="Z238" i="1" s="1" a="1"/>
  <c r="Z238" i="1" s="1"/>
  <c r="Y239" i="1"/>
  <c r="Z239" i="1" s="1" a="1"/>
  <c r="Z239" i="1" s="1"/>
  <c r="Y240" i="1"/>
  <c r="Z240" i="1" s="1" a="1"/>
  <c r="Z240" i="1" s="1"/>
  <c r="Y241" i="1"/>
  <c r="Z241" i="1" s="1" a="1"/>
  <c r="Z241" i="1" s="1"/>
  <c r="Y242" i="1"/>
  <c r="Z242" i="1" s="1" a="1"/>
  <c r="Z242" i="1" s="1"/>
  <c r="Y243" i="1"/>
  <c r="Z243" i="1" s="1" a="1"/>
  <c r="Z243" i="1" s="1"/>
  <c r="Y244" i="1"/>
  <c r="Z244" i="1" s="1" a="1"/>
  <c r="Z244" i="1" s="1"/>
  <c r="Y245" i="1"/>
  <c r="Z245" i="1" s="1" a="1"/>
  <c r="Z245" i="1" s="1"/>
  <c r="Y246" i="1"/>
  <c r="Z246" i="1" s="1" a="1"/>
  <c r="Z246" i="1" s="1"/>
  <c r="Y247" i="1"/>
  <c r="Z247" i="1" s="1" a="1"/>
  <c r="Z247" i="1" s="1"/>
  <c r="Y248" i="1"/>
  <c r="Z248" i="1" s="1" a="1"/>
  <c r="Z248" i="1" s="1"/>
  <c r="Y249" i="1"/>
  <c r="Z249" i="1" s="1" a="1"/>
  <c r="Z249" i="1" s="1"/>
  <c r="Y250" i="1"/>
  <c r="Z250" i="1" s="1" a="1"/>
  <c r="Z250" i="1" s="1"/>
  <c r="Y251" i="1"/>
  <c r="Z251" i="1" s="1" a="1"/>
  <c r="Z251" i="1" s="1"/>
  <c r="Y252" i="1"/>
  <c r="Z252" i="1" s="1" a="1"/>
  <c r="Z252" i="1" s="1"/>
  <c r="Y253" i="1"/>
  <c r="Z253" i="1" s="1" a="1"/>
  <c r="Z253" i="1" s="1"/>
  <c r="Y254" i="1"/>
  <c r="Z254" i="1" s="1" a="1"/>
  <c r="Z254" i="1" s="1"/>
  <c r="Y255" i="1"/>
  <c r="Z255" i="1" s="1" a="1"/>
  <c r="Z255" i="1" s="1"/>
  <c r="Y256" i="1"/>
  <c r="Z256" i="1" s="1" a="1"/>
  <c r="Z256" i="1" s="1"/>
  <c r="Y257" i="1"/>
  <c r="Z257" i="1" s="1" a="1"/>
  <c r="Z257" i="1" s="1"/>
  <c r="Y258" i="1"/>
  <c r="Z258" i="1" s="1" a="1"/>
  <c r="Z258" i="1" s="1"/>
  <c r="Y259" i="1"/>
  <c r="Z259" i="1" s="1" a="1"/>
  <c r="Z259" i="1" s="1"/>
  <c r="Y260" i="1"/>
  <c r="Z260" i="1" s="1" a="1"/>
  <c r="Z260" i="1" s="1"/>
  <c r="Y261" i="1"/>
  <c r="Z261" i="1" s="1" a="1"/>
  <c r="Z261" i="1" s="1"/>
  <c r="Y262" i="1"/>
  <c r="Z262" i="1" s="1" a="1"/>
  <c r="Z262" i="1" s="1"/>
  <c r="Y263" i="1"/>
  <c r="Z263" i="1" s="1" a="1"/>
  <c r="Z263" i="1" s="1"/>
  <c r="Y264" i="1"/>
  <c r="Z264" i="1" s="1" a="1"/>
  <c r="Z264" i="1" s="1"/>
  <c r="Y265" i="1"/>
  <c r="Z265" i="1" s="1" a="1"/>
  <c r="Z265" i="1" s="1"/>
  <c r="Y266" i="1"/>
  <c r="Z266" i="1" s="1" a="1"/>
  <c r="Z266" i="1" s="1"/>
  <c r="Y267" i="1"/>
  <c r="Z267" i="1" s="1" a="1"/>
  <c r="Z267" i="1" s="1"/>
  <c r="Y268" i="1"/>
  <c r="Z268" i="1" s="1" a="1"/>
  <c r="Z268" i="1" s="1"/>
  <c r="Y269" i="1"/>
  <c r="Z269" i="1" s="1" a="1"/>
  <c r="Z269" i="1" s="1"/>
  <c r="Y270" i="1"/>
  <c r="Z270" i="1" s="1" a="1"/>
  <c r="Z270" i="1" s="1"/>
  <c r="Y271" i="1"/>
  <c r="Z271" i="1" s="1" a="1"/>
  <c r="Z271" i="1" s="1"/>
  <c r="Y272" i="1"/>
  <c r="Z272" i="1" s="1" a="1"/>
  <c r="Z272" i="1" s="1"/>
  <c r="Y273" i="1"/>
  <c r="Z273" i="1" s="1" a="1"/>
  <c r="Z273" i="1" s="1"/>
  <c r="Y274" i="1"/>
  <c r="Z274" i="1" s="1" a="1"/>
  <c r="Z274" i="1" s="1"/>
  <c r="Y275" i="1"/>
  <c r="Z275" i="1" s="1" a="1"/>
  <c r="Z275" i="1" s="1"/>
  <c r="Y276" i="1"/>
  <c r="Z276" i="1" s="1" a="1"/>
  <c r="Z276" i="1" s="1"/>
  <c r="Y277" i="1"/>
  <c r="Z277" i="1" s="1" a="1"/>
  <c r="Z277" i="1" s="1"/>
  <c r="Y278" i="1"/>
  <c r="Z278" i="1" s="1" a="1"/>
  <c r="Z278" i="1" s="1"/>
  <c r="Y279" i="1"/>
  <c r="Z279" i="1" s="1" a="1"/>
  <c r="Z279" i="1" s="1"/>
  <c r="Y280" i="1"/>
  <c r="Z280" i="1" s="1" a="1"/>
  <c r="Z280" i="1" s="1"/>
  <c r="Y281" i="1"/>
  <c r="Z281" i="1" s="1" a="1"/>
  <c r="Z281" i="1" s="1"/>
  <c r="Y282" i="1"/>
  <c r="Z282" i="1" s="1" a="1"/>
  <c r="Z282" i="1" s="1"/>
  <c r="Y283" i="1"/>
  <c r="Z283" i="1" s="1" a="1"/>
  <c r="Z283" i="1" s="1"/>
  <c r="Y284" i="1"/>
  <c r="Z284" i="1" s="1" a="1"/>
  <c r="Z284" i="1" s="1"/>
  <c r="Y285" i="1"/>
  <c r="Z285" i="1" s="1" a="1"/>
  <c r="Z285" i="1" s="1"/>
  <c r="Y286" i="1"/>
  <c r="Z286" i="1" s="1" a="1"/>
  <c r="Z286" i="1" s="1"/>
  <c r="Y287" i="1"/>
  <c r="Z287" i="1" s="1" a="1"/>
  <c r="Z287" i="1" s="1"/>
  <c r="Y288" i="1"/>
  <c r="Z288" i="1" s="1" a="1"/>
  <c r="Z288" i="1" s="1"/>
  <c r="Y289" i="1"/>
  <c r="Z289" i="1" s="1" a="1"/>
  <c r="Z289" i="1" s="1"/>
  <c r="Y290" i="1"/>
  <c r="Z290" i="1" s="1" a="1"/>
  <c r="Z290" i="1" s="1"/>
  <c r="Y291" i="1"/>
  <c r="Z291" i="1" s="1" a="1"/>
  <c r="Z291" i="1" s="1"/>
  <c r="Y292" i="1"/>
  <c r="Z292" i="1" s="1" a="1"/>
  <c r="Z292" i="1" s="1"/>
  <c r="Y293" i="1"/>
  <c r="Z293" i="1" s="1" a="1"/>
  <c r="Z293" i="1" s="1"/>
  <c r="Y294" i="1"/>
  <c r="Z294" i="1" s="1" a="1"/>
  <c r="Z294" i="1" s="1"/>
  <c r="Y295" i="1"/>
  <c r="Z295" i="1" s="1" a="1"/>
  <c r="Z295" i="1" s="1"/>
  <c r="Y296" i="1"/>
  <c r="Z296" i="1" s="1" a="1"/>
  <c r="Z296" i="1" s="1"/>
  <c r="Y297" i="1"/>
  <c r="Z297" i="1" s="1" a="1"/>
  <c r="Z297" i="1" s="1"/>
  <c r="Y298" i="1"/>
  <c r="Z298" i="1" s="1" a="1"/>
  <c r="Z298" i="1" s="1"/>
  <c r="Y299" i="1"/>
  <c r="Z299" i="1" s="1" a="1"/>
  <c r="Z299" i="1" s="1"/>
  <c r="Y300" i="1"/>
  <c r="Z300" i="1" s="1" a="1"/>
  <c r="Z300" i="1" s="1"/>
  <c r="Y301" i="1"/>
  <c r="Z301" i="1" s="1" a="1"/>
  <c r="Z301" i="1" s="1"/>
  <c r="Y302" i="1"/>
  <c r="Z302" i="1" s="1" a="1"/>
  <c r="Z302" i="1" s="1"/>
  <c r="Y303" i="1"/>
  <c r="Z303" i="1" s="1" a="1"/>
  <c r="Z303" i="1" s="1"/>
  <c r="Y304" i="1"/>
  <c r="Z304" i="1" s="1" a="1"/>
  <c r="Z304" i="1" s="1"/>
  <c r="Y305" i="1"/>
  <c r="Z305" i="1" s="1" a="1"/>
  <c r="Z305" i="1" s="1"/>
  <c r="Y306" i="1"/>
  <c r="Z306" i="1" s="1" a="1"/>
  <c r="Z306" i="1" s="1"/>
  <c r="Y307" i="1"/>
  <c r="Z307" i="1" s="1" a="1"/>
  <c r="Z307" i="1" s="1"/>
  <c r="Y308" i="1"/>
  <c r="Z308" i="1" s="1" a="1"/>
  <c r="Z308" i="1" s="1"/>
  <c r="Y309" i="1"/>
  <c r="Z309" i="1" s="1" a="1"/>
  <c r="Z309" i="1" s="1"/>
  <c r="Y310" i="1"/>
  <c r="Z310" i="1" s="1" a="1"/>
  <c r="Z310" i="1" s="1"/>
  <c r="Y311" i="1"/>
  <c r="Z311" i="1" s="1" a="1"/>
  <c r="Z311" i="1" s="1"/>
  <c r="Y312" i="1"/>
  <c r="Z312" i="1" s="1" a="1"/>
  <c r="Z312" i="1" s="1"/>
  <c r="Y313" i="1"/>
  <c r="Z313" i="1" s="1" a="1"/>
  <c r="Z313" i="1" s="1"/>
  <c r="Y314" i="1"/>
  <c r="Z314" i="1" s="1" a="1"/>
  <c r="Z314" i="1" s="1"/>
  <c r="Y315" i="1"/>
  <c r="Z315" i="1" s="1" a="1"/>
  <c r="Z315" i="1" s="1"/>
  <c r="Y316" i="1"/>
  <c r="Z316" i="1" s="1" a="1"/>
  <c r="Z316" i="1" s="1"/>
  <c r="Y317" i="1"/>
  <c r="Z317" i="1" s="1" a="1"/>
  <c r="Z317" i="1" s="1"/>
  <c r="Y318" i="1"/>
  <c r="Z318" i="1" s="1" a="1"/>
  <c r="Z318" i="1" s="1"/>
  <c r="Y319" i="1"/>
  <c r="Z319" i="1" s="1" a="1"/>
  <c r="Z319" i="1" s="1"/>
  <c r="Y320" i="1"/>
  <c r="Z320" i="1" s="1" a="1"/>
  <c r="Z320" i="1" s="1"/>
  <c r="Y321" i="1"/>
  <c r="Z321" i="1" s="1" a="1"/>
  <c r="Z321" i="1" s="1"/>
  <c r="Y322" i="1"/>
  <c r="Z322" i="1" s="1" a="1"/>
  <c r="Z322" i="1" s="1"/>
  <c r="Y323" i="1"/>
  <c r="Z323" i="1" s="1" a="1"/>
  <c r="Z323" i="1" s="1"/>
  <c r="Y324" i="1"/>
  <c r="Z324" i="1" s="1" a="1"/>
  <c r="Z324" i="1" s="1"/>
  <c r="Y325" i="1"/>
  <c r="Z325" i="1" s="1" a="1"/>
  <c r="Z325" i="1" s="1"/>
  <c r="Y326" i="1"/>
  <c r="Z326" i="1" s="1" a="1"/>
  <c r="Z326" i="1" s="1"/>
  <c r="Y327" i="1"/>
  <c r="Z327" i="1" s="1" a="1"/>
  <c r="Z327" i="1" s="1"/>
  <c r="Y328" i="1"/>
  <c r="Z328" i="1" s="1" a="1"/>
  <c r="Z328" i="1" s="1"/>
  <c r="Y329" i="1"/>
  <c r="Z329" i="1" s="1" a="1"/>
  <c r="Z329" i="1" s="1"/>
  <c r="Y330" i="1"/>
  <c r="Z330" i="1" s="1" a="1"/>
  <c r="Z330" i="1" s="1"/>
  <c r="Y331" i="1"/>
  <c r="Z331" i="1" s="1" a="1"/>
  <c r="Z331" i="1" s="1"/>
  <c r="Y332" i="1"/>
  <c r="Z332" i="1" s="1" a="1"/>
  <c r="Z332" i="1" s="1"/>
  <c r="Y333" i="1"/>
  <c r="Z333" i="1" s="1" a="1"/>
  <c r="Z333" i="1" s="1"/>
  <c r="Y334" i="1"/>
  <c r="Z334" i="1" s="1" a="1"/>
  <c r="Z334" i="1" s="1"/>
  <c r="Y335" i="1"/>
  <c r="Z335" i="1" s="1" a="1"/>
  <c r="Z335" i="1" s="1"/>
  <c r="Y336" i="1"/>
  <c r="Z336" i="1" s="1" a="1"/>
  <c r="Z336" i="1" s="1"/>
  <c r="Y337" i="1"/>
  <c r="Z337" i="1" s="1" a="1"/>
  <c r="Z337" i="1" s="1"/>
  <c r="Y338" i="1"/>
  <c r="Z338" i="1" s="1" a="1"/>
  <c r="Z338" i="1" s="1"/>
  <c r="Y339" i="1"/>
  <c r="Z339" i="1" s="1" a="1"/>
  <c r="Z339" i="1" s="1"/>
  <c r="Y340" i="1"/>
  <c r="Z340" i="1" s="1" a="1"/>
  <c r="Z340" i="1" s="1"/>
  <c r="Y341" i="1"/>
  <c r="Z341" i="1" s="1" a="1"/>
  <c r="Z341" i="1" s="1"/>
  <c r="Y342" i="1"/>
  <c r="Z342" i="1" s="1" a="1"/>
  <c r="Z342" i="1" s="1"/>
  <c r="Y343" i="1"/>
  <c r="Z343" i="1" s="1" a="1"/>
  <c r="Z343" i="1" s="1"/>
  <c r="Y344" i="1"/>
  <c r="Z344" i="1" s="1" a="1"/>
  <c r="Z344" i="1" s="1"/>
  <c r="Y345" i="1"/>
  <c r="Z345" i="1" s="1" a="1"/>
  <c r="Z345" i="1" s="1"/>
  <c r="Y346" i="1"/>
  <c r="Z346" i="1" s="1" a="1"/>
  <c r="Z346" i="1" s="1"/>
  <c r="Y347" i="1"/>
  <c r="Z347" i="1" s="1" a="1"/>
  <c r="Z347" i="1" s="1"/>
  <c r="Y348" i="1"/>
  <c r="Z348" i="1" s="1" a="1"/>
  <c r="Z348" i="1" s="1"/>
  <c r="Y349" i="1"/>
  <c r="Z349" i="1" s="1" a="1"/>
  <c r="Z349" i="1" s="1"/>
  <c r="Y350" i="1"/>
  <c r="Z350" i="1" s="1" a="1"/>
  <c r="Z350" i="1" s="1"/>
  <c r="Y351" i="1"/>
  <c r="Z351" i="1" s="1" a="1"/>
  <c r="Z351" i="1" s="1"/>
  <c r="Y352" i="1"/>
  <c r="Z352" i="1" s="1" a="1"/>
  <c r="Z352" i="1" s="1"/>
  <c r="Y353" i="1"/>
  <c r="Z353" i="1" s="1" a="1"/>
  <c r="Z353" i="1" s="1"/>
  <c r="Y354" i="1"/>
  <c r="Z354" i="1" s="1" a="1"/>
  <c r="Z354" i="1" s="1"/>
  <c r="Y355" i="1"/>
  <c r="Z355" i="1" s="1" a="1"/>
  <c r="Z355" i="1" s="1"/>
  <c r="Y356" i="1"/>
  <c r="Z356" i="1" s="1" a="1"/>
  <c r="Z356" i="1" s="1"/>
  <c r="Y357" i="1"/>
  <c r="Z357" i="1" s="1" a="1"/>
  <c r="Z357" i="1" s="1"/>
  <c r="Y358" i="1"/>
  <c r="Z358" i="1" s="1" a="1"/>
  <c r="Z358" i="1" s="1"/>
  <c r="Y359" i="1"/>
  <c r="Z359" i="1" s="1" a="1"/>
  <c r="Z359" i="1" s="1"/>
  <c r="Y360" i="1"/>
  <c r="Z360" i="1" s="1" a="1"/>
  <c r="Z360" i="1" s="1"/>
  <c r="Y361" i="1"/>
  <c r="Z361" i="1" s="1" a="1"/>
  <c r="Z361" i="1" s="1"/>
  <c r="Y362" i="1"/>
  <c r="Z362" i="1" s="1" a="1"/>
  <c r="Z362" i="1" s="1"/>
  <c r="Y363" i="1"/>
  <c r="Z363" i="1" s="1" a="1"/>
  <c r="Z363" i="1" s="1"/>
  <c r="Y364" i="1"/>
  <c r="Z364" i="1" s="1" a="1"/>
  <c r="Z364" i="1" s="1"/>
  <c r="Y365" i="1"/>
  <c r="Z365" i="1" s="1" a="1"/>
  <c r="Z365" i="1" s="1"/>
  <c r="Y366" i="1"/>
  <c r="Z366" i="1" s="1" a="1"/>
  <c r="Z366" i="1" s="1"/>
  <c r="Y367" i="1"/>
  <c r="Z367" i="1" s="1" a="1"/>
  <c r="Z367" i="1" s="1"/>
  <c r="Y368" i="1"/>
  <c r="Z368" i="1" s="1" a="1"/>
  <c r="Z368" i="1" s="1"/>
  <c r="Y369" i="1"/>
  <c r="Z369" i="1" s="1" a="1"/>
  <c r="Z369" i="1" s="1"/>
  <c r="Y370" i="1"/>
  <c r="Z370" i="1" s="1" a="1"/>
  <c r="Z370" i="1" s="1"/>
  <c r="Y371" i="1"/>
  <c r="Z371" i="1" s="1" a="1"/>
  <c r="Z371" i="1" s="1"/>
  <c r="Y372" i="1"/>
  <c r="Z372" i="1" s="1" a="1"/>
  <c r="Z372" i="1" s="1"/>
  <c r="Y373" i="1"/>
  <c r="Z373" i="1" s="1" a="1"/>
  <c r="Z373" i="1" s="1"/>
  <c r="Y374" i="1"/>
  <c r="Z374" i="1" s="1" a="1"/>
  <c r="Z374" i="1" s="1"/>
  <c r="Y375" i="1"/>
  <c r="Z375" i="1" s="1" a="1"/>
  <c r="Z375" i="1" s="1"/>
  <c r="Y376" i="1"/>
  <c r="Z376" i="1" s="1" a="1"/>
  <c r="Z376" i="1" s="1"/>
  <c r="Y377" i="1"/>
  <c r="Z377" i="1" s="1" a="1"/>
  <c r="Z377" i="1" s="1"/>
  <c r="Y378" i="1"/>
  <c r="Z378" i="1" s="1" a="1"/>
  <c r="Z378" i="1" s="1"/>
  <c r="Y379" i="1"/>
  <c r="Z379" i="1" s="1" a="1"/>
  <c r="Z379" i="1" s="1"/>
  <c r="Y380" i="1"/>
  <c r="Z380" i="1" s="1" a="1"/>
  <c r="Z380" i="1" s="1"/>
  <c r="Y381" i="1"/>
  <c r="Z381" i="1" s="1" a="1"/>
  <c r="Z381" i="1" s="1"/>
  <c r="Y382" i="1"/>
  <c r="Z382" i="1" s="1" a="1"/>
  <c r="Z382" i="1" s="1"/>
  <c r="Y383" i="1"/>
  <c r="Z383" i="1" s="1" a="1"/>
  <c r="Z383" i="1" s="1"/>
  <c r="Y384" i="1"/>
  <c r="Z384" i="1" s="1" a="1"/>
  <c r="Z384" i="1" s="1"/>
  <c r="Y385" i="1"/>
  <c r="Z385" i="1" s="1" a="1"/>
  <c r="Z385" i="1" s="1"/>
  <c r="Y386" i="1"/>
  <c r="Z386" i="1" s="1" a="1"/>
  <c r="Z386" i="1" s="1"/>
  <c r="Y387" i="1"/>
  <c r="Z387" i="1" s="1" a="1"/>
  <c r="Z387" i="1" s="1"/>
  <c r="Y388" i="1"/>
  <c r="Z388" i="1" s="1" a="1"/>
  <c r="Z388" i="1" s="1"/>
  <c r="Y389" i="1"/>
  <c r="Z389" i="1" s="1" a="1"/>
  <c r="Z389" i="1" s="1"/>
  <c r="Y390" i="1"/>
  <c r="Z390" i="1" s="1" a="1"/>
  <c r="Z390" i="1" s="1"/>
  <c r="Y391" i="1"/>
  <c r="Z391" i="1" s="1" a="1"/>
  <c r="Z391" i="1" s="1"/>
  <c r="Y392" i="1"/>
  <c r="Z392" i="1" s="1" a="1"/>
  <c r="Z392" i="1" s="1"/>
  <c r="Y393" i="1"/>
  <c r="Z393" i="1" s="1" a="1"/>
  <c r="Z393" i="1" s="1"/>
  <c r="Y394" i="1"/>
  <c r="Z394" i="1" s="1" a="1"/>
  <c r="Z394" i="1" s="1"/>
  <c r="Y395" i="1"/>
  <c r="Z395" i="1" s="1" a="1"/>
  <c r="Z395" i="1" s="1"/>
  <c r="Y396" i="1"/>
  <c r="Z396" i="1" s="1" a="1"/>
  <c r="Z396" i="1" s="1"/>
  <c r="Y397" i="1"/>
  <c r="Z397" i="1" s="1" a="1"/>
  <c r="Z397" i="1" s="1"/>
  <c r="Y398" i="1"/>
  <c r="Z398" i="1" s="1" a="1"/>
  <c r="Z398" i="1" s="1"/>
  <c r="Y399" i="1"/>
  <c r="Z399" i="1" s="1" a="1"/>
  <c r="Z399" i="1" s="1"/>
  <c r="Y400" i="1"/>
  <c r="Z400" i="1" s="1" a="1"/>
  <c r="Z400" i="1" s="1"/>
  <c r="Y401" i="1"/>
  <c r="Z401" i="1" s="1" a="1"/>
  <c r="Z401" i="1" s="1"/>
  <c r="Y402" i="1"/>
  <c r="Z402" i="1" s="1" a="1"/>
  <c r="Z402" i="1" s="1"/>
  <c r="Y403" i="1"/>
  <c r="Z403" i="1" s="1" a="1"/>
  <c r="Z403" i="1" s="1"/>
  <c r="Y404" i="1"/>
  <c r="Z404" i="1" s="1" a="1"/>
  <c r="Z404" i="1" s="1"/>
  <c r="Y405" i="1"/>
  <c r="Z405" i="1" s="1" a="1"/>
  <c r="Z405" i="1" s="1"/>
  <c r="Y406" i="1"/>
  <c r="Z406" i="1" s="1" a="1"/>
  <c r="Z406" i="1" s="1"/>
  <c r="Y407" i="1"/>
  <c r="Z407" i="1" s="1" a="1"/>
  <c r="Z407" i="1" s="1"/>
  <c r="Y408" i="1"/>
  <c r="Z408" i="1" s="1" a="1"/>
  <c r="Z408" i="1" s="1"/>
  <c r="Y409" i="1"/>
  <c r="Z409" i="1" s="1" a="1"/>
  <c r="Z409" i="1" s="1"/>
  <c r="Y410" i="1"/>
  <c r="Z410" i="1" s="1" a="1"/>
  <c r="Z410" i="1" s="1"/>
  <c r="Y411" i="1"/>
  <c r="Z411" i="1" s="1" a="1"/>
  <c r="Z411" i="1" s="1"/>
  <c r="Y412" i="1"/>
  <c r="Z412" i="1" s="1" a="1"/>
  <c r="Z412" i="1" s="1"/>
  <c r="Y413" i="1"/>
  <c r="Z413" i="1" s="1" a="1"/>
  <c r="Z413" i="1" s="1"/>
  <c r="Y414" i="1"/>
  <c r="Z414" i="1" s="1" a="1"/>
  <c r="Z414" i="1" s="1"/>
  <c r="Y415" i="1"/>
  <c r="Z415" i="1" s="1" a="1"/>
  <c r="Z415" i="1" s="1"/>
  <c r="Y416" i="1"/>
  <c r="Z416" i="1" s="1" a="1"/>
  <c r="Z416" i="1" s="1"/>
  <c r="Y417" i="1"/>
  <c r="Z417" i="1" s="1" a="1"/>
  <c r="Z417" i="1" s="1"/>
  <c r="Y418" i="1"/>
  <c r="Z418" i="1" s="1" a="1"/>
  <c r="Z418" i="1" s="1"/>
  <c r="Y419" i="1"/>
  <c r="Z419" i="1" s="1" a="1"/>
  <c r="Z419" i="1" s="1"/>
  <c r="Y420" i="1"/>
  <c r="Z420" i="1" s="1" a="1"/>
  <c r="Z420" i="1" s="1"/>
  <c r="Y421" i="1"/>
  <c r="Z421" i="1" s="1" a="1"/>
  <c r="Z421" i="1" s="1"/>
  <c r="Y422" i="1"/>
  <c r="Z422" i="1" s="1" a="1"/>
  <c r="Z422" i="1" s="1"/>
  <c r="Y423" i="1"/>
  <c r="Z423" i="1" s="1" a="1"/>
  <c r="Z423" i="1" s="1"/>
  <c r="Y424" i="1"/>
  <c r="Z424" i="1" s="1" a="1"/>
  <c r="Z424" i="1" s="1"/>
  <c r="Y425" i="1"/>
  <c r="Z425" i="1" s="1" a="1"/>
  <c r="Z425" i="1" s="1"/>
  <c r="Y426" i="1"/>
  <c r="Z426" i="1" s="1" a="1"/>
  <c r="Z426" i="1" s="1"/>
  <c r="Y427" i="1"/>
  <c r="Z427" i="1" s="1" a="1"/>
  <c r="Z427" i="1" s="1"/>
  <c r="Y428" i="1"/>
  <c r="Z428" i="1" s="1" a="1"/>
  <c r="Z428" i="1" s="1"/>
  <c r="Y429" i="1"/>
  <c r="Z429" i="1" s="1" a="1"/>
  <c r="Z429" i="1" s="1"/>
  <c r="Y430" i="1"/>
  <c r="Z430" i="1" s="1" a="1"/>
  <c r="Z430" i="1" s="1"/>
  <c r="Y431" i="1"/>
  <c r="Z431" i="1" s="1" a="1"/>
  <c r="Z431" i="1" s="1"/>
  <c r="Y432" i="1"/>
  <c r="Z432" i="1" s="1" a="1"/>
  <c r="Z432" i="1" s="1"/>
  <c r="Y433" i="1"/>
  <c r="Z433" i="1" s="1" a="1"/>
  <c r="Z433" i="1" s="1"/>
  <c r="Y434" i="1"/>
  <c r="Z434" i="1" s="1" a="1"/>
  <c r="Z434" i="1" s="1"/>
  <c r="Y435" i="1"/>
  <c r="Z435" i="1" s="1" a="1"/>
  <c r="Z435" i="1" s="1"/>
  <c r="Y436" i="1"/>
  <c r="Z436" i="1" s="1" a="1"/>
  <c r="Z436" i="1" s="1"/>
  <c r="Y437" i="1"/>
  <c r="Z437" i="1" s="1" a="1"/>
  <c r="Z437" i="1" s="1"/>
  <c r="Y438" i="1"/>
  <c r="Z438" i="1" s="1" a="1"/>
  <c r="Z438" i="1" s="1"/>
  <c r="Y439" i="1"/>
  <c r="Z439" i="1" s="1" a="1"/>
  <c r="Z439" i="1" s="1"/>
  <c r="Y440" i="1"/>
  <c r="Z440" i="1" s="1" a="1"/>
  <c r="Z440" i="1" s="1"/>
  <c r="Y441" i="1"/>
  <c r="Z441" i="1" s="1" a="1"/>
  <c r="Z441" i="1" s="1"/>
  <c r="Y442" i="1"/>
  <c r="Z442" i="1" s="1" a="1"/>
  <c r="Z442" i="1" s="1"/>
  <c r="Y443" i="1"/>
  <c r="Z443" i="1" s="1" a="1"/>
  <c r="Z443" i="1" s="1"/>
  <c r="Y444" i="1"/>
  <c r="Z444" i="1" s="1" a="1"/>
  <c r="Z444" i="1" s="1"/>
  <c r="Y445" i="1"/>
  <c r="Z445" i="1" s="1" a="1"/>
  <c r="Z445" i="1" s="1"/>
  <c r="Y446" i="1"/>
  <c r="Z446" i="1" s="1" a="1"/>
  <c r="Z446" i="1" s="1"/>
  <c r="Y447" i="1"/>
  <c r="Z447" i="1" s="1" a="1"/>
  <c r="Z447" i="1" s="1"/>
  <c r="Y448" i="1"/>
  <c r="Z448" i="1" s="1" a="1"/>
  <c r="Z448" i="1" s="1"/>
  <c r="Y449" i="1"/>
  <c r="Z449" i="1" s="1" a="1"/>
  <c r="Z449" i="1" s="1"/>
  <c r="Y450" i="1"/>
  <c r="Z450" i="1" s="1" a="1"/>
  <c r="Z450" i="1" s="1"/>
  <c r="Y451" i="1"/>
  <c r="Z451" i="1" s="1" a="1"/>
  <c r="Z451" i="1" s="1"/>
  <c r="Y452" i="1"/>
  <c r="Z452" i="1" s="1" a="1"/>
  <c r="Z452" i="1" s="1"/>
  <c r="Y453" i="1"/>
  <c r="Z453" i="1" s="1" a="1"/>
  <c r="Z453" i="1" s="1"/>
  <c r="Y454" i="1"/>
  <c r="Z454" i="1" s="1" a="1"/>
  <c r="Z454" i="1" s="1"/>
  <c r="Y455" i="1"/>
  <c r="Z455" i="1" s="1" a="1"/>
  <c r="Z455" i="1" s="1"/>
  <c r="Y456" i="1"/>
  <c r="Z456" i="1" s="1" a="1"/>
  <c r="Z456" i="1" s="1"/>
  <c r="Y457" i="1"/>
  <c r="Z457" i="1" s="1" a="1"/>
  <c r="Z457" i="1" s="1"/>
  <c r="Y458" i="1"/>
  <c r="Z458" i="1" s="1" a="1"/>
  <c r="Z458" i="1" s="1"/>
  <c r="Y459" i="1"/>
  <c r="Z459" i="1" s="1" a="1"/>
  <c r="Z459" i="1" s="1"/>
  <c r="Y460" i="1"/>
  <c r="Z460" i="1" s="1" a="1"/>
  <c r="Z460" i="1" s="1"/>
  <c r="Y461" i="1"/>
  <c r="Z461" i="1" s="1" a="1"/>
  <c r="Z461" i="1" s="1"/>
  <c r="Y462" i="1"/>
  <c r="Z462" i="1" s="1" a="1"/>
  <c r="Z462" i="1" s="1"/>
  <c r="Y463" i="1"/>
  <c r="Z463" i="1" s="1" a="1"/>
  <c r="Z463" i="1" s="1"/>
  <c r="Y464" i="1"/>
  <c r="Z464" i="1" s="1" a="1"/>
  <c r="Z464" i="1" s="1"/>
  <c r="Y465" i="1"/>
  <c r="Z465" i="1" s="1" a="1"/>
  <c r="Z465" i="1" s="1"/>
  <c r="Y466" i="1"/>
  <c r="Z466" i="1" s="1" a="1"/>
  <c r="Z466" i="1" s="1"/>
  <c r="Y467" i="1"/>
  <c r="Z467" i="1" s="1" a="1"/>
  <c r="Z467" i="1" s="1"/>
  <c r="Y468" i="1"/>
  <c r="Z468" i="1" s="1" a="1"/>
  <c r="Z468" i="1" s="1"/>
  <c r="Y469" i="1"/>
  <c r="Z469" i="1" s="1" a="1"/>
  <c r="Z469" i="1" s="1"/>
  <c r="Y470" i="1"/>
  <c r="Z470" i="1" s="1" a="1"/>
  <c r="Z470" i="1" s="1"/>
  <c r="Y471" i="1"/>
  <c r="Z471" i="1" s="1" a="1"/>
  <c r="Z471" i="1" s="1"/>
  <c r="Y472" i="1"/>
  <c r="Z472" i="1" s="1" a="1"/>
  <c r="Z472" i="1" s="1"/>
  <c r="Y473" i="1"/>
  <c r="Z473" i="1" s="1" a="1"/>
  <c r="Z473" i="1" s="1"/>
  <c r="Y474" i="1"/>
  <c r="Z474" i="1" s="1" a="1"/>
  <c r="Z474" i="1" s="1"/>
  <c r="Y475" i="1"/>
  <c r="Z475" i="1" s="1" a="1"/>
  <c r="Z475" i="1" s="1"/>
  <c r="Y476" i="1"/>
  <c r="Z476" i="1" s="1" a="1"/>
  <c r="Z476" i="1" s="1"/>
  <c r="Y477" i="1"/>
  <c r="Z477" i="1" s="1" a="1"/>
  <c r="Z477" i="1" s="1"/>
  <c r="Y478" i="1"/>
  <c r="Z478" i="1" s="1" a="1"/>
  <c r="Z478" i="1" s="1"/>
  <c r="Y479" i="1"/>
  <c r="Z479" i="1" s="1" a="1"/>
  <c r="Z479" i="1" s="1"/>
  <c r="Y480" i="1"/>
  <c r="Z480" i="1" s="1" a="1"/>
  <c r="Z480" i="1" s="1"/>
  <c r="Y481" i="1"/>
  <c r="Z481" i="1" s="1" a="1"/>
  <c r="Z481" i="1" s="1"/>
  <c r="Y482" i="1"/>
  <c r="Z482" i="1" s="1" a="1"/>
  <c r="Z482" i="1" s="1"/>
  <c r="Y483" i="1"/>
  <c r="Z483" i="1" s="1" a="1"/>
  <c r="Z483" i="1" s="1"/>
  <c r="Y484" i="1"/>
  <c r="Z484" i="1" s="1" a="1"/>
  <c r="Z484" i="1" s="1"/>
  <c r="Y485" i="1"/>
  <c r="Z485" i="1" s="1" a="1"/>
  <c r="Z485" i="1" s="1"/>
  <c r="Y486" i="1"/>
  <c r="Z486" i="1" s="1" a="1"/>
  <c r="Z486" i="1" s="1"/>
  <c r="Y487" i="1"/>
  <c r="Z487" i="1" s="1" a="1"/>
  <c r="Z487" i="1" s="1"/>
  <c r="Y488" i="1"/>
  <c r="Z488" i="1" s="1" a="1"/>
  <c r="Z488" i="1" s="1"/>
  <c r="Y489" i="1"/>
  <c r="Z489" i="1" s="1" a="1"/>
  <c r="Z489" i="1" s="1"/>
  <c r="Y490" i="1"/>
  <c r="Z490" i="1" s="1" a="1"/>
  <c r="Z490" i="1" s="1"/>
  <c r="Y491" i="1"/>
  <c r="Z491" i="1" s="1" a="1"/>
  <c r="Z491" i="1" s="1"/>
  <c r="Y492" i="1"/>
  <c r="Z492" i="1" s="1" a="1"/>
  <c r="Z492" i="1" s="1"/>
  <c r="Y493" i="1"/>
  <c r="Z493" i="1" s="1" a="1"/>
  <c r="Z493" i="1" s="1"/>
  <c r="Y494" i="1"/>
  <c r="Z494" i="1" s="1" a="1"/>
  <c r="Z494" i="1" s="1"/>
  <c r="Y495" i="1"/>
  <c r="Z495" i="1" s="1" a="1"/>
  <c r="Z495" i="1" s="1"/>
  <c r="Y496" i="1"/>
  <c r="Z496" i="1" s="1" a="1"/>
  <c r="Z496" i="1" s="1"/>
  <c r="Y497" i="1"/>
  <c r="Z497" i="1" s="1" a="1"/>
  <c r="Z497" i="1" s="1"/>
  <c r="Y498" i="1"/>
  <c r="Z498" i="1" s="1" a="1"/>
  <c r="Z498" i="1" s="1"/>
  <c r="Y499" i="1"/>
  <c r="Z499" i="1" s="1" a="1"/>
  <c r="Z499" i="1" s="1"/>
  <c r="Y500" i="1"/>
  <c r="Z500" i="1" s="1" a="1"/>
  <c r="Z500" i="1" s="1"/>
  <c r="Y501" i="1"/>
  <c r="Z501" i="1" s="1" a="1"/>
  <c r="Z501" i="1" s="1"/>
  <c r="Y502" i="1"/>
  <c r="Z502" i="1" s="1" a="1"/>
  <c r="Z502" i="1" s="1"/>
  <c r="Y503" i="1"/>
  <c r="Z503" i="1" s="1" a="1"/>
  <c r="Z503" i="1" s="1"/>
  <c r="Y504" i="1"/>
  <c r="Z504" i="1" s="1" a="1"/>
  <c r="Z504" i="1" s="1"/>
  <c r="Y505" i="1"/>
  <c r="Z505" i="1" s="1" a="1"/>
  <c r="Z505" i="1" s="1"/>
  <c r="Y506" i="1"/>
  <c r="Z506" i="1" s="1" a="1"/>
  <c r="Z506" i="1" s="1"/>
  <c r="Y507" i="1"/>
  <c r="Z507" i="1" s="1" a="1"/>
  <c r="Z507" i="1" s="1"/>
  <c r="Y508" i="1"/>
  <c r="Z508" i="1" s="1" a="1"/>
  <c r="Z508" i="1" s="1"/>
  <c r="Y509" i="1"/>
  <c r="Z509" i="1" s="1" a="1"/>
  <c r="Z509" i="1" s="1"/>
  <c r="Y510" i="1"/>
  <c r="Z510" i="1" s="1" a="1"/>
  <c r="Z510" i="1" s="1"/>
  <c r="Y511" i="1"/>
  <c r="Z511" i="1" s="1" a="1"/>
  <c r="Z511" i="1" s="1"/>
  <c r="Y512" i="1"/>
  <c r="Z512" i="1" s="1" a="1"/>
  <c r="Z512" i="1" s="1"/>
  <c r="Y513" i="1"/>
  <c r="Z513" i="1" s="1" a="1"/>
  <c r="Z513" i="1" s="1"/>
  <c r="Y514" i="1"/>
  <c r="Z514" i="1" s="1" a="1"/>
  <c r="Z514" i="1" s="1"/>
  <c r="Y515" i="1"/>
  <c r="Z515" i="1" s="1" a="1"/>
  <c r="Z515" i="1" s="1"/>
  <c r="Y516" i="1"/>
  <c r="Z516" i="1" s="1" a="1"/>
  <c r="Z516" i="1" s="1"/>
  <c r="Y517" i="1"/>
  <c r="Z517" i="1" s="1" a="1"/>
  <c r="Z517" i="1" s="1"/>
  <c r="Y518" i="1"/>
  <c r="Z518" i="1" s="1" a="1"/>
  <c r="Z518" i="1" s="1"/>
  <c r="Y519" i="1"/>
  <c r="Z519" i="1" s="1" a="1"/>
  <c r="Z519" i="1" s="1"/>
  <c r="Y520" i="1"/>
  <c r="Z520" i="1" s="1" a="1"/>
  <c r="Z520" i="1" s="1"/>
  <c r="Y521" i="1"/>
  <c r="Z521" i="1" s="1" a="1"/>
  <c r="Z521" i="1" s="1"/>
  <c r="Y522" i="1"/>
  <c r="Z522" i="1" s="1" a="1"/>
  <c r="Z522" i="1" s="1"/>
  <c r="Y523" i="1"/>
  <c r="Z523" i="1" s="1" a="1"/>
  <c r="Z523" i="1" s="1"/>
  <c r="Y524" i="1"/>
  <c r="Z524" i="1" s="1" a="1"/>
  <c r="Z524" i="1" s="1"/>
  <c r="Y525" i="1"/>
  <c r="Z525" i="1" s="1" a="1"/>
  <c r="Z525" i="1" s="1"/>
  <c r="Y526" i="1"/>
  <c r="Z526" i="1" s="1" a="1"/>
  <c r="Z526" i="1" s="1"/>
  <c r="Y527" i="1"/>
  <c r="Z527" i="1" s="1" a="1"/>
  <c r="Z527" i="1" s="1"/>
  <c r="Y528" i="1"/>
  <c r="Z528" i="1" s="1" a="1"/>
  <c r="Z528" i="1" s="1"/>
  <c r="Y529" i="1"/>
  <c r="Z529" i="1" s="1" a="1"/>
  <c r="Z529" i="1" s="1"/>
  <c r="Y530" i="1"/>
  <c r="Z530" i="1" s="1" a="1"/>
  <c r="Z530" i="1" s="1"/>
  <c r="Y531" i="1"/>
  <c r="Z531" i="1" s="1" a="1"/>
  <c r="Z531" i="1" s="1"/>
  <c r="Y532" i="1"/>
  <c r="Z532" i="1" s="1" a="1"/>
  <c r="Z532" i="1" s="1"/>
  <c r="Y533" i="1"/>
  <c r="Z533" i="1" s="1" a="1"/>
  <c r="Z533" i="1" s="1"/>
  <c r="Y534" i="1"/>
  <c r="Z534" i="1" s="1" a="1"/>
  <c r="Z534" i="1" s="1"/>
  <c r="Y535" i="1"/>
  <c r="Z535" i="1" s="1" a="1"/>
  <c r="Z535" i="1" s="1"/>
  <c r="Y536" i="1"/>
  <c r="Z536" i="1" s="1" a="1"/>
  <c r="Z536" i="1" s="1"/>
  <c r="Y537" i="1"/>
  <c r="Z537" i="1" s="1" a="1"/>
  <c r="Z537" i="1" s="1"/>
  <c r="Y538" i="1"/>
  <c r="Z538" i="1" s="1" a="1"/>
  <c r="Z538" i="1" s="1"/>
  <c r="Y539" i="1"/>
  <c r="Z539" i="1" s="1" a="1"/>
  <c r="Z539" i="1" s="1"/>
  <c r="Y540" i="1"/>
  <c r="Z540" i="1" s="1" a="1"/>
  <c r="Z540" i="1" s="1"/>
  <c r="Y541" i="1"/>
  <c r="Z541" i="1" s="1" a="1"/>
  <c r="Z541" i="1" s="1"/>
  <c r="Y542" i="1"/>
  <c r="Z542" i="1" s="1" a="1"/>
  <c r="Z542" i="1" s="1"/>
  <c r="Y543" i="1"/>
  <c r="Z543" i="1" s="1" a="1"/>
  <c r="Z543" i="1" s="1"/>
  <c r="Y544" i="1"/>
  <c r="Z544" i="1" s="1" a="1"/>
  <c r="Z544" i="1" s="1"/>
  <c r="Y545" i="1"/>
  <c r="Z545" i="1" s="1" a="1"/>
  <c r="Z545" i="1" s="1"/>
  <c r="Y546" i="1"/>
  <c r="Z546" i="1" s="1" a="1"/>
  <c r="Z546" i="1" s="1"/>
  <c r="Y547" i="1"/>
  <c r="Z547" i="1" s="1" a="1"/>
  <c r="Z547" i="1" s="1"/>
  <c r="Y548" i="1"/>
  <c r="Z548" i="1" s="1" a="1"/>
  <c r="Z548" i="1" s="1"/>
  <c r="Y549" i="1"/>
  <c r="Z549" i="1" s="1" a="1"/>
  <c r="Z549" i="1" s="1"/>
  <c r="Y550" i="1"/>
  <c r="Z550" i="1" s="1" a="1"/>
  <c r="Z550" i="1" s="1"/>
  <c r="Y551" i="1"/>
  <c r="Z551" i="1" s="1" a="1"/>
  <c r="Z551" i="1" s="1"/>
  <c r="Y552" i="1"/>
  <c r="Z552" i="1" s="1" a="1"/>
  <c r="Z552" i="1" s="1"/>
  <c r="Y553" i="1"/>
  <c r="Z553" i="1" s="1" a="1"/>
  <c r="Z553" i="1" s="1"/>
  <c r="Y554" i="1"/>
  <c r="Z554" i="1" s="1" a="1"/>
  <c r="Z554" i="1" s="1"/>
  <c r="Y555" i="1"/>
  <c r="Z555" i="1" s="1" a="1"/>
  <c r="Z555" i="1" s="1"/>
  <c r="Y556" i="1"/>
  <c r="Z556" i="1" s="1" a="1"/>
  <c r="Z556" i="1" s="1"/>
  <c r="Y557" i="1"/>
  <c r="Z557" i="1" s="1" a="1"/>
  <c r="Z557" i="1" s="1"/>
  <c r="Y558" i="1"/>
  <c r="Z558" i="1" s="1" a="1"/>
  <c r="Z558" i="1" s="1"/>
  <c r="Y559" i="1"/>
  <c r="Z559" i="1" s="1" a="1"/>
  <c r="Z559" i="1" s="1"/>
  <c r="Y560" i="1"/>
  <c r="Z560" i="1" s="1" a="1"/>
  <c r="Z560" i="1" s="1"/>
  <c r="Y561" i="1"/>
  <c r="Z561" i="1" s="1" a="1"/>
  <c r="Z561" i="1" s="1"/>
  <c r="Y562" i="1"/>
  <c r="Z562" i="1" s="1" a="1"/>
  <c r="Z562" i="1" s="1"/>
  <c r="Y563" i="1"/>
  <c r="Z563" i="1" s="1" a="1"/>
  <c r="Z563" i="1" s="1"/>
  <c r="Y564" i="1"/>
  <c r="Z564" i="1" s="1" a="1"/>
  <c r="Z564" i="1" s="1"/>
  <c r="Y565" i="1"/>
  <c r="Z565" i="1" s="1" a="1"/>
  <c r="Z565" i="1" s="1"/>
  <c r="Y566" i="1"/>
  <c r="Z566" i="1" s="1" a="1"/>
  <c r="Z566" i="1" s="1"/>
  <c r="Y567" i="1"/>
  <c r="Z567" i="1" s="1" a="1"/>
  <c r="Z567" i="1" s="1"/>
  <c r="Y568" i="1"/>
  <c r="Z568" i="1" s="1" a="1"/>
  <c r="Z568" i="1" s="1"/>
  <c r="Y569" i="1"/>
  <c r="Z569" i="1" s="1" a="1"/>
  <c r="Z569" i="1" s="1"/>
  <c r="Y570" i="1"/>
  <c r="Z570" i="1" s="1" a="1"/>
  <c r="Z570" i="1" s="1"/>
  <c r="Y571" i="1"/>
  <c r="Z571" i="1" s="1" a="1"/>
  <c r="Z571" i="1" s="1"/>
  <c r="Y572" i="1"/>
  <c r="Z572" i="1" s="1" a="1"/>
  <c r="Z572" i="1" s="1"/>
  <c r="Y10" i="1"/>
  <c r="Z10" i="1" s="1" a="1"/>
  <c r="Z10" i="1" s="1"/>
  <c r="S10" i="1"/>
  <c r="T10" i="1" s="1" a="1"/>
  <c r="T10" i="1" s="1"/>
  <c r="S11" i="1"/>
  <c r="T11" i="1" s="1" a="1"/>
  <c r="T11" i="1" s="1"/>
  <c r="S12" i="1"/>
  <c r="T12" i="1" s="1" a="1"/>
  <c r="T12" i="1" s="1"/>
  <c r="S14" i="1"/>
  <c r="T14" i="1" s="1" a="1"/>
  <c r="T14" i="1" s="1"/>
  <c r="S15" i="1"/>
  <c r="T15" i="1" s="1" a="1"/>
  <c r="T15" i="1" s="1"/>
  <c r="S16" i="1"/>
  <c r="U16" i="1" s="1" a="1"/>
  <c r="U16" i="1" s="1"/>
  <c r="S17" i="1"/>
  <c r="T17" i="1" s="1" a="1"/>
  <c r="T17" i="1" s="1"/>
  <c r="S18" i="1"/>
  <c r="T18" i="1" s="1" a="1"/>
  <c r="T18" i="1" s="1"/>
  <c r="S19" i="1"/>
  <c r="T19" i="1" s="1" a="1"/>
  <c r="T19" i="1" s="1"/>
  <c r="S20" i="1"/>
  <c r="T20" i="1" s="1" a="1"/>
  <c r="T20" i="1" s="1"/>
  <c r="S21" i="1"/>
  <c r="T21" i="1" s="1" a="1"/>
  <c r="T21" i="1" s="1"/>
  <c r="S22" i="1"/>
  <c r="U22" i="1" s="1" a="1"/>
  <c r="U22" i="1" s="1"/>
  <c r="S23" i="1"/>
  <c r="T23" i="1" s="1" a="1"/>
  <c r="T23" i="1" s="1"/>
  <c r="S24" i="1"/>
  <c r="T24" i="1" s="1" a="1"/>
  <c r="T24" i="1" s="1"/>
  <c r="S25" i="1"/>
  <c r="T25" i="1" s="1" a="1"/>
  <c r="T25" i="1" s="1"/>
  <c r="S26" i="1"/>
  <c r="T26" i="1" s="1" a="1"/>
  <c r="T26" i="1" s="1"/>
  <c r="S27" i="1"/>
  <c r="T27" i="1" s="1" a="1"/>
  <c r="T27" i="1" s="1"/>
  <c r="S28" i="1"/>
  <c r="U28" i="1" s="1" a="1"/>
  <c r="U28" i="1" s="1"/>
  <c r="S29" i="1"/>
  <c r="T29" i="1" s="1" a="1"/>
  <c r="T29" i="1" s="1"/>
  <c r="S30" i="1"/>
  <c r="T30" i="1" s="1" a="1"/>
  <c r="T30" i="1" s="1"/>
  <c r="S31" i="1"/>
  <c r="T31" i="1" s="1" a="1"/>
  <c r="T31" i="1" s="1"/>
  <c r="S32" i="1"/>
  <c r="T32" i="1" s="1" a="1"/>
  <c r="T32" i="1" s="1"/>
  <c r="S33" i="1"/>
  <c r="T33" i="1" s="1" a="1"/>
  <c r="T33" i="1" s="1"/>
  <c r="S34" i="1"/>
  <c r="U34" i="1" s="1" a="1"/>
  <c r="U34" i="1" s="1"/>
  <c r="S35" i="1"/>
  <c r="T35" i="1" s="1" a="1"/>
  <c r="T35" i="1" s="1"/>
  <c r="S36" i="1"/>
  <c r="T36" i="1" s="1" a="1"/>
  <c r="T36" i="1" s="1"/>
  <c r="S37" i="1"/>
  <c r="T37" i="1" s="1" a="1"/>
  <c r="T37" i="1" s="1"/>
  <c r="S38" i="1"/>
  <c r="T38" i="1" s="1" a="1"/>
  <c r="T38" i="1" s="1"/>
  <c r="S39" i="1"/>
  <c r="T39" i="1" s="1" a="1"/>
  <c r="T39" i="1" s="1"/>
  <c r="S40" i="1"/>
  <c r="U40" i="1" s="1" a="1"/>
  <c r="U40" i="1" s="1"/>
  <c r="S41" i="1"/>
  <c r="T41" i="1" s="1" a="1"/>
  <c r="T41" i="1" s="1"/>
  <c r="S42" i="1"/>
  <c r="T42" i="1" s="1" a="1"/>
  <c r="T42" i="1" s="1"/>
  <c r="S43" i="1"/>
  <c r="T43" i="1" s="1" a="1"/>
  <c r="T43" i="1" s="1"/>
  <c r="S44" i="1"/>
  <c r="T44" i="1" s="1" a="1"/>
  <c r="T44" i="1" s="1"/>
  <c r="S45" i="1"/>
  <c r="T45" i="1" s="1" a="1"/>
  <c r="T45" i="1" s="1"/>
  <c r="S46" i="1"/>
  <c r="U46" i="1" s="1" a="1"/>
  <c r="U46" i="1" s="1"/>
  <c r="S47" i="1"/>
  <c r="T47" i="1" s="1" a="1"/>
  <c r="T47" i="1" s="1"/>
  <c r="S48" i="1"/>
  <c r="T48" i="1" s="1" a="1"/>
  <c r="T48" i="1" s="1"/>
  <c r="S49" i="1"/>
  <c r="T49" i="1" s="1" a="1"/>
  <c r="T49" i="1" s="1"/>
  <c r="S50" i="1"/>
  <c r="T50" i="1" s="1" a="1"/>
  <c r="T50" i="1" s="1"/>
  <c r="S51" i="1"/>
  <c r="T51" i="1" s="1" a="1"/>
  <c r="T51" i="1" s="1"/>
  <c r="S52" i="1"/>
  <c r="U52" i="1" s="1" a="1"/>
  <c r="U52" i="1" s="1"/>
  <c r="S53" i="1"/>
  <c r="T53" i="1" s="1" a="1"/>
  <c r="T53" i="1" s="1"/>
  <c r="S54" i="1"/>
  <c r="T54" i="1" s="1" a="1"/>
  <c r="T54" i="1" s="1"/>
  <c r="S55" i="1"/>
  <c r="T55" i="1" s="1" a="1"/>
  <c r="T55" i="1" s="1"/>
  <c r="S56" i="1"/>
  <c r="T56" i="1" s="1" a="1"/>
  <c r="T56" i="1" s="1"/>
  <c r="S57" i="1"/>
  <c r="T57" i="1" s="1" a="1"/>
  <c r="T57" i="1" s="1"/>
  <c r="S58" i="1"/>
  <c r="U58" i="1" s="1" a="1"/>
  <c r="U58" i="1" s="1"/>
  <c r="S59" i="1"/>
  <c r="T59" i="1" s="1" a="1"/>
  <c r="T59" i="1" s="1"/>
  <c r="S60" i="1"/>
  <c r="T60" i="1" s="1" a="1"/>
  <c r="T60" i="1" s="1"/>
  <c r="S61" i="1"/>
  <c r="T61" i="1" s="1" a="1"/>
  <c r="T61" i="1" s="1"/>
  <c r="S62" i="1"/>
  <c r="T62" i="1" s="1" a="1"/>
  <c r="T62" i="1" s="1"/>
  <c r="S63" i="1"/>
  <c r="T63" i="1" s="1" a="1"/>
  <c r="T63" i="1" s="1"/>
  <c r="S64" i="1"/>
  <c r="U64" i="1" s="1" a="1"/>
  <c r="U64" i="1" s="1"/>
  <c r="S65" i="1"/>
  <c r="T65" i="1" s="1" a="1"/>
  <c r="T65" i="1" s="1"/>
  <c r="S66" i="1"/>
  <c r="T66" i="1" s="1" a="1"/>
  <c r="T66" i="1" s="1"/>
  <c r="S67" i="1"/>
  <c r="S68" i="1"/>
  <c r="T68" i="1" s="1" a="1"/>
  <c r="T68" i="1" s="1"/>
  <c r="S69" i="1"/>
  <c r="T69" i="1" s="1" a="1"/>
  <c r="T69" i="1" s="1"/>
  <c r="S70" i="1"/>
  <c r="U70" i="1" s="1" a="1"/>
  <c r="U70" i="1" s="1"/>
  <c r="S71" i="1"/>
  <c r="T71" i="1" s="1" a="1"/>
  <c r="T71" i="1" s="1"/>
  <c r="S72" i="1"/>
  <c r="T72" i="1" s="1" a="1"/>
  <c r="T72" i="1" s="1"/>
  <c r="S73" i="1"/>
  <c r="S74" i="1"/>
  <c r="T74" i="1" s="1" a="1"/>
  <c r="T74" i="1" s="1"/>
  <c r="S75" i="1"/>
  <c r="T75" i="1" s="1" a="1"/>
  <c r="T75" i="1" s="1"/>
  <c r="S76" i="1"/>
  <c r="U76" i="1" s="1" a="1"/>
  <c r="U76" i="1" s="1"/>
  <c r="S77" i="1"/>
  <c r="T77" i="1" s="1" a="1"/>
  <c r="T77" i="1" s="1"/>
  <c r="S78" i="1"/>
  <c r="T78" i="1" s="1" a="1"/>
  <c r="T78" i="1" s="1"/>
  <c r="S79" i="1"/>
  <c r="S80" i="1"/>
  <c r="T80" i="1" s="1" a="1"/>
  <c r="T80" i="1" s="1"/>
  <c r="S81" i="1"/>
  <c r="T81" i="1" s="1" a="1"/>
  <c r="T81" i="1" s="1"/>
  <c r="S82" i="1"/>
  <c r="U82" i="1" s="1" a="1"/>
  <c r="U82" i="1" s="1"/>
  <c r="S83" i="1"/>
  <c r="T83" i="1" s="1" a="1"/>
  <c r="T83" i="1" s="1"/>
  <c r="S84" i="1"/>
  <c r="T84" i="1" s="1" a="1"/>
  <c r="T84" i="1" s="1"/>
  <c r="S85" i="1"/>
  <c r="S86" i="1"/>
  <c r="T86" i="1" s="1" a="1"/>
  <c r="T86" i="1" s="1"/>
  <c r="S87" i="1"/>
  <c r="T87" i="1" s="1" a="1"/>
  <c r="T87" i="1" s="1"/>
  <c r="S88" i="1"/>
  <c r="U88" i="1" s="1" a="1"/>
  <c r="U88" i="1" s="1"/>
  <c r="S89" i="1"/>
  <c r="T89" i="1" s="1" a="1"/>
  <c r="T89" i="1" s="1"/>
  <c r="S90" i="1"/>
  <c r="T90" i="1" s="1" a="1"/>
  <c r="T90" i="1" s="1"/>
  <c r="S91" i="1"/>
  <c r="S92" i="1"/>
  <c r="T92" i="1" s="1" a="1"/>
  <c r="T92" i="1" s="1"/>
  <c r="S93" i="1"/>
  <c r="T93" i="1" s="1" a="1"/>
  <c r="T93" i="1" s="1"/>
  <c r="S94" i="1"/>
  <c r="U94" i="1" s="1" a="1"/>
  <c r="U94" i="1" s="1"/>
  <c r="S95" i="1"/>
  <c r="T95" i="1" s="1" a="1"/>
  <c r="T95" i="1" s="1"/>
  <c r="S96" i="1"/>
  <c r="T96" i="1" s="1" a="1"/>
  <c r="T96" i="1" s="1"/>
  <c r="S97" i="1"/>
  <c r="S98" i="1"/>
  <c r="T98" i="1" s="1" a="1"/>
  <c r="T98" i="1" s="1"/>
  <c r="S99" i="1"/>
  <c r="T99" i="1" s="1" a="1"/>
  <c r="T99" i="1" s="1"/>
  <c r="S100" i="1"/>
  <c r="U100" i="1" s="1" a="1"/>
  <c r="U100" i="1" s="1"/>
  <c r="S101" i="1"/>
  <c r="T101" i="1" s="1" a="1"/>
  <c r="T101" i="1" s="1"/>
  <c r="S102" i="1"/>
  <c r="T102" i="1" s="1" a="1"/>
  <c r="T102" i="1" s="1"/>
  <c r="S103" i="1"/>
  <c r="S104" i="1"/>
  <c r="T104" i="1" s="1" a="1"/>
  <c r="T104" i="1" s="1"/>
  <c r="S105" i="1"/>
  <c r="T105" i="1" s="1" a="1"/>
  <c r="T105" i="1" s="1"/>
  <c r="S106" i="1"/>
  <c r="U106" i="1" s="1" a="1"/>
  <c r="U106" i="1" s="1"/>
  <c r="S107" i="1"/>
  <c r="T107" i="1" s="1" a="1"/>
  <c r="T107" i="1" s="1"/>
  <c r="S108" i="1"/>
  <c r="T108" i="1" s="1" a="1"/>
  <c r="T108" i="1" s="1"/>
  <c r="S109" i="1"/>
  <c r="S110" i="1"/>
  <c r="T110" i="1" s="1" a="1"/>
  <c r="T110" i="1" s="1"/>
  <c r="S111" i="1"/>
  <c r="T111" i="1" s="1" a="1"/>
  <c r="T111" i="1" s="1"/>
  <c r="S112" i="1"/>
  <c r="U112" i="1" s="1" a="1"/>
  <c r="U112" i="1" s="1"/>
  <c r="S113" i="1"/>
  <c r="T113" i="1" s="1" a="1"/>
  <c r="T113" i="1" s="1"/>
  <c r="S114" i="1"/>
  <c r="T114" i="1" s="1" a="1"/>
  <c r="T114" i="1" s="1"/>
  <c r="S115" i="1"/>
  <c r="S116" i="1"/>
  <c r="T116" i="1" s="1" a="1"/>
  <c r="T116" i="1" s="1"/>
  <c r="S117" i="1"/>
  <c r="T117" i="1" s="1" a="1"/>
  <c r="T117" i="1" s="1"/>
  <c r="S118" i="1"/>
  <c r="U118" i="1" s="1" a="1"/>
  <c r="U118" i="1" s="1"/>
  <c r="S119" i="1"/>
  <c r="T119" i="1" s="1" a="1"/>
  <c r="T119" i="1" s="1"/>
  <c r="S120" i="1"/>
  <c r="T120" i="1" s="1" a="1"/>
  <c r="T120" i="1" s="1"/>
  <c r="S121" i="1"/>
  <c r="S122" i="1"/>
  <c r="T122" i="1" s="1" a="1"/>
  <c r="T122" i="1" s="1"/>
  <c r="S123" i="1"/>
  <c r="T123" i="1" s="1" a="1"/>
  <c r="T123" i="1" s="1"/>
  <c r="S124" i="1"/>
  <c r="U124" i="1" s="1" a="1"/>
  <c r="U124" i="1" s="1"/>
  <c r="S125" i="1"/>
  <c r="T125" i="1" s="1" a="1"/>
  <c r="T125" i="1" s="1"/>
  <c r="S126" i="1"/>
  <c r="T126" i="1" s="1" a="1"/>
  <c r="T126" i="1" s="1"/>
  <c r="S127" i="1"/>
  <c r="S128" i="1"/>
  <c r="T128" i="1" s="1" a="1"/>
  <c r="T128" i="1" s="1"/>
  <c r="S129" i="1"/>
  <c r="T129" i="1" s="1" a="1"/>
  <c r="T129" i="1" s="1"/>
  <c r="S130" i="1"/>
  <c r="T130" i="1" s="1" a="1"/>
  <c r="T130" i="1" s="1"/>
  <c r="S131" i="1"/>
  <c r="T131" i="1" s="1" a="1"/>
  <c r="T131" i="1" s="1"/>
  <c r="S132" i="1"/>
  <c r="T132" i="1" s="1" a="1"/>
  <c r="T132" i="1" s="1"/>
  <c r="S133" i="1"/>
  <c r="S134" i="1"/>
  <c r="T134" i="1" s="1" a="1"/>
  <c r="T134" i="1" s="1"/>
  <c r="S135" i="1"/>
  <c r="T135" i="1" s="1" a="1"/>
  <c r="T135" i="1" s="1"/>
  <c r="S136" i="1"/>
  <c r="T136" i="1" s="1" a="1"/>
  <c r="T136" i="1" s="1"/>
  <c r="S137" i="1"/>
  <c r="T137" i="1" s="1" a="1"/>
  <c r="T137" i="1" s="1"/>
  <c r="S138" i="1"/>
  <c r="T138" i="1" s="1" a="1"/>
  <c r="T138" i="1" s="1"/>
  <c r="S139" i="1"/>
  <c r="S140" i="1"/>
  <c r="T140" i="1" s="1" a="1"/>
  <c r="T140" i="1" s="1"/>
  <c r="S141" i="1"/>
  <c r="T141" i="1" s="1" a="1"/>
  <c r="T141" i="1" s="1"/>
  <c r="S142" i="1"/>
  <c r="T142" i="1" s="1" a="1"/>
  <c r="T142" i="1" s="1"/>
  <c r="S143" i="1"/>
  <c r="T143" i="1" s="1" a="1"/>
  <c r="T143" i="1" s="1"/>
  <c r="S144" i="1"/>
  <c r="T144" i="1" s="1" a="1"/>
  <c r="T144" i="1" s="1"/>
  <c r="S145" i="1"/>
  <c r="S146" i="1"/>
  <c r="T146" i="1" s="1" a="1"/>
  <c r="T146" i="1" s="1"/>
  <c r="S147" i="1"/>
  <c r="T147" i="1" s="1" a="1"/>
  <c r="T147" i="1" s="1"/>
  <c r="S148" i="1"/>
  <c r="T148" i="1" s="1" a="1"/>
  <c r="T148" i="1" s="1"/>
  <c r="S149" i="1"/>
  <c r="T149" i="1" s="1" a="1"/>
  <c r="T149" i="1" s="1"/>
  <c r="S150" i="1"/>
  <c r="T150" i="1" s="1" a="1"/>
  <c r="T150" i="1" s="1"/>
  <c r="S151" i="1"/>
  <c r="U151" i="1" s="1" a="1"/>
  <c r="U151" i="1" s="1"/>
  <c r="S152" i="1"/>
  <c r="S153" i="1"/>
  <c r="T153" i="1" s="1" a="1"/>
  <c r="T153" i="1" s="1"/>
  <c r="S154" i="1"/>
  <c r="T154" i="1" s="1" a="1"/>
  <c r="T154" i="1" s="1"/>
  <c r="S155" i="1"/>
  <c r="T155" i="1" s="1" a="1"/>
  <c r="T155" i="1" s="1"/>
  <c r="S156" i="1"/>
  <c r="T156" i="1" s="1" a="1"/>
  <c r="T156" i="1" s="1"/>
  <c r="S157" i="1"/>
  <c r="U157" i="1" s="1" a="1"/>
  <c r="U157" i="1" s="1"/>
  <c r="S158" i="1"/>
  <c r="T158" i="1" s="1" a="1"/>
  <c r="T158" i="1" s="1"/>
  <c r="S159" i="1"/>
  <c r="U159" i="1" s="1" a="1"/>
  <c r="U159" i="1" s="1"/>
  <c r="S160" i="1"/>
  <c r="T160" i="1" s="1" a="1"/>
  <c r="T160" i="1" s="1"/>
  <c r="S161" i="1"/>
  <c r="T161" i="1" s="1" a="1"/>
  <c r="T161" i="1" s="1"/>
  <c r="S162" i="1"/>
  <c r="T162" i="1" s="1" a="1"/>
  <c r="T162" i="1" s="1"/>
  <c r="S163" i="1"/>
  <c r="U163" i="1" s="1" a="1"/>
  <c r="U163" i="1" s="1"/>
  <c r="S164" i="1"/>
  <c r="T164" i="1" s="1" a="1"/>
  <c r="T164" i="1" s="1"/>
  <c r="S165" i="1"/>
  <c r="U165" i="1" s="1" a="1"/>
  <c r="U165" i="1" s="1"/>
  <c r="S166" i="1"/>
  <c r="T166" i="1" s="1" a="1"/>
  <c r="T166" i="1" s="1"/>
  <c r="S167" i="1"/>
  <c r="T167" i="1" s="1" a="1"/>
  <c r="T167" i="1" s="1"/>
  <c r="S168" i="1"/>
  <c r="T168" i="1" s="1" a="1"/>
  <c r="T168" i="1" s="1"/>
  <c r="S169" i="1"/>
  <c r="U169" i="1" s="1" a="1"/>
  <c r="U169" i="1" s="1"/>
  <c r="S170" i="1"/>
  <c r="T170" i="1" s="1" a="1"/>
  <c r="T170" i="1" s="1"/>
  <c r="S171" i="1"/>
  <c r="U171" i="1" s="1" a="1"/>
  <c r="U171" i="1" s="1"/>
  <c r="S172" i="1"/>
  <c r="T172" i="1" s="1" a="1"/>
  <c r="T172" i="1" s="1"/>
  <c r="S173" i="1"/>
  <c r="T173" i="1" s="1" a="1"/>
  <c r="T173" i="1" s="1"/>
  <c r="S174" i="1"/>
  <c r="S175" i="1"/>
  <c r="U175" i="1" s="1" a="1"/>
  <c r="U175" i="1" s="1"/>
  <c r="S176" i="1"/>
  <c r="U176" i="1" s="1" a="1"/>
  <c r="U176" i="1" s="1"/>
  <c r="S177" i="1"/>
  <c r="U177" i="1" s="1" a="1"/>
  <c r="U177" i="1" s="1"/>
  <c r="S178" i="1"/>
  <c r="T178" i="1" s="1" a="1"/>
  <c r="T178" i="1" s="1"/>
  <c r="S179" i="1"/>
  <c r="T179" i="1" s="1" a="1"/>
  <c r="T179" i="1" s="1"/>
  <c r="S180" i="1"/>
  <c r="S181" i="1"/>
  <c r="U181" i="1" s="1" a="1"/>
  <c r="U181" i="1" s="1"/>
  <c r="S182" i="1"/>
  <c r="T182" i="1" s="1" a="1"/>
  <c r="T182" i="1" s="1"/>
  <c r="S183" i="1"/>
  <c r="T183" i="1" s="1" a="1"/>
  <c r="T183" i="1" s="1"/>
  <c r="S184" i="1"/>
  <c r="T184" i="1" s="1" a="1"/>
  <c r="T184" i="1" s="1"/>
  <c r="S185" i="1"/>
  <c r="T185" i="1" s="1" a="1"/>
  <c r="T185" i="1" s="1"/>
  <c r="S186" i="1"/>
  <c r="S187" i="1"/>
  <c r="T187" i="1" s="1" a="1"/>
  <c r="T187" i="1" s="1"/>
  <c r="S188" i="1"/>
  <c r="U188" i="1" s="1" a="1"/>
  <c r="U188" i="1" s="1"/>
  <c r="S189" i="1"/>
  <c r="T189" i="1" s="1" a="1"/>
  <c r="T189" i="1" s="1"/>
  <c r="S190" i="1"/>
  <c r="T190" i="1" s="1" a="1"/>
  <c r="T190" i="1" s="1"/>
  <c r="S191" i="1"/>
  <c r="T191" i="1" s="1" a="1"/>
  <c r="T191" i="1" s="1"/>
  <c r="S192" i="1"/>
  <c r="T192" i="1" s="1" a="1"/>
  <c r="T192" i="1" s="1"/>
  <c r="S193" i="1"/>
  <c r="T193" i="1" s="1" a="1"/>
  <c r="T193" i="1" s="1"/>
  <c r="S194" i="1"/>
  <c r="T194" i="1" s="1" a="1"/>
  <c r="T194" i="1" s="1"/>
  <c r="S195" i="1"/>
  <c r="T195" i="1" s="1" a="1"/>
  <c r="T195" i="1" s="1"/>
  <c r="S196" i="1"/>
  <c r="T196" i="1" s="1" a="1"/>
  <c r="T196" i="1" s="1"/>
  <c r="S197" i="1"/>
  <c r="T197" i="1" s="1" a="1"/>
  <c r="T197" i="1" s="1"/>
  <c r="S198" i="1"/>
  <c r="T198" i="1" s="1" a="1"/>
  <c r="T198" i="1" s="1"/>
  <c r="S199" i="1"/>
  <c r="T199" i="1" s="1" a="1"/>
  <c r="T199" i="1" s="1"/>
  <c r="S200" i="1"/>
  <c r="U200" i="1" s="1" a="1"/>
  <c r="U200" i="1" s="1"/>
  <c r="S201" i="1"/>
  <c r="T201" i="1" s="1" a="1"/>
  <c r="T201" i="1" s="1"/>
  <c r="S202" i="1"/>
  <c r="T202" i="1" s="1" a="1"/>
  <c r="T202" i="1" s="1"/>
  <c r="S203" i="1"/>
  <c r="T203" i="1" s="1" a="1"/>
  <c r="T203" i="1" s="1"/>
  <c r="S204" i="1"/>
  <c r="T204" i="1" s="1" a="1"/>
  <c r="T204" i="1" s="1"/>
  <c r="S205" i="1"/>
  <c r="T205" i="1" s="1" a="1"/>
  <c r="T205" i="1" s="1"/>
  <c r="S206" i="1"/>
  <c r="T206" i="1" s="1" a="1"/>
  <c r="T206" i="1" s="1"/>
  <c r="S207" i="1"/>
  <c r="T207" i="1" s="1" a="1"/>
  <c r="T207" i="1" s="1"/>
  <c r="S208" i="1"/>
  <c r="T208" i="1" s="1" a="1"/>
  <c r="T208" i="1" s="1"/>
  <c r="S209" i="1"/>
  <c r="T209" i="1" s="1" a="1"/>
  <c r="T209" i="1" s="1"/>
  <c r="S210" i="1"/>
  <c r="T210" i="1" s="1" a="1"/>
  <c r="T210" i="1" s="1"/>
  <c r="S211" i="1"/>
  <c r="T211" i="1" s="1" a="1"/>
  <c r="T211" i="1" s="1"/>
  <c r="S212" i="1"/>
  <c r="U212" i="1" s="1" a="1"/>
  <c r="U212" i="1" s="1"/>
  <c r="S213" i="1"/>
  <c r="T213" i="1" s="1" a="1"/>
  <c r="T213" i="1" s="1"/>
  <c r="S214" i="1"/>
  <c r="T214" i="1" s="1" a="1"/>
  <c r="T214" i="1" s="1"/>
  <c r="S215" i="1"/>
  <c r="T215" i="1" s="1" a="1"/>
  <c r="T215" i="1" s="1"/>
  <c r="S216" i="1"/>
  <c r="T216" i="1" s="1" a="1"/>
  <c r="T216" i="1" s="1"/>
  <c r="S217" i="1"/>
  <c r="T217" i="1" s="1" a="1"/>
  <c r="T217" i="1" s="1"/>
  <c r="S218" i="1"/>
  <c r="T218" i="1" s="1" a="1"/>
  <c r="T218" i="1" s="1"/>
  <c r="S219" i="1"/>
  <c r="T219" i="1" s="1" a="1"/>
  <c r="T219" i="1" s="1"/>
  <c r="S220" i="1"/>
  <c r="T220" i="1" s="1" a="1"/>
  <c r="T220" i="1" s="1"/>
  <c r="S221" i="1"/>
  <c r="T221" i="1" s="1" a="1"/>
  <c r="T221" i="1" s="1"/>
  <c r="S222" i="1"/>
  <c r="T222" i="1" s="1" a="1"/>
  <c r="T222" i="1" s="1"/>
  <c r="S223" i="1"/>
  <c r="T223" i="1" s="1" a="1"/>
  <c r="T223" i="1" s="1"/>
  <c r="S224" i="1"/>
  <c r="U224" i="1" s="1" a="1"/>
  <c r="U224" i="1" s="1"/>
  <c r="S225" i="1"/>
  <c r="T225" i="1" s="1" a="1"/>
  <c r="T225" i="1" s="1"/>
  <c r="S226" i="1"/>
  <c r="T226" i="1" s="1" a="1"/>
  <c r="T226" i="1" s="1"/>
  <c r="S227" i="1"/>
  <c r="T227" i="1" s="1" a="1"/>
  <c r="T227" i="1" s="1"/>
  <c r="S228" i="1"/>
  <c r="T228" i="1" s="1" a="1"/>
  <c r="T228" i="1" s="1"/>
  <c r="S229" i="1"/>
  <c r="T229" i="1" s="1" a="1"/>
  <c r="T229" i="1" s="1"/>
  <c r="S230" i="1"/>
  <c r="T230" i="1" s="1" a="1"/>
  <c r="T230" i="1" s="1"/>
  <c r="S231" i="1"/>
  <c r="T231" i="1" s="1" a="1"/>
  <c r="T231" i="1" s="1"/>
  <c r="S232" i="1"/>
  <c r="T232" i="1" s="1" a="1"/>
  <c r="T232" i="1" s="1"/>
  <c r="S233" i="1"/>
  <c r="T233" i="1" s="1" a="1"/>
  <c r="T233" i="1" s="1"/>
  <c r="S234" i="1"/>
  <c r="T234" i="1" s="1" a="1"/>
  <c r="T234" i="1" s="1"/>
  <c r="S235" i="1"/>
  <c r="T235" i="1" s="1" a="1"/>
  <c r="T235" i="1" s="1"/>
  <c r="S236" i="1"/>
  <c r="U236" i="1" s="1" a="1"/>
  <c r="U236" i="1" s="1"/>
  <c r="S237" i="1"/>
  <c r="T237" i="1" s="1" a="1"/>
  <c r="T237" i="1" s="1"/>
  <c r="S238" i="1"/>
  <c r="T238" i="1" s="1" a="1"/>
  <c r="T238" i="1" s="1"/>
  <c r="S239" i="1"/>
  <c r="T239" i="1" s="1" a="1"/>
  <c r="T239" i="1" s="1"/>
  <c r="S240" i="1"/>
  <c r="T240" i="1" s="1" a="1"/>
  <c r="T240" i="1" s="1"/>
  <c r="S241" i="1"/>
  <c r="T241" i="1" s="1" a="1"/>
  <c r="T241" i="1" s="1"/>
  <c r="S242" i="1"/>
  <c r="T242" i="1" s="1" a="1"/>
  <c r="T242" i="1" s="1"/>
  <c r="S243" i="1"/>
  <c r="T243" i="1" s="1" a="1"/>
  <c r="T243" i="1" s="1"/>
  <c r="S244" i="1"/>
  <c r="T244" i="1" s="1" a="1"/>
  <c r="T244" i="1" s="1"/>
  <c r="S245" i="1"/>
  <c r="T245" i="1" s="1" a="1"/>
  <c r="T245" i="1" s="1"/>
  <c r="S246" i="1"/>
  <c r="T246" i="1" s="1" a="1"/>
  <c r="T246" i="1" s="1"/>
  <c r="S247" i="1"/>
  <c r="T247" i="1" s="1" a="1"/>
  <c r="T247" i="1" s="1"/>
  <c r="S248" i="1"/>
  <c r="U248" i="1" s="1" a="1"/>
  <c r="U248" i="1" s="1"/>
  <c r="S249" i="1"/>
  <c r="T249" i="1" s="1" a="1"/>
  <c r="T249" i="1" s="1"/>
  <c r="S250" i="1"/>
  <c r="T250" i="1" s="1" a="1"/>
  <c r="T250" i="1" s="1"/>
  <c r="S251" i="1"/>
  <c r="T251" i="1" s="1" a="1"/>
  <c r="T251" i="1" s="1"/>
  <c r="S252" i="1"/>
  <c r="T252" i="1" s="1" a="1"/>
  <c r="T252" i="1" s="1"/>
  <c r="S253" i="1"/>
  <c r="T253" i="1" s="1" a="1"/>
  <c r="T253" i="1" s="1"/>
  <c r="S254" i="1"/>
  <c r="T254" i="1" s="1" a="1"/>
  <c r="T254" i="1" s="1"/>
  <c r="S255" i="1"/>
  <c r="T255" i="1" s="1" a="1"/>
  <c r="T255" i="1" s="1"/>
  <c r="S256" i="1"/>
  <c r="T256" i="1" s="1" a="1"/>
  <c r="T256" i="1" s="1"/>
  <c r="S257" i="1"/>
  <c r="T257" i="1" s="1" a="1"/>
  <c r="T257" i="1" s="1"/>
  <c r="S258" i="1"/>
  <c r="T258" i="1" s="1" a="1"/>
  <c r="T258" i="1" s="1"/>
  <c r="S259" i="1"/>
  <c r="T259" i="1" s="1" a="1"/>
  <c r="T259" i="1" s="1"/>
  <c r="S260" i="1"/>
  <c r="U260" i="1" s="1" a="1"/>
  <c r="U260" i="1" s="1"/>
  <c r="S261" i="1"/>
  <c r="T261" i="1" s="1" a="1"/>
  <c r="T261" i="1" s="1"/>
  <c r="S262" i="1"/>
  <c r="T262" i="1" s="1" a="1"/>
  <c r="T262" i="1" s="1"/>
  <c r="S263" i="1"/>
  <c r="T263" i="1" s="1" a="1"/>
  <c r="T263" i="1" s="1"/>
  <c r="S264" i="1"/>
  <c r="T264" i="1" s="1" a="1"/>
  <c r="T264" i="1" s="1"/>
  <c r="S265" i="1"/>
  <c r="T265" i="1" s="1" a="1"/>
  <c r="T265" i="1" s="1"/>
  <c r="S266" i="1"/>
  <c r="T266" i="1" s="1" a="1"/>
  <c r="T266" i="1" s="1"/>
  <c r="S267" i="1"/>
  <c r="T267" i="1" s="1" a="1"/>
  <c r="T267" i="1" s="1"/>
  <c r="S268" i="1"/>
  <c r="T268" i="1" s="1" a="1"/>
  <c r="T268" i="1" s="1"/>
  <c r="S269" i="1"/>
  <c r="T269" i="1" s="1" a="1"/>
  <c r="T269" i="1" s="1"/>
  <c r="S270" i="1"/>
  <c r="T270" i="1" s="1" a="1"/>
  <c r="T270" i="1" s="1"/>
  <c r="S271" i="1"/>
  <c r="T271" i="1" s="1" a="1"/>
  <c r="T271" i="1" s="1"/>
  <c r="S272" i="1"/>
  <c r="U272" i="1" s="1" a="1"/>
  <c r="U272" i="1" s="1"/>
  <c r="S273" i="1"/>
  <c r="T273" i="1" s="1" a="1"/>
  <c r="T273" i="1" s="1"/>
  <c r="S274" i="1"/>
  <c r="T274" i="1" s="1" a="1"/>
  <c r="T274" i="1" s="1"/>
  <c r="S275" i="1"/>
  <c r="T275" i="1" s="1" a="1"/>
  <c r="T275" i="1" s="1"/>
  <c r="S276" i="1"/>
  <c r="T276" i="1" s="1" a="1"/>
  <c r="T276" i="1" s="1"/>
  <c r="S277" i="1"/>
  <c r="T277" i="1" s="1" a="1"/>
  <c r="T277" i="1" s="1"/>
  <c r="S278" i="1"/>
  <c r="T278" i="1" s="1" a="1"/>
  <c r="T278" i="1" s="1"/>
  <c r="S279" i="1"/>
  <c r="T279" i="1" s="1" a="1"/>
  <c r="T279" i="1" s="1"/>
  <c r="S280" i="1"/>
  <c r="T280" i="1" s="1" a="1"/>
  <c r="T280" i="1" s="1"/>
  <c r="S281" i="1"/>
  <c r="T281" i="1" s="1" a="1"/>
  <c r="T281" i="1" s="1"/>
  <c r="S282" i="1"/>
  <c r="T282" i="1" s="1" a="1"/>
  <c r="T282" i="1" s="1"/>
  <c r="S283" i="1"/>
  <c r="T283" i="1" s="1" a="1"/>
  <c r="T283" i="1" s="1"/>
  <c r="S284" i="1"/>
  <c r="U284" i="1" s="1" a="1"/>
  <c r="U284" i="1" s="1"/>
  <c r="S285" i="1"/>
  <c r="T285" i="1" s="1" a="1"/>
  <c r="T285" i="1" s="1"/>
  <c r="S286" i="1"/>
  <c r="T286" i="1" s="1" a="1"/>
  <c r="T286" i="1" s="1"/>
  <c r="S287" i="1"/>
  <c r="T287" i="1" s="1" a="1"/>
  <c r="T287" i="1" s="1"/>
  <c r="S288" i="1"/>
  <c r="T288" i="1" s="1" a="1"/>
  <c r="T288" i="1" s="1"/>
  <c r="S289" i="1"/>
  <c r="T289" i="1" s="1" a="1"/>
  <c r="T289" i="1" s="1"/>
  <c r="S290" i="1"/>
  <c r="T290" i="1" s="1" a="1"/>
  <c r="T290" i="1" s="1"/>
  <c r="S291" i="1"/>
  <c r="T291" i="1" s="1" a="1"/>
  <c r="T291" i="1" s="1"/>
  <c r="S292" i="1"/>
  <c r="T292" i="1" s="1" a="1"/>
  <c r="T292" i="1" s="1"/>
  <c r="S293" i="1"/>
  <c r="T293" i="1" s="1" a="1"/>
  <c r="T293" i="1" s="1"/>
  <c r="S294" i="1"/>
  <c r="T294" i="1" s="1" a="1"/>
  <c r="T294" i="1" s="1"/>
  <c r="S295" i="1"/>
  <c r="T295" i="1" s="1" a="1"/>
  <c r="T295" i="1" s="1"/>
  <c r="S296" i="1"/>
  <c r="U296" i="1" s="1" a="1"/>
  <c r="U296" i="1" s="1"/>
  <c r="S297" i="1"/>
  <c r="T297" i="1" s="1" a="1"/>
  <c r="T297" i="1" s="1"/>
  <c r="S298" i="1"/>
  <c r="T298" i="1" s="1" a="1"/>
  <c r="T298" i="1" s="1"/>
  <c r="S299" i="1"/>
  <c r="T299" i="1" s="1" a="1"/>
  <c r="T299" i="1" s="1"/>
  <c r="S300" i="1"/>
  <c r="T300" i="1" s="1" a="1"/>
  <c r="T300" i="1" s="1"/>
  <c r="S301" i="1"/>
  <c r="T301" i="1" s="1" a="1"/>
  <c r="T301" i="1" s="1"/>
  <c r="S302" i="1"/>
  <c r="T302" i="1" s="1" a="1"/>
  <c r="T302" i="1" s="1"/>
  <c r="S303" i="1"/>
  <c r="T303" i="1" s="1" a="1"/>
  <c r="T303" i="1" s="1"/>
  <c r="S304" i="1"/>
  <c r="T304" i="1" s="1" a="1"/>
  <c r="T304" i="1" s="1"/>
  <c r="S305" i="1"/>
  <c r="T305" i="1" s="1" a="1"/>
  <c r="T305" i="1" s="1"/>
  <c r="S306" i="1"/>
  <c r="T306" i="1" s="1" a="1"/>
  <c r="T306" i="1" s="1"/>
  <c r="S307" i="1"/>
  <c r="T307" i="1" s="1" a="1"/>
  <c r="T307" i="1" s="1"/>
  <c r="S308" i="1"/>
  <c r="T308" i="1" s="1" a="1"/>
  <c r="T308" i="1" s="1"/>
  <c r="S309" i="1"/>
  <c r="T309" i="1" s="1" a="1"/>
  <c r="T309" i="1" s="1"/>
  <c r="S310" i="1"/>
  <c r="T310" i="1" s="1" a="1"/>
  <c r="T310" i="1" s="1"/>
  <c r="S311" i="1"/>
  <c r="T311" i="1" s="1" a="1"/>
  <c r="T311" i="1" s="1"/>
  <c r="S312" i="1"/>
  <c r="T312" i="1" s="1" a="1"/>
  <c r="T312" i="1" s="1"/>
  <c r="S313" i="1"/>
  <c r="T313" i="1" s="1" a="1"/>
  <c r="T313" i="1" s="1"/>
  <c r="S314" i="1"/>
  <c r="T314" i="1" s="1" a="1"/>
  <c r="T314" i="1" s="1"/>
  <c r="S315" i="1"/>
  <c r="T315" i="1" s="1" a="1"/>
  <c r="T315" i="1" s="1"/>
  <c r="S316" i="1"/>
  <c r="T316" i="1" s="1" a="1"/>
  <c r="T316" i="1" s="1"/>
  <c r="S317" i="1"/>
  <c r="T317" i="1" s="1" a="1"/>
  <c r="T317" i="1" s="1"/>
  <c r="S318" i="1"/>
  <c r="T318" i="1" s="1" a="1"/>
  <c r="T318" i="1" s="1"/>
  <c r="S319" i="1"/>
  <c r="T319" i="1" s="1" a="1"/>
  <c r="T319" i="1" s="1"/>
  <c r="S320" i="1"/>
  <c r="U320" i="1" s="1" a="1"/>
  <c r="U320" i="1" s="1"/>
  <c r="S321" i="1"/>
  <c r="T321" i="1" s="1" a="1"/>
  <c r="T321" i="1" s="1"/>
  <c r="S322" i="1"/>
  <c r="T322" i="1" s="1" a="1"/>
  <c r="T322" i="1" s="1"/>
  <c r="S323" i="1"/>
  <c r="T323" i="1" s="1" a="1"/>
  <c r="T323" i="1" s="1"/>
  <c r="S324" i="1"/>
  <c r="T324" i="1" s="1" a="1"/>
  <c r="T324" i="1" s="1"/>
  <c r="S325" i="1"/>
  <c r="T325" i="1" s="1" a="1"/>
  <c r="T325" i="1" s="1"/>
  <c r="S326" i="1"/>
  <c r="T326" i="1" s="1" a="1"/>
  <c r="T326" i="1" s="1"/>
  <c r="S327" i="1"/>
  <c r="T327" i="1" s="1" a="1"/>
  <c r="T327" i="1" s="1"/>
  <c r="S328" i="1"/>
  <c r="T328" i="1" s="1" a="1"/>
  <c r="T328" i="1" s="1"/>
  <c r="S329" i="1"/>
  <c r="T329" i="1" s="1" a="1"/>
  <c r="T329" i="1" s="1"/>
  <c r="S330" i="1"/>
  <c r="T330" i="1" s="1" a="1"/>
  <c r="T330" i="1" s="1"/>
  <c r="S331" i="1"/>
  <c r="T331" i="1" s="1" a="1"/>
  <c r="T331" i="1" s="1"/>
  <c r="S332" i="1"/>
  <c r="T332" i="1" s="1" a="1"/>
  <c r="T332" i="1" s="1"/>
  <c r="S333" i="1"/>
  <c r="T333" i="1" s="1" a="1"/>
  <c r="T333" i="1" s="1"/>
  <c r="S334" i="1"/>
  <c r="T334" i="1" s="1" a="1"/>
  <c r="T334" i="1" s="1"/>
  <c r="S335" i="1"/>
  <c r="T335" i="1" s="1" a="1"/>
  <c r="T335" i="1" s="1"/>
  <c r="S336" i="1"/>
  <c r="T336" i="1" s="1" a="1"/>
  <c r="T336" i="1" s="1"/>
  <c r="S337" i="1"/>
  <c r="T337" i="1" s="1" a="1"/>
  <c r="T337" i="1" s="1"/>
  <c r="S338" i="1"/>
  <c r="T338" i="1" s="1" a="1"/>
  <c r="T338" i="1" s="1"/>
  <c r="S339" i="1"/>
  <c r="T339" i="1" s="1" a="1"/>
  <c r="T339" i="1" s="1"/>
  <c r="S340" i="1"/>
  <c r="T340" i="1" s="1" a="1"/>
  <c r="T340" i="1" s="1"/>
  <c r="S341" i="1"/>
  <c r="T341" i="1" s="1" a="1"/>
  <c r="T341" i="1" s="1"/>
  <c r="S342" i="1"/>
  <c r="T342" i="1" s="1" a="1"/>
  <c r="T342" i="1" s="1"/>
  <c r="S343" i="1"/>
  <c r="T343" i="1" s="1" a="1"/>
  <c r="T343" i="1" s="1"/>
  <c r="S344" i="1"/>
  <c r="U344" i="1" s="1" a="1"/>
  <c r="U344" i="1" s="1"/>
  <c r="S345" i="1"/>
  <c r="T345" i="1" s="1" a="1"/>
  <c r="T345" i="1" s="1"/>
  <c r="S346" i="1"/>
  <c r="T346" i="1" s="1" a="1"/>
  <c r="T346" i="1" s="1"/>
  <c r="S347" i="1"/>
  <c r="T347" i="1" s="1" a="1"/>
  <c r="T347" i="1" s="1"/>
  <c r="S348" i="1"/>
  <c r="T348" i="1" s="1" a="1"/>
  <c r="T348" i="1" s="1"/>
  <c r="S349" i="1"/>
  <c r="T349" i="1" s="1" a="1"/>
  <c r="T349" i="1" s="1"/>
  <c r="S350" i="1"/>
  <c r="T350" i="1" s="1" a="1"/>
  <c r="T350" i="1" s="1"/>
  <c r="S351" i="1"/>
  <c r="T351" i="1" s="1" a="1"/>
  <c r="T351" i="1" s="1"/>
  <c r="S352" i="1"/>
  <c r="T352" i="1" s="1" a="1"/>
  <c r="T352" i="1" s="1"/>
  <c r="S353" i="1"/>
  <c r="T353" i="1" s="1" a="1"/>
  <c r="T353" i="1" s="1"/>
  <c r="S354" i="1"/>
  <c r="T354" i="1" s="1" a="1"/>
  <c r="T354" i="1" s="1"/>
  <c r="S355" i="1"/>
  <c r="T355" i="1" s="1" a="1"/>
  <c r="T355" i="1" s="1"/>
  <c r="S356" i="1"/>
  <c r="U356" i="1" s="1" a="1"/>
  <c r="U356" i="1" s="1"/>
  <c r="S357" i="1"/>
  <c r="T357" i="1" s="1" a="1"/>
  <c r="T357" i="1" s="1"/>
  <c r="S358" i="1"/>
  <c r="T358" i="1" s="1" a="1"/>
  <c r="T358" i="1" s="1"/>
  <c r="S359" i="1"/>
  <c r="T359" i="1" s="1" a="1"/>
  <c r="T359" i="1" s="1"/>
  <c r="S360" i="1"/>
  <c r="T360" i="1" s="1" a="1"/>
  <c r="T360" i="1" s="1"/>
  <c r="S361" i="1"/>
  <c r="T361" i="1" s="1" a="1"/>
  <c r="T361" i="1" s="1"/>
  <c r="S362" i="1"/>
  <c r="T362" i="1" s="1" a="1"/>
  <c r="T362" i="1" s="1"/>
  <c r="S363" i="1"/>
  <c r="T363" i="1" s="1" a="1"/>
  <c r="T363" i="1" s="1"/>
  <c r="S364" i="1"/>
  <c r="T364" i="1" s="1" a="1"/>
  <c r="T364" i="1" s="1"/>
  <c r="S365" i="1"/>
  <c r="T365" i="1" s="1" a="1"/>
  <c r="T365" i="1" s="1"/>
  <c r="S366" i="1"/>
  <c r="T366" i="1" s="1" a="1"/>
  <c r="T366" i="1" s="1"/>
  <c r="S367" i="1"/>
  <c r="T367" i="1" s="1" a="1"/>
  <c r="T367" i="1" s="1"/>
  <c r="S368" i="1"/>
  <c r="U368" i="1" s="1" a="1"/>
  <c r="U368" i="1" s="1"/>
  <c r="S369" i="1"/>
  <c r="T369" i="1" s="1" a="1"/>
  <c r="T369" i="1" s="1"/>
  <c r="S370" i="1"/>
  <c r="T370" i="1" s="1" a="1"/>
  <c r="T370" i="1" s="1"/>
  <c r="S371" i="1"/>
  <c r="T371" i="1" s="1" a="1"/>
  <c r="T371" i="1" s="1"/>
  <c r="S372" i="1"/>
  <c r="T372" i="1" s="1" a="1"/>
  <c r="T372" i="1" s="1"/>
  <c r="S373" i="1"/>
  <c r="T373" i="1" s="1" a="1"/>
  <c r="T373" i="1" s="1"/>
  <c r="S374" i="1"/>
  <c r="T374" i="1" s="1" a="1"/>
  <c r="T374" i="1" s="1"/>
  <c r="S375" i="1"/>
  <c r="T375" i="1" s="1" a="1"/>
  <c r="T375" i="1" s="1"/>
  <c r="S376" i="1"/>
  <c r="T376" i="1" s="1" a="1"/>
  <c r="T376" i="1" s="1"/>
  <c r="S377" i="1"/>
  <c r="T377" i="1" s="1" a="1"/>
  <c r="T377" i="1" s="1"/>
  <c r="S378" i="1"/>
  <c r="T378" i="1" s="1" a="1"/>
  <c r="T378" i="1" s="1"/>
  <c r="S379" i="1"/>
  <c r="T379" i="1" s="1" a="1"/>
  <c r="T379" i="1" s="1"/>
  <c r="S380" i="1"/>
  <c r="T380" i="1" s="1" a="1"/>
  <c r="T380" i="1" s="1"/>
  <c r="S381" i="1"/>
  <c r="T381" i="1" s="1" a="1"/>
  <c r="T381" i="1" s="1"/>
  <c r="S382" i="1"/>
  <c r="T382" i="1" s="1" a="1"/>
  <c r="T382" i="1" s="1"/>
  <c r="S383" i="1"/>
  <c r="T383" i="1" s="1" a="1"/>
  <c r="T383" i="1" s="1"/>
  <c r="S384" i="1"/>
  <c r="T384" i="1" s="1" a="1"/>
  <c r="T384" i="1" s="1"/>
  <c r="S385" i="1"/>
  <c r="T385" i="1" s="1" a="1"/>
  <c r="T385" i="1" s="1"/>
  <c r="S386" i="1"/>
  <c r="T386" i="1" s="1" a="1"/>
  <c r="T386" i="1" s="1"/>
  <c r="S387" i="1"/>
  <c r="T387" i="1" s="1" a="1"/>
  <c r="T387" i="1" s="1"/>
  <c r="S388" i="1"/>
  <c r="T388" i="1" s="1" a="1"/>
  <c r="T388" i="1" s="1"/>
  <c r="S389" i="1"/>
  <c r="T389" i="1" s="1" a="1"/>
  <c r="T389" i="1" s="1"/>
  <c r="S390" i="1"/>
  <c r="T390" i="1" s="1" a="1"/>
  <c r="T390" i="1" s="1"/>
  <c r="S391" i="1"/>
  <c r="T391" i="1" s="1" a="1"/>
  <c r="T391" i="1" s="1"/>
  <c r="S392" i="1"/>
  <c r="T392" i="1" s="1" a="1"/>
  <c r="T392" i="1" s="1"/>
  <c r="S393" i="1"/>
  <c r="T393" i="1" s="1" a="1"/>
  <c r="T393" i="1" s="1"/>
  <c r="S394" i="1"/>
  <c r="T394" i="1" s="1" a="1"/>
  <c r="T394" i="1" s="1"/>
  <c r="S395" i="1"/>
  <c r="T395" i="1" s="1" a="1"/>
  <c r="T395" i="1" s="1"/>
  <c r="S396" i="1"/>
  <c r="T396" i="1" s="1" a="1"/>
  <c r="T396" i="1" s="1"/>
  <c r="S397" i="1"/>
  <c r="T397" i="1" s="1" a="1"/>
  <c r="T397" i="1" s="1"/>
  <c r="S398" i="1"/>
  <c r="T398" i="1" s="1" a="1"/>
  <c r="T398" i="1" s="1"/>
  <c r="S399" i="1"/>
  <c r="T399" i="1" s="1" a="1"/>
  <c r="T399" i="1" s="1"/>
  <c r="S400" i="1"/>
  <c r="T400" i="1" s="1" a="1"/>
  <c r="T400" i="1" s="1"/>
  <c r="S401" i="1"/>
  <c r="T401" i="1" s="1" a="1"/>
  <c r="T401" i="1" s="1"/>
  <c r="S402" i="1"/>
  <c r="T402" i="1" s="1" a="1"/>
  <c r="T402" i="1" s="1"/>
  <c r="S403" i="1"/>
  <c r="T403" i="1" s="1" a="1"/>
  <c r="T403" i="1" s="1"/>
  <c r="S404" i="1"/>
  <c r="U404" i="1" s="1" a="1"/>
  <c r="U404" i="1" s="1"/>
  <c r="S405" i="1"/>
  <c r="T405" i="1" s="1" a="1"/>
  <c r="T405" i="1" s="1"/>
  <c r="S406" i="1"/>
  <c r="T406" i="1" s="1" a="1"/>
  <c r="T406" i="1" s="1"/>
  <c r="S407" i="1"/>
  <c r="T407" i="1" s="1" a="1"/>
  <c r="T407" i="1" s="1"/>
  <c r="S408" i="1"/>
  <c r="T408" i="1" s="1" a="1"/>
  <c r="T408" i="1" s="1"/>
  <c r="S409" i="1"/>
  <c r="T409" i="1" s="1" a="1"/>
  <c r="T409" i="1" s="1"/>
  <c r="S410" i="1"/>
  <c r="T410" i="1" s="1" a="1"/>
  <c r="T410" i="1" s="1"/>
  <c r="S411" i="1"/>
  <c r="T411" i="1" s="1" a="1"/>
  <c r="T411" i="1" s="1"/>
  <c r="S412" i="1"/>
  <c r="T412" i="1" s="1" a="1"/>
  <c r="T412" i="1" s="1"/>
  <c r="S413" i="1"/>
  <c r="T413" i="1" s="1" a="1"/>
  <c r="T413" i="1" s="1"/>
  <c r="S414" i="1"/>
  <c r="T414" i="1" s="1" a="1"/>
  <c r="T414" i="1" s="1"/>
  <c r="S415" i="1"/>
  <c r="T415" i="1" s="1" a="1"/>
  <c r="T415" i="1" s="1"/>
  <c r="S416" i="1"/>
  <c r="U416" i="1" s="1" a="1"/>
  <c r="U416" i="1" s="1"/>
  <c r="S417" i="1"/>
  <c r="T417" i="1" s="1" a="1"/>
  <c r="T417" i="1" s="1"/>
  <c r="S418" i="1"/>
  <c r="T418" i="1" s="1" a="1"/>
  <c r="T418" i="1" s="1"/>
  <c r="S419" i="1"/>
  <c r="T419" i="1" s="1" a="1"/>
  <c r="T419" i="1" s="1"/>
  <c r="S420" i="1"/>
  <c r="T420" i="1" s="1" a="1"/>
  <c r="T420" i="1" s="1"/>
  <c r="S421" i="1"/>
  <c r="T421" i="1" s="1" a="1"/>
  <c r="T421" i="1" s="1"/>
  <c r="S422" i="1"/>
  <c r="T422" i="1" s="1" a="1"/>
  <c r="T422" i="1" s="1"/>
  <c r="S423" i="1"/>
  <c r="T423" i="1" s="1" a="1"/>
  <c r="T423" i="1" s="1"/>
  <c r="S424" i="1"/>
  <c r="T424" i="1" s="1" a="1"/>
  <c r="T424" i="1" s="1"/>
  <c r="S425" i="1"/>
  <c r="T425" i="1" s="1" a="1"/>
  <c r="T425" i="1" s="1"/>
  <c r="S426" i="1"/>
  <c r="T426" i="1" s="1" a="1"/>
  <c r="T426" i="1" s="1"/>
  <c r="S427" i="1"/>
  <c r="T427" i="1" s="1" a="1"/>
  <c r="T427" i="1" s="1"/>
  <c r="S428" i="1"/>
  <c r="T428" i="1" s="1" a="1"/>
  <c r="T428" i="1" s="1"/>
  <c r="S429" i="1"/>
  <c r="T429" i="1" s="1" a="1"/>
  <c r="T429" i="1" s="1"/>
  <c r="S430" i="1"/>
  <c r="T430" i="1" s="1" a="1"/>
  <c r="T430" i="1" s="1"/>
  <c r="S431" i="1"/>
  <c r="T431" i="1" s="1" a="1"/>
  <c r="T431" i="1" s="1"/>
  <c r="S432" i="1"/>
  <c r="T432" i="1" s="1" a="1"/>
  <c r="T432" i="1" s="1"/>
  <c r="S433" i="1"/>
  <c r="T433" i="1" s="1" a="1"/>
  <c r="T433" i="1" s="1"/>
  <c r="S434" i="1"/>
  <c r="T434" i="1" s="1" a="1"/>
  <c r="T434" i="1" s="1"/>
  <c r="S435" i="1"/>
  <c r="T435" i="1" s="1" a="1"/>
  <c r="T435" i="1" s="1"/>
  <c r="S436" i="1"/>
  <c r="T436" i="1" s="1" a="1"/>
  <c r="T436" i="1" s="1"/>
  <c r="S437" i="1"/>
  <c r="T437" i="1" s="1" a="1"/>
  <c r="T437" i="1" s="1"/>
  <c r="S438" i="1"/>
  <c r="T438" i="1" s="1" a="1"/>
  <c r="T438" i="1" s="1"/>
  <c r="S439" i="1"/>
  <c r="T439" i="1" s="1" a="1"/>
  <c r="T439" i="1" s="1"/>
  <c r="S440" i="1"/>
  <c r="U440" i="1" s="1" a="1"/>
  <c r="U440" i="1" s="1"/>
  <c r="S441" i="1"/>
  <c r="T441" i="1" s="1" a="1"/>
  <c r="T441" i="1" s="1"/>
  <c r="S442" i="1"/>
  <c r="T442" i="1" s="1" a="1"/>
  <c r="T442" i="1" s="1"/>
  <c r="S443" i="1"/>
  <c r="T443" i="1" s="1" a="1"/>
  <c r="T443" i="1" s="1"/>
  <c r="S444" i="1"/>
  <c r="T444" i="1" s="1" a="1"/>
  <c r="T444" i="1" s="1"/>
  <c r="S445" i="1"/>
  <c r="T445" i="1" s="1" a="1"/>
  <c r="T445" i="1" s="1"/>
  <c r="S446" i="1"/>
  <c r="T446" i="1" s="1" a="1"/>
  <c r="T446" i="1" s="1"/>
  <c r="S447" i="1"/>
  <c r="T447" i="1" s="1" a="1"/>
  <c r="T447" i="1" s="1"/>
  <c r="S448" i="1"/>
  <c r="T448" i="1" s="1" a="1"/>
  <c r="T448" i="1" s="1"/>
  <c r="S449" i="1"/>
  <c r="T449" i="1" s="1" a="1"/>
  <c r="T449" i="1" s="1"/>
  <c r="S450" i="1"/>
  <c r="T450" i="1" s="1" a="1"/>
  <c r="T450" i="1" s="1"/>
  <c r="S451" i="1"/>
  <c r="T451" i="1" s="1" a="1"/>
  <c r="T451" i="1" s="1"/>
  <c r="S452" i="1"/>
  <c r="U452" i="1" s="1" a="1"/>
  <c r="U452" i="1" s="1"/>
  <c r="S453" i="1"/>
  <c r="T453" i="1" s="1" a="1"/>
  <c r="T453" i="1" s="1"/>
  <c r="S454" i="1"/>
  <c r="T454" i="1" s="1" a="1"/>
  <c r="T454" i="1" s="1"/>
  <c r="S455" i="1"/>
  <c r="T455" i="1" s="1" a="1"/>
  <c r="T455" i="1" s="1"/>
  <c r="S456" i="1"/>
  <c r="T456" i="1" s="1" a="1"/>
  <c r="T456" i="1" s="1"/>
  <c r="S457" i="1"/>
  <c r="T457" i="1" s="1" a="1"/>
  <c r="T457" i="1" s="1"/>
  <c r="S458" i="1"/>
  <c r="T458" i="1" s="1" a="1"/>
  <c r="T458" i="1" s="1"/>
  <c r="S459" i="1"/>
  <c r="T459" i="1" s="1" a="1"/>
  <c r="T459" i="1" s="1"/>
  <c r="S460" i="1"/>
  <c r="T460" i="1" s="1" a="1"/>
  <c r="T460" i="1" s="1"/>
  <c r="S461" i="1"/>
  <c r="T461" i="1" s="1" a="1"/>
  <c r="T461" i="1" s="1"/>
  <c r="S462" i="1"/>
  <c r="T462" i="1" s="1" a="1"/>
  <c r="T462" i="1" s="1"/>
  <c r="S463" i="1"/>
  <c r="T463" i="1" s="1" a="1"/>
  <c r="T463" i="1" s="1"/>
  <c r="S464" i="1"/>
  <c r="T464" i="1" s="1" a="1"/>
  <c r="T464" i="1" s="1"/>
  <c r="S465" i="1"/>
  <c r="T465" i="1" s="1" a="1"/>
  <c r="T465" i="1" s="1"/>
  <c r="S466" i="1"/>
  <c r="T466" i="1" s="1" a="1"/>
  <c r="T466" i="1" s="1"/>
  <c r="S467" i="1"/>
  <c r="T467" i="1" s="1" a="1"/>
  <c r="T467" i="1" s="1"/>
  <c r="S468" i="1"/>
  <c r="T468" i="1" s="1" a="1"/>
  <c r="T468" i="1" s="1"/>
  <c r="S469" i="1"/>
  <c r="T469" i="1" s="1" a="1"/>
  <c r="T469" i="1" s="1"/>
  <c r="S470" i="1"/>
  <c r="T470" i="1" s="1" a="1"/>
  <c r="T470" i="1" s="1"/>
  <c r="S471" i="1"/>
  <c r="T471" i="1" s="1" a="1"/>
  <c r="T471" i="1" s="1"/>
  <c r="S472" i="1"/>
  <c r="T472" i="1" s="1" a="1"/>
  <c r="T472" i="1" s="1"/>
  <c r="S473" i="1"/>
  <c r="T473" i="1" s="1" a="1"/>
  <c r="T473" i="1" s="1"/>
  <c r="S474" i="1"/>
  <c r="T474" i="1" s="1" a="1"/>
  <c r="T474" i="1" s="1"/>
  <c r="S475" i="1"/>
  <c r="T475" i="1" s="1" a="1"/>
  <c r="T475" i="1" s="1"/>
  <c r="S476" i="1"/>
  <c r="U476" i="1" s="1" a="1"/>
  <c r="U476" i="1" s="1"/>
  <c r="S477" i="1"/>
  <c r="T477" i="1" s="1" a="1"/>
  <c r="T477" i="1" s="1"/>
  <c r="S478" i="1"/>
  <c r="T478" i="1" s="1" a="1"/>
  <c r="T478" i="1" s="1"/>
  <c r="S479" i="1"/>
  <c r="T479" i="1" s="1" a="1"/>
  <c r="T479" i="1" s="1"/>
  <c r="S480" i="1"/>
  <c r="T480" i="1" s="1" a="1"/>
  <c r="T480" i="1" s="1"/>
  <c r="S481" i="1"/>
  <c r="T481" i="1" s="1" a="1"/>
  <c r="T481" i="1" s="1"/>
  <c r="S482" i="1"/>
  <c r="T482" i="1" s="1" a="1"/>
  <c r="T482" i="1" s="1"/>
  <c r="S483" i="1"/>
  <c r="T483" i="1" s="1" a="1"/>
  <c r="T483" i="1" s="1"/>
  <c r="S484" i="1"/>
  <c r="T484" i="1" s="1" a="1"/>
  <c r="T484" i="1" s="1"/>
  <c r="S485" i="1"/>
  <c r="T485" i="1" s="1" a="1"/>
  <c r="T485" i="1" s="1"/>
  <c r="S486" i="1"/>
  <c r="T486" i="1" s="1" a="1"/>
  <c r="T486" i="1" s="1"/>
  <c r="S487" i="1"/>
  <c r="T487" i="1" s="1" a="1"/>
  <c r="T487" i="1" s="1"/>
  <c r="S488" i="1"/>
  <c r="U488" i="1" s="1" a="1"/>
  <c r="U488" i="1" s="1"/>
  <c r="S489" i="1"/>
  <c r="T489" i="1" s="1" a="1"/>
  <c r="T489" i="1" s="1"/>
  <c r="S490" i="1"/>
  <c r="T490" i="1" s="1" a="1"/>
  <c r="T490" i="1" s="1"/>
  <c r="S491" i="1"/>
  <c r="T491" i="1" s="1" a="1"/>
  <c r="T491" i="1" s="1"/>
  <c r="S492" i="1"/>
  <c r="T492" i="1" s="1" a="1"/>
  <c r="T492" i="1" s="1"/>
  <c r="S493" i="1"/>
  <c r="T493" i="1" s="1" a="1"/>
  <c r="T493" i="1" s="1"/>
  <c r="S494" i="1"/>
  <c r="T494" i="1" s="1" a="1"/>
  <c r="T494" i="1" s="1"/>
  <c r="S495" i="1"/>
  <c r="T495" i="1" s="1" a="1"/>
  <c r="T495" i="1" s="1"/>
  <c r="S496" i="1"/>
  <c r="T496" i="1" s="1" a="1"/>
  <c r="T496" i="1" s="1"/>
  <c r="S497" i="1"/>
  <c r="T497" i="1" s="1" a="1"/>
  <c r="T497" i="1" s="1"/>
  <c r="S498" i="1"/>
  <c r="T498" i="1" s="1" a="1"/>
  <c r="T498" i="1" s="1"/>
  <c r="S499" i="1"/>
  <c r="T499" i="1" s="1" a="1"/>
  <c r="T499" i="1" s="1"/>
  <c r="S500" i="1"/>
  <c r="U500" i="1" s="1" a="1"/>
  <c r="U500" i="1" s="1"/>
  <c r="S501" i="1"/>
  <c r="T501" i="1" s="1" a="1"/>
  <c r="T501" i="1" s="1"/>
  <c r="S502" i="1"/>
  <c r="T502" i="1" s="1" a="1"/>
  <c r="T502" i="1" s="1"/>
  <c r="S503" i="1"/>
  <c r="T503" i="1" s="1" a="1"/>
  <c r="T503" i="1" s="1"/>
  <c r="S504" i="1"/>
  <c r="T504" i="1" s="1" a="1"/>
  <c r="T504" i="1" s="1"/>
  <c r="S505" i="1"/>
  <c r="T505" i="1" s="1" a="1"/>
  <c r="T505" i="1" s="1"/>
  <c r="S506" i="1"/>
  <c r="T506" i="1" s="1" a="1"/>
  <c r="T506" i="1" s="1"/>
  <c r="S507" i="1"/>
  <c r="T507" i="1" s="1" a="1"/>
  <c r="T507" i="1" s="1"/>
  <c r="S508" i="1"/>
  <c r="T508" i="1" s="1" a="1"/>
  <c r="T508" i="1" s="1"/>
  <c r="S509" i="1"/>
  <c r="T509" i="1" s="1" a="1"/>
  <c r="T509" i="1" s="1"/>
  <c r="S510" i="1"/>
  <c r="T510" i="1" s="1" a="1"/>
  <c r="T510" i="1" s="1"/>
  <c r="S511" i="1"/>
  <c r="T511" i="1" s="1" a="1"/>
  <c r="T511" i="1" s="1"/>
  <c r="S512" i="1"/>
  <c r="U512" i="1" s="1" a="1"/>
  <c r="U512" i="1" s="1"/>
  <c r="S513" i="1"/>
  <c r="T513" i="1" s="1" a="1"/>
  <c r="T513" i="1" s="1"/>
  <c r="S514" i="1"/>
  <c r="T514" i="1" s="1" a="1"/>
  <c r="T514" i="1" s="1"/>
  <c r="S515" i="1"/>
  <c r="T515" i="1" s="1" a="1"/>
  <c r="T515" i="1" s="1"/>
  <c r="S516" i="1"/>
  <c r="T516" i="1" s="1" a="1"/>
  <c r="T516" i="1" s="1"/>
  <c r="S517" i="1"/>
  <c r="T517" i="1" s="1" a="1"/>
  <c r="T517" i="1" s="1"/>
  <c r="S518" i="1"/>
  <c r="T518" i="1" s="1" a="1"/>
  <c r="T518" i="1" s="1"/>
  <c r="S519" i="1"/>
  <c r="T519" i="1" s="1" a="1"/>
  <c r="T519" i="1" s="1"/>
  <c r="S520" i="1"/>
  <c r="T520" i="1" s="1" a="1"/>
  <c r="T520" i="1" s="1"/>
  <c r="S521" i="1"/>
  <c r="T521" i="1" s="1" a="1"/>
  <c r="T521" i="1" s="1"/>
  <c r="S522" i="1"/>
  <c r="T522" i="1" s="1" a="1"/>
  <c r="T522" i="1" s="1"/>
  <c r="S523" i="1"/>
  <c r="T523" i="1" s="1" a="1"/>
  <c r="T523" i="1" s="1"/>
  <c r="S524" i="1"/>
  <c r="U524" i="1" s="1" a="1"/>
  <c r="U524" i="1" s="1"/>
  <c r="S525" i="1"/>
  <c r="T525" i="1" s="1" a="1"/>
  <c r="T525" i="1" s="1"/>
  <c r="S526" i="1"/>
  <c r="T526" i="1" s="1" a="1"/>
  <c r="T526" i="1" s="1"/>
  <c r="S527" i="1"/>
  <c r="T527" i="1" s="1" a="1"/>
  <c r="T527" i="1" s="1"/>
  <c r="S528" i="1"/>
  <c r="T528" i="1" s="1" a="1"/>
  <c r="T528" i="1" s="1"/>
  <c r="S529" i="1"/>
  <c r="T529" i="1" s="1" a="1"/>
  <c r="T529" i="1" s="1"/>
  <c r="S530" i="1"/>
  <c r="T530" i="1" s="1" a="1"/>
  <c r="T530" i="1" s="1"/>
  <c r="S531" i="1"/>
  <c r="T531" i="1" s="1" a="1"/>
  <c r="T531" i="1" s="1"/>
  <c r="S532" i="1"/>
  <c r="T532" i="1" s="1" a="1"/>
  <c r="T532" i="1" s="1"/>
  <c r="S533" i="1"/>
  <c r="T533" i="1" s="1" a="1"/>
  <c r="T533" i="1" s="1"/>
  <c r="S534" i="1"/>
  <c r="T534" i="1" s="1" a="1"/>
  <c r="T534" i="1" s="1"/>
  <c r="S535" i="1"/>
  <c r="T535" i="1" s="1" a="1"/>
  <c r="T535" i="1" s="1"/>
  <c r="S536" i="1"/>
  <c r="T536" i="1" s="1" a="1"/>
  <c r="T536" i="1" s="1"/>
  <c r="S537" i="1"/>
  <c r="T537" i="1" s="1" a="1"/>
  <c r="T537" i="1" s="1"/>
  <c r="S538" i="1"/>
  <c r="T538" i="1" s="1" a="1"/>
  <c r="T538" i="1" s="1"/>
  <c r="S539" i="1"/>
  <c r="T539" i="1" s="1" a="1"/>
  <c r="T539" i="1" s="1"/>
  <c r="S540" i="1"/>
  <c r="T540" i="1" s="1" a="1"/>
  <c r="T540" i="1" s="1"/>
  <c r="S541" i="1"/>
  <c r="T541" i="1" s="1" a="1"/>
  <c r="T541" i="1" s="1"/>
  <c r="S542" i="1"/>
  <c r="T542" i="1" s="1" a="1"/>
  <c r="T542" i="1" s="1"/>
  <c r="S543" i="1"/>
  <c r="T543" i="1" s="1" a="1"/>
  <c r="T543" i="1" s="1"/>
  <c r="S544" i="1"/>
  <c r="T544" i="1" s="1" a="1"/>
  <c r="T544" i="1" s="1"/>
  <c r="S545" i="1"/>
  <c r="T545" i="1" s="1" a="1"/>
  <c r="T545" i="1" s="1"/>
  <c r="S546" i="1"/>
  <c r="T546" i="1" s="1" a="1"/>
  <c r="T546" i="1" s="1"/>
  <c r="S547" i="1"/>
  <c r="T547" i="1" s="1" a="1"/>
  <c r="T547" i="1" s="1"/>
  <c r="S548" i="1"/>
  <c r="U548" i="1" s="1" a="1"/>
  <c r="U548" i="1" s="1"/>
  <c r="S549" i="1"/>
  <c r="T549" i="1" s="1" a="1"/>
  <c r="T549" i="1" s="1"/>
  <c r="S550" i="1"/>
  <c r="T550" i="1" s="1" a="1"/>
  <c r="T550" i="1" s="1"/>
  <c r="S551" i="1"/>
  <c r="T551" i="1" s="1" a="1"/>
  <c r="T551" i="1" s="1"/>
  <c r="S552" i="1"/>
  <c r="T552" i="1" s="1" a="1"/>
  <c r="T552" i="1" s="1"/>
  <c r="S553" i="1"/>
  <c r="T553" i="1" s="1" a="1"/>
  <c r="T553" i="1" s="1"/>
  <c r="S554" i="1"/>
  <c r="T554" i="1" s="1" a="1"/>
  <c r="T554" i="1" s="1"/>
  <c r="S555" i="1"/>
  <c r="T555" i="1" s="1" a="1"/>
  <c r="T555" i="1" s="1"/>
  <c r="S556" i="1"/>
  <c r="T556" i="1" s="1" a="1"/>
  <c r="T556" i="1" s="1"/>
  <c r="S557" i="1"/>
  <c r="T557" i="1" s="1" a="1"/>
  <c r="T557" i="1" s="1"/>
  <c r="S558" i="1"/>
  <c r="T558" i="1" s="1" a="1"/>
  <c r="T558" i="1" s="1"/>
  <c r="S559" i="1"/>
  <c r="T559" i="1" s="1" a="1"/>
  <c r="T559" i="1" s="1"/>
  <c r="S560" i="1"/>
  <c r="U560" i="1" s="1" a="1"/>
  <c r="U560" i="1" s="1"/>
  <c r="S561" i="1"/>
  <c r="T561" i="1" s="1" a="1"/>
  <c r="T561" i="1" s="1"/>
  <c r="S562" i="1"/>
  <c r="T562" i="1" s="1" a="1"/>
  <c r="T562" i="1" s="1"/>
  <c r="S563" i="1"/>
  <c r="T563" i="1" s="1" a="1"/>
  <c r="T563" i="1" s="1"/>
  <c r="S564" i="1"/>
  <c r="T564" i="1" s="1" a="1"/>
  <c r="T564" i="1" s="1"/>
  <c r="S565" i="1"/>
  <c r="T565" i="1" s="1" a="1"/>
  <c r="T565" i="1" s="1"/>
  <c r="S566" i="1"/>
  <c r="T566" i="1" s="1" a="1"/>
  <c r="T566" i="1" s="1"/>
  <c r="S567" i="1"/>
  <c r="T567" i="1" s="1" a="1"/>
  <c r="T567" i="1" s="1"/>
  <c r="S568" i="1"/>
  <c r="T568" i="1" s="1" a="1"/>
  <c r="T568" i="1" s="1"/>
  <c r="S569" i="1"/>
  <c r="T569" i="1" s="1" a="1"/>
  <c r="T569" i="1" s="1"/>
  <c r="S570" i="1"/>
  <c r="T570" i="1" s="1" a="1"/>
  <c r="T570" i="1" s="1"/>
  <c r="S571" i="1"/>
  <c r="T571" i="1" s="1" a="1"/>
  <c r="T571" i="1" s="1"/>
  <c r="S572" i="1"/>
  <c r="T572" i="1" s="1" a="1"/>
  <c r="T572" i="1" s="1"/>
  <c r="S13" i="1"/>
  <c r="T13" i="1" s="1" a="1"/>
  <c r="T13" i="1" s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12" i="1"/>
  <c r="F1" i="1"/>
  <c r="C11" i="1"/>
  <c r="C10" i="1"/>
  <c r="T118" i="1" l="1" a="1"/>
  <c r="T118" i="1" s="1"/>
  <c r="T82" i="1" a="1"/>
  <c r="T82" i="1" s="1"/>
  <c r="T46" i="1" a="1"/>
  <c r="T46" i="1" s="1"/>
  <c r="U152" i="1" a="1"/>
  <c r="U152" i="1" s="1"/>
  <c r="T152" i="1" a="1"/>
  <c r="T152" i="1" s="1"/>
  <c r="T320" i="1" a="1"/>
  <c r="T320" i="1" s="1"/>
  <c r="T248" i="1" a="1"/>
  <c r="T248" i="1" s="1"/>
  <c r="T169" i="1" a="1"/>
  <c r="T169" i="1" s="1"/>
  <c r="T151" i="1" a="1"/>
  <c r="T151" i="1" s="1"/>
  <c r="U139" i="1" a="1"/>
  <c r="U139" i="1" s="1"/>
  <c r="T139" i="1" a="1"/>
  <c r="T139" i="1" s="1"/>
  <c r="U127" i="1" a="1"/>
  <c r="U127" i="1" s="1"/>
  <c r="T127" i="1" a="1"/>
  <c r="T127" i="1" s="1"/>
  <c r="U115" i="1" a="1"/>
  <c r="U115" i="1" s="1"/>
  <c r="T115" i="1" a="1"/>
  <c r="T115" i="1" s="1"/>
  <c r="U103" i="1" a="1"/>
  <c r="U103" i="1" s="1"/>
  <c r="T103" i="1" a="1"/>
  <c r="T103" i="1" s="1"/>
  <c r="U91" i="1" a="1"/>
  <c r="U91" i="1" s="1"/>
  <c r="T91" i="1" a="1"/>
  <c r="T91" i="1" s="1"/>
  <c r="U79" i="1" a="1"/>
  <c r="U79" i="1" s="1"/>
  <c r="T79" i="1" a="1"/>
  <c r="T79" i="1" s="1"/>
  <c r="U67" i="1" a="1"/>
  <c r="U67" i="1" s="1"/>
  <c r="T67" i="1" a="1"/>
  <c r="T67" i="1" s="1"/>
  <c r="T112" i="1" a="1"/>
  <c r="T112" i="1" s="1"/>
  <c r="T76" i="1" a="1"/>
  <c r="T76" i="1" s="1"/>
  <c r="T40" i="1" a="1"/>
  <c r="T40" i="1" s="1"/>
  <c r="T560" i="1" a="1"/>
  <c r="T560" i="1" s="1"/>
  <c r="T548" i="1" a="1"/>
  <c r="T548" i="1" s="1"/>
  <c r="T524" i="1" a="1"/>
  <c r="T524" i="1" s="1"/>
  <c r="T452" i="1" a="1"/>
  <c r="T452" i="1" s="1"/>
  <c r="T236" i="1" a="1"/>
  <c r="T236" i="1" s="1"/>
  <c r="T181" i="1" a="1"/>
  <c r="T181" i="1" s="1"/>
  <c r="U174" i="1" a="1"/>
  <c r="U174" i="1" s="1"/>
  <c r="T174" i="1" a="1"/>
  <c r="T174" i="1" s="1"/>
  <c r="T500" i="1" a="1"/>
  <c r="T500" i="1" s="1"/>
  <c r="T165" i="1" a="1"/>
  <c r="T165" i="1" s="1"/>
  <c r="T106" i="1" a="1"/>
  <c r="T106" i="1" s="1"/>
  <c r="T70" i="1" a="1"/>
  <c r="T70" i="1" s="1"/>
  <c r="T34" i="1" a="1"/>
  <c r="T34" i="1" s="1"/>
  <c r="T440" i="1" a="1"/>
  <c r="T440" i="1" s="1"/>
  <c r="T368" i="1" a="1"/>
  <c r="T368" i="1" s="1"/>
  <c r="T296" i="1" a="1"/>
  <c r="T296" i="1" s="1"/>
  <c r="T224" i="1" a="1"/>
  <c r="T224" i="1" s="1"/>
  <c r="T163" i="1" a="1"/>
  <c r="T163" i="1" s="1"/>
  <c r="T177" i="1" a="1"/>
  <c r="T177" i="1" s="1"/>
  <c r="T100" i="1" a="1"/>
  <c r="T100" i="1" s="1"/>
  <c r="T64" i="1" a="1"/>
  <c r="T64" i="1" s="1"/>
  <c r="T28" i="1" a="1"/>
  <c r="T28" i="1" s="1"/>
  <c r="T356" i="1" a="1"/>
  <c r="T356" i="1" s="1"/>
  <c r="T284" i="1" a="1"/>
  <c r="T284" i="1" s="1"/>
  <c r="T212" i="1" a="1"/>
  <c r="T212" i="1" s="1"/>
  <c r="T176" i="1" a="1"/>
  <c r="T176" i="1" s="1"/>
  <c r="U145" i="1" a="1"/>
  <c r="U145" i="1" s="1"/>
  <c r="T145" i="1" a="1"/>
  <c r="T145" i="1" s="1"/>
  <c r="U133" i="1" a="1"/>
  <c r="U133" i="1" s="1"/>
  <c r="T133" i="1" a="1"/>
  <c r="T133" i="1" s="1"/>
  <c r="U121" i="1" a="1"/>
  <c r="U121" i="1" s="1"/>
  <c r="T121" i="1" a="1"/>
  <c r="T121" i="1" s="1"/>
  <c r="U109" i="1" a="1"/>
  <c r="U109" i="1" s="1"/>
  <c r="T109" i="1" a="1"/>
  <c r="T109" i="1" s="1"/>
  <c r="U97" i="1" a="1"/>
  <c r="U97" i="1" s="1"/>
  <c r="T97" i="1" a="1"/>
  <c r="T97" i="1" s="1"/>
  <c r="U85" i="1" a="1"/>
  <c r="U85" i="1" s="1"/>
  <c r="T85" i="1" a="1"/>
  <c r="T85" i="1" s="1"/>
  <c r="U73" i="1" a="1"/>
  <c r="U73" i="1" s="1"/>
  <c r="T73" i="1" a="1"/>
  <c r="T73" i="1" s="1"/>
  <c r="T488" i="1" a="1"/>
  <c r="T488" i="1" s="1"/>
  <c r="T175" i="1" a="1"/>
  <c r="T175" i="1" s="1"/>
  <c r="T159" i="1" a="1"/>
  <c r="T159" i="1" s="1"/>
  <c r="T94" i="1" a="1"/>
  <c r="T94" i="1" s="1"/>
  <c r="T58" i="1" a="1"/>
  <c r="T58" i="1" s="1"/>
  <c r="T22" i="1" a="1"/>
  <c r="T22" i="1" s="1"/>
  <c r="U186" i="1" a="1"/>
  <c r="U186" i="1" s="1"/>
  <c r="T186" i="1" a="1"/>
  <c r="T186" i="1" s="1"/>
  <c r="U180" i="1" a="1"/>
  <c r="U180" i="1" s="1"/>
  <c r="T180" i="1" a="1"/>
  <c r="T180" i="1" s="1"/>
  <c r="T416" i="1" a="1"/>
  <c r="T416" i="1" s="1"/>
  <c r="T344" i="1" a="1"/>
  <c r="T344" i="1" s="1"/>
  <c r="T272" i="1" a="1"/>
  <c r="T272" i="1" s="1"/>
  <c r="T200" i="1" a="1"/>
  <c r="T200" i="1" s="1"/>
  <c r="T188" i="1" a="1"/>
  <c r="T188" i="1" s="1"/>
  <c r="T157" i="1" a="1"/>
  <c r="T157" i="1" s="1"/>
  <c r="T512" i="1" a="1"/>
  <c r="T512" i="1" s="1"/>
  <c r="T124" i="1" a="1"/>
  <c r="T124" i="1" s="1"/>
  <c r="T88" i="1" a="1"/>
  <c r="T88" i="1" s="1"/>
  <c r="T52" i="1" a="1"/>
  <c r="T52" i="1" s="1"/>
  <c r="T16" i="1" a="1"/>
  <c r="T16" i="1" s="1"/>
  <c r="T476" i="1" a="1"/>
  <c r="T476" i="1" s="1"/>
  <c r="T404" i="1" a="1"/>
  <c r="T404" i="1" s="1"/>
  <c r="T260" i="1" a="1"/>
  <c r="T260" i="1" s="1"/>
  <c r="T171" i="1" a="1"/>
  <c r="T171" i="1" s="1"/>
  <c r="AA11" i="1" a="1"/>
  <c r="AA11" i="1" s="1"/>
  <c r="U138" i="1" a="1"/>
  <c r="U138" i="1" s="1"/>
  <c r="U113" i="1" a="1"/>
  <c r="U113" i="1" s="1"/>
  <c r="U101" i="1" a="1"/>
  <c r="U101" i="1" s="1"/>
  <c r="U89" i="1" a="1"/>
  <c r="U89" i="1" s="1"/>
  <c r="U77" i="1" a="1"/>
  <c r="U77" i="1" s="1"/>
  <c r="U65" i="1" a="1"/>
  <c r="U65" i="1" s="1"/>
  <c r="U53" i="1" a="1"/>
  <c r="U53" i="1" s="1"/>
  <c r="U41" i="1" a="1"/>
  <c r="U41" i="1" s="1"/>
  <c r="U29" i="1" a="1"/>
  <c r="U29" i="1" s="1"/>
  <c r="U17" i="1" a="1"/>
  <c r="U17" i="1" s="1"/>
  <c r="U126" i="1" a="1"/>
  <c r="U126" i="1" s="1"/>
  <c r="U66" i="1" a="1"/>
  <c r="U66" i="1" s="1"/>
  <c r="U30" i="1" a="1"/>
  <c r="U30" i="1" s="1"/>
  <c r="U31" i="1" a="1"/>
  <c r="U31" i="1" s="1"/>
  <c r="U162" i="1" a="1"/>
  <c r="U162" i="1" s="1"/>
  <c r="U18" i="1" a="1"/>
  <c r="U18" i="1" s="1"/>
  <c r="U147" i="1" a="1"/>
  <c r="U147" i="1" s="1"/>
  <c r="U135" i="1" a="1"/>
  <c r="U135" i="1" s="1"/>
  <c r="U123" i="1" a="1"/>
  <c r="U123" i="1" s="1"/>
  <c r="U111" i="1" a="1"/>
  <c r="U111" i="1" s="1"/>
  <c r="U99" i="1" a="1"/>
  <c r="U99" i="1" s="1"/>
  <c r="U87" i="1" a="1"/>
  <c r="U87" i="1" s="1"/>
  <c r="U75" i="1" a="1"/>
  <c r="U75" i="1" s="1"/>
  <c r="U63" i="1" a="1"/>
  <c r="U63" i="1" s="1"/>
  <c r="U51" i="1" a="1"/>
  <c r="U51" i="1" s="1"/>
  <c r="U39" i="1" a="1"/>
  <c r="U39" i="1" s="1"/>
  <c r="U27" i="1" a="1"/>
  <c r="U27" i="1" s="1"/>
  <c r="U15" i="1" a="1"/>
  <c r="U15" i="1" s="1"/>
  <c r="U19" i="1" a="1"/>
  <c r="U19" i="1" s="1"/>
  <c r="U78" i="1" a="1"/>
  <c r="U78" i="1" s="1"/>
  <c r="U110" i="1" a="1"/>
  <c r="U110" i="1" s="1"/>
  <c r="U98" i="1" a="1"/>
  <c r="U98" i="1" s="1"/>
  <c r="U86" i="1" a="1"/>
  <c r="U86" i="1" s="1"/>
  <c r="U74" i="1" a="1"/>
  <c r="U74" i="1" s="1"/>
  <c r="U62" i="1" a="1"/>
  <c r="U62" i="1" s="1"/>
  <c r="U50" i="1" a="1"/>
  <c r="U50" i="1" s="1"/>
  <c r="U38" i="1" a="1"/>
  <c r="U38" i="1" s="1"/>
  <c r="U26" i="1" a="1"/>
  <c r="U26" i="1" s="1"/>
  <c r="U14" i="1" a="1"/>
  <c r="U14" i="1" s="1"/>
  <c r="U43" i="1" a="1"/>
  <c r="U43" i="1" s="1"/>
  <c r="U102" i="1" a="1"/>
  <c r="U102" i="1" s="1"/>
  <c r="U61" i="1" a="1"/>
  <c r="U61" i="1" s="1"/>
  <c r="U49" i="1" a="1"/>
  <c r="U49" i="1" s="1"/>
  <c r="U37" i="1" a="1"/>
  <c r="U37" i="1" s="1"/>
  <c r="U25" i="1" a="1"/>
  <c r="U25" i="1" s="1"/>
  <c r="U12" i="1" a="1"/>
  <c r="U12" i="1" s="1"/>
  <c r="U42" i="1" a="1"/>
  <c r="U42" i="1" s="1"/>
  <c r="U168" i="1" a="1"/>
  <c r="U168" i="1" s="1"/>
  <c r="U156" i="1" a="1"/>
  <c r="U156" i="1" s="1"/>
  <c r="U144" i="1" a="1"/>
  <c r="U144" i="1" s="1"/>
  <c r="U132" i="1" a="1"/>
  <c r="U132" i="1" s="1"/>
  <c r="U120" i="1" a="1"/>
  <c r="U120" i="1" s="1"/>
  <c r="U108" i="1" a="1"/>
  <c r="U108" i="1" s="1"/>
  <c r="U96" i="1" a="1"/>
  <c r="U96" i="1" s="1"/>
  <c r="U84" i="1" a="1"/>
  <c r="U84" i="1" s="1"/>
  <c r="U72" i="1" a="1"/>
  <c r="U72" i="1" s="1"/>
  <c r="U60" i="1" a="1"/>
  <c r="U60" i="1" s="1"/>
  <c r="U48" i="1" a="1"/>
  <c r="U48" i="1" s="1"/>
  <c r="U36" i="1" a="1"/>
  <c r="U36" i="1" s="1"/>
  <c r="U24" i="1" a="1"/>
  <c r="U24" i="1" s="1"/>
  <c r="U11" i="1" a="1"/>
  <c r="U11" i="1" s="1"/>
  <c r="U150" i="1" a="1"/>
  <c r="U150" i="1" s="1"/>
  <c r="U119" i="1" a="1"/>
  <c r="U119" i="1" s="1"/>
  <c r="U107" i="1" a="1"/>
  <c r="U107" i="1" s="1"/>
  <c r="U95" i="1" a="1"/>
  <c r="U95" i="1" s="1"/>
  <c r="U83" i="1" a="1"/>
  <c r="U83" i="1" s="1"/>
  <c r="U71" i="1" a="1"/>
  <c r="U71" i="1" s="1"/>
  <c r="U59" i="1" a="1"/>
  <c r="U59" i="1" s="1"/>
  <c r="U47" i="1" a="1"/>
  <c r="U47" i="1" s="1"/>
  <c r="U35" i="1" a="1"/>
  <c r="U35" i="1" s="1"/>
  <c r="U23" i="1" a="1"/>
  <c r="U23" i="1" s="1"/>
  <c r="U114" i="1" a="1"/>
  <c r="U114" i="1" s="1"/>
  <c r="U54" i="1" a="1"/>
  <c r="U54" i="1" s="1"/>
  <c r="U13" i="1" a="1"/>
  <c r="U13" i="1" s="1"/>
  <c r="U153" i="1" a="1"/>
  <c r="U153" i="1" s="1"/>
  <c r="U141" i="1" a="1"/>
  <c r="U141" i="1" s="1"/>
  <c r="U129" i="1" a="1"/>
  <c r="U129" i="1" s="1"/>
  <c r="U117" i="1" a="1"/>
  <c r="U117" i="1" s="1"/>
  <c r="U105" i="1" a="1"/>
  <c r="U105" i="1" s="1"/>
  <c r="U93" i="1" a="1"/>
  <c r="U93" i="1" s="1"/>
  <c r="U81" i="1" a="1"/>
  <c r="U81" i="1" s="1"/>
  <c r="U69" i="1" a="1"/>
  <c r="U69" i="1" s="1"/>
  <c r="U57" i="1" a="1"/>
  <c r="U57" i="1" s="1"/>
  <c r="U45" i="1" a="1"/>
  <c r="U45" i="1" s="1"/>
  <c r="U33" i="1" a="1"/>
  <c r="U33" i="1" s="1"/>
  <c r="U21" i="1" a="1"/>
  <c r="U21" i="1" s="1"/>
  <c r="U55" i="1" a="1"/>
  <c r="U55" i="1" s="1"/>
  <c r="U90" i="1" a="1"/>
  <c r="U90" i="1" s="1"/>
  <c r="U128" i="1" a="1"/>
  <c r="U128" i="1" s="1"/>
  <c r="U116" i="1" a="1"/>
  <c r="U116" i="1" s="1"/>
  <c r="U104" i="1" a="1"/>
  <c r="U104" i="1" s="1"/>
  <c r="U92" i="1" a="1"/>
  <c r="U92" i="1" s="1"/>
  <c r="U80" i="1" a="1"/>
  <c r="U80" i="1" s="1"/>
  <c r="U68" i="1" a="1"/>
  <c r="U68" i="1" s="1"/>
  <c r="U56" i="1" a="1"/>
  <c r="U56" i="1" s="1"/>
  <c r="U44" i="1" a="1"/>
  <c r="U44" i="1" s="1"/>
  <c r="U32" i="1" a="1"/>
  <c r="U32" i="1" s="1"/>
  <c r="U20" i="1" a="1"/>
  <c r="U20" i="1" s="1"/>
  <c r="AS141" i="1" a="1"/>
  <c r="AS141" i="1" s="1"/>
  <c r="AS122" i="1" a="1"/>
  <c r="AS122" i="1" s="1"/>
  <c r="AM297" i="1" a="1"/>
  <c r="AM297" i="1" s="1"/>
  <c r="AS423" i="1" a="1"/>
  <c r="AS423" i="1" s="1"/>
  <c r="AS347" i="1" a="1"/>
  <c r="AS347" i="1" s="1"/>
  <c r="AS275" i="1" a="1"/>
  <c r="AS275" i="1" s="1"/>
  <c r="AS203" i="1" a="1"/>
  <c r="AS203" i="1" s="1"/>
  <c r="AS131" i="1" a="1"/>
  <c r="AS131" i="1" s="1"/>
  <c r="AM233" i="1" a="1"/>
  <c r="AM233" i="1" s="1"/>
  <c r="AS493" i="1" a="1"/>
  <c r="AS493" i="1" s="1"/>
  <c r="AS415" i="1" a="1"/>
  <c r="AS415" i="1" s="1"/>
  <c r="AS339" i="1" a="1"/>
  <c r="AS339" i="1" s="1"/>
  <c r="AS267" i="1" a="1"/>
  <c r="AS267" i="1" s="1"/>
  <c r="AS195" i="1" a="1"/>
  <c r="AS195" i="1" s="1"/>
  <c r="AS123" i="1" a="1"/>
  <c r="AS123" i="1" s="1"/>
  <c r="AM225" i="1" a="1"/>
  <c r="AM225" i="1" s="1"/>
  <c r="AS479" i="1" a="1"/>
  <c r="AS479" i="1" s="1"/>
  <c r="AS407" i="1" a="1"/>
  <c r="AS407" i="1" s="1"/>
  <c r="AS338" i="1" a="1"/>
  <c r="AS338" i="1" s="1"/>
  <c r="AS266" i="1" a="1"/>
  <c r="AS266" i="1" s="1"/>
  <c r="AS194" i="1" a="1"/>
  <c r="AS194" i="1" s="1"/>
  <c r="AM136" i="1" a="1"/>
  <c r="AM136" i="1" s="1"/>
  <c r="AS329" i="1" a="1"/>
  <c r="AS329" i="1" s="1"/>
  <c r="AS257" i="1" a="1"/>
  <c r="AS257" i="1" s="1"/>
  <c r="AS185" i="1" a="1"/>
  <c r="AS185" i="1" s="1"/>
  <c r="AS564" i="1" a="1"/>
  <c r="AS564" i="1" s="1"/>
  <c r="AS471" i="1" a="1"/>
  <c r="AS471" i="1" s="1"/>
  <c r="AS399" i="1" a="1"/>
  <c r="AS399" i="1" s="1"/>
  <c r="AS321" i="1" a="1"/>
  <c r="AS321" i="1" s="1"/>
  <c r="AS249" i="1" a="1"/>
  <c r="AS249" i="1" s="1"/>
  <c r="AS177" i="1" a="1"/>
  <c r="AS177" i="1" s="1"/>
  <c r="AS106" i="1" a="1"/>
  <c r="AS106" i="1" s="1"/>
  <c r="AM521" i="1" a="1"/>
  <c r="AM521" i="1" s="1"/>
  <c r="AS552" i="1" a="1"/>
  <c r="AS552" i="1" s="1"/>
  <c r="AS463" i="1" a="1"/>
  <c r="AS463" i="1" s="1"/>
  <c r="AS391" i="1" a="1"/>
  <c r="AS391" i="1" s="1"/>
  <c r="AS320" i="1" a="1"/>
  <c r="AS320" i="1" s="1"/>
  <c r="AS248" i="1" a="1"/>
  <c r="AS248" i="1" s="1"/>
  <c r="AS176" i="1" a="1"/>
  <c r="AS176" i="1" s="1"/>
  <c r="AM513" i="1" a="1"/>
  <c r="AM513" i="1" s="1"/>
  <c r="AS540" i="1" a="1"/>
  <c r="AS540" i="1" s="1"/>
  <c r="AS455" i="1" a="1"/>
  <c r="AS455" i="1" s="1"/>
  <c r="AS383" i="1" a="1"/>
  <c r="AS383" i="1" s="1"/>
  <c r="AS311" i="1" a="1"/>
  <c r="AS311" i="1" s="1"/>
  <c r="AS239" i="1" a="1"/>
  <c r="AS239" i="1" s="1"/>
  <c r="AS167" i="1" a="1"/>
  <c r="AS167" i="1" s="1"/>
  <c r="AS82" i="1" a="1"/>
  <c r="AS82" i="1" s="1"/>
  <c r="AM449" i="1" a="1"/>
  <c r="AM449" i="1" s="1"/>
  <c r="AS528" i="1" a="1"/>
  <c r="AS528" i="1" s="1"/>
  <c r="AS375" i="1" a="1"/>
  <c r="AS375" i="1" s="1"/>
  <c r="AS303" i="1" a="1"/>
  <c r="AS303" i="1" s="1"/>
  <c r="AS231" i="1" a="1"/>
  <c r="AS231" i="1" s="1"/>
  <c r="AS159" i="1" a="1"/>
  <c r="AS159" i="1" s="1"/>
  <c r="AM441" i="1" a="1"/>
  <c r="AM441" i="1" s="1"/>
  <c r="AS515" i="1" a="1"/>
  <c r="AS515" i="1" s="1"/>
  <c r="AS447" i="1" a="1"/>
  <c r="AS447" i="1" s="1"/>
  <c r="AS374" i="1" a="1"/>
  <c r="AS374" i="1" s="1"/>
  <c r="AS302" i="1" a="1"/>
  <c r="AS302" i="1" s="1"/>
  <c r="AS230" i="1" a="1"/>
  <c r="AS230" i="1" s="1"/>
  <c r="AS158" i="1" a="1"/>
  <c r="AS158" i="1" s="1"/>
  <c r="AS58" i="1" a="1"/>
  <c r="AS58" i="1" s="1"/>
  <c r="AM377" i="1" a="1"/>
  <c r="AM377" i="1" s="1"/>
  <c r="AS508" i="1" a="1"/>
  <c r="AS508" i="1" s="1"/>
  <c r="AS439" i="1" a="1"/>
  <c r="AS439" i="1" s="1"/>
  <c r="AS365" i="1" a="1"/>
  <c r="AS365" i="1" s="1"/>
  <c r="AS293" i="1" a="1"/>
  <c r="AS293" i="1" s="1"/>
  <c r="AS221" i="1" a="1"/>
  <c r="AS221" i="1" s="1"/>
  <c r="AS149" i="1" a="1"/>
  <c r="AS149" i="1" s="1"/>
  <c r="AM369" i="1" a="1"/>
  <c r="AM369" i="1" s="1"/>
  <c r="AS501" i="1" a="1"/>
  <c r="AS501" i="1" s="1"/>
  <c r="AS431" i="1" a="1"/>
  <c r="AS431" i="1" s="1"/>
  <c r="AS357" i="1" a="1"/>
  <c r="AS357" i="1" s="1"/>
  <c r="AS285" i="1" a="1"/>
  <c r="AS285" i="1" s="1"/>
  <c r="AS213" i="1" a="1"/>
  <c r="AS213" i="1" s="1"/>
  <c r="AS34" i="1" a="1"/>
  <c r="AS34" i="1" s="1"/>
  <c r="AM305" i="1" a="1"/>
  <c r="AM305" i="1" s="1"/>
  <c r="AS500" i="1" a="1"/>
  <c r="AS500" i="1" s="1"/>
  <c r="AS356" i="1" a="1"/>
  <c r="AS356" i="1" s="1"/>
  <c r="AS284" i="1" a="1"/>
  <c r="AS284" i="1" s="1"/>
  <c r="AS212" i="1" a="1"/>
  <c r="AS212" i="1" s="1"/>
  <c r="AS140" i="1" a="1"/>
  <c r="AS140" i="1" s="1"/>
  <c r="AS78" i="1" a="1"/>
  <c r="AS78" i="1" s="1"/>
  <c r="AS570" i="1" a="1"/>
  <c r="AS570" i="1" s="1"/>
  <c r="AS522" i="1" a="1"/>
  <c r="AS522" i="1" s="1"/>
  <c r="AS17" i="1" a="1"/>
  <c r="AS17" i="1" s="1"/>
  <c r="AM512" i="1" a="1"/>
  <c r="AM512" i="1" s="1"/>
  <c r="AM440" i="1" a="1"/>
  <c r="AM440" i="1" s="1"/>
  <c r="AM368" i="1" a="1"/>
  <c r="AM368" i="1" s="1"/>
  <c r="AM296" i="1" a="1"/>
  <c r="AM296" i="1" s="1"/>
  <c r="AM224" i="1" a="1"/>
  <c r="AM224" i="1" s="1"/>
  <c r="AM100" i="1" a="1"/>
  <c r="AM100" i="1" s="1"/>
  <c r="AS569" i="1" a="1"/>
  <c r="AS569" i="1" s="1"/>
  <c r="AS563" i="1" a="1"/>
  <c r="AS563" i="1" s="1"/>
  <c r="AS557" i="1" a="1"/>
  <c r="AS557" i="1" s="1"/>
  <c r="AS551" i="1" a="1"/>
  <c r="AS551" i="1" s="1"/>
  <c r="AS545" i="1" a="1"/>
  <c r="AS545" i="1" s="1"/>
  <c r="AS539" i="1" a="1"/>
  <c r="AS539" i="1" s="1"/>
  <c r="AS533" i="1" a="1"/>
  <c r="AS533" i="1" s="1"/>
  <c r="AS527" i="1" a="1"/>
  <c r="AS527" i="1" s="1"/>
  <c r="AS521" i="1" a="1"/>
  <c r="AS521" i="1" s="1"/>
  <c r="AS514" i="1" a="1"/>
  <c r="AS514" i="1" s="1"/>
  <c r="AS507" i="1" a="1"/>
  <c r="AS507" i="1" s="1"/>
  <c r="AS485" i="1" a="1"/>
  <c r="AS485" i="1" s="1"/>
  <c r="AS478" i="1" a="1"/>
  <c r="AS478" i="1" s="1"/>
  <c r="AS470" i="1" a="1"/>
  <c r="AS470" i="1" s="1"/>
  <c r="AS462" i="1" a="1"/>
  <c r="AS462" i="1" s="1"/>
  <c r="AS454" i="1" a="1"/>
  <c r="AS454" i="1" s="1"/>
  <c r="AS446" i="1" a="1"/>
  <c r="AS446" i="1" s="1"/>
  <c r="AS438" i="1" a="1"/>
  <c r="AS438" i="1" s="1"/>
  <c r="AS430" i="1" a="1"/>
  <c r="AS430" i="1" s="1"/>
  <c r="AS422" i="1" a="1"/>
  <c r="AS422" i="1" s="1"/>
  <c r="AS414" i="1" a="1"/>
  <c r="AS414" i="1" s="1"/>
  <c r="AS406" i="1" a="1"/>
  <c r="AS406" i="1" s="1"/>
  <c r="AS398" i="1" a="1"/>
  <c r="AS398" i="1" s="1"/>
  <c r="AS390" i="1" a="1"/>
  <c r="AS390" i="1" s="1"/>
  <c r="AS382" i="1" a="1"/>
  <c r="AS382" i="1" s="1"/>
  <c r="AS373" i="1" a="1"/>
  <c r="AS373" i="1" s="1"/>
  <c r="AS364" i="1" a="1"/>
  <c r="AS364" i="1" s="1"/>
  <c r="AS355" i="1" a="1"/>
  <c r="AS355" i="1" s="1"/>
  <c r="AS346" i="1" a="1"/>
  <c r="AS346" i="1" s="1"/>
  <c r="AS337" i="1" a="1"/>
  <c r="AS337" i="1" s="1"/>
  <c r="AS328" i="1" a="1"/>
  <c r="AS328" i="1" s="1"/>
  <c r="AS319" i="1" a="1"/>
  <c r="AS319" i="1" s="1"/>
  <c r="AS310" i="1" a="1"/>
  <c r="AS310" i="1" s="1"/>
  <c r="AS301" i="1" a="1"/>
  <c r="AS301" i="1" s="1"/>
  <c r="AS292" i="1" a="1"/>
  <c r="AS292" i="1" s="1"/>
  <c r="AS283" i="1" a="1"/>
  <c r="AS283" i="1" s="1"/>
  <c r="AS274" i="1" a="1"/>
  <c r="AS274" i="1" s="1"/>
  <c r="AS265" i="1" a="1"/>
  <c r="AS265" i="1" s="1"/>
  <c r="AS256" i="1" a="1"/>
  <c r="AS256" i="1" s="1"/>
  <c r="AS247" i="1" a="1"/>
  <c r="AS247" i="1" s="1"/>
  <c r="AS238" i="1" a="1"/>
  <c r="AS238" i="1" s="1"/>
  <c r="AS229" i="1" a="1"/>
  <c r="AS229" i="1" s="1"/>
  <c r="AS220" i="1" a="1"/>
  <c r="AS220" i="1" s="1"/>
  <c r="AS211" i="1" a="1"/>
  <c r="AS211" i="1" s="1"/>
  <c r="AS202" i="1" a="1"/>
  <c r="AS202" i="1" s="1"/>
  <c r="AS193" i="1" a="1"/>
  <c r="AS193" i="1" s="1"/>
  <c r="AS184" i="1" a="1"/>
  <c r="AS184" i="1" s="1"/>
  <c r="AS175" i="1" a="1"/>
  <c r="AS175" i="1" s="1"/>
  <c r="AS166" i="1" a="1"/>
  <c r="AS166" i="1" s="1"/>
  <c r="AS157" i="1" a="1"/>
  <c r="AS157" i="1" s="1"/>
  <c r="AS148" i="1" a="1"/>
  <c r="AS148" i="1" s="1"/>
  <c r="AS139" i="1" a="1"/>
  <c r="AS139" i="1" s="1"/>
  <c r="AS130" i="1" a="1"/>
  <c r="AS130" i="1" s="1"/>
  <c r="AS121" i="1" a="1"/>
  <c r="AS121" i="1" s="1"/>
  <c r="AS53" i="1" a="1"/>
  <c r="AS53" i="1" s="1"/>
  <c r="AS111" i="1" a="1"/>
  <c r="AS111" i="1" s="1"/>
  <c r="AS99" i="1" a="1"/>
  <c r="AS99" i="1" s="1"/>
  <c r="AS87" i="1" a="1"/>
  <c r="AS87" i="1" s="1"/>
  <c r="AS75" i="1" a="1"/>
  <c r="AS75" i="1" s="1"/>
  <c r="AS63" i="1" a="1"/>
  <c r="AS63" i="1" s="1"/>
  <c r="AS51" i="1" a="1"/>
  <c r="AS51" i="1" s="1"/>
  <c r="AS39" i="1" a="1"/>
  <c r="AS39" i="1" s="1"/>
  <c r="AS27" i="1" a="1"/>
  <c r="AS27" i="1" s="1"/>
  <c r="AS15" i="1" a="1"/>
  <c r="AS15" i="1" s="1"/>
  <c r="AM495" i="1" a="1"/>
  <c r="AM495" i="1" s="1"/>
  <c r="AM423" i="1" a="1"/>
  <c r="AM423" i="1" s="1"/>
  <c r="AM351" i="1" a="1"/>
  <c r="AM351" i="1" s="1"/>
  <c r="AM279" i="1" a="1"/>
  <c r="AM279" i="1" s="1"/>
  <c r="AM207" i="1" a="1"/>
  <c r="AM207" i="1" s="1"/>
  <c r="AS506" i="1" a="1"/>
  <c r="AS506" i="1" s="1"/>
  <c r="AS499" i="1" a="1"/>
  <c r="AS499" i="1" s="1"/>
  <c r="AS492" i="1" a="1"/>
  <c r="AS492" i="1" s="1"/>
  <c r="AS469" i="1" a="1"/>
  <c r="AS469" i="1" s="1"/>
  <c r="AS461" i="1" a="1"/>
  <c r="AS461" i="1" s="1"/>
  <c r="AS445" i="1" a="1"/>
  <c r="AS445" i="1" s="1"/>
  <c r="AS437" i="1" a="1"/>
  <c r="AS437" i="1" s="1"/>
  <c r="AS421" i="1" a="1"/>
  <c r="AS421" i="1" s="1"/>
  <c r="AS413" i="1" a="1"/>
  <c r="AS413" i="1" s="1"/>
  <c r="AS397" i="1" a="1"/>
  <c r="AS397" i="1" s="1"/>
  <c r="AS389" i="1" a="1"/>
  <c r="AS389" i="1" s="1"/>
  <c r="AS372" i="1" a="1"/>
  <c r="AS372" i="1" s="1"/>
  <c r="AS354" i="1" a="1"/>
  <c r="AS354" i="1" s="1"/>
  <c r="AS336" i="1" a="1"/>
  <c r="AS336" i="1" s="1"/>
  <c r="AS318" i="1" a="1"/>
  <c r="AS318" i="1" s="1"/>
  <c r="AS300" i="1" a="1"/>
  <c r="AS300" i="1" s="1"/>
  <c r="AS282" i="1" a="1"/>
  <c r="AS282" i="1" s="1"/>
  <c r="AS264" i="1" a="1"/>
  <c r="AS264" i="1" s="1"/>
  <c r="AS246" i="1" a="1"/>
  <c r="AS246" i="1" s="1"/>
  <c r="AS228" i="1" a="1"/>
  <c r="AS228" i="1" s="1"/>
  <c r="AS210" i="1" a="1"/>
  <c r="AS210" i="1" s="1"/>
  <c r="AS192" i="1" a="1"/>
  <c r="AS192" i="1" s="1"/>
  <c r="AS174" i="1" a="1"/>
  <c r="AS174" i="1" s="1"/>
  <c r="AS156" i="1" a="1"/>
  <c r="AS156" i="1" s="1"/>
  <c r="AS138" i="1" a="1"/>
  <c r="AS138" i="1" s="1"/>
  <c r="AS119" i="1" a="1"/>
  <c r="AS119" i="1" s="1"/>
  <c r="AS30" i="1" a="1"/>
  <c r="AS30" i="1" s="1"/>
  <c r="AS101" i="1" a="1"/>
  <c r="AS101" i="1" s="1"/>
  <c r="AS110" i="1" a="1"/>
  <c r="AS110" i="1" s="1"/>
  <c r="AS98" i="1" a="1"/>
  <c r="AS98" i="1" s="1"/>
  <c r="AS86" i="1" a="1"/>
  <c r="AS86" i="1" s="1"/>
  <c r="AS74" i="1" a="1"/>
  <c r="AS74" i="1" s="1"/>
  <c r="AS62" i="1" a="1"/>
  <c r="AS62" i="1" s="1"/>
  <c r="AS50" i="1" a="1"/>
  <c r="AS50" i="1" s="1"/>
  <c r="AS38" i="1" a="1"/>
  <c r="AS38" i="1" s="1"/>
  <c r="AS26" i="1" a="1"/>
  <c r="AS26" i="1" s="1"/>
  <c r="AS14" i="1" a="1"/>
  <c r="AS14" i="1" s="1"/>
  <c r="AM569" i="1" a="1"/>
  <c r="AM569" i="1" s="1"/>
  <c r="AM494" i="1" a="1"/>
  <c r="AM494" i="1" s="1"/>
  <c r="AM422" i="1" a="1"/>
  <c r="AM422" i="1" s="1"/>
  <c r="AM350" i="1" a="1"/>
  <c r="AM350" i="1" s="1"/>
  <c r="AM278" i="1" a="1"/>
  <c r="AM278" i="1" s="1"/>
  <c r="AM206" i="1" a="1"/>
  <c r="AM206" i="1" s="1"/>
  <c r="AM64" i="1" a="1"/>
  <c r="AM64" i="1" s="1"/>
  <c r="AS568" i="1" a="1"/>
  <c r="AS568" i="1" s="1"/>
  <c r="AS562" i="1" a="1"/>
  <c r="AS562" i="1" s="1"/>
  <c r="AS556" i="1" a="1"/>
  <c r="AS556" i="1" s="1"/>
  <c r="AS550" i="1" a="1"/>
  <c r="AS550" i="1" s="1"/>
  <c r="AS544" i="1" a="1"/>
  <c r="AS544" i="1" s="1"/>
  <c r="AS538" i="1" a="1"/>
  <c r="AS538" i="1" s="1"/>
  <c r="AS532" i="1" a="1"/>
  <c r="AS532" i="1" s="1"/>
  <c r="AS526" i="1" a="1"/>
  <c r="AS526" i="1" s="1"/>
  <c r="AS520" i="1" a="1"/>
  <c r="AS520" i="1" s="1"/>
  <c r="AS513" i="1" a="1"/>
  <c r="AS513" i="1" s="1"/>
  <c r="AS491" i="1" a="1"/>
  <c r="AS491" i="1" s="1"/>
  <c r="AS484" i="1" a="1"/>
  <c r="AS484" i="1" s="1"/>
  <c r="AS477" i="1" a="1"/>
  <c r="AS477" i="1" s="1"/>
  <c r="AS453" i="1" a="1"/>
  <c r="AS453" i="1" s="1"/>
  <c r="AS429" i="1" a="1"/>
  <c r="AS429" i="1" s="1"/>
  <c r="AS405" i="1" a="1"/>
  <c r="AS405" i="1" s="1"/>
  <c r="AS381" i="1" a="1"/>
  <c r="AS381" i="1" s="1"/>
  <c r="AS371" i="1" a="1"/>
  <c r="AS371" i="1" s="1"/>
  <c r="AS363" i="1" a="1"/>
  <c r="AS363" i="1" s="1"/>
  <c r="AS353" i="1" a="1"/>
  <c r="AS353" i="1" s="1"/>
  <c r="AS345" i="1" a="1"/>
  <c r="AS345" i="1" s="1"/>
  <c r="AS335" i="1" a="1"/>
  <c r="AS335" i="1" s="1"/>
  <c r="AS327" i="1" a="1"/>
  <c r="AS327" i="1" s="1"/>
  <c r="AS317" i="1" a="1"/>
  <c r="AS317" i="1" s="1"/>
  <c r="AS309" i="1" a="1"/>
  <c r="AS309" i="1" s="1"/>
  <c r="AS299" i="1" a="1"/>
  <c r="AS299" i="1" s="1"/>
  <c r="AS291" i="1" a="1"/>
  <c r="AS291" i="1" s="1"/>
  <c r="AS281" i="1" a="1"/>
  <c r="AS281" i="1" s="1"/>
  <c r="AS273" i="1" a="1"/>
  <c r="AS273" i="1" s="1"/>
  <c r="AS263" i="1" a="1"/>
  <c r="AS263" i="1" s="1"/>
  <c r="AS255" i="1" a="1"/>
  <c r="AS255" i="1" s="1"/>
  <c r="AS245" i="1" a="1"/>
  <c r="AS245" i="1" s="1"/>
  <c r="AS237" i="1" a="1"/>
  <c r="AS237" i="1" s="1"/>
  <c r="AS227" i="1" a="1"/>
  <c r="AS227" i="1" s="1"/>
  <c r="AS219" i="1" a="1"/>
  <c r="AS219" i="1" s="1"/>
  <c r="AS209" i="1" a="1"/>
  <c r="AS209" i="1" s="1"/>
  <c r="AS201" i="1" a="1"/>
  <c r="AS201" i="1" s="1"/>
  <c r="AS191" i="1" a="1"/>
  <c r="AS191" i="1" s="1"/>
  <c r="AS183" i="1" a="1"/>
  <c r="AS183" i="1" s="1"/>
  <c r="AS173" i="1" a="1"/>
  <c r="AS173" i="1" s="1"/>
  <c r="AS165" i="1" a="1"/>
  <c r="AS165" i="1" s="1"/>
  <c r="AS155" i="1" a="1"/>
  <c r="AS155" i="1" s="1"/>
  <c r="AS147" i="1" a="1"/>
  <c r="AS147" i="1" s="1"/>
  <c r="AS137" i="1" a="1"/>
  <c r="AS137" i="1" s="1"/>
  <c r="AS129" i="1" a="1"/>
  <c r="AS129" i="1" s="1"/>
  <c r="AS100" i="1" a="1"/>
  <c r="AS100" i="1" s="1"/>
  <c r="AS76" i="1" a="1"/>
  <c r="AS76" i="1" s="1"/>
  <c r="AS52" i="1" a="1"/>
  <c r="AS52" i="1" s="1"/>
  <c r="AS28" i="1" a="1"/>
  <c r="AS28" i="1" s="1"/>
  <c r="AS42" i="1" a="1"/>
  <c r="AS42" i="1" s="1"/>
  <c r="AS546" i="1" a="1"/>
  <c r="AS546" i="1" s="1"/>
  <c r="AS65" i="1" a="1"/>
  <c r="AS65" i="1" s="1"/>
  <c r="AS486" i="1" a="1"/>
  <c r="AS486" i="1" s="1"/>
  <c r="AS109" i="1" a="1"/>
  <c r="AS109" i="1" s="1"/>
  <c r="AS97" i="1" a="1"/>
  <c r="AS97" i="1" s="1"/>
  <c r="AS85" i="1" a="1"/>
  <c r="AS85" i="1" s="1"/>
  <c r="AS73" i="1" a="1"/>
  <c r="AS73" i="1" s="1"/>
  <c r="AS61" i="1" a="1"/>
  <c r="AS61" i="1" s="1"/>
  <c r="AS49" i="1" a="1"/>
  <c r="AS49" i="1" s="1"/>
  <c r="AS37" i="1" a="1"/>
  <c r="AS37" i="1" s="1"/>
  <c r="AS25" i="1" a="1"/>
  <c r="AS25" i="1" s="1"/>
  <c r="AS13" i="1" a="1"/>
  <c r="AS13" i="1" s="1"/>
  <c r="AS512" i="1" a="1"/>
  <c r="AS512" i="1" s="1"/>
  <c r="AS505" i="1" a="1"/>
  <c r="AS505" i="1" s="1"/>
  <c r="AS498" i="1" a="1"/>
  <c r="AS498" i="1" s="1"/>
  <c r="AS476" i="1" a="1"/>
  <c r="AS476" i="1" s="1"/>
  <c r="AS468" i="1" a="1"/>
  <c r="AS468" i="1" s="1"/>
  <c r="AS460" i="1" a="1"/>
  <c r="AS460" i="1" s="1"/>
  <c r="AS452" i="1" a="1"/>
  <c r="AS452" i="1" s="1"/>
  <c r="AS444" i="1" a="1"/>
  <c r="AS444" i="1" s="1"/>
  <c r="AS436" i="1" a="1"/>
  <c r="AS436" i="1" s="1"/>
  <c r="AS428" i="1" a="1"/>
  <c r="AS428" i="1" s="1"/>
  <c r="AS420" i="1" a="1"/>
  <c r="AS420" i="1" s="1"/>
  <c r="AS412" i="1" a="1"/>
  <c r="AS412" i="1" s="1"/>
  <c r="AS404" i="1" a="1"/>
  <c r="AS404" i="1" s="1"/>
  <c r="AS396" i="1" a="1"/>
  <c r="AS396" i="1" s="1"/>
  <c r="AS388" i="1" a="1"/>
  <c r="AS388" i="1" s="1"/>
  <c r="AS380" i="1" a="1"/>
  <c r="AS380" i="1" s="1"/>
  <c r="AS362" i="1" a="1"/>
  <c r="AS362" i="1" s="1"/>
  <c r="AS344" i="1" a="1"/>
  <c r="AS344" i="1" s="1"/>
  <c r="AS326" i="1" a="1"/>
  <c r="AS326" i="1" s="1"/>
  <c r="AS308" i="1" a="1"/>
  <c r="AS308" i="1" s="1"/>
  <c r="AS290" i="1" a="1"/>
  <c r="AS290" i="1" s="1"/>
  <c r="AS272" i="1" a="1"/>
  <c r="AS272" i="1" s="1"/>
  <c r="AS254" i="1" a="1"/>
  <c r="AS254" i="1" s="1"/>
  <c r="AS236" i="1" a="1"/>
  <c r="AS236" i="1" s="1"/>
  <c r="AS218" i="1" a="1"/>
  <c r="AS218" i="1" s="1"/>
  <c r="AS200" i="1" a="1"/>
  <c r="AS200" i="1" s="1"/>
  <c r="AS182" i="1" a="1"/>
  <c r="AS182" i="1" s="1"/>
  <c r="AS164" i="1" a="1"/>
  <c r="AS164" i="1" s="1"/>
  <c r="AS146" i="1" a="1"/>
  <c r="AS146" i="1" s="1"/>
  <c r="AS128" i="1" a="1"/>
  <c r="AS128" i="1" s="1"/>
  <c r="AS118" i="1" a="1"/>
  <c r="AS118" i="1" s="1"/>
  <c r="AS54" i="1" a="1"/>
  <c r="AS54" i="1" s="1"/>
  <c r="AS89" i="1" a="1"/>
  <c r="AS89" i="1" s="1"/>
  <c r="AS120" i="1" a="1"/>
  <c r="AS120" i="1" s="1"/>
  <c r="AS108" i="1" a="1"/>
  <c r="AS108" i="1" s="1"/>
  <c r="AS96" i="1" a="1"/>
  <c r="AS96" i="1" s="1"/>
  <c r="AS84" i="1" a="1"/>
  <c r="AS84" i="1" s="1"/>
  <c r="AS72" i="1" a="1"/>
  <c r="AS72" i="1" s="1"/>
  <c r="AS60" i="1" a="1"/>
  <c r="AS60" i="1" s="1"/>
  <c r="AS48" i="1" a="1"/>
  <c r="AS48" i="1" s="1"/>
  <c r="AS36" i="1" a="1"/>
  <c r="AS36" i="1" s="1"/>
  <c r="AS24" i="1" a="1"/>
  <c r="AS24" i="1" s="1"/>
  <c r="AS12" i="1" a="1"/>
  <c r="AS12" i="1" s="1"/>
  <c r="AM557" i="1" a="1"/>
  <c r="AM557" i="1" s="1"/>
  <c r="AM485" i="1" a="1"/>
  <c r="AM485" i="1" s="1"/>
  <c r="AM413" i="1" a="1"/>
  <c r="AM413" i="1" s="1"/>
  <c r="AM341" i="1" a="1"/>
  <c r="AM341" i="1" s="1"/>
  <c r="AM269" i="1" a="1"/>
  <c r="AM269" i="1" s="1"/>
  <c r="AM197" i="1" a="1"/>
  <c r="AM197" i="1" s="1"/>
  <c r="AM28" i="1" a="1"/>
  <c r="AM28" i="1" s="1"/>
  <c r="AS567" i="1" a="1"/>
  <c r="AS567" i="1" s="1"/>
  <c r="AS561" i="1" a="1"/>
  <c r="AS561" i="1" s="1"/>
  <c r="AS555" i="1" a="1"/>
  <c r="AS555" i="1" s="1"/>
  <c r="AS549" i="1" a="1"/>
  <c r="AS549" i="1" s="1"/>
  <c r="AS543" i="1" a="1"/>
  <c r="AS543" i="1" s="1"/>
  <c r="AS537" i="1" a="1"/>
  <c r="AS537" i="1" s="1"/>
  <c r="AS531" i="1" a="1"/>
  <c r="AS531" i="1" s="1"/>
  <c r="AS525" i="1" a="1"/>
  <c r="AS525" i="1" s="1"/>
  <c r="AS519" i="1" a="1"/>
  <c r="AS519" i="1" s="1"/>
  <c r="AS497" i="1" a="1"/>
  <c r="AS497" i="1" s="1"/>
  <c r="AS490" i="1" a="1"/>
  <c r="AS490" i="1" s="1"/>
  <c r="AS483" i="1" a="1"/>
  <c r="AS483" i="1" s="1"/>
  <c r="AS475" i="1" a="1"/>
  <c r="AS475" i="1" s="1"/>
  <c r="AS467" i="1" a="1"/>
  <c r="AS467" i="1" s="1"/>
  <c r="AS451" i="1" a="1"/>
  <c r="AS451" i="1" s="1"/>
  <c r="AS443" i="1" a="1"/>
  <c r="AS443" i="1" s="1"/>
  <c r="AS427" i="1" a="1"/>
  <c r="AS427" i="1" s="1"/>
  <c r="AS419" i="1" a="1"/>
  <c r="AS419" i="1" s="1"/>
  <c r="AS403" i="1" a="1"/>
  <c r="AS403" i="1" s="1"/>
  <c r="AS395" i="1" a="1"/>
  <c r="AS395" i="1" s="1"/>
  <c r="AS379" i="1" a="1"/>
  <c r="AS379" i="1" s="1"/>
  <c r="AS370" i="1" a="1"/>
  <c r="AS370" i="1" s="1"/>
  <c r="AS361" i="1" a="1"/>
  <c r="AS361" i="1" s="1"/>
  <c r="AS352" i="1" a="1"/>
  <c r="AS352" i="1" s="1"/>
  <c r="AS343" i="1" a="1"/>
  <c r="AS343" i="1" s="1"/>
  <c r="AS334" i="1" a="1"/>
  <c r="AS334" i="1" s="1"/>
  <c r="AS325" i="1" a="1"/>
  <c r="AS325" i="1" s="1"/>
  <c r="AS316" i="1" a="1"/>
  <c r="AS316" i="1" s="1"/>
  <c r="AS307" i="1" a="1"/>
  <c r="AS307" i="1" s="1"/>
  <c r="AS298" i="1" a="1"/>
  <c r="AS298" i="1" s="1"/>
  <c r="AS289" i="1" a="1"/>
  <c r="AS289" i="1" s="1"/>
  <c r="AS280" i="1" a="1"/>
  <c r="AS280" i="1" s="1"/>
  <c r="AS271" i="1" a="1"/>
  <c r="AS271" i="1" s="1"/>
  <c r="AS262" i="1" a="1"/>
  <c r="AS262" i="1" s="1"/>
  <c r="AS253" i="1" a="1"/>
  <c r="AS253" i="1" s="1"/>
  <c r="AS244" i="1" a="1"/>
  <c r="AS244" i="1" s="1"/>
  <c r="AS235" i="1" a="1"/>
  <c r="AS235" i="1" s="1"/>
  <c r="AS226" i="1" a="1"/>
  <c r="AS226" i="1" s="1"/>
  <c r="AS217" i="1" a="1"/>
  <c r="AS217" i="1" s="1"/>
  <c r="AS208" i="1" a="1"/>
  <c r="AS208" i="1" s="1"/>
  <c r="AS199" i="1" a="1"/>
  <c r="AS199" i="1" s="1"/>
  <c r="AS190" i="1" a="1"/>
  <c r="AS190" i="1" s="1"/>
  <c r="AS181" i="1" a="1"/>
  <c r="AS181" i="1" s="1"/>
  <c r="AS172" i="1" a="1"/>
  <c r="AS172" i="1" s="1"/>
  <c r="AS163" i="1" a="1"/>
  <c r="AS163" i="1" s="1"/>
  <c r="AS154" i="1" a="1"/>
  <c r="AS154" i="1" s="1"/>
  <c r="AS145" i="1" a="1"/>
  <c r="AS145" i="1" s="1"/>
  <c r="AS136" i="1" a="1"/>
  <c r="AS136" i="1" s="1"/>
  <c r="AS127" i="1" a="1"/>
  <c r="AS127" i="1" s="1"/>
  <c r="AS90" i="1" a="1"/>
  <c r="AS90" i="1" s="1"/>
  <c r="AS534" i="1" a="1"/>
  <c r="AS534" i="1" s="1"/>
  <c r="AS41" i="1" a="1"/>
  <c r="AS41" i="1" s="1"/>
  <c r="AS95" i="1" a="1"/>
  <c r="AS95" i="1" s="1"/>
  <c r="AS83" i="1" a="1"/>
  <c r="AS83" i="1" s="1"/>
  <c r="AS71" i="1" a="1"/>
  <c r="AS71" i="1" s="1"/>
  <c r="AS59" i="1" a="1"/>
  <c r="AS59" i="1" s="1"/>
  <c r="AS47" i="1" a="1"/>
  <c r="AS47" i="1" s="1"/>
  <c r="AS35" i="1" a="1"/>
  <c r="AS35" i="1" s="1"/>
  <c r="AS23" i="1" a="1"/>
  <c r="AS23" i="1" s="1"/>
  <c r="AS11" i="1" a="1"/>
  <c r="AS11" i="1" s="1"/>
  <c r="AM477" i="1" a="1"/>
  <c r="AM477" i="1" s="1"/>
  <c r="AM405" i="1" a="1"/>
  <c r="AM405" i="1" s="1"/>
  <c r="AM333" i="1" a="1"/>
  <c r="AM333" i="1" s="1"/>
  <c r="AM261" i="1" a="1"/>
  <c r="AM261" i="1" s="1"/>
  <c r="AM189" i="1" a="1"/>
  <c r="AM189" i="1" s="1"/>
  <c r="AS518" i="1" a="1"/>
  <c r="AS518" i="1" s="1"/>
  <c r="AS511" i="1" a="1"/>
  <c r="AS511" i="1" s="1"/>
  <c r="AS504" i="1" a="1"/>
  <c r="AS504" i="1" s="1"/>
  <c r="AS482" i="1" a="1"/>
  <c r="AS482" i="1" s="1"/>
  <c r="AS459" i="1" a="1"/>
  <c r="AS459" i="1" s="1"/>
  <c r="AS435" i="1" a="1"/>
  <c r="AS435" i="1" s="1"/>
  <c r="AS411" i="1" a="1"/>
  <c r="AS411" i="1" s="1"/>
  <c r="AS387" i="1" a="1"/>
  <c r="AS387" i="1" s="1"/>
  <c r="AS378" i="1" a="1"/>
  <c r="AS378" i="1" s="1"/>
  <c r="AS360" i="1" a="1"/>
  <c r="AS360" i="1" s="1"/>
  <c r="AS342" i="1" a="1"/>
  <c r="AS342" i="1" s="1"/>
  <c r="AS324" i="1" a="1"/>
  <c r="AS324" i="1" s="1"/>
  <c r="AS306" i="1" a="1"/>
  <c r="AS306" i="1" s="1"/>
  <c r="AS288" i="1" a="1"/>
  <c r="AS288" i="1" s="1"/>
  <c r="AS270" i="1" a="1"/>
  <c r="AS270" i="1" s="1"/>
  <c r="AS252" i="1" a="1"/>
  <c r="AS252" i="1" s="1"/>
  <c r="AS234" i="1" a="1"/>
  <c r="AS234" i="1" s="1"/>
  <c r="AS216" i="1" a="1"/>
  <c r="AS216" i="1" s="1"/>
  <c r="AS198" i="1" a="1"/>
  <c r="AS198" i="1" s="1"/>
  <c r="AS180" i="1" a="1"/>
  <c r="AS180" i="1" s="1"/>
  <c r="AS162" i="1" a="1"/>
  <c r="AS162" i="1" s="1"/>
  <c r="AS144" i="1" a="1"/>
  <c r="AS144" i="1" s="1"/>
  <c r="AS126" i="1" a="1"/>
  <c r="AS126" i="1" s="1"/>
  <c r="AS113" i="1" a="1"/>
  <c r="AS113" i="1" s="1"/>
  <c r="AS94" i="1" a="1"/>
  <c r="AS94" i="1" s="1"/>
  <c r="AS70" i="1" a="1"/>
  <c r="AS70" i="1" s="1"/>
  <c r="AS46" i="1" a="1"/>
  <c r="AS46" i="1" s="1"/>
  <c r="AS22" i="1" a="1"/>
  <c r="AS22" i="1" s="1"/>
  <c r="AS102" i="1" a="1"/>
  <c r="AS102" i="1" s="1"/>
  <c r="AS29" i="1" a="1"/>
  <c r="AS29" i="1" s="1"/>
  <c r="AM545" i="1" a="1"/>
  <c r="AM545" i="1" s="1"/>
  <c r="AM476" i="1" a="1"/>
  <c r="AM476" i="1" s="1"/>
  <c r="AM404" i="1" a="1"/>
  <c r="AM404" i="1" s="1"/>
  <c r="AM332" i="1" a="1"/>
  <c r="AM332" i="1" s="1"/>
  <c r="AM260" i="1" a="1"/>
  <c r="AM260" i="1" s="1"/>
  <c r="AM188" i="1" a="1"/>
  <c r="AM188" i="1" s="1"/>
  <c r="AS572" i="1" a="1"/>
  <c r="AS572" i="1" s="1"/>
  <c r="AS566" i="1" a="1"/>
  <c r="AS566" i="1" s="1"/>
  <c r="AS560" i="1" a="1"/>
  <c r="AS560" i="1" s="1"/>
  <c r="AS554" i="1" a="1"/>
  <c r="AS554" i="1" s="1"/>
  <c r="AS548" i="1" a="1"/>
  <c r="AS548" i="1" s="1"/>
  <c r="AS542" i="1" a="1"/>
  <c r="AS542" i="1" s="1"/>
  <c r="AS536" i="1" a="1"/>
  <c r="AS536" i="1" s="1"/>
  <c r="AS530" i="1" a="1"/>
  <c r="AS530" i="1" s="1"/>
  <c r="AS524" i="1" a="1"/>
  <c r="AS524" i="1" s="1"/>
  <c r="AS503" i="1" a="1"/>
  <c r="AS503" i="1" s="1"/>
  <c r="AS496" i="1" a="1"/>
  <c r="AS496" i="1" s="1"/>
  <c r="AS489" i="1" a="1"/>
  <c r="AS489" i="1" s="1"/>
  <c r="AS474" i="1" a="1"/>
  <c r="AS474" i="1" s="1"/>
  <c r="AS466" i="1" a="1"/>
  <c r="AS466" i="1" s="1"/>
  <c r="AS458" i="1" a="1"/>
  <c r="AS458" i="1" s="1"/>
  <c r="AS450" i="1" a="1"/>
  <c r="AS450" i="1" s="1"/>
  <c r="AS442" i="1" a="1"/>
  <c r="AS442" i="1" s="1"/>
  <c r="AS434" i="1" a="1"/>
  <c r="AS434" i="1" s="1"/>
  <c r="AS426" i="1" a="1"/>
  <c r="AS426" i="1" s="1"/>
  <c r="AS418" i="1" a="1"/>
  <c r="AS418" i="1" s="1"/>
  <c r="AS410" i="1" a="1"/>
  <c r="AS410" i="1" s="1"/>
  <c r="AS402" i="1" a="1"/>
  <c r="AS402" i="1" s="1"/>
  <c r="AS394" i="1" a="1"/>
  <c r="AS394" i="1" s="1"/>
  <c r="AS386" i="1" a="1"/>
  <c r="AS386" i="1" s="1"/>
  <c r="AS377" i="1" a="1"/>
  <c r="AS377" i="1" s="1"/>
  <c r="AS369" i="1" a="1"/>
  <c r="AS369" i="1" s="1"/>
  <c r="AS359" i="1" a="1"/>
  <c r="AS359" i="1" s="1"/>
  <c r="AS351" i="1" a="1"/>
  <c r="AS351" i="1" s="1"/>
  <c r="AS341" i="1" a="1"/>
  <c r="AS341" i="1" s="1"/>
  <c r="AS333" i="1" a="1"/>
  <c r="AS333" i="1" s="1"/>
  <c r="AS323" i="1" a="1"/>
  <c r="AS323" i="1" s="1"/>
  <c r="AS315" i="1" a="1"/>
  <c r="AS315" i="1" s="1"/>
  <c r="AS305" i="1" a="1"/>
  <c r="AS305" i="1" s="1"/>
  <c r="AS297" i="1" a="1"/>
  <c r="AS297" i="1" s="1"/>
  <c r="AS287" i="1" a="1"/>
  <c r="AS287" i="1" s="1"/>
  <c r="AS279" i="1" a="1"/>
  <c r="AS279" i="1" s="1"/>
  <c r="AS269" i="1" a="1"/>
  <c r="AS269" i="1" s="1"/>
  <c r="AS261" i="1" a="1"/>
  <c r="AS261" i="1" s="1"/>
  <c r="AS251" i="1" a="1"/>
  <c r="AS251" i="1" s="1"/>
  <c r="AS243" i="1" a="1"/>
  <c r="AS243" i="1" s="1"/>
  <c r="AS233" i="1" a="1"/>
  <c r="AS233" i="1" s="1"/>
  <c r="AS225" i="1" a="1"/>
  <c r="AS225" i="1" s="1"/>
  <c r="AS215" i="1" a="1"/>
  <c r="AS215" i="1" s="1"/>
  <c r="AS207" i="1" a="1"/>
  <c r="AS207" i="1" s="1"/>
  <c r="AS197" i="1" a="1"/>
  <c r="AS197" i="1" s="1"/>
  <c r="AS189" i="1" a="1"/>
  <c r="AS189" i="1" s="1"/>
  <c r="AS179" i="1" a="1"/>
  <c r="AS179" i="1" s="1"/>
  <c r="AS171" i="1" a="1"/>
  <c r="AS171" i="1" s="1"/>
  <c r="AS161" i="1" a="1"/>
  <c r="AS161" i="1" s="1"/>
  <c r="AS153" i="1" a="1"/>
  <c r="AS153" i="1" s="1"/>
  <c r="AS143" i="1" a="1"/>
  <c r="AS143" i="1" s="1"/>
  <c r="AS135" i="1" a="1"/>
  <c r="AS135" i="1" s="1"/>
  <c r="AS125" i="1" a="1"/>
  <c r="AS125" i="1" s="1"/>
  <c r="AS77" i="1" a="1"/>
  <c r="AS77" i="1" s="1"/>
  <c r="AS117" i="1" a="1"/>
  <c r="AS117" i="1" s="1"/>
  <c r="AS105" i="1" a="1"/>
  <c r="AS105" i="1" s="1"/>
  <c r="AS93" i="1" a="1"/>
  <c r="AS93" i="1" s="1"/>
  <c r="AS81" i="1" a="1"/>
  <c r="AS81" i="1" s="1"/>
  <c r="AS69" i="1" a="1"/>
  <c r="AS69" i="1" s="1"/>
  <c r="AS57" i="1" a="1"/>
  <c r="AS57" i="1" s="1"/>
  <c r="AS45" i="1" a="1"/>
  <c r="AS45" i="1" s="1"/>
  <c r="AS33" i="1" a="1"/>
  <c r="AS33" i="1" s="1"/>
  <c r="AS21" i="1" a="1"/>
  <c r="AS21" i="1" s="1"/>
  <c r="AM459" i="1" a="1"/>
  <c r="AM459" i="1" s="1"/>
  <c r="AM387" i="1" a="1"/>
  <c r="AM387" i="1" s="1"/>
  <c r="AM315" i="1" a="1"/>
  <c r="AM315" i="1" s="1"/>
  <c r="AM243" i="1" a="1"/>
  <c r="AM243" i="1" s="1"/>
  <c r="AS517" i="1" a="1"/>
  <c r="AS517" i="1" s="1"/>
  <c r="AS510" i="1" a="1"/>
  <c r="AS510" i="1" s="1"/>
  <c r="AS488" i="1" a="1"/>
  <c r="AS488" i="1" s="1"/>
  <c r="AS481" i="1" a="1"/>
  <c r="AS481" i="1" s="1"/>
  <c r="AS473" i="1" a="1"/>
  <c r="AS473" i="1" s="1"/>
  <c r="AS457" i="1" a="1"/>
  <c r="AS457" i="1" s="1"/>
  <c r="AS449" i="1" a="1"/>
  <c r="AS449" i="1" s="1"/>
  <c r="AS433" i="1" a="1"/>
  <c r="AS433" i="1" s="1"/>
  <c r="AS425" i="1" a="1"/>
  <c r="AS425" i="1" s="1"/>
  <c r="AS409" i="1" a="1"/>
  <c r="AS409" i="1" s="1"/>
  <c r="AS401" i="1" a="1"/>
  <c r="AS401" i="1" s="1"/>
  <c r="AS385" i="1" a="1"/>
  <c r="AS385" i="1" s="1"/>
  <c r="AS368" i="1" a="1"/>
  <c r="AS368" i="1" s="1"/>
  <c r="AS350" i="1" a="1"/>
  <c r="AS350" i="1" s="1"/>
  <c r="AS332" i="1" a="1"/>
  <c r="AS332" i="1" s="1"/>
  <c r="AS314" i="1" a="1"/>
  <c r="AS314" i="1" s="1"/>
  <c r="AS296" i="1" a="1"/>
  <c r="AS296" i="1" s="1"/>
  <c r="AS278" i="1" a="1"/>
  <c r="AS278" i="1" s="1"/>
  <c r="AS260" i="1" a="1"/>
  <c r="AS260" i="1" s="1"/>
  <c r="AS242" i="1" a="1"/>
  <c r="AS242" i="1" s="1"/>
  <c r="AS224" i="1" a="1"/>
  <c r="AS224" i="1" s="1"/>
  <c r="AS206" i="1" a="1"/>
  <c r="AS206" i="1" s="1"/>
  <c r="AS188" i="1" a="1"/>
  <c r="AS188" i="1" s="1"/>
  <c r="AS170" i="1" a="1"/>
  <c r="AS170" i="1" s="1"/>
  <c r="AS152" i="1" a="1"/>
  <c r="AS152" i="1" s="1"/>
  <c r="AS134" i="1" a="1"/>
  <c r="AS134" i="1" s="1"/>
  <c r="AS112" i="1" a="1"/>
  <c r="AS112" i="1" s="1"/>
  <c r="AS114" i="1" a="1"/>
  <c r="AS114" i="1" s="1"/>
  <c r="AS18" i="1" a="1"/>
  <c r="AS18" i="1" s="1"/>
  <c r="AS558" i="1" a="1"/>
  <c r="AS558" i="1" s="1"/>
  <c r="AS116" i="1" a="1"/>
  <c r="AS116" i="1" s="1"/>
  <c r="AS104" i="1" a="1"/>
  <c r="AS104" i="1" s="1"/>
  <c r="AS92" i="1" a="1"/>
  <c r="AS92" i="1" s="1"/>
  <c r="AS80" i="1" a="1"/>
  <c r="AS80" i="1" s="1"/>
  <c r="AS68" i="1" a="1"/>
  <c r="AS68" i="1" s="1"/>
  <c r="AS56" i="1" a="1"/>
  <c r="AS56" i="1" s="1"/>
  <c r="AS44" i="1" a="1"/>
  <c r="AS44" i="1" s="1"/>
  <c r="AS32" i="1" a="1"/>
  <c r="AS32" i="1" s="1"/>
  <c r="AS20" i="1" a="1"/>
  <c r="AS20" i="1" s="1"/>
  <c r="AM533" i="1" a="1"/>
  <c r="AM533" i="1" s="1"/>
  <c r="AM458" i="1" a="1"/>
  <c r="AM458" i="1" s="1"/>
  <c r="AM386" i="1" a="1"/>
  <c r="AM386" i="1" s="1"/>
  <c r="AM314" i="1" a="1"/>
  <c r="AM314" i="1" s="1"/>
  <c r="AM242" i="1" a="1"/>
  <c r="AM242" i="1" s="1"/>
  <c r="AM172" i="1" a="1"/>
  <c r="AM172" i="1" s="1"/>
  <c r="AS571" i="1" a="1"/>
  <c r="AS571" i="1" s="1"/>
  <c r="AS565" i="1" a="1"/>
  <c r="AS565" i="1" s="1"/>
  <c r="AS559" i="1" a="1"/>
  <c r="AS559" i="1" s="1"/>
  <c r="AS553" i="1" a="1"/>
  <c r="AS553" i="1" s="1"/>
  <c r="AS547" i="1" a="1"/>
  <c r="AS547" i="1" s="1"/>
  <c r="AS541" i="1" a="1"/>
  <c r="AS541" i="1" s="1"/>
  <c r="AS535" i="1" a="1"/>
  <c r="AS535" i="1" s="1"/>
  <c r="AS529" i="1" a="1"/>
  <c r="AS529" i="1" s="1"/>
  <c r="AS523" i="1" a="1"/>
  <c r="AS523" i="1" s="1"/>
  <c r="AS509" i="1" a="1"/>
  <c r="AS509" i="1" s="1"/>
  <c r="AS502" i="1" a="1"/>
  <c r="AS502" i="1" s="1"/>
  <c r="AS495" i="1" a="1"/>
  <c r="AS495" i="1" s="1"/>
  <c r="AS465" i="1" a="1"/>
  <c r="AS465" i="1" s="1"/>
  <c r="AS441" i="1" a="1"/>
  <c r="AS441" i="1" s="1"/>
  <c r="AS417" i="1" a="1"/>
  <c r="AS417" i="1" s="1"/>
  <c r="AS393" i="1" a="1"/>
  <c r="AS393" i="1" s="1"/>
  <c r="AS376" i="1" a="1"/>
  <c r="AS376" i="1" s="1"/>
  <c r="AS367" i="1" a="1"/>
  <c r="AS367" i="1" s="1"/>
  <c r="AS358" i="1" a="1"/>
  <c r="AS358" i="1" s="1"/>
  <c r="AS349" i="1" a="1"/>
  <c r="AS349" i="1" s="1"/>
  <c r="AS340" i="1" a="1"/>
  <c r="AS340" i="1" s="1"/>
  <c r="AS331" i="1" a="1"/>
  <c r="AS331" i="1" s="1"/>
  <c r="AS322" i="1" a="1"/>
  <c r="AS322" i="1" s="1"/>
  <c r="AS313" i="1" a="1"/>
  <c r="AS313" i="1" s="1"/>
  <c r="AS304" i="1" a="1"/>
  <c r="AS304" i="1" s="1"/>
  <c r="AS295" i="1" a="1"/>
  <c r="AS295" i="1" s="1"/>
  <c r="AS286" i="1" a="1"/>
  <c r="AS286" i="1" s="1"/>
  <c r="AS277" i="1" a="1"/>
  <c r="AS277" i="1" s="1"/>
  <c r="AS268" i="1" a="1"/>
  <c r="AS268" i="1" s="1"/>
  <c r="AS259" i="1" a="1"/>
  <c r="AS259" i="1" s="1"/>
  <c r="AS250" i="1" a="1"/>
  <c r="AS250" i="1" s="1"/>
  <c r="AS241" i="1" a="1"/>
  <c r="AS241" i="1" s="1"/>
  <c r="AS232" i="1" a="1"/>
  <c r="AS232" i="1" s="1"/>
  <c r="AS223" i="1" a="1"/>
  <c r="AS223" i="1" s="1"/>
  <c r="AS214" i="1" a="1"/>
  <c r="AS214" i="1" s="1"/>
  <c r="AS205" i="1" a="1"/>
  <c r="AS205" i="1" s="1"/>
  <c r="AS196" i="1" a="1"/>
  <c r="AS196" i="1" s="1"/>
  <c r="AS187" i="1" a="1"/>
  <c r="AS187" i="1" s="1"/>
  <c r="AS178" i="1" a="1"/>
  <c r="AS178" i="1" s="1"/>
  <c r="AS169" i="1" a="1"/>
  <c r="AS169" i="1" s="1"/>
  <c r="AS160" i="1" a="1"/>
  <c r="AS160" i="1" s="1"/>
  <c r="AS151" i="1" a="1"/>
  <c r="AS151" i="1" s="1"/>
  <c r="AS142" i="1" a="1"/>
  <c r="AS142" i="1" s="1"/>
  <c r="AS133" i="1" a="1"/>
  <c r="AS133" i="1" s="1"/>
  <c r="AS124" i="1" a="1"/>
  <c r="AS124" i="1" s="1"/>
  <c r="AS88" i="1" a="1"/>
  <c r="AS88" i="1" s="1"/>
  <c r="AS64" i="1" a="1"/>
  <c r="AS64" i="1" s="1"/>
  <c r="AS40" i="1" a="1"/>
  <c r="AS40" i="1" s="1"/>
  <c r="AS16" i="1" a="1"/>
  <c r="AS16" i="1" s="1"/>
  <c r="AS66" i="1" a="1"/>
  <c r="AS66" i="1" s="1"/>
  <c r="AS115" i="1" a="1"/>
  <c r="AS115" i="1" s="1"/>
  <c r="AS103" i="1" a="1"/>
  <c r="AS103" i="1" s="1"/>
  <c r="AS91" i="1" a="1"/>
  <c r="AS91" i="1" s="1"/>
  <c r="AS79" i="1" a="1"/>
  <c r="AS79" i="1" s="1"/>
  <c r="AS67" i="1" a="1"/>
  <c r="AS67" i="1" s="1"/>
  <c r="AS55" i="1" a="1"/>
  <c r="AS55" i="1" s="1"/>
  <c r="AS43" i="1" a="1"/>
  <c r="AS43" i="1" s="1"/>
  <c r="AS31" i="1" a="1"/>
  <c r="AS31" i="1" s="1"/>
  <c r="AS19" i="1" a="1"/>
  <c r="AS19" i="1" s="1"/>
  <c r="AS516" i="1" a="1"/>
  <c r="AS516" i="1" s="1"/>
  <c r="AS494" i="1" a="1"/>
  <c r="AS494" i="1" s="1"/>
  <c r="AS487" i="1" a="1"/>
  <c r="AS487" i="1" s="1"/>
  <c r="AS480" i="1" a="1"/>
  <c r="AS480" i="1" s="1"/>
  <c r="AS472" i="1" a="1"/>
  <c r="AS472" i="1" s="1"/>
  <c r="AS464" i="1" a="1"/>
  <c r="AS464" i="1" s="1"/>
  <c r="AS456" i="1" a="1"/>
  <c r="AS456" i="1" s="1"/>
  <c r="AS448" i="1" a="1"/>
  <c r="AS448" i="1" s="1"/>
  <c r="AS440" i="1" a="1"/>
  <c r="AS440" i="1" s="1"/>
  <c r="AS432" i="1" a="1"/>
  <c r="AS432" i="1" s="1"/>
  <c r="AS424" i="1" a="1"/>
  <c r="AS424" i="1" s="1"/>
  <c r="AS416" i="1" a="1"/>
  <c r="AS416" i="1" s="1"/>
  <c r="AS408" i="1" a="1"/>
  <c r="AS408" i="1" s="1"/>
  <c r="AS400" i="1" a="1"/>
  <c r="AS400" i="1" s="1"/>
  <c r="AS392" i="1" a="1"/>
  <c r="AS392" i="1" s="1"/>
  <c r="AS384" i="1" a="1"/>
  <c r="AS384" i="1" s="1"/>
  <c r="AS366" i="1" a="1"/>
  <c r="AS366" i="1" s="1"/>
  <c r="AS348" i="1" a="1"/>
  <c r="AS348" i="1" s="1"/>
  <c r="AS330" i="1" a="1"/>
  <c r="AS330" i="1" s="1"/>
  <c r="AS312" i="1" a="1"/>
  <c r="AS312" i="1" s="1"/>
  <c r="AS294" i="1" a="1"/>
  <c r="AS294" i="1" s="1"/>
  <c r="AS276" i="1" a="1"/>
  <c r="AS276" i="1" s="1"/>
  <c r="AS258" i="1" a="1"/>
  <c r="AS258" i="1" s="1"/>
  <c r="AS240" i="1" a="1"/>
  <c r="AS240" i="1" s="1"/>
  <c r="AS222" i="1" a="1"/>
  <c r="AS222" i="1" s="1"/>
  <c r="AS204" i="1" a="1"/>
  <c r="AS204" i="1" s="1"/>
  <c r="AS186" i="1" a="1"/>
  <c r="AS186" i="1" s="1"/>
  <c r="AS168" i="1" a="1"/>
  <c r="AS168" i="1" s="1"/>
  <c r="AS150" i="1" a="1"/>
  <c r="AS150" i="1" s="1"/>
  <c r="AS132" i="1" a="1"/>
  <c r="AS132" i="1" s="1"/>
  <c r="AS107" i="1" a="1"/>
  <c r="AS107" i="1" s="1"/>
  <c r="AM143" i="1" a="1"/>
  <c r="AM143" i="1" s="1"/>
  <c r="AM47" i="1" a="1"/>
  <c r="AM47" i="1" s="1"/>
  <c r="AM467" i="1" a="1"/>
  <c r="AM467" i="1" s="1"/>
  <c r="AM82" i="1" a="1"/>
  <c r="AM82" i="1" s="1"/>
  <c r="AM511" i="1" a="1"/>
  <c r="AM511" i="1" s="1"/>
  <c r="AM493" i="1" a="1"/>
  <c r="AM493" i="1" s="1"/>
  <c r="AM475" i="1" a="1"/>
  <c r="AM475" i="1" s="1"/>
  <c r="AM457" i="1" a="1"/>
  <c r="AM457" i="1" s="1"/>
  <c r="AM439" i="1" a="1"/>
  <c r="AM439" i="1" s="1"/>
  <c r="AM421" i="1" a="1"/>
  <c r="AM421" i="1" s="1"/>
  <c r="AM403" i="1" a="1"/>
  <c r="AM403" i="1" s="1"/>
  <c r="AM385" i="1" a="1"/>
  <c r="AM385" i="1" s="1"/>
  <c r="AM367" i="1" a="1"/>
  <c r="AM367" i="1" s="1"/>
  <c r="AM349" i="1" a="1"/>
  <c r="AM349" i="1" s="1"/>
  <c r="AM331" i="1" a="1"/>
  <c r="AM331" i="1" s="1"/>
  <c r="AM313" i="1" a="1"/>
  <c r="AM313" i="1" s="1"/>
  <c r="AM295" i="1" a="1"/>
  <c r="AM295" i="1" s="1"/>
  <c r="AM277" i="1" a="1"/>
  <c r="AM277" i="1" s="1"/>
  <c r="AM259" i="1" a="1"/>
  <c r="AM259" i="1" s="1"/>
  <c r="AM241" i="1" a="1"/>
  <c r="AM241" i="1" s="1"/>
  <c r="AM223" i="1" a="1"/>
  <c r="AM223" i="1" s="1"/>
  <c r="AM205" i="1" a="1"/>
  <c r="AM205" i="1" s="1"/>
  <c r="AM187" i="1" a="1"/>
  <c r="AM187" i="1" s="1"/>
  <c r="AM171" i="1" a="1"/>
  <c r="AM171" i="1" s="1"/>
  <c r="AM153" i="1" a="1"/>
  <c r="AM153" i="1" s="1"/>
  <c r="AM135" i="1" a="1"/>
  <c r="AM135" i="1" s="1"/>
  <c r="AM117" i="1" a="1"/>
  <c r="AM117" i="1" s="1"/>
  <c r="AM99" i="1" a="1"/>
  <c r="AM99" i="1" s="1"/>
  <c r="AM81" i="1" a="1"/>
  <c r="AM81" i="1" s="1"/>
  <c r="AM63" i="1" a="1"/>
  <c r="AM63" i="1" s="1"/>
  <c r="AM45" i="1" a="1"/>
  <c r="AM45" i="1" s="1"/>
  <c r="AM27" i="1" a="1"/>
  <c r="AM27" i="1" s="1"/>
  <c r="AM119" i="1" a="1"/>
  <c r="AM119" i="1" s="1"/>
  <c r="AM35" i="1" a="1"/>
  <c r="AM35" i="1" s="1"/>
  <c r="AM568" i="1" a="1"/>
  <c r="AM568" i="1" s="1"/>
  <c r="AM562" i="1" a="1"/>
  <c r="AM562" i="1" s="1"/>
  <c r="AM556" i="1" a="1"/>
  <c r="AM556" i="1" s="1"/>
  <c r="AM550" i="1" a="1"/>
  <c r="AM550" i="1" s="1"/>
  <c r="AM544" i="1" a="1"/>
  <c r="AM544" i="1" s="1"/>
  <c r="AM538" i="1" a="1"/>
  <c r="AM538" i="1" s="1"/>
  <c r="AM532" i="1" a="1"/>
  <c r="AM532" i="1" s="1"/>
  <c r="AM526" i="1" a="1"/>
  <c r="AM526" i="1" s="1"/>
  <c r="AM520" i="1" a="1"/>
  <c r="AM520" i="1" s="1"/>
  <c r="AM510" i="1" a="1"/>
  <c r="AM510" i="1" s="1"/>
  <c r="AM502" i="1" a="1"/>
  <c r="AM502" i="1" s="1"/>
  <c r="AM492" i="1" a="1"/>
  <c r="AM492" i="1" s="1"/>
  <c r="AM484" i="1" a="1"/>
  <c r="AM484" i="1" s="1"/>
  <c r="AM474" i="1" a="1"/>
  <c r="AM474" i="1" s="1"/>
  <c r="AM466" i="1" a="1"/>
  <c r="AM466" i="1" s="1"/>
  <c r="AM456" i="1" a="1"/>
  <c r="AM456" i="1" s="1"/>
  <c r="AM448" i="1" a="1"/>
  <c r="AM448" i="1" s="1"/>
  <c r="AM438" i="1" a="1"/>
  <c r="AM438" i="1" s="1"/>
  <c r="AM430" i="1" a="1"/>
  <c r="AM430" i="1" s="1"/>
  <c r="AM420" i="1" a="1"/>
  <c r="AM420" i="1" s="1"/>
  <c r="AM412" i="1" a="1"/>
  <c r="AM412" i="1" s="1"/>
  <c r="AM402" i="1" a="1"/>
  <c r="AM402" i="1" s="1"/>
  <c r="AM394" i="1" a="1"/>
  <c r="AM394" i="1" s="1"/>
  <c r="AM384" i="1" a="1"/>
  <c r="AM384" i="1" s="1"/>
  <c r="AM376" i="1" a="1"/>
  <c r="AM376" i="1" s="1"/>
  <c r="AM366" i="1" a="1"/>
  <c r="AM366" i="1" s="1"/>
  <c r="AM358" i="1" a="1"/>
  <c r="AM358" i="1" s="1"/>
  <c r="AM348" i="1" a="1"/>
  <c r="AM348" i="1" s="1"/>
  <c r="AM340" i="1" a="1"/>
  <c r="AM340" i="1" s="1"/>
  <c r="AM330" i="1" a="1"/>
  <c r="AM330" i="1" s="1"/>
  <c r="AM322" i="1" a="1"/>
  <c r="AM322" i="1" s="1"/>
  <c r="AM312" i="1" a="1"/>
  <c r="AM312" i="1" s="1"/>
  <c r="AM304" i="1" a="1"/>
  <c r="AM304" i="1" s="1"/>
  <c r="AM294" i="1" a="1"/>
  <c r="AM294" i="1" s="1"/>
  <c r="AM286" i="1" a="1"/>
  <c r="AM286" i="1" s="1"/>
  <c r="AM276" i="1" a="1"/>
  <c r="AM276" i="1" s="1"/>
  <c r="AM268" i="1" a="1"/>
  <c r="AM268" i="1" s="1"/>
  <c r="AM258" i="1" a="1"/>
  <c r="AM258" i="1" s="1"/>
  <c r="AM250" i="1" a="1"/>
  <c r="AM250" i="1" s="1"/>
  <c r="AM240" i="1" a="1"/>
  <c r="AM240" i="1" s="1"/>
  <c r="AM232" i="1" a="1"/>
  <c r="AM232" i="1" s="1"/>
  <c r="AM222" i="1" a="1"/>
  <c r="AM222" i="1" s="1"/>
  <c r="AM214" i="1" a="1"/>
  <c r="AM214" i="1" s="1"/>
  <c r="AM204" i="1" a="1"/>
  <c r="AM204" i="1" s="1"/>
  <c r="AM196" i="1" a="1"/>
  <c r="AM196" i="1" s="1"/>
  <c r="AM170" i="1" a="1"/>
  <c r="AM170" i="1" s="1"/>
  <c r="AM152" i="1" a="1"/>
  <c r="AM152" i="1" s="1"/>
  <c r="AM134" i="1" a="1"/>
  <c r="AM134" i="1" s="1"/>
  <c r="AM116" i="1" a="1"/>
  <c r="AM116" i="1" s="1"/>
  <c r="AM98" i="1" a="1"/>
  <c r="AM98" i="1" s="1"/>
  <c r="AM80" i="1" a="1"/>
  <c r="AM80" i="1" s="1"/>
  <c r="AM62" i="1" a="1"/>
  <c r="AM62" i="1" s="1"/>
  <c r="AM44" i="1" a="1"/>
  <c r="AM44" i="1" s="1"/>
  <c r="AM26" i="1" a="1"/>
  <c r="AM26" i="1" s="1"/>
  <c r="AM155" i="1" a="1"/>
  <c r="AM155" i="1" s="1"/>
  <c r="AM551" i="1" a="1"/>
  <c r="AM551" i="1" s="1"/>
  <c r="AM175" i="1" a="1"/>
  <c r="AM175" i="1" s="1"/>
  <c r="AM163" i="1" a="1"/>
  <c r="AM163" i="1" s="1"/>
  <c r="AM151" i="1" a="1"/>
  <c r="AM151" i="1" s="1"/>
  <c r="AM139" i="1" a="1"/>
  <c r="AM139" i="1" s="1"/>
  <c r="AM127" i="1" a="1"/>
  <c r="AM127" i="1" s="1"/>
  <c r="AM115" i="1" a="1"/>
  <c r="AM115" i="1" s="1"/>
  <c r="AM103" i="1" a="1"/>
  <c r="AM103" i="1" s="1"/>
  <c r="AM91" i="1" a="1"/>
  <c r="AM91" i="1" s="1"/>
  <c r="AM79" i="1" a="1"/>
  <c r="AM79" i="1" s="1"/>
  <c r="AM67" i="1" a="1"/>
  <c r="AM67" i="1" s="1"/>
  <c r="AM55" i="1" a="1"/>
  <c r="AM55" i="1" s="1"/>
  <c r="AM43" i="1" a="1"/>
  <c r="AM43" i="1" s="1"/>
  <c r="AM31" i="1" a="1"/>
  <c r="AM31" i="1" s="1"/>
  <c r="AM19" i="1" a="1"/>
  <c r="AM19" i="1" s="1"/>
  <c r="AM519" i="1" a="1"/>
  <c r="AM519" i="1" s="1"/>
  <c r="AM501" i="1" a="1"/>
  <c r="AM501" i="1" s="1"/>
  <c r="AM483" i="1" a="1"/>
  <c r="AM483" i="1" s="1"/>
  <c r="AM465" i="1" a="1"/>
  <c r="AM465" i="1" s="1"/>
  <c r="AM447" i="1" a="1"/>
  <c r="AM447" i="1" s="1"/>
  <c r="AM429" i="1" a="1"/>
  <c r="AM429" i="1" s="1"/>
  <c r="AM411" i="1" a="1"/>
  <c r="AM411" i="1" s="1"/>
  <c r="AM393" i="1" a="1"/>
  <c r="AM393" i="1" s="1"/>
  <c r="AM375" i="1" a="1"/>
  <c r="AM375" i="1" s="1"/>
  <c r="AM357" i="1" a="1"/>
  <c r="AM357" i="1" s="1"/>
  <c r="AM339" i="1" a="1"/>
  <c r="AM339" i="1" s="1"/>
  <c r="AM321" i="1" a="1"/>
  <c r="AM321" i="1" s="1"/>
  <c r="AM303" i="1" a="1"/>
  <c r="AM303" i="1" s="1"/>
  <c r="AM285" i="1" a="1"/>
  <c r="AM285" i="1" s="1"/>
  <c r="AM267" i="1" a="1"/>
  <c r="AM267" i="1" s="1"/>
  <c r="AM249" i="1" a="1"/>
  <c r="AM249" i="1" s="1"/>
  <c r="AM231" i="1" a="1"/>
  <c r="AM231" i="1" s="1"/>
  <c r="AM213" i="1" a="1"/>
  <c r="AM213" i="1" s="1"/>
  <c r="AM195" i="1" a="1"/>
  <c r="AM195" i="1" s="1"/>
  <c r="AM167" i="1" a="1"/>
  <c r="AM167" i="1" s="1"/>
  <c r="AM71" i="1" a="1"/>
  <c r="AM71" i="1" s="1"/>
  <c r="AM11" i="1" a="1"/>
  <c r="AM11" i="1" s="1"/>
  <c r="AM323" i="1" a="1"/>
  <c r="AM323" i="1" s="1"/>
  <c r="AM154" i="1" a="1"/>
  <c r="AM154" i="1" s="1"/>
  <c r="AM186" i="1" a="1"/>
  <c r="AM186" i="1" s="1"/>
  <c r="AM174" i="1" a="1"/>
  <c r="AM174" i="1" s="1"/>
  <c r="AM162" i="1" a="1"/>
  <c r="AM162" i="1" s="1"/>
  <c r="AM150" i="1" a="1"/>
  <c r="AM150" i="1" s="1"/>
  <c r="AM138" i="1" a="1"/>
  <c r="AM138" i="1" s="1"/>
  <c r="AM126" i="1" a="1"/>
  <c r="AM126" i="1" s="1"/>
  <c r="AM114" i="1" a="1"/>
  <c r="AM114" i="1" s="1"/>
  <c r="AM102" i="1" a="1"/>
  <c r="AM102" i="1" s="1"/>
  <c r="AM90" i="1" a="1"/>
  <c r="AM90" i="1" s="1"/>
  <c r="AM78" i="1" a="1"/>
  <c r="AM78" i="1" s="1"/>
  <c r="AM66" i="1" a="1"/>
  <c r="AM66" i="1" s="1"/>
  <c r="AM54" i="1" a="1"/>
  <c r="AM54" i="1" s="1"/>
  <c r="AM42" i="1" a="1"/>
  <c r="AM42" i="1" s="1"/>
  <c r="AM30" i="1" a="1"/>
  <c r="AM30" i="1" s="1"/>
  <c r="AM18" i="1" a="1"/>
  <c r="AM18" i="1" s="1"/>
  <c r="AM567" i="1" a="1"/>
  <c r="AM567" i="1" s="1"/>
  <c r="AM561" i="1" a="1"/>
  <c r="AM561" i="1" s="1"/>
  <c r="AM555" i="1" a="1"/>
  <c r="AM555" i="1" s="1"/>
  <c r="AM549" i="1" a="1"/>
  <c r="AM549" i="1" s="1"/>
  <c r="AM543" i="1" a="1"/>
  <c r="AM543" i="1" s="1"/>
  <c r="AM537" i="1" a="1"/>
  <c r="AM537" i="1" s="1"/>
  <c r="AM531" i="1" a="1"/>
  <c r="AM531" i="1" s="1"/>
  <c r="AM525" i="1" a="1"/>
  <c r="AM525" i="1" s="1"/>
  <c r="AM518" i="1" a="1"/>
  <c r="AM518" i="1" s="1"/>
  <c r="AM509" i="1" a="1"/>
  <c r="AM509" i="1" s="1"/>
  <c r="AM500" i="1" a="1"/>
  <c r="AM500" i="1" s="1"/>
  <c r="AM491" i="1" a="1"/>
  <c r="AM491" i="1" s="1"/>
  <c r="AM482" i="1" a="1"/>
  <c r="AM482" i="1" s="1"/>
  <c r="AM473" i="1" a="1"/>
  <c r="AM473" i="1" s="1"/>
  <c r="AM464" i="1" a="1"/>
  <c r="AM464" i="1" s="1"/>
  <c r="AM455" i="1" a="1"/>
  <c r="AM455" i="1" s="1"/>
  <c r="AM446" i="1" a="1"/>
  <c r="AM446" i="1" s="1"/>
  <c r="AM437" i="1" a="1"/>
  <c r="AM437" i="1" s="1"/>
  <c r="AM428" i="1" a="1"/>
  <c r="AM428" i="1" s="1"/>
  <c r="AM419" i="1" a="1"/>
  <c r="AM419" i="1" s="1"/>
  <c r="AM410" i="1" a="1"/>
  <c r="AM410" i="1" s="1"/>
  <c r="AM401" i="1" a="1"/>
  <c r="AM401" i="1" s="1"/>
  <c r="AM392" i="1" a="1"/>
  <c r="AM392" i="1" s="1"/>
  <c r="AM383" i="1" a="1"/>
  <c r="AM383" i="1" s="1"/>
  <c r="AM374" i="1" a="1"/>
  <c r="AM374" i="1" s="1"/>
  <c r="AM365" i="1" a="1"/>
  <c r="AM365" i="1" s="1"/>
  <c r="AM356" i="1" a="1"/>
  <c r="AM356" i="1" s="1"/>
  <c r="AM347" i="1" a="1"/>
  <c r="AM347" i="1" s="1"/>
  <c r="AM338" i="1" a="1"/>
  <c r="AM338" i="1" s="1"/>
  <c r="AM329" i="1" a="1"/>
  <c r="AM329" i="1" s="1"/>
  <c r="AM320" i="1" a="1"/>
  <c r="AM320" i="1" s="1"/>
  <c r="AM311" i="1" a="1"/>
  <c r="AM311" i="1" s="1"/>
  <c r="AM302" i="1" a="1"/>
  <c r="AM302" i="1" s="1"/>
  <c r="AM293" i="1" a="1"/>
  <c r="AM293" i="1" s="1"/>
  <c r="AM284" i="1" a="1"/>
  <c r="AM284" i="1" s="1"/>
  <c r="AM275" i="1" a="1"/>
  <c r="AM275" i="1" s="1"/>
  <c r="AM266" i="1" a="1"/>
  <c r="AM266" i="1" s="1"/>
  <c r="AM257" i="1" a="1"/>
  <c r="AM257" i="1" s="1"/>
  <c r="AM248" i="1" a="1"/>
  <c r="AM248" i="1" s="1"/>
  <c r="AM239" i="1" a="1"/>
  <c r="AM239" i="1" s="1"/>
  <c r="AM230" i="1" a="1"/>
  <c r="AM230" i="1" s="1"/>
  <c r="AM221" i="1" a="1"/>
  <c r="AM221" i="1" s="1"/>
  <c r="AM212" i="1" a="1"/>
  <c r="AM212" i="1" s="1"/>
  <c r="AM203" i="1" a="1"/>
  <c r="AM203" i="1" s="1"/>
  <c r="AM194" i="1" a="1"/>
  <c r="AM194" i="1" s="1"/>
  <c r="AM184" i="1" a="1"/>
  <c r="AM184" i="1" s="1"/>
  <c r="AM166" i="1" a="1"/>
  <c r="AM166" i="1" s="1"/>
  <c r="AM148" i="1" a="1"/>
  <c r="AM148" i="1" s="1"/>
  <c r="AM130" i="1" a="1"/>
  <c r="AM130" i="1" s="1"/>
  <c r="AM112" i="1" a="1"/>
  <c r="AM112" i="1" s="1"/>
  <c r="AM94" i="1" a="1"/>
  <c r="AM94" i="1" s="1"/>
  <c r="AM76" i="1" a="1"/>
  <c r="AM76" i="1" s="1"/>
  <c r="AM58" i="1" a="1"/>
  <c r="AM58" i="1" s="1"/>
  <c r="AM40" i="1" a="1"/>
  <c r="AM40" i="1" s="1"/>
  <c r="AM22" i="1" a="1"/>
  <c r="AM22" i="1" s="1"/>
  <c r="AM95" i="1" a="1"/>
  <c r="AM95" i="1" s="1"/>
  <c r="AM563" i="1" a="1"/>
  <c r="AM563" i="1" s="1"/>
  <c r="AM527" i="1" a="1"/>
  <c r="AM527" i="1" s="1"/>
  <c r="AM215" i="1" a="1"/>
  <c r="AM215" i="1" s="1"/>
  <c r="AM46" i="1" a="1"/>
  <c r="AM46" i="1" s="1"/>
  <c r="AM185" i="1" a="1"/>
  <c r="AM185" i="1" s="1"/>
  <c r="AM173" i="1" a="1"/>
  <c r="AM173" i="1" s="1"/>
  <c r="AM161" i="1" a="1"/>
  <c r="AM161" i="1" s="1"/>
  <c r="AM149" i="1" a="1"/>
  <c r="AM149" i="1" s="1"/>
  <c r="AM137" i="1" a="1"/>
  <c r="AM137" i="1" s="1"/>
  <c r="AM125" i="1" a="1"/>
  <c r="AM125" i="1" s="1"/>
  <c r="AM113" i="1" a="1"/>
  <c r="AM113" i="1" s="1"/>
  <c r="AM101" i="1" a="1"/>
  <c r="AM101" i="1" s="1"/>
  <c r="AM89" i="1" a="1"/>
  <c r="AM89" i="1" s="1"/>
  <c r="AM77" i="1" a="1"/>
  <c r="AM77" i="1" s="1"/>
  <c r="AM65" i="1" a="1"/>
  <c r="AM65" i="1" s="1"/>
  <c r="AM53" i="1" a="1"/>
  <c r="AM53" i="1" s="1"/>
  <c r="AM41" i="1" a="1"/>
  <c r="AM41" i="1" s="1"/>
  <c r="AM29" i="1" a="1"/>
  <c r="AM29" i="1" s="1"/>
  <c r="AM17" i="1" a="1"/>
  <c r="AM17" i="1" s="1"/>
  <c r="AM517" i="1" a="1"/>
  <c r="AM517" i="1" s="1"/>
  <c r="AM499" i="1" a="1"/>
  <c r="AM499" i="1" s="1"/>
  <c r="AM481" i="1" a="1"/>
  <c r="AM481" i="1" s="1"/>
  <c r="AM463" i="1" a="1"/>
  <c r="AM463" i="1" s="1"/>
  <c r="AM445" i="1" a="1"/>
  <c r="AM445" i="1" s="1"/>
  <c r="AM427" i="1" a="1"/>
  <c r="AM427" i="1" s="1"/>
  <c r="AM409" i="1" a="1"/>
  <c r="AM409" i="1" s="1"/>
  <c r="AM391" i="1" a="1"/>
  <c r="AM391" i="1" s="1"/>
  <c r="AM373" i="1" a="1"/>
  <c r="AM373" i="1" s="1"/>
  <c r="AM355" i="1" a="1"/>
  <c r="AM355" i="1" s="1"/>
  <c r="AM337" i="1" a="1"/>
  <c r="AM337" i="1" s="1"/>
  <c r="AM319" i="1" a="1"/>
  <c r="AM319" i="1" s="1"/>
  <c r="AM301" i="1" a="1"/>
  <c r="AM301" i="1" s="1"/>
  <c r="AM283" i="1" a="1"/>
  <c r="AM283" i="1" s="1"/>
  <c r="AM265" i="1" a="1"/>
  <c r="AM265" i="1" s="1"/>
  <c r="AM247" i="1" a="1"/>
  <c r="AM247" i="1" s="1"/>
  <c r="AM229" i="1" a="1"/>
  <c r="AM229" i="1" s="1"/>
  <c r="AM211" i="1" a="1"/>
  <c r="AM211" i="1" s="1"/>
  <c r="AM193" i="1" a="1"/>
  <c r="AM193" i="1" s="1"/>
  <c r="AM183" i="1" a="1"/>
  <c r="AM183" i="1" s="1"/>
  <c r="AM165" i="1" a="1"/>
  <c r="AM165" i="1" s="1"/>
  <c r="AM147" i="1" a="1"/>
  <c r="AM147" i="1" s="1"/>
  <c r="AM129" i="1" a="1"/>
  <c r="AM129" i="1" s="1"/>
  <c r="AM111" i="1" a="1"/>
  <c r="AM111" i="1" s="1"/>
  <c r="AM93" i="1" a="1"/>
  <c r="AM93" i="1" s="1"/>
  <c r="AM75" i="1" a="1"/>
  <c r="AM75" i="1" s="1"/>
  <c r="AM57" i="1" a="1"/>
  <c r="AM57" i="1" s="1"/>
  <c r="AM39" i="1" a="1"/>
  <c r="AM39" i="1" s="1"/>
  <c r="AM21" i="1" a="1"/>
  <c r="AM21" i="1" s="1"/>
  <c r="AM107" i="1" a="1"/>
  <c r="AM107" i="1" s="1"/>
  <c r="AM23" i="1" a="1"/>
  <c r="AM23" i="1" s="1"/>
  <c r="AM503" i="1" a="1"/>
  <c r="AM503" i="1" s="1"/>
  <c r="AM572" i="1" a="1"/>
  <c r="AM572" i="1" s="1"/>
  <c r="AM566" i="1" a="1"/>
  <c r="AM566" i="1" s="1"/>
  <c r="AM560" i="1" a="1"/>
  <c r="AM560" i="1" s="1"/>
  <c r="AM554" i="1" a="1"/>
  <c r="AM554" i="1" s="1"/>
  <c r="AM548" i="1" a="1"/>
  <c r="AM548" i="1" s="1"/>
  <c r="AM542" i="1" a="1"/>
  <c r="AM542" i="1" s="1"/>
  <c r="AM536" i="1" a="1"/>
  <c r="AM536" i="1" s="1"/>
  <c r="AM530" i="1" a="1"/>
  <c r="AM530" i="1" s="1"/>
  <c r="AM524" i="1" a="1"/>
  <c r="AM524" i="1" s="1"/>
  <c r="AM516" i="1" a="1"/>
  <c r="AM516" i="1" s="1"/>
  <c r="AM508" i="1" a="1"/>
  <c r="AM508" i="1" s="1"/>
  <c r="AM498" i="1" a="1"/>
  <c r="AM498" i="1" s="1"/>
  <c r="AM490" i="1" a="1"/>
  <c r="AM490" i="1" s="1"/>
  <c r="AM480" i="1" a="1"/>
  <c r="AM480" i="1" s="1"/>
  <c r="AM472" i="1" a="1"/>
  <c r="AM472" i="1" s="1"/>
  <c r="AM462" i="1" a="1"/>
  <c r="AM462" i="1" s="1"/>
  <c r="AM454" i="1" a="1"/>
  <c r="AM454" i="1" s="1"/>
  <c r="AM444" i="1" a="1"/>
  <c r="AM444" i="1" s="1"/>
  <c r="AM436" i="1" a="1"/>
  <c r="AM436" i="1" s="1"/>
  <c r="AM426" i="1" a="1"/>
  <c r="AM426" i="1" s="1"/>
  <c r="AM418" i="1" a="1"/>
  <c r="AM418" i="1" s="1"/>
  <c r="AM408" i="1" a="1"/>
  <c r="AM408" i="1" s="1"/>
  <c r="AM400" i="1" a="1"/>
  <c r="AM400" i="1" s="1"/>
  <c r="AM390" i="1" a="1"/>
  <c r="AM390" i="1" s="1"/>
  <c r="AM382" i="1" a="1"/>
  <c r="AM382" i="1" s="1"/>
  <c r="AM372" i="1" a="1"/>
  <c r="AM372" i="1" s="1"/>
  <c r="AM364" i="1" a="1"/>
  <c r="AM364" i="1" s="1"/>
  <c r="AM354" i="1" a="1"/>
  <c r="AM354" i="1" s="1"/>
  <c r="AM346" i="1" a="1"/>
  <c r="AM346" i="1" s="1"/>
  <c r="AM336" i="1" a="1"/>
  <c r="AM336" i="1" s="1"/>
  <c r="AM328" i="1" a="1"/>
  <c r="AM328" i="1" s="1"/>
  <c r="AM318" i="1" a="1"/>
  <c r="AM318" i="1" s="1"/>
  <c r="AM310" i="1" a="1"/>
  <c r="AM310" i="1" s="1"/>
  <c r="AM300" i="1" a="1"/>
  <c r="AM300" i="1" s="1"/>
  <c r="AM292" i="1" a="1"/>
  <c r="AM292" i="1" s="1"/>
  <c r="AM282" i="1" a="1"/>
  <c r="AM282" i="1" s="1"/>
  <c r="AM274" i="1" a="1"/>
  <c r="AM274" i="1" s="1"/>
  <c r="AM264" i="1" a="1"/>
  <c r="AM264" i="1" s="1"/>
  <c r="AM256" i="1" a="1"/>
  <c r="AM256" i="1" s="1"/>
  <c r="AM246" i="1" a="1"/>
  <c r="AM246" i="1" s="1"/>
  <c r="AM238" i="1" a="1"/>
  <c r="AM238" i="1" s="1"/>
  <c r="AM228" i="1" a="1"/>
  <c r="AM228" i="1" s="1"/>
  <c r="AM220" i="1" a="1"/>
  <c r="AM220" i="1" s="1"/>
  <c r="AM210" i="1" a="1"/>
  <c r="AM210" i="1" s="1"/>
  <c r="AM202" i="1" a="1"/>
  <c r="AM202" i="1" s="1"/>
  <c r="AM192" i="1" a="1"/>
  <c r="AM192" i="1" s="1"/>
  <c r="AM182" i="1" a="1"/>
  <c r="AM182" i="1" s="1"/>
  <c r="AM164" i="1" a="1"/>
  <c r="AM164" i="1" s="1"/>
  <c r="AM146" i="1" a="1"/>
  <c r="AM146" i="1" s="1"/>
  <c r="AM128" i="1" a="1"/>
  <c r="AM128" i="1" s="1"/>
  <c r="AM110" i="1" a="1"/>
  <c r="AM110" i="1" s="1"/>
  <c r="AM92" i="1" a="1"/>
  <c r="AM92" i="1" s="1"/>
  <c r="AM74" i="1" a="1"/>
  <c r="AM74" i="1" s="1"/>
  <c r="AM56" i="1" a="1"/>
  <c r="AM56" i="1" s="1"/>
  <c r="AM38" i="1" a="1"/>
  <c r="AM38" i="1" s="1"/>
  <c r="AM20" i="1" a="1"/>
  <c r="AM20" i="1" s="1"/>
  <c r="AM131" i="1" a="1"/>
  <c r="AM131" i="1" s="1"/>
  <c r="AM431" i="1" a="1"/>
  <c r="AM431" i="1" s="1"/>
  <c r="AM287" i="1" a="1"/>
  <c r="AM287" i="1" s="1"/>
  <c r="AM507" i="1" a="1"/>
  <c r="AM507" i="1" s="1"/>
  <c r="AM489" i="1" a="1"/>
  <c r="AM489" i="1" s="1"/>
  <c r="AM471" i="1" a="1"/>
  <c r="AM471" i="1" s="1"/>
  <c r="AM453" i="1" a="1"/>
  <c r="AM453" i="1" s="1"/>
  <c r="AM435" i="1" a="1"/>
  <c r="AM435" i="1" s="1"/>
  <c r="AM417" i="1" a="1"/>
  <c r="AM417" i="1" s="1"/>
  <c r="AM399" i="1" a="1"/>
  <c r="AM399" i="1" s="1"/>
  <c r="AM381" i="1" a="1"/>
  <c r="AM381" i="1" s="1"/>
  <c r="AM363" i="1" a="1"/>
  <c r="AM363" i="1" s="1"/>
  <c r="AM345" i="1" a="1"/>
  <c r="AM345" i="1" s="1"/>
  <c r="AM327" i="1" a="1"/>
  <c r="AM327" i="1" s="1"/>
  <c r="AM309" i="1" a="1"/>
  <c r="AM309" i="1" s="1"/>
  <c r="AM291" i="1" a="1"/>
  <c r="AM291" i="1" s="1"/>
  <c r="AM273" i="1" a="1"/>
  <c r="AM273" i="1" s="1"/>
  <c r="AM255" i="1" a="1"/>
  <c r="AM255" i="1" s="1"/>
  <c r="AM237" i="1" a="1"/>
  <c r="AM237" i="1" s="1"/>
  <c r="AM219" i="1" a="1"/>
  <c r="AM219" i="1" s="1"/>
  <c r="AM201" i="1" a="1"/>
  <c r="AM201" i="1" s="1"/>
  <c r="AM83" i="1" a="1"/>
  <c r="AM83" i="1" s="1"/>
  <c r="AM539" i="1" a="1"/>
  <c r="AM539" i="1" s="1"/>
  <c r="AM395" i="1" a="1"/>
  <c r="AM395" i="1" s="1"/>
  <c r="AM251" i="1" a="1"/>
  <c r="AM251" i="1" s="1"/>
  <c r="AM118" i="1" a="1"/>
  <c r="AM118" i="1" s="1"/>
  <c r="AM571" i="1" a="1"/>
  <c r="AM571" i="1" s="1"/>
  <c r="AM565" i="1" a="1"/>
  <c r="AM565" i="1" s="1"/>
  <c r="AM559" i="1" a="1"/>
  <c r="AM559" i="1" s="1"/>
  <c r="AM553" i="1" a="1"/>
  <c r="AM553" i="1" s="1"/>
  <c r="AM547" i="1" a="1"/>
  <c r="AM547" i="1" s="1"/>
  <c r="AM541" i="1" a="1"/>
  <c r="AM541" i="1" s="1"/>
  <c r="AM535" i="1" a="1"/>
  <c r="AM535" i="1" s="1"/>
  <c r="AM529" i="1" a="1"/>
  <c r="AM529" i="1" s="1"/>
  <c r="AM523" i="1" a="1"/>
  <c r="AM523" i="1" s="1"/>
  <c r="AM515" i="1" a="1"/>
  <c r="AM515" i="1" s="1"/>
  <c r="AM506" i="1" a="1"/>
  <c r="AM506" i="1" s="1"/>
  <c r="AM497" i="1" a="1"/>
  <c r="AM497" i="1" s="1"/>
  <c r="AM488" i="1" a="1"/>
  <c r="AM488" i="1" s="1"/>
  <c r="AM479" i="1" a="1"/>
  <c r="AM479" i="1" s="1"/>
  <c r="AM470" i="1" a="1"/>
  <c r="AM470" i="1" s="1"/>
  <c r="AM461" i="1" a="1"/>
  <c r="AM461" i="1" s="1"/>
  <c r="AM452" i="1" a="1"/>
  <c r="AM452" i="1" s="1"/>
  <c r="AM443" i="1" a="1"/>
  <c r="AM443" i="1" s="1"/>
  <c r="AM434" i="1" a="1"/>
  <c r="AM434" i="1" s="1"/>
  <c r="AM425" i="1" a="1"/>
  <c r="AM425" i="1" s="1"/>
  <c r="AM416" i="1" a="1"/>
  <c r="AM416" i="1" s="1"/>
  <c r="AM407" i="1" a="1"/>
  <c r="AM407" i="1" s="1"/>
  <c r="AM398" i="1" a="1"/>
  <c r="AM398" i="1" s="1"/>
  <c r="AM389" i="1" a="1"/>
  <c r="AM389" i="1" s="1"/>
  <c r="AM380" i="1" a="1"/>
  <c r="AM380" i="1" s="1"/>
  <c r="AM371" i="1" a="1"/>
  <c r="AM371" i="1" s="1"/>
  <c r="AM362" i="1" a="1"/>
  <c r="AM362" i="1" s="1"/>
  <c r="AM353" i="1" a="1"/>
  <c r="AM353" i="1" s="1"/>
  <c r="AM344" i="1" a="1"/>
  <c r="AM344" i="1" s="1"/>
  <c r="AM335" i="1" a="1"/>
  <c r="AM335" i="1" s="1"/>
  <c r="AM326" i="1" a="1"/>
  <c r="AM326" i="1" s="1"/>
  <c r="AM317" i="1" a="1"/>
  <c r="AM317" i="1" s="1"/>
  <c r="AM308" i="1" a="1"/>
  <c r="AM308" i="1" s="1"/>
  <c r="AM299" i="1" a="1"/>
  <c r="AM299" i="1" s="1"/>
  <c r="AM290" i="1" a="1"/>
  <c r="AM290" i="1" s="1"/>
  <c r="AM281" i="1" a="1"/>
  <c r="AM281" i="1" s="1"/>
  <c r="AM272" i="1" a="1"/>
  <c r="AM272" i="1" s="1"/>
  <c r="AM263" i="1" a="1"/>
  <c r="AM263" i="1" s="1"/>
  <c r="AM254" i="1" a="1"/>
  <c r="AM254" i="1" s="1"/>
  <c r="AM245" i="1" a="1"/>
  <c r="AM245" i="1" s="1"/>
  <c r="AM236" i="1" a="1"/>
  <c r="AM236" i="1" s="1"/>
  <c r="AM227" i="1" a="1"/>
  <c r="AM227" i="1" s="1"/>
  <c r="AM218" i="1" a="1"/>
  <c r="AM218" i="1" s="1"/>
  <c r="AM209" i="1" a="1"/>
  <c r="AM209" i="1" s="1"/>
  <c r="AM200" i="1" a="1"/>
  <c r="AM200" i="1" s="1"/>
  <c r="AM191" i="1" a="1"/>
  <c r="AM191" i="1" s="1"/>
  <c r="AM178" i="1" a="1"/>
  <c r="AM178" i="1" s="1"/>
  <c r="AM160" i="1" a="1"/>
  <c r="AM160" i="1" s="1"/>
  <c r="AM142" i="1" a="1"/>
  <c r="AM142" i="1" s="1"/>
  <c r="AM124" i="1" a="1"/>
  <c r="AM124" i="1" s="1"/>
  <c r="AM106" i="1" a="1"/>
  <c r="AM106" i="1" s="1"/>
  <c r="AM88" i="1" a="1"/>
  <c r="AM88" i="1" s="1"/>
  <c r="AM70" i="1" a="1"/>
  <c r="AM70" i="1" s="1"/>
  <c r="AM52" i="1" a="1"/>
  <c r="AM52" i="1" s="1"/>
  <c r="AM34" i="1" a="1"/>
  <c r="AM34" i="1" s="1"/>
  <c r="AM16" i="1" a="1"/>
  <c r="AM16" i="1" s="1"/>
  <c r="AM179" i="1" a="1"/>
  <c r="AM179" i="1" s="1"/>
  <c r="AM359" i="1" a="1"/>
  <c r="AM359" i="1" s="1"/>
  <c r="AM181" i="1" a="1"/>
  <c r="AM181" i="1" s="1"/>
  <c r="AM169" i="1" a="1"/>
  <c r="AM169" i="1" s="1"/>
  <c r="AM157" i="1" a="1"/>
  <c r="AM157" i="1" s="1"/>
  <c r="AM145" i="1" a="1"/>
  <c r="AM145" i="1" s="1"/>
  <c r="AM133" i="1" a="1"/>
  <c r="AM133" i="1" s="1"/>
  <c r="AM121" i="1" a="1"/>
  <c r="AM121" i="1" s="1"/>
  <c r="AM109" i="1" a="1"/>
  <c r="AM109" i="1" s="1"/>
  <c r="AM97" i="1" a="1"/>
  <c r="AM97" i="1" s="1"/>
  <c r="AM85" i="1" a="1"/>
  <c r="AM85" i="1" s="1"/>
  <c r="AM73" i="1" a="1"/>
  <c r="AM73" i="1" s="1"/>
  <c r="AM61" i="1" a="1"/>
  <c r="AM61" i="1" s="1"/>
  <c r="AM49" i="1" a="1"/>
  <c r="AM49" i="1" s="1"/>
  <c r="AM37" i="1" a="1"/>
  <c r="AM37" i="1" s="1"/>
  <c r="AM25" i="1" a="1"/>
  <c r="AM25" i="1" s="1"/>
  <c r="AM13" i="1" a="1"/>
  <c r="AM13" i="1" s="1"/>
  <c r="AM505" i="1" a="1"/>
  <c r="AM505" i="1" s="1"/>
  <c r="AM487" i="1" a="1"/>
  <c r="AM487" i="1" s="1"/>
  <c r="AM469" i="1" a="1"/>
  <c r="AM469" i="1" s="1"/>
  <c r="AM451" i="1" a="1"/>
  <c r="AM451" i="1" s="1"/>
  <c r="AM433" i="1" a="1"/>
  <c r="AM433" i="1" s="1"/>
  <c r="AM415" i="1" a="1"/>
  <c r="AM415" i="1" s="1"/>
  <c r="AM397" i="1" a="1"/>
  <c r="AM397" i="1" s="1"/>
  <c r="AM379" i="1" a="1"/>
  <c r="AM379" i="1" s="1"/>
  <c r="AM361" i="1" a="1"/>
  <c r="AM361" i="1" s="1"/>
  <c r="AM343" i="1" a="1"/>
  <c r="AM343" i="1" s="1"/>
  <c r="AM325" i="1" a="1"/>
  <c r="AM325" i="1" s="1"/>
  <c r="AM307" i="1" a="1"/>
  <c r="AM307" i="1" s="1"/>
  <c r="AM289" i="1" a="1"/>
  <c r="AM289" i="1" s="1"/>
  <c r="AM271" i="1" a="1"/>
  <c r="AM271" i="1" s="1"/>
  <c r="AM253" i="1" a="1"/>
  <c r="AM253" i="1" s="1"/>
  <c r="AM235" i="1" a="1"/>
  <c r="AM235" i="1" s="1"/>
  <c r="AM217" i="1" a="1"/>
  <c r="AM217" i="1" s="1"/>
  <c r="AM199" i="1" a="1"/>
  <c r="AM199" i="1" s="1"/>
  <c r="AM177" i="1" a="1"/>
  <c r="AM177" i="1" s="1"/>
  <c r="AM159" i="1" a="1"/>
  <c r="AM159" i="1" s="1"/>
  <c r="AM141" i="1" a="1"/>
  <c r="AM141" i="1" s="1"/>
  <c r="AM123" i="1" a="1"/>
  <c r="AM123" i="1" s="1"/>
  <c r="AM105" i="1" a="1"/>
  <c r="AM105" i="1" s="1"/>
  <c r="AM87" i="1" a="1"/>
  <c r="AM87" i="1" s="1"/>
  <c r="AM69" i="1" a="1"/>
  <c r="AM69" i="1" s="1"/>
  <c r="AM51" i="1" a="1"/>
  <c r="AM51" i="1" s="1"/>
  <c r="AM33" i="1" a="1"/>
  <c r="AM33" i="1" s="1"/>
  <c r="AM15" i="1" a="1"/>
  <c r="AM15" i="1" s="1"/>
  <c r="AM59" i="1" a="1"/>
  <c r="AM59" i="1" s="1"/>
  <c r="AM180" i="1" a="1"/>
  <c r="AM180" i="1" s="1"/>
  <c r="AM168" i="1" a="1"/>
  <c r="AM168" i="1" s="1"/>
  <c r="AM156" i="1" a="1"/>
  <c r="AM156" i="1" s="1"/>
  <c r="AM144" i="1" a="1"/>
  <c r="AM144" i="1" s="1"/>
  <c r="AM132" i="1" a="1"/>
  <c r="AM132" i="1" s="1"/>
  <c r="AM120" i="1" a="1"/>
  <c r="AM120" i="1" s="1"/>
  <c r="AM108" i="1" a="1"/>
  <c r="AM108" i="1" s="1"/>
  <c r="AM96" i="1" a="1"/>
  <c r="AM96" i="1" s="1"/>
  <c r="AM84" i="1" a="1"/>
  <c r="AM84" i="1" s="1"/>
  <c r="AM72" i="1" a="1"/>
  <c r="AM72" i="1" s="1"/>
  <c r="AM60" i="1" a="1"/>
  <c r="AM60" i="1" s="1"/>
  <c r="AM48" i="1" a="1"/>
  <c r="AM48" i="1" s="1"/>
  <c r="AM36" i="1" a="1"/>
  <c r="AM36" i="1" s="1"/>
  <c r="AM24" i="1" a="1"/>
  <c r="AM24" i="1" s="1"/>
  <c r="AM12" i="1" a="1"/>
  <c r="AM12" i="1" s="1"/>
  <c r="AM570" i="1" a="1"/>
  <c r="AM570" i="1" s="1"/>
  <c r="AM564" i="1" a="1"/>
  <c r="AM564" i="1" s="1"/>
  <c r="AM558" i="1" a="1"/>
  <c r="AM558" i="1" s="1"/>
  <c r="AM552" i="1" a="1"/>
  <c r="AM552" i="1" s="1"/>
  <c r="AM546" i="1" a="1"/>
  <c r="AM546" i="1" s="1"/>
  <c r="AM540" i="1" a="1"/>
  <c r="AM540" i="1" s="1"/>
  <c r="AM534" i="1" a="1"/>
  <c r="AM534" i="1" s="1"/>
  <c r="AM528" i="1" a="1"/>
  <c r="AM528" i="1" s="1"/>
  <c r="AM522" i="1" a="1"/>
  <c r="AM522" i="1" s="1"/>
  <c r="AM514" i="1" a="1"/>
  <c r="AM514" i="1" s="1"/>
  <c r="AM504" i="1" a="1"/>
  <c r="AM504" i="1" s="1"/>
  <c r="AM496" i="1" a="1"/>
  <c r="AM496" i="1" s="1"/>
  <c r="AM486" i="1" a="1"/>
  <c r="AM486" i="1" s="1"/>
  <c r="AM478" i="1" a="1"/>
  <c r="AM478" i="1" s="1"/>
  <c r="AM468" i="1" a="1"/>
  <c r="AM468" i="1" s="1"/>
  <c r="AM460" i="1" a="1"/>
  <c r="AM460" i="1" s="1"/>
  <c r="AM450" i="1" a="1"/>
  <c r="AM450" i="1" s="1"/>
  <c r="AM442" i="1" a="1"/>
  <c r="AM442" i="1" s="1"/>
  <c r="AM432" i="1" a="1"/>
  <c r="AM432" i="1" s="1"/>
  <c r="AM424" i="1" a="1"/>
  <c r="AM424" i="1" s="1"/>
  <c r="AM414" i="1" a="1"/>
  <c r="AM414" i="1" s="1"/>
  <c r="AM406" i="1" a="1"/>
  <c r="AM406" i="1" s="1"/>
  <c r="AM396" i="1" a="1"/>
  <c r="AM396" i="1" s="1"/>
  <c r="AM388" i="1" a="1"/>
  <c r="AM388" i="1" s="1"/>
  <c r="AM378" i="1" a="1"/>
  <c r="AM378" i="1" s="1"/>
  <c r="AM370" i="1" a="1"/>
  <c r="AM370" i="1" s="1"/>
  <c r="AM360" i="1" a="1"/>
  <c r="AM360" i="1" s="1"/>
  <c r="AM352" i="1" a="1"/>
  <c r="AM352" i="1" s="1"/>
  <c r="AM342" i="1" a="1"/>
  <c r="AM342" i="1" s="1"/>
  <c r="AM334" i="1" a="1"/>
  <c r="AM334" i="1" s="1"/>
  <c r="AM324" i="1" a="1"/>
  <c r="AM324" i="1" s="1"/>
  <c r="AM316" i="1" a="1"/>
  <c r="AM316" i="1" s="1"/>
  <c r="AM306" i="1" a="1"/>
  <c r="AM306" i="1" s="1"/>
  <c r="AM298" i="1" a="1"/>
  <c r="AM298" i="1" s="1"/>
  <c r="AM288" i="1" a="1"/>
  <c r="AM288" i="1" s="1"/>
  <c r="AM280" i="1" a="1"/>
  <c r="AM280" i="1" s="1"/>
  <c r="AM270" i="1" a="1"/>
  <c r="AM270" i="1" s="1"/>
  <c r="AM262" i="1" a="1"/>
  <c r="AM262" i="1" s="1"/>
  <c r="AM252" i="1" a="1"/>
  <c r="AM252" i="1" s="1"/>
  <c r="AM244" i="1" a="1"/>
  <c r="AM244" i="1" s="1"/>
  <c r="AM234" i="1" a="1"/>
  <c r="AM234" i="1" s="1"/>
  <c r="AM226" i="1" a="1"/>
  <c r="AM226" i="1" s="1"/>
  <c r="AM216" i="1" a="1"/>
  <c r="AM216" i="1" s="1"/>
  <c r="AM208" i="1" a="1"/>
  <c r="AM208" i="1" s="1"/>
  <c r="AM198" i="1" a="1"/>
  <c r="AM198" i="1" s="1"/>
  <c r="AM190" i="1" a="1"/>
  <c r="AM190" i="1" s="1"/>
  <c r="AM176" i="1" a="1"/>
  <c r="AM176" i="1" s="1"/>
  <c r="AM158" i="1" a="1"/>
  <c r="AM158" i="1" s="1"/>
  <c r="AM140" i="1" a="1"/>
  <c r="AM140" i="1" s="1"/>
  <c r="AM122" i="1" a="1"/>
  <c r="AM122" i="1" s="1"/>
  <c r="AM104" i="1" a="1"/>
  <c r="AM104" i="1" s="1"/>
  <c r="AM86" i="1" a="1"/>
  <c r="AM86" i="1" s="1"/>
  <c r="AM68" i="1" a="1"/>
  <c r="AM68" i="1" s="1"/>
  <c r="AM50" i="1" a="1"/>
  <c r="AM50" i="1" s="1"/>
  <c r="AM32" i="1" a="1"/>
  <c r="AM32" i="1" s="1"/>
  <c r="AM14" i="1" a="1"/>
  <c r="AM14" i="1" s="1"/>
  <c r="AS10" i="1" a="1"/>
  <c r="AS10" i="1" s="1"/>
  <c r="AM10" i="1" a="1"/>
  <c r="AM10" i="1" s="1"/>
  <c r="AG565" i="1" a="1"/>
  <c r="AG565" i="1" s="1"/>
  <c r="AG464" i="1" a="1"/>
  <c r="AG464" i="1" s="1"/>
  <c r="AG320" i="1" a="1"/>
  <c r="AG320" i="1" s="1"/>
  <c r="AG559" i="1" a="1"/>
  <c r="AG559" i="1" s="1"/>
  <c r="AG454" i="1" a="1"/>
  <c r="AG454" i="1" s="1"/>
  <c r="AG310" i="1" a="1"/>
  <c r="AG310" i="1" s="1"/>
  <c r="AG553" i="1" a="1"/>
  <c r="AG553" i="1" s="1"/>
  <c r="AG443" i="1" a="1"/>
  <c r="AG443" i="1" s="1"/>
  <c r="AG299" i="1" a="1"/>
  <c r="AG299" i="1" s="1"/>
  <c r="AG547" i="1" a="1"/>
  <c r="AG547" i="1" s="1"/>
  <c r="AG433" i="1" a="1"/>
  <c r="AG433" i="1" s="1"/>
  <c r="AG289" i="1" a="1"/>
  <c r="AG289" i="1" s="1"/>
  <c r="AG541" i="1" a="1"/>
  <c r="AG541" i="1" s="1"/>
  <c r="AG423" i="1" a="1"/>
  <c r="AG423" i="1" s="1"/>
  <c r="AG279" i="1" a="1"/>
  <c r="AG279" i="1" s="1"/>
  <c r="AG535" i="1" a="1"/>
  <c r="AG535" i="1" s="1"/>
  <c r="AG402" i="1" a="1"/>
  <c r="AG402" i="1" s="1"/>
  <c r="AG258" i="1" a="1"/>
  <c r="AG258" i="1" s="1"/>
  <c r="AG529" i="1" a="1"/>
  <c r="AG529" i="1" s="1"/>
  <c r="AG392" i="1" a="1"/>
  <c r="AG392" i="1" s="1"/>
  <c r="AG248" i="1" a="1"/>
  <c r="AG248" i="1" s="1"/>
  <c r="AG523" i="1" a="1"/>
  <c r="AG523" i="1" s="1"/>
  <c r="AG382" i="1" a="1"/>
  <c r="AG382" i="1" s="1"/>
  <c r="AG238" i="1" a="1"/>
  <c r="AG238" i="1" s="1"/>
  <c r="AG515" i="1" a="1"/>
  <c r="AG515" i="1" s="1"/>
  <c r="AG371" i="1" a="1"/>
  <c r="AG371" i="1" s="1"/>
  <c r="AG227" i="1" a="1"/>
  <c r="AG227" i="1" s="1"/>
  <c r="AG505" i="1" a="1"/>
  <c r="AG505" i="1" s="1"/>
  <c r="AG361" i="1" a="1"/>
  <c r="AG361" i="1" s="1"/>
  <c r="AG217" i="1" a="1"/>
  <c r="AG217" i="1" s="1"/>
  <c r="AG495" i="1" a="1"/>
  <c r="AG495" i="1" s="1"/>
  <c r="AG351" i="1" a="1"/>
  <c r="AG351" i="1" s="1"/>
  <c r="AG207" i="1" a="1"/>
  <c r="AG207" i="1" s="1"/>
  <c r="AG571" i="1" a="1"/>
  <c r="AG571" i="1" s="1"/>
  <c r="AG474" i="1" a="1"/>
  <c r="AG474" i="1" s="1"/>
  <c r="AG330" i="1" a="1"/>
  <c r="AG330" i="1" s="1"/>
  <c r="AG186" i="1" a="1"/>
  <c r="AG186" i="1" s="1"/>
  <c r="AG171" i="1" a="1"/>
  <c r="AG171" i="1" s="1"/>
  <c r="AG159" i="1" a="1"/>
  <c r="AG159" i="1" s="1"/>
  <c r="AG147" i="1" a="1"/>
  <c r="AG147" i="1" s="1"/>
  <c r="AG135" i="1" a="1"/>
  <c r="AG135" i="1" s="1"/>
  <c r="AG123" i="1" a="1"/>
  <c r="AG123" i="1" s="1"/>
  <c r="AG111" i="1" a="1"/>
  <c r="AG111" i="1" s="1"/>
  <c r="AG99" i="1" a="1"/>
  <c r="AG99" i="1" s="1"/>
  <c r="AG87" i="1" a="1"/>
  <c r="AG87" i="1" s="1"/>
  <c r="AG75" i="1" a="1"/>
  <c r="AG75" i="1" s="1"/>
  <c r="AG63" i="1" a="1"/>
  <c r="AG63" i="1" s="1"/>
  <c r="AG51" i="1" a="1"/>
  <c r="AG51" i="1" s="1"/>
  <c r="AG39" i="1" a="1"/>
  <c r="AG39" i="1" s="1"/>
  <c r="AG27" i="1" a="1"/>
  <c r="AG27" i="1" s="1"/>
  <c r="AG15" i="1" a="1"/>
  <c r="AG15" i="1" s="1"/>
  <c r="AG504" i="1" a="1"/>
  <c r="AG504" i="1" s="1"/>
  <c r="AG494" i="1" a="1"/>
  <c r="AG494" i="1" s="1"/>
  <c r="AG484" i="1" a="1"/>
  <c r="AG484" i="1" s="1"/>
  <c r="AG473" i="1" a="1"/>
  <c r="AG473" i="1" s="1"/>
  <c r="AG463" i="1" a="1"/>
  <c r="AG463" i="1" s="1"/>
  <c r="AG453" i="1" a="1"/>
  <c r="AG453" i="1" s="1"/>
  <c r="AG432" i="1" a="1"/>
  <c r="AG432" i="1" s="1"/>
  <c r="AG422" i="1" a="1"/>
  <c r="AG422" i="1" s="1"/>
  <c r="AG412" i="1" a="1"/>
  <c r="AG412" i="1" s="1"/>
  <c r="AG401" i="1" a="1"/>
  <c r="AG401" i="1" s="1"/>
  <c r="AG391" i="1" a="1"/>
  <c r="AG391" i="1" s="1"/>
  <c r="AG381" i="1" a="1"/>
  <c r="AG381" i="1" s="1"/>
  <c r="AG360" i="1" a="1"/>
  <c r="AG360" i="1" s="1"/>
  <c r="AG350" i="1" a="1"/>
  <c r="AG350" i="1" s="1"/>
  <c r="AG340" i="1" a="1"/>
  <c r="AG340" i="1" s="1"/>
  <c r="AG329" i="1" a="1"/>
  <c r="AG329" i="1" s="1"/>
  <c r="AG319" i="1" a="1"/>
  <c r="AG319" i="1" s="1"/>
  <c r="AG309" i="1" a="1"/>
  <c r="AG309" i="1" s="1"/>
  <c r="AG288" i="1" a="1"/>
  <c r="AG288" i="1" s="1"/>
  <c r="AG278" i="1" a="1"/>
  <c r="AG278" i="1" s="1"/>
  <c r="AG268" i="1" a="1"/>
  <c r="AG268" i="1" s="1"/>
  <c r="AG257" i="1" a="1"/>
  <c r="AG257" i="1" s="1"/>
  <c r="AG247" i="1" a="1"/>
  <c r="AG247" i="1" s="1"/>
  <c r="AG237" i="1" a="1"/>
  <c r="AG237" i="1" s="1"/>
  <c r="AG216" i="1" a="1"/>
  <c r="AG216" i="1" s="1"/>
  <c r="AG206" i="1" a="1"/>
  <c r="AG206" i="1" s="1"/>
  <c r="AG196" i="1" a="1"/>
  <c r="AG196" i="1" s="1"/>
  <c r="AG185" i="1" a="1"/>
  <c r="AG185" i="1" s="1"/>
  <c r="AG172" i="1" a="1"/>
  <c r="AG172" i="1" s="1"/>
  <c r="AG136" i="1" a="1"/>
  <c r="AG136" i="1" s="1"/>
  <c r="AG100" i="1" a="1"/>
  <c r="AG100" i="1" s="1"/>
  <c r="AG170" i="1" a="1"/>
  <c r="AG170" i="1" s="1"/>
  <c r="AG158" i="1" a="1"/>
  <c r="AG158" i="1" s="1"/>
  <c r="AG146" i="1" a="1"/>
  <c r="AG146" i="1" s="1"/>
  <c r="AG134" i="1" a="1"/>
  <c r="AG134" i="1" s="1"/>
  <c r="AG122" i="1" a="1"/>
  <c r="AG122" i="1" s="1"/>
  <c r="AG110" i="1" a="1"/>
  <c r="AG110" i="1" s="1"/>
  <c r="AG98" i="1" a="1"/>
  <c r="AG98" i="1" s="1"/>
  <c r="AG86" i="1" a="1"/>
  <c r="AG86" i="1" s="1"/>
  <c r="AG74" i="1" a="1"/>
  <c r="AG74" i="1" s="1"/>
  <c r="AG62" i="1" a="1"/>
  <c r="AG62" i="1" s="1"/>
  <c r="AG50" i="1" a="1"/>
  <c r="AG50" i="1" s="1"/>
  <c r="AG38" i="1" a="1"/>
  <c r="AG38" i="1" s="1"/>
  <c r="AG26" i="1" a="1"/>
  <c r="AG26" i="1" s="1"/>
  <c r="AG14" i="1" a="1"/>
  <c r="AG14" i="1" s="1"/>
  <c r="AG570" i="1" a="1"/>
  <c r="AG570" i="1" s="1"/>
  <c r="AG564" i="1" a="1"/>
  <c r="AG564" i="1" s="1"/>
  <c r="AG558" i="1" a="1"/>
  <c r="AG558" i="1" s="1"/>
  <c r="AG552" i="1" a="1"/>
  <c r="AG552" i="1" s="1"/>
  <c r="AG546" i="1" a="1"/>
  <c r="AG546" i="1" s="1"/>
  <c r="AG540" i="1" a="1"/>
  <c r="AG540" i="1" s="1"/>
  <c r="AG534" i="1" a="1"/>
  <c r="AG534" i="1" s="1"/>
  <c r="AG528" i="1" a="1"/>
  <c r="AG528" i="1" s="1"/>
  <c r="AG522" i="1" a="1"/>
  <c r="AG522" i="1" s="1"/>
  <c r="AG514" i="1" a="1"/>
  <c r="AG514" i="1" s="1"/>
  <c r="AG503" i="1" a="1"/>
  <c r="AG503" i="1" s="1"/>
  <c r="AG493" i="1" a="1"/>
  <c r="AG493" i="1" s="1"/>
  <c r="AG483" i="1" a="1"/>
  <c r="AG483" i="1" s="1"/>
  <c r="AG462" i="1" a="1"/>
  <c r="AG462" i="1" s="1"/>
  <c r="AG452" i="1" a="1"/>
  <c r="AG452" i="1" s="1"/>
  <c r="AG442" i="1" a="1"/>
  <c r="AG442" i="1" s="1"/>
  <c r="AG431" i="1" a="1"/>
  <c r="AG431" i="1" s="1"/>
  <c r="AG421" i="1" a="1"/>
  <c r="AG421" i="1" s="1"/>
  <c r="AG411" i="1" a="1"/>
  <c r="AG411" i="1" s="1"/>
  <c r="AG390" i="1" a="1"/>
  <c r="AG390" i="1" s="1"/>
  <c r="AG380" i="1" a="1"/>
  <c r="AG380" i="1" s="1"/>
  <c r="AG370" i="1" a="1"/>
  <c r="AG370" i="1" s="1"/>
  <c r="AG359" i="1" a="1"/>
  <c r="AG359" i="1" s="1"/>
  <c r="AG349" i="1" a="1"/>
  <c r="AG349" i="1" s="1"/>
  <c r="AG339" i="1" a="1"/>
  <c r="AG339" i="1" s="1"/>
  <c r="AG318" i="1" a="1"/>
  <c r="AG318" i="1" s="1"/>
  <c r="AG308" i="1" a="1"/>
  <c r="AG308" i="1" s="1"/>
  <c r="AG298" i="1" a="1"/>
  <c r="AG298" i="1" s="1"/>
  <c r="AG287" i="1" a="1"/>
  <c r="AG287" i="1" s="1"/>
  <c r="AG277" i="1" a="1"/>
  <c r="AG277" i="1" s="1"/>
  <c r="AG267" i="1" a="1"/>
  <c r="AG267" i="1" s="1"/>
  <c r="AG246" i="1" a="1"/>
  <c r="AG246" i="1" s="1"/>
  <c r="AG236" i="1" a="1"/>
  <c r="AG236" i="1" s="1"/>
  <c r="AG226" i="1" a="1"/>
  <c r="AG226" i="1" s="1"/>
  <c r="AG215" i="1" a="1"/>
  <c r="AG215" i="1" s="1"/>
  <c r="AG205" i="1" a="1"/>
  <c r="AG205" i="1" s="1"/>
  <c r="AG195" i="1" a="1"/>
  <c r="AG195" i="1" s="1"/>
  <c r="AG76" i="1" a="1"/>
  <c r="AG76" i="1" s="1"/>
  <c r="AG169" i="1" a="1"/>
  <c r="AG169" i="1" s="1"/>
  <c r="AG157" i="1" a="1"/>
  <c r="AG157" i="1" s="1"/>
  <c r="AG145" i="1" a="1"/>
  <c r="AG145" i="1" s="1"/>
  <c r="AG133" i="1" a="1"/>
  <c r="AG133" i="1" s="1"/>
  <c r="AG121" i="1" a="1"/>
  <c r="AG121" i="1" s="1"/>
  <c r="AG109" i="1" a="1"/>
  <c r="AG109" i="1" s="1"/>
  <c r="AG97" i="1" a="1"/>
  <c r="AG97" i="1" s="1"/>
  <c r="AG85" i="1" a="1"/>
  <c r="AG85" i="1" s="1"/>
  <c r="AG73" i="1" a="1"/>
  <c r="AG73" i="1" s="1"/>
  <c r="AG61" i="1" a="1"/>
  <c r="AG61" i="1" s="1"/>
  <c r="AG49" i="1" a="1"/>
  <c r="AG49" i="1" s="1"/>
  <c r="AG37" i="1" a="1"/>
  <c r="AG37" i="1" s="1"/>
  <c r="AG25" i="1" a="1"/>
  <c r="AG25" i="1" s="1"/>
  <c r="AG13" i="1" a="1"/>
  <c r="AG13" i="1" s="1"/>
  <c r="AG513" i="1" a="1"/>
  <c r="AG513" i="1" s="1"/>
  <c r="AG492" i="1" a="1"/>
  <c r="AG492" i="1" s="1"/>
  <c r="AG482" i="1" a="1"/>
  <c r="AG482" i="1" s="1"/>
  <c r="AG472" i="1" a="1"/>
  <c r="AG472" i="1" s="1"/>
  <c r="AG461" i="1" a="1"/>
  <c r="AG461" i="1" s="1"/>
  <c r="AG451" i="1" a="1"/>
  <c r="AG451" i="1" s="1"/>
  <c r="AG441" i="1" a="1"/>
  <c r="AG441" i="1" s="1"/>
  <c r="AG420" i="1" a="1"/>
  <c r="AG420" i="1" s="1"/>
  <c r="AG410" i="1" a="1"/>
  <c r="AG410" i="1" s="1"/>
  <c r="AG400" i="1" a="1"/>
  <c r="AG400" i="1" s="1"/>
  <c r="AG389" i="1" a="1"/>
  <c r="AG389" i="1" s="1"/>
  <c r="AG379" i="1" a="1"/>
  <c r="AG379" i="1" s="1"/>
  <c r="AG369" i="1" a="1"/>
  <c r="AG369" i="1" s="1"/>
  <c r="AG348" i="1" a="1"/>
  <c r="AG348" i="1" s="1"/>
  <c r="AG338" i="1" a="1"/>
  <c r="AG338" i="1" s="1"/>
  <c r="AG328" i="1" a="1"/>
  <c r="AG328" i="1" s="1"/>
  <c r="AG317" i="1" a="1"/>
  <c r="AG317" i="1" s="1"/>
  <c r="AG307" i="1" a="1"/>
  <c r="AG307" i="1" s="1"/>
  <c r="AG297" i="1" a="1"/>
  <c r="AG297" i="1" s="1"/>
  <c r="AG276" i="1" a="1"/>
  <c r="AG276" i="1" s="1"/>
  <c r="AG266" i="1" a="1"/>
  <c r="AG266" i="1" s="1"/>
  <c r="AG256" i="1" a="1"/>
  <c r="AG256" i="1" s="1"/>
  <c r="AG245" i="1" a="1"/>
  <c r="AG245" i="1" s="1"/>
  <c r="AG235" i="1" a="1"/>
  <c r="AG235" i="1" s="1"/>
  <c r="AG225" i="1" a="1"/>
  <c r="AG225" i="1" s="1"/>
  <c r="AG204" i="1" a="1"/>
  <c r="AG204" i="1" s="1"/>
  <c r="AG194" i="1" a="1"/>
  <c r="AG194" i="1" s="1"/>
  <c r="AG184" i="1" a="1"/>
  <c r="AG184" i="1" s="1"/>
  <c r="AG166" i="1" a="1"/>
  <c r="AG166" i="1" s="1"/>
  <c r="AG130" i="1" a="1"/>
  <c r="AG130" i="1" s="1"/>
  <c r="AG52" i="1" a="1"/>
  <c r="AG52" i="1" s="1"/>
  <c r="AG168" i="1" a="1"/>
  <c r="AG168" i="1" s="1"/>
  <c r="AG156" i="1" a="1"/>
  <c r="AG156" i="1" s="1"/>
  <c r="AG144" i="1" a="1"/>
  <c r="AG144" i="1" s="1"/>
  <c r="AG132" i="1" a="1"/>
  <c r="AG132" i="1" s="1"/>
  <c r="AG120" i="1" a="1"/>
  <c r="AG120" i="1" s="1"/>
  <c r="AG108" i="1" a="1"/>
  <c r="AG108" i="1" s="1"/>
  <c r="AG96" i="1" a="1"/>
  <c r="AG96" i="1" s="1"/>
  <c r="AG84" i="1" a="1"/>
  <c r="AG84" i="1" s="1"/>
  <c r="AG72" i="1" a="1"/>
  <c r="AG72" i="1" s="1"/>
  <c r="AG60" i="1" a="1"/>
  <c r="AG60" i="1" s="1"/>
  <c r="AG48" i="1" a="1"/>
  <c r="AG48" i="1" s="1"/>
  <c r="AG36" i="1" a="1"/>
  <c r="AG36" i="1" s="1"/>
  <c r="AG24" i="1" a="1"/>
  <c r="AG24" i="1" s="1"/>
  <c r="AG12" i="1" a="1"/>
  <c r="AG12" i="1" s="1"/>
  <c r="AG569" i="1" a="1"/>
  <c r="AG569" i="1" s="1"/>
  <c r="AG563" i="1" a="1"/>
  <c r="AG563" i="1" s="1"/>
  <c r="AG557" i="1" a="1"/>
  <c r="AG557" i="1" s="1"/>
  <c r="AG551" i="1" a="1"/>
  <c r="AG551" i="1" s="1"/>
  <c r="AG545" i="1" a="1"/>
  <c r="AG545" i="1" s="1"/>
  <c r="AG539" i="1" a="1"/>
  <c r="AG539" i="1" s="1"/>
  <c r="AG533" i="1" a="1"/>
  <c r="AG533" i="1" s="1"/>
  <c r="AG527" i="1" a="1"/>
  <c r="AG527" i="1" s="1"/>
  <c r="AG521" i="1" a="1"/>
  <c r="AG521" i="1" s="1"/>
  <c r="AG512" i="1" a="1"/>
  <c r="AG512" i="1" s="1"/>
  <c r="AG502" i="1" a="1"/>
  <c r="AG502" i="1" s="1"/>
  <c r="AG491" i="1" a="1"/>
  <c r="AG491" i="1" s="1"/>
  <c r="AG481" i="1" a="1"/>
  <c r="AG481" i="1" s="1"/>
  <c r="AG471" i="1" a="1"/>
  <c r="AG471" i="1" s="1"/>
  <c r="AG450" i="1" a="1"/>
  <c r="AG450" i="1" s="1"/>
  <c r="AG440" i="1" a="1"/>
  <c r="AG440" i="1" s="1"/>
  <c r="AG430" i="1" a="1"/>
  <c r="AG430" i="1" s="1"/>
  <c r="AG419" i="1" a="1"/>
  <c r="AG419" i="1" s="1"/>
  <c r="AG409" i="1" a="1"/>
  <c r="AG409" i="1" s="1"/>
  <c r="AG399" i="1" a="1"/>
  <c r="AG399" i="1" s="1"/>
  <c r="AG378" i="1" a="1"/>
  <c r="AG378" i="1" s="1"/>
  <c r="AG368" i="1" a="1"/>
  <c r="AG368" i="1" s="1"/>
  <c r="AG358" i="1" a="1"/>
  <c r="AG358" i="1" s="1"/>
  <c r="AG347" i="1" a="1"/>
  <c r="AG347" i="1" s="1"/>
  <c r="AG337" i="1" a="1"/>
  <c r="AG337" i="1" s="1"/>
  <c r="AG327" i="1" a="1"/>
  <c r="AG327" i="1" s="1"/>
  <c r="AG306" i="1" a="1"/>
  <c r="AG306" i="1" s="1"/>
  <c r="AG296" i="1" a="1"/>
  <c r="AG296" i="1" s="1"/>
  <c r="AG286" i="1" a="1"/>
  <c r="AG286" i="1" s="1"/>
  <c r="AG275" i="1" a="1"/>
  <c r="AG275" i="1" s="1"/>
  <c r="AG265" i="1" a="1"/>
  <c r="AG265" i="1" s="1"/>
  <c r="AG255" i="1" a="1"/>
  <c r="AG255" i="1" s="1"/>
  <c r="AG234" i="1" a="1"/>
  <c r="AG234" i="1" s="1"/>
  <c r="AG224" i="1" a="1"/>
  <c r="AG224" i="1" s="1"/>
  <c r="AG214" i="1" a="1"/>
  <c r="AG214" i="1" s="1"/>
  <c r="AG203" i="1" a="1"/>
  <c r="AG203" i="1" s="1"/>
  <c r="AG193" i="1" a="1"/>
  <c r="AG193" i="1" s="1"/>
  <c r="AG183" i="1" a="1"/>
  <c r="AG183" i="1" s="1"/>
  <c r="AG64" i="1" a="1"/>
  <c r="AG64" i="1" s="1"/>
  <c r="AG167" i="1" a="1"/>
  <c r="AG167" i="1" s="1"/>
  <c r="AG155" i="1" a="1"/>
  <c r="AG155" i="1" s="1"/>
  <c r="AG143" i="1" a="1"/>
  <c r="AG143" i="1" s="1"/>
  <c r="AG131" i="1" a="1"/>
  <c r="AG131" i="1" s="1"/>
  <c r="AG119" i="1" a="1"/>
  <c r="AG119" i="1" s="1"/>
  <c r="AG107" i="1" a="1"/>
  <c r="AG107" i="1" s="1"/>
  <c r="AG95" i="1" a="1"/>
  <c r="AG95" i="1" s="1"/>
  <c r="AG83" i="1" a="1"/>
  <c r="AG83" i="1" s="1"/>
  <c r="AG71" i="1" a="1"/>
  <c r="AG71" i="1" s="1"/>
  <c r="AG59" i="1" a="1"/>
  <c r="AG59" i="1" s="1"/>
  <c r="AG47" i="1" a="1"/>
  <c r="AG47" i="1" s="1"/>
  <c r="AG35" i="1" a="1"/>
  <c r="AG35" i="1" s="1"/>
  <c r="AG23" i="1" a="1"/>
  <c r="AG23" i="1" s="1"/>
  <c r="AG11" i="1" a="1"/>
  <c r="AG11" i="1" s="1"/>
  <c r="AG511" i="1" a="1"/>
  <c r="AG511" i="1" s="1"/>
  <c r="AG501" i="1" a="1"/>
  <c r="AG501" i="1" s="1"/>
  <c r="AG480" i="1" a="1"/>
  <c r="AG480" i="1" s="1"/>
  <c r="AG470" i="1" a="1"/>
  <c r="AG470" i="1" s="1"/>
  <c r="AG460" i="1" a="1"/>
  <c r="AG460" i="1" s="1"/>
  <c r="AG449" i="1" a="1"/>
  <c r="AG449" i="1" s="1"/>
  <c r="AG439" i="1" a="1"/>
  <c r="AG439" i="1" s="1"/>
  <c r="AG429" i="1" a="1"/>
  <c r="AG429" i="1" s="1"/>
  <c r="AG408" i="1" a="1"/>
  <c r="AG408" i="1" s="1"/>
  <c r="AG398" i="1" a="1"/>
  <c r="AG398" i="1" s="1"/>
  <c r="AG388" i="1" a="1"/>
  <c r="AG388" i="1" s="1"/>
  <c r="AG377" i="1" a="1"/>
  <c r="AG377" i="1" s="1"/>
  <c r="AG367" i="1" a="1"/>
  <c r="AG367" i="1" s="1"/>
  <c r="AG357" i="1" a="1"/>
  <c r="AG357" i="1" s="1"/>
  <c r="AG336" i="1" a="1"/>
  <c r="AG336" i="1" s="1"/>
  <c r="AG326" i="1" a="1"/>
  <c r="AG326" i="1" s="1"/>
  <c r="AG316" i="1" a="1"/>
  <c r="AG316" i="1" s="1"/>
  <c r="AG305" i="1" a="1"/>
  <c r="AG305" i="1" s="1"/>
  <c r="AG295" i="1" a="1"/>
  <c r="AG295" i="1" s="1"/>
  <c r="AG285" i="1" a="1"/>
  <c r="AG285" i="1" s="1"/>
  <c r="AG264" i="1" a="1"/>
  <c r="AG264" i="1" s="1"/>
  <c r="AG254" i="1" a="1"/>
  <c r="AG254" i="1" s="1"/>
  <c r="AG244" i="1" a="1"/>
  <c r="AG244" i="1" s="1"/>
  <c r="AG233" i="1" a="1"/>
  <c r="AG233" i="1" s="1"/>
  <c r="AG223" i="1" a="1"/>
  <c r="AG223" i="1" s="1"/>
  <c r="AG213" i="1" a="1"/>
  <c r="AG213" i="1" s="1"/>
  <c r="AG192" i="1" a="1"/>
  <c r="AG192" i="1" s="1"/>
  <c r="AG182" i="1" a="1"/>
  <c r="AG182" i="1" s="1"/>
  <c r="AG160" i="1" a="1"/>
  <c r="AG160" i="1" s="1"/>
  <c r="AG124" i="1" a="1"/>
  <c r="AG124" i="1" s="1"/>
  <c r="AG118" i="1" a="1"/>
  <c r="AG118" i="1" s="1"/>
  <c r="AG106" i="1" a="1"/>
  <c r="AG106" i="1" s="1"/>
  <c r="AG94" i="1" a="1"/>
  <c r="AG94" i="1" s="1"/>
  <c r="AG82" i="1" a="1"/>
  <c r="AG82" i="1" s="1"/>
  <c r="AG70" i="1" a="1"/>
  <c r="AG70" i="1" s="1"/>
  <c r="AG58" i="1" a="1"/>
  <c r="AG58" i="1" s="1"/>
  <c r="AG46" i="1" a="1"/>
  <c r="AG46" i="1" s="1"/>
  <c r="AG34" i="1" a="1"/>
  <c r="AG34" i="1" s="1"/>
  <c r="AG22" i="1" a="1"/>
  <c r="AG22" i="1" s="1"/>
  <c r="AG568" i="1" a="1"/>
  <c r="AG568" i="1" s="1"/>
  <c r="AG562" i="1" a="1"/>
  <c r="AG562" i="1" s="1"/>
  <c r="AG556" i="1" a="1"/>
  <c r="AG556" i="1" s="1"/>
  <c r="AG550" i="1" a="1"/>
  <c r="AG550" i="1" s="1"/>
  <c r="AG544" i="1" a="1"/>
  <c r="AG544" i="1" s="1"/>
  <c r="AG538" i="1" a="1"/>
  <c r="AG538" i="1" s="1"/>
  <c r="AG532" i="1" a="1"/>
  <c r="AG532" i="1" s="1"/>
  <c r="AG526" i="1" a="1"/>
  <c r="AG526" i="1" s="1"/>
  <c r="AG520" i="1" a="1"/>
  <c r="AG520" i="1" s="1"/>
  <c r="AG510" i="1" a="1"/>
  <c r="AG510" i="1" s="1"/>
  <c r="AG500" i="1" a="1"/>
  <c r="AG500" i="1" s="1"/>
  <c r="AG490" i="1" a="1"/>
  <c r="AG490" i="1" s="1"/>
  <c r="AG479" i="1" a="1"/>
  <c r="AG479" i="1" s="1"/>
  <c r="AG469" i="1" a="1"/>
  <c r="AG469" i="1" s="1"/>
  <c r="AG459" i="1" a="1"/>
  <c r="AG459" i="1" s="1"/>
  <c r="AG438" i="1" a="1"/>
  <c r="AG438" i="1" s="1"/>
  <c r="AG428" i="1" a="1"/>
  <c r="AG428" i="1" s="1"/>
  <c r="AG418" i="1" a="1"/>
  <c r="AG418" i="1" s="1"/>
  <c r="AG407" i="1" a="1"/>
  <c r="AG407" i="1" s="1"/>
  <c r="AG397" i="1" a="1"/>
  <c r="AG397" i="1" s="1"/>
  <c r="AG387" i="1" a="1"/>
  <c r="AG387" i="1" s="1"/>
  <c r="AG366" i="1" a="1"/>
  <c r="AG366" i="1" s="1"/>
  <c r="AG356" i="1" a="1"/>
  <c r="AG356" i="1" s="1"/>
  <c r="AG346" i="1" a="1"/>
  <c r="AG346" i="1" s="1"/>
  <c r="AG335" i="1" a="1"/>
  <c r="AG335" i="1" s="1"/>
  <c r="AG325" i="1" a="1"/>
  <c r="AG325" i="1" s="1"/>
  <c r="AG315" i="1" a="1"/>
  <c r="AG315" i="1" s="1"/>
  <c r="AG294" i="1" a="1"/>
  <c r="AG294" i="1" s="1"/>
  <c r="AG284" i="1" a="1"/>
  <c r="AG284" i="1" s="1"/>
  <c r="AG274" i="1" a="1"/>
  <c r="AG274" i="1" s="1"/>
  <c r="AG263" i="1" a="1"/>
  <c r="AG263" i="1" s="1"/>
  <c r="AG253" i="1" a="1"/>
  <c r="AG253" i="1" s="1"/>
  <c r="AG243" i="1" a="1"/>
  <c r="AG243" i="1" s="1"/>
  <c r="AG222" i="1" a="1"/>
  <c r="AG222" i="1" s="1"/>
  <c r="AG212" i="1" a="1"/>
  <c r="AG212" i="1" s="1"/>
  <c r="AG202" i="1" a="1"/>
  <c r="AG202" i="1" s="1"/>
  <c r="AG191" i="1" a="1"/>
  <c r="AG191" i="1" s="1"/>
  <c r="AG181" i="1" a="1"/>
  <c r="AG181" i="1" s="1"/>
  <c r="AG177" i="1" a="1"/>
  <c r="AG177" i="1" s="1"/>
  <c r="AG165" i="1" a="1"/>
  <c r="AG165" i="1" s="1"/>
  <c r="AG153" i="1" a="1"/>
  <c r="AG153" i="1" s="1"/>
  <c r="AG141" i="1" a="1"/>
  <c r="AG141" i="1" s="1"/>
  <c r="AG129" i="1" a="1"/>
  <c r="AG129" i="1" s="1"/>
  <c r="AG117" i="1" a="1"/>
  <c r="AG117" i="1" s="1"/>
  <c r="AG105" i="1" a="1"/>
  <c r="AG105" i="1" s="1"/>
  <c r="AG93" i="1" a="1"/>
  <c r="AG93" i="1" s="1"/>
  <c r="AG81" i="1" a="1"/>
  <c r="AG81" i="1" s="1"/>
  <c r="AG69" i="1" a="1"/>
  <c r="AG69" i="1" s="1"/>
  <c r="AG57" i="1" a="1"/>
  <c r="AG57" i="1" s="1"/>
  <c r="AG45" i="1" a="1"/>
  <c r="AG45" i="1" s="1"/>
  <c r="AG33" i="1" a="1"/>
  <c r="AG33" i="1" s="1"/>
  <c r="AG21" i="1" a="1"/>
  <c r="AG21" i="1" s="1"/>
  <c r="AG509" i="1" a="1"/>
  <c r="AG509" i="1" s="1"/>
  <c r="AG499" i="1" a="1"/>
  <c r="AG499" i="1" s="1"/>
  <c r="AG489" i="1" a="1"/>
  <c r="AG489" i="1" s="1"/>
  <c r="AG468" i="1" a="1"/>
  <c r="AG468" i="1" s="1"/>
  <c r="AG458" i="1" a="1"/>
  <c r="AG458" i="1" s="1"/>
  <c r="AG448" i="1" a="1"/>
  <c r="AG448" i="1" s="1"/>
  <c r="AG437" i="1" a="1"/>
  <c r="AG437" i="1" s="1"/>
  <c r="AG427" i="1" a="1"/>
  <c r="AG427" i="1" s="1"/>
  <c r="AG417" i="1" a="1"/>
  <c r="AG417" i="1" s="1"/>
  <c r="AG396" i="1" a="1"/>
  <c r="AG396" i="1" s="1"/>
  <c r="AG386" i="1" a="1"/>
  <c r="AG386" i="1" s="1"/>
  <c r="AG376" i="1" a="1"/>
  <c r="AG376" i="1" s="1"/>
  <c r="AG365" i="1" a="1"/>
  <c r="AG365" i="1" s="1"/>
  <c r="AG355" i="1" a="1"/>
  <c r="AG355" i="1" s="1"/>
  <c r="AG345" i="1" a="1"/>
  <c r="AG345" i="1" s="1"/>
  <c r="AG324" i="1" a="1"/>
  <c r="AG324" i="1" s="1"/>
  <c r="AG314" i="1" a="1"/>
  <c r="AG314" i="1" s="1"/>
  <c r="AG304" i="1" a="1"/>
  <c r="AG304" i="1" s="1"/>
  <c r="AG293" i="1" a="1"/>
  <c r="AG293" i="1" s="1"/>
  <c r="AG283" i="1" a="1"/>
  <c r="AG283" i="1" s="1"/>
  <c r="AG273" i="1" a="1"/>
  <c r="AG273" i="1" s="1"/>
  <c r="AG252" i="1" a="1"/>
  <c r="AG252" i="1" s="1"/>
  <c r="AG242" i="1" a="1"/>
  <c r="AG242" i="1" s="1"/>
  <c r="AG232" i="1" a="1"/>
  <c r="AG232" i="1" s="1"/>
  <c r="AG221" i="1" a="1"/>
  <c r="AG221" i="1" s="1"/>
  <c r="AG211" i="1" a="1"/>
  <c r="AG211" i="1" s="1"/>
  <c r="AG201" i="1" a="1"/>
  <c r="AG201" i="1" s="1"/>
  <c r="AG180" i="1" a="1"/>
  <c r="AG180" i="1" s="1"/>
  <c r="AG154" i="1" a="1"/>
  <c r="AG154" i="1" s="1"/>
  <c r="AG176" i="1" a="1"/>
  <c r="AG176" i="1" s="1"/>
  <c r="AG164" i="1" a="1"/>
  <c r="AG164" i="1" s="1"/>
  <c r="AG152" i="1" a="1"/>
  <c r="AG152" i="1" s="1"/>
  <c r="AG140" i="1" a="1"/>
  <c r="AG140" i="1" s="1"/>
  <c r="AG128" i="1" a="1"/>
  <c r="AG128" i="1" s="1"/>
  <c r="AG116" i="1" a="1"/>
  <c r="AG116" i="1" s="1"/>
  <c r="AG104" i="1" a="1"/>
  <c r="AG104" i="1" s="1"/>
  <c r="AG92" i="1" a="1"/>
  <c r="AG92" i="1" s="1"/>
  <c r="AG80" i="1" a="1"/>
  <c r="AG80" i="1" s="1"/>
  <c r="AG68" i="1" a="1"/>
  <c r="AG68" i="1" s="1"/>
  <c r="AG56" i="1" a="1"/>
  <c r="AG56" i="1" s="1"/>
  <c r="AG44" i="1" a="1"/>
  <c r="AG44" i="1" s="1"/>
  <c r="AG32" i="1" a="1"/>
  <c r="AG32" i="1" s="1"/>
  <c r="AG20" i="1" a="1"/>
  <c r="AG20" i="1" s="1"/>
  <c r="AG567" i="1" a="1"/>
  <c r="AG567" i="1" s="1"/>
  <c r="AG561" i="1" a="1"/>
  <c r="AG561" i="1" s="1"/>
  <c r="AG555" i="1" a="1"/>
  <c r="AG555" i="1" s="1"/>
  <c r="AG549" i="1" a="1"/>
  <c r="AG549" i="1" s="1"/>
  <c r="AG543" i="1" a="1"/>
  <c r="AG543" i="1" s="1"/>
  <c r="AG537" i="1" a="1"/>
  <c r="AG537" i="1" s="1"/>
  <c r="AG531" i="1" a="1"/>
  <c r="AG531" i="1" s="1"/>
  <c r="AG525" i="1" a="1"/>
  <c r="AG525" i="1" s="1"/>
  <c r="AG519" i="1" a="1"/>
  <c r="AG519" i="1" s="1"/>
  <c r="AG498" i="1" a="1"/>
  <c r="AG498" i="1" s="1"/>
  <c r="AG488" i="1" a="1"/>
  <c r="AG488" i="1" s="1"/>
  <c r="AG478" i="1" a="1"/>
  <c r="AG478" i="1" s="1"/>
  <c r="AG467" i="1" a="1"/>
  <c r="AG467" i="1" s="1"/>
  <c r="AG457" i="1" a="1"/>
  <c r="AG457" i="1" s="1"/>
  <c r="AG447" i="1" a="1"/>
  <c r="AG447" i="1" s="1"/>
  <c r="AG426" i="1" a="1"/>
  <c r="AG426" i="1" s="1"/>
  <c r="AG416" i="1" a="1"/>
  <c r="AG416" i="1" s="1"/>
  <c r="AG406" i="1" a="1"/>
  <c r="AG406" i="1" s="1"/>
  <c r="AG395" i="1" a="1"/>
  <c r="AG395" i="1" s="1"/>
  <c r="AG385" i="1" a="1"/>
  <c r="AG385" i="1" s="1"/>
  <c r="AG375" i="1" a="1"/>
  <c r="AG375" i="1" s="1"/>
  <c r="AG354" i="1" a="1"/>
  <c r="AG354" i="1" s="1"/>
  <c r="AG344" i="1" a="1"/>
  <c r="AG344" i="1" s="1"/>
  <c r="AG334" i="1" a="1"/>
  <c r="AG334" i="1" s="1"/>
  <c r="AG323" i="1" a="1"/>
  <c r="AG323" i="1" s="1"/>
  <c r="AG313" i="1" a="1"/>
  <c r="AG313" i="1" s="1"/>
  <c r="AG303" i="1" a="1"/>
  <c r="AG303" i="1" s="1"/>
  <c r="AG282" i="1" a="1"/>
  <c r="AG282" i="1" s="1"/>
  <c r="AG272" i="1" a="1"/>
  <c r="AG272" i="1" s="1"/>
  <c r="AG262" i="1" a="1"/>
  <c r="AG262" i="1" s="1"/>
  <c r="AG251" i="1" a="1"/>
  <c r="AG251" i="1" s="1"/>
  <c r="AG241" i="1" a="1"/>
  <c r="AG241" i="1" s="1"/>
  <c r="AG231" i="1" a="1"/>
  <c r="AG231" i="1" s="1"/>
  <c r="AG210" i="1" a="1"/>
  <c r="AG210" i="1" s="1"/>
  <c r="AG200" i="1" a="1"/>
  <c r="AG200" i="1" s="1"/>
  <c r="AG190" i="1" a="1"/>
  <c r="AG190" i="1" s="1"/>
  <c r="AG179" i="1" a="1"/>
  <c r="AG179" i="1" s="1"/>
  <c r="AG112" i="1" a="1"/>
  <c r="AG112" i="1" s="1"/>
  <c r="AG28" i="1" a="1"/>
  <c r="AG28" i="1" s="1"/>
  <c r="AG163" i="1" a="1"/>
  <c r="AG163" i="1" s="1"/>
  <c r="AG151" i="1" a="1"/>
  <c r="AG151" i="1" s="1"/>
  <c r="AG139" i="1" a="1"/>
  <c r="AG139" i="1" s="1"/>
  <c r="AG127" i="1" a="1"/>
  <c r="AG127" i="1" s="1"/>
  <c r="AG115" i="1" a="1"/>
  <c r="AG115" i="1" s="1"/>
  <c r="AG103" i="1" a="1"/>
  <c r="AG103" i="1" s="1"/>
  <c r="AG91" i="1" a="1"/>
  <c r="AG91" i="1" s="1"/>
  <c r="AG79" i="1" a="1"/>
  <c r="AG79" i="1" s="1"/>
  <c r="AG67" i="1" a="1"/>
  <c r="AG67" i="1" s="1"/>
  <c r="AG55" i="1" a="1"/>
  <c r="AG55" i="1" s="1"/>
  <c r="AG43" i="1" a="1"/>
  <c r="AG43" i="1" s="1"/>
  <c r="AG31" i="1" a="1"/>
  <c r="AG31" i="1" s="1"/>
  <c r="AG19" i="1" a="1"/>
  <c r="AG19" i="1" s="1"/>
  <c r="AG518" i="1" a="1"/>
  <c r="AG518" i="1" s="1"/>
  <c r="AG508" i="1" a="1"/>
  <c r="AG508" i="1" s="1"/>
  <c r="AG497" i="1" a="1"/>
  <c r="AG497" i="1" s="1"/>
  <c r="AG487" i="1" a="1"/>
  <c r="AG487" i="1" s="1"/>
  <c r="AG477" i="1" a="1"/>
  <c r="AG477" i="1" s="1"/>
  <c r="AG456" i="1" a="1"/>
  <c r="AG456" i="1" s="1"/>
  <c r="AG446" i="1" a="1"/>
  <c r="AG446" i="1" s="1"/>
  <c r="AG436" i="1" a="1"/>
  <c r="AG436" i="1" s="1"/>
  <c r="AG425" i="1" a="1"/>
  <c r="AG425" i="1" s="1"/>
  <c r="AG415" i="1" a="1"/>
  <c r="AG415" i="1" s="1"/>
  <c r="AG405" i="1" a="1"/>
  <c r="AG405" i="1" s="1"/>
  <c r="AG384" i="1" a="1"/>
  <c r="AG384" i="1" s="1"/>
  <c r="AG374" i="1" a="1"/>
  <c r="AG374" i="1" s="1"/>
  <c r="AG364" i="1" a="1"/>
  <c r="AG364" i="1" s="1"/>
  <c r="AG353" i="1" a="1"/>
  <c r="AG353" i="1" s="1"/>
  <c r="AG343" i="1" a="1"/>
  <c r="AG343" i="1" s="1"/>
  <c r="AG333" i="1" a="1"/>
  <c r="AG333" i="1" s="1"/>
  <c r="AG312" i="1" a="1"/>
  <c r="AG312" i="1" s="1"/>
  <c r="AG302" i="1" a="1"/>
  <c r="AG302" i="1" s="1"/>
  <c r="AG292" i="1" a="1"/>
  <c r="AG292" i="1" s="1"/>
  <c r="AG281" i="1" a="1"/>
  <c r="AG281" i="1" s="1"/>
  <c r="AG271" i="1" a="1"/>
  <c r="AG271" i="1" s="1"/>
  <c r="AG261" i="1" a="1"/>
  <c r="AG261" i="1" s="1"/>
  <c r="AG240" i="1" a="1"/>
  <c r="AG240" i="1" s="1"/>
  <c r="AG230" i="1" a="1"/>
  <c r="AG230" i="1" s="1"/>
  <c r="AG220" i="1" a="1"/>
  <c r="AG220" i="1" s="1"/>
  <c r="AG209" i="1" a="1"/>
  <c r="AG209" i="1" s="1"/>
  <c r="AG199" i="1" a="1"/>
  <c r="AG199" i="1" s="1"/>
  <c r="AG189" i="1" a="1"/>
  <c r="AG189" i="1" s="1"/>
  <c r="AG148" i="1" a="1"/>
  <c r="AG148" i="1" s="1"/>
  <c r="AG40" i="1" a="1"/>
  <c r="AG40" i="1" s="1"/>
  <c r="AG174" i="1" a="1"/>
  <c r="AG174" i="1" s="1"/>
  <c r="AG162" i="1" a="1"/>
  <c r="AG162" i="1" s="1"/>
  <c r="AG150" i="1" a="1"/>
  <c r="AG150" i="1" s="1"/>
  <c r="AG138" i="1" a="1"/>
  <c r="AG138" i="1" s="1"/>
  <c r="AG126" i="1" a="1"/>
  <c r="AG126" i="1" s="1"/>
  <c r="AG114" i="1" a="1"/>
  <c r="AG114" i="1" s="1"/>
  <c r="AG102" i="1" a="1"/>
  <c r="AG102" i="1" s="1"/>
  <c r="AG90" i="1" a="1"/>
  <c r="AG90" i="1" s="1"/>
  <c r="AG78" i="1" a="1"/>
  <c r="AG78" i="1" s="1"/>
  <c r="AG66" i="1" a="1"/>
  <c r="AG66" i="1" s="1"/>
  <c r="AG54" i="1" a="1"/>
  <c r="AG54" i="1" s="1"/>
  <c r="AG42" i="1" a="1"/>
  <c r="AG42" i="1" s="1"/>
  <c r="AG30" i="1" a="1"/>
  <c r="AG30" i="1" s="1"/>
  <c r="AG18" i="1" a="1"/>
  <c r="AG18" i="1" s="1"/>
  <c r="AG572" i="1" a="1"/>
  <c r="AG572" i="1" s="1"/>
  <c r="AG566" i="1" a="1"/>
  <c r="AG566" i="1" s="1"/>
  <c r="AG560" i="1" a="1"/>
  <c r="AG560" i="1" s="1"/>
  <c r="AG554" i="1" a="1"/>
  <c r="AG554" i="1" s="1"/>
  <c r="AG548" i="1" a="1"/>
  <c r="AG548" i="1" s="1"/>
  <c r="AG542" i="1" a="1"/>
  <c r="AG542" i="1" s="1"/>
  <c r="AG536" i="1" a="1"/>
  <c r="AG536" i="1" s="1"/>
  <c r="AG530" i="1" a="1"/>
  <c r="AG530" i="1" s="1"/>
  <c r="AG524" i="1" a="1"/>
  <c r="AG524" i="1" s="1"/>
  <c r="AG517" i="1" a="1"/>
  <c r="AG517" i="1" s="1"/>
  <c r="AG507" i="1" a="1"/>
  <c r="AG507" i="1" s="1"/>
  <c r="AG486" i="1" a="1"/>
  <c r="AG486" i="1" s="1"/>
  <c r="AG476" i="1" a="1"/>
  <c r="AG476" i="1" s="1"/>
  <c r="AG466" i="1" a="1"/>
  <c r="AG466" i="1" s="1"/>
  <c r="AG455" i="1" a="1"/>
  <c r="AG455" i="1" s="1"/>
  <c r="AG445" i="1" a="1"/>
  <c r="AG445" i="1" s="1"/>
  <c r="AG435" i="1" a="1"/>
  <c r="AG435" i="1" s="1"/>
  <c r="AG414" i="1" a="1"/>
  <c r="AG414" i="1" s="1"/>
  <c r="AG404" i="1" a="1"/>
  <c r="AG404" i="1" s="1"/>
  <c r="AG394" i="1" a="1"/>
  <c r="AG394" i="1" s="1"/>
  <c r="AG383" i="1" a="1"/>
  <c r="AG383" i="1" s="1"/>
  <c r="AG373" i="1" a="1"/>
  <c r="AG373" i="1" s="1"/>
  <c r="AG363" i="1" a="1"/>
  <c r="AG363" i="1" s="1"/>
  <c r="AG342" i="1" a="1"/>
  <c r="AG342" i="1" s="1"/>
  <c r="AG332" i="1" a="1"/>
  <c r="AG332" i="1" s="1"/>
  <c r="AG322" i="1" a="1"/>
  <c r="AG322" i="1" s="1"/>
  <c r="AG311" i="1" a="1"/>
  <c r="AG311" i="1" s="1"/>
  <c r="AG301" i="1" a="1"/>
  <c r="AG301" i="1" s="1"/>
  <c r="AG291" i="1" a="1"/>
  <c r="AG291" i="1" s="1"/>
  <c r="AG270" i="1" a="1"/>
  <c r="AG270" i="1" s="1"/>
  <c r="AG260" i="1" a="1"/>
  <c r="AG260" i="1" s="1"/>
  <c r="AG250" i="1" a="1"/>
  <c r="AG250" i="1" s="1"/>
  <c r="AG239" i="1" a="1"/>
  <c r="AG239" i="1" s="1"/>
  <c r="AG229" i="1" a="1"/>
  <c r="AG229" i="1" s="1"/>
  <c r="AG219" i="1" a="1"/>
  <c r="AG219" i="1" s="1"/>
  <c r="AG198" i="1" a="1"/>
  <c r="AG198" i="1" s="1"/>
  <c r="AG188" i="1" a="1"/>
  <c r="AG188" i="1" s="1"/>
  <c r="AG178" i="1" a="1"/>
  <c r="AG178" i="1" s="1"/>
  <c r="AG88" i="1" a="1"/>
  <c r="AG88" i="1" s="1"/>
  <c r="AG16" i="1" a="1"/>
  <c r="AG16" i="1" s="1"/>
  <c r="AG173" i="1" a="1"/>
  <c r="AG173" i="1" s="1"/>
  <c r="AG161" i="1" a="1"/>
  <c r="AG161" i="1" s="1"/>
  <c r="AG149" i="1" a="1"/>
  <c r="AG149" i="1" s="1"/>
  <c r="AG137" i="1" a="1"/>
  <c r="AG137" i="1" s="1"/>
  <c r="AG125" i="1" a="1"/>
  <c r="AG125" i="1" s="1"/>
  <c r="AG113" i="1" a="1"/>
  <c r="AG113" i="1" s="1"/>
  <c r="AG101" i="1" a="1"/>
  <c r="AG101" i="1" s="1"/>
  <c r="AG89" i="1" a="1"/>
  <c r="AG89" i="1" s="1"/>
  <c r="AG77" i="1" a="1"/>
  <c r="AG77" i="1" s="1"/>
  <c r="AG65" i="1" a="1"/>
  <c r="AG65" i="1" s="1"/>
  <c r="AG53" i="1" a="1"/>
  <c r="AG53" i="1" s="1"/>
  <c r="AG41" i="1" a="1"/>
  <c r="AG41" i="1" s="1"/>
  <c r="AG29" i="1" a="1"/>
  <c r="AG29" i="1" s="1"/>
  <c r="AG17" i="1" a="1"/>
  <c r="AG17" i="1" s="1"/>
  <c r="AG516" i="1" a="1"/>
  <c r="AG516" i="1" s="1"/>
  <c r="AG506" i="1" a="1"/>
  <c r="AG506" i="1" s="1"/>
  <c r="AG496" i="1" a="1"/>
  <c r="AG496" i="1" s="1"/>
  <c r="AG485" i="1" a="1"/>
  <c r="AG485" i="1" s="1"/>
  <c r="AG475" i="1" a="1"/>
  <c r="AG475" i="1" s="1"/>
  <c r="AG465" i="1" a="1"/>
  <c r="AG465" i="1" s="1"/>
  <c r="AG444" i="1" a="1"/>
  <c r="AG444" i="1" s="1"/>
  <c r="AG434" i="1" a="1"/>
  <c r="AG434" i="1" s="1"/>
  <c r="AG424" i="1" a="1"/>
  <c r="AG424" i="1" s="1"/>
  <c r="AG413" i="1" a="1"/>
  <c r="AG413" i="1" s="1"/>
  <c r="AG403" i="1" a="1"/>
  <c r="AG403" i="1" s="1"/>
  <c r="AG393" i="1" a="1"/>
  <c r="AG393" i="1" s="1"/>
  <c r="AG372" i="1" a="1"/>
  <c r="AG372" i="1" s="1"/>
  <c r="AG362" i="1" a="1"/>
  <c r="AG362" i="1" s="1"/>
  <c r="AG352" i="1" a="1"/>
  <c r="AG352" i="1" s="1"/>
  <c r="AG341" i="1" a="1"/>
  <c r="AG341" i="1" s="1"/>
  <c r="AG331" i="1" a="1"/>
  <c r="AG331" i="1" s="1"/>
  <c r="AG321" i="1" a="1"/>
  <c r="AG321" i="1" s="1"/>
  <c r="AG300" i="1" a="1"/>
  <c r="AG300" i="1" s="1"/>
  <c r="AG290" i="1" a="1"/>
  <c r="AG290" i="1" s="1"/>
  <c r="AG280" i="1" a="1"/>
  <c r="AG280" i="1" s="1"/>
  <c r="AG269" i="1" a="1"/>
  <c r="AG269" i="1" s="1"/>
  <c r="AG259" i="1" a="1"/>
  <c r="AG259" i="1" s="1"/>
  <c r="AG249" i="1" a="1"/>
  <c r="AG249" i="1" s="1"/>
  <c r="AG228" i="1" a="1"/>
  <c r="AG228" i="1" s="1"/>
  <c r="AG218" i="1" a="1"/>
  <c r="AG218" i="1" s="1"/>
  <c r="AG208" i="1" a="1"/>
  <c r="AG208" i="1" s="1"/>
  <c r="AG197" i="1" a="1"/>
  <c r="AG197" i="1" s="1"/>
  <c r="AG187" i="1" a="1"/>
  <c r="AG187" i="1" s="1"/>
  <c r="AG175" i="1" a="1"/>
  <c r="AG175" i="1" s="1"/>
  <c r="AG142" i="1" a="1"/>
  <c r="AG142" i="1" s="1"/>
  <c r="AG10" i="1" a="1"/>
  <c r="AG10" i="1" s="1"/>
  <c r="U467" i="1" a="1"/>
  <c r="U467" i="1" s="1"/>
  <c r="U359" i="1" a="1"/>
  <c r="U359" i="1" s="1"/>
  <c r="U251" i="1" a="1"/>
  <c r="U251" i="1" s="1"/>
  <c r="U554" i="1" a="1"/>
  <c r="U554" i="1" s="1"/>
  <c r="U460" i="1" a="1"/>
  <c r="U460" i="1" s="1"/>
  <c r="U352" i="1" a="1"/>
  <c r="U352" i="1" s="1"/>
  <c r="U244" i="1" a="1"/>
  <c r="U244" i="1" s="1"/>
  <c r="U453" i="1" a="1"/>
  <c r="U453" i="1" s="1"/>
  <c r="U345" i="1" a="1"/>
  <c r="U345" i="1" s="1"/>
  <c r="U237" i="1" a="1"/>
  <c r="U237" i="1" s="1"/>
  <c r="U542" i="1" a="1"/>
  <c r="U542" i="1" s="1"/>
  <c r="U446" i="1" a="1"/>
  <c r="U446" i="1" s="1"/>
  <c r="U338" i="1" a="1"/>
  <c r="U338" i="1" s="1"/>
  <c r="U230" i="1" a="1"/>
  <c r="U230" i="1" s="1"/>
  <c r="U536" i="1" a="1"/>
  <c r="U536" i="1" s="1"/>
  <c r="U431" i="1" a="1"/>
  <c r="U431" i="1" s="1"/>
  <c r="U323" i="1" a="1"/>
  <c r="U323" i="1" s="1"/>
  <c r="U215" i="1" a="1"/>
  <c r="U215" i="1" s="1"/>
  <c r="U530" i="1" a="1"/>
  <c r="U530" i="1" s="1"/>
  <c r="U424" i="1" a="1"/>
  <c r="U424" i="1" s="1"/>
  <c r="U316" i="1" a="1"/>
  <c r="U316" i="1" s="1"/>
  <c r="U208" i="1" a="1"/>
  <c r="U208" i="1" s="1"/>
  <c r="U417" i="1" a="1"/>
  <c r="U417" i="1" s="1"/>
  <c r="U309" i="1" a="1"/>
  <c r="U309" i="1" s="1"/>
  <c r="U201" i="1" a="1"/>
  <c r="U201" i="1" s="1"/>
  <c r="U518" i="1" a="1"/>
  <c r="U518" i="1" s="1"/>
  <c r="U410" i="1" a="1"/>
  <c r="U410" i="1" s="1"/>
  <c r="U302" i="1" a="1"/>
  <c r="U302" i="1" s="1"/>
  <c r="U194" i="1" a="1"/>
  <c r="U194" i="1" s="1"/>
  <c r="U503" i="1" a="1"/>
  <c r="U503" i="1" s="1"/>
  <c r="U395" i="1" a="1"/>
  <c r="U395" i="1" s="1"/>
  <c r="U287" i="1" a="1"/>
  <c r="U287" i="1" s="1"/>
  <c r="U496" i="1" a="1"/>
  <c r="U496" i="1" s="1"/>
  <c r="U388" i="1" a="1"/>
  <c r="U388" i="1" s="1"/>
  <c r="U280" i="1" a="1"/>
  <c r="U280" i="1" s="1"/>
  <c r="U572" i="1" a="1"/>
  <c r="U572" i="1" s="1"/>
  <c r="U489" i="1" a="1"/>
  <c r="U489" i="1" s="1"/>
  <c r="U381" i="1" a="1"/>
  <c r="U381" i="1" s="1"/>
  <c r="U273" i="1" a="1"/>
  <c r="U273" i="1" s="1"/>
  <c r="U566" i="1" a="1"/>
  <c r="U566" i="1" s="1"/>
  <c r="U482" i="1" a="1"/>
  <c r="U482" i="1" s="1"/>
  <c r="U374" i="1" a="1"/>
  <c r="U374" i="1" s="1"/>
  <c r="U266" i="1" a="1"/>
  <c r="U266" i="1" s="1"/>
  <c r="U438" i="1" a="1"/>
  <c r="U438" i="1" s="1"/>
  <c r="U294" i="1" a="1"/>
  <c r="U294" i="1" s="1"/>
  <c r="U517" i="1" a="1"/>
  <c r="U517" i="1" s="1"/>
  <c r="U481" i="1" a="1"/>
  <c r="U481" i="1" s="1"/>
  <c r="U445" i="1" a="1"/>
  <c r="U445" i="1" s="1"/>
  <c r="U409" i="1" a="1"/>
  <c r="U409" i="1" s="1"/>
  <c r="U373" i="1" a="1"/>
  <c r="U373" i="1" s="1"/>
  <c r="U337" i="1" a="1"/>
  <c r="U337" i="1" s="1"/>
  <c r="U301" i="1" a="1"/>
  <c r="U301" i="1" s="1"/>
  <c r="U265" i="1" a="1"/>
  <c r="U265" i="1" s="1"/>
  <c r="U229" i="1" a="1"/>
  <c r="U229" i="1" s="1"/>
  <c r="U193" i="1" a="1"/>
  <c r="U193" i="1" s="1"/>
  <c r="U184" i="1" a="1"/>
  <c r="U184" i="1" s="1"/>
  <c r="U166" i="1" a="1"/>
  <c r="U166" i="1" s="1"/>
  <c r="U137" i="1" a="1"/>
  <c r="U137" i="1" s="1"/>
  <c r="U222" i="1" a="1"/>
  <c r="U222" i="1" s="1"/>
  <c r="U160" i="1" a="1"/>
  <c r="U160" i="1" s="1"/>
  <c r="U148" i="1" a="1"/>
  <c r="U148" i="1" s="1"/>
  <c r="U136" i="1" a="1"/>
  <c r="U136" i="1" s="1"/>
  <c r="U571" i="1" a="1"/>
  <c r="U571" i="1" s="1"/>
  <c r="U565" i="1" a="1"/>
  <c r="U565" i="1" s="1"/>
  <c r="U559" i="1" a="1"/>
  <c r="U559" i="1" s="1"/>
  <c r="U553" i="1" a="1"/>
  <c r="U553" i="1" s="1"/>
  <c r="U547" i="1" a="1"/>
  <c r="U547" i="1" s="1"/>
  <c r="U541" i="1" a="1"/>
  <c r="U541" i="1" s="1"/>
  <c r="U535" i="1" a="1"/>
  <c r="U535" i="1" s="1"/>
  <c r="U529" i="1" a="1"/>
  <c r="U529" i="1" s="1"/>
  <c r="U523" i="1" a="1"/>
  <c r="U523" i="1" s="1"/>
  <c r="U516" i="1" a="1"/>
  <c r="U516" i="1" s="1"/>
  <c r="U509" i="1" a="1"/>
  <c r="U509" i="1" s="1"/>
  <c r="U502" i="1" a="1"/>
  <c r="U502" i="1" s="1"/>
  <c r="U495" i="1" a="1"/>
  <c r="U495" i="1" s="1"/>
  <c r="U480" i="1" a="1"/>
  <c r="U480" i="1" s="1"/>
  <c r="U473" i="1" a="1"/>
  <c r="U473" i="1" s="1"/>
  <c r="U466" i="1" a="1"/>
  <c r="U466" i="1" s="1"/>
  <c r="U459" i="1" a="1"/>
  <c r="U459" i="1" s="1"/>
  <c r="U444" i="1" a="1"/>
  <c r="U444" i="1" s="1"/>
  <c r="U437" i="1" a="1"/>
  <c r="U437" i="1" s="1"/>
  <c r="U430" i="1" a="1"/>
  <c r="U430" i="1" s="1"/>
  <c r="U423" i="1" a="1"/>
  <c r="U423" i="1" s="1"/>
  <c r="U408" i="1" a="1"/>
  <c r="U408" i="1" s="1"/>
  <c r="U401" i="1" a="1"/>
  <c r="U401" i="1" s="1"/>
  <c r="U394" i="1" a="1"/>
  <c r="U394" i="1" s="1"/>
  <c r="U387" i="1" a="1"/>
  <c r="U387" i="1" s="1"/>
  <c r="U380" i="1" a="1"/>
  <c r="U380" i="1" s="1"/>
  <c r="U372" i="1" a="1"/>
  <c r="U372" i="1" s="1"/>
  <c r="U365" i="1" a="1"/>
  <c r="U365" i="1" s="1"/>
  <c r="U358" i="1" a="1"/>
  <c r="U358" i="1" s="1"/>
  <c r="U351" i="1" a="1"/>
  <c r="U351" i="1" s="1"/>
  <c r="U336" i="1" a="1"/>
  <c r="U336" i="1" s="1"/>
  <c r="U329" i="1" a="1"/>
  <c r="U329" i="1" s="1"/>
  <c r="U322" i="1" a="1"/>
  <c r="U322" i="1" s="1"/>
  <c r="U315" i="1" a="1"/>
  <c r="U315" i="1" s="1"/>
  <c r="U308" i="1" a="1"/>
  <c r="U308" i="1" s="1"/>
  <c r="U300" i="1" a="1"/>
  <c r="U300" i="1" s="1"/>
  <c r="U293" i="1" a="1"/>
  <c r="U293" i="1" s="1"/>
  <c r="U286" i="1" a="1"/>
  <c r="U286" i="1" s="1"/>
  <c r="U279" i="1" a="1"/>
  <c r="U279" i="1" s="1"/>
  <c r="U264" i="1" a="1"/>
  <c r="U264" i="1" s="1"/>
  <c r="U257" i="1" a="1"/>
  <c r="U257" i="1" s="1"/>
  <c r="U250" i="1" a="1"/>
  <c r="U250" i="1" s="1"/>
  <c r="U243" i="1" a="1"/>
  <c r="U243" i="1" s="1"/>
  <c r="U228" i="1" a="1"/>
  <c r="U228" i="1" s="1"/>
  <c r="U221" i="1" a="1"/>
  <c r="U221" i="1" s="1"/>
  <c r="U214" i="1" a="1"/>
  <c r="U214" i="1" s="1"/>
  <c r="U207" i="1" a="1"/>
  <c r="U207" i="1" s="1"/>
  <c r="U192" i="1" a="1"/>
  <c r="U192" i="1" s="1"/>
  <c r="U487" i="1" a="1"/>
  <c r="U487" i="1" s="1"/>
  <c r="U451" i="1" a="1"/>
  <c r="U451" i="1" s="1"/>
  <c r="U415" i="1" a="1"/>
  <c r="U415" i="1" s="1"/>
  <c r="U379" i="1" a="1"/>
  <c r="U379" i="1" s="1"/>
  <c r="U343" i="1" a="1"/>
  <c r="U343" i="1" s="1"/>
  <c r="U307" i="1" a="1"/>
  <c r="U307" i="1" s="1"/>
  <c r="U271" i="1" a="1"/>
  <c r="U271" i="1" s="1"/>
  <c r="U235" i="1" a="1"/>
  <c r="U235" i="1" s="1"/>
  <c r="U199" i="1" a="1"/>
  <c r="U199" i="1" s="1"/>
  <c r="U191" i="1" a="1"/>
  <c r="U191" i="1" s="1"/>
  <c r="U183" i="1" a="1"/>
  <c r="U183" i="1" s="1"/>
  <c r="U173" i="1" a="1"/>
  <c r="U173" i="1" s="1"/>
  <c r="U164" i="1" a="1"/>
  <c r="U164" i="1" s="1"/>
  <c r="U134" i="1" a="1"/>
  <c r="U134" i="1" s="1"/>
  <c r="U258" i="1" a="1"/>
  <c r="U258" i="1" s="1"/>
  <c r="U570" i="1" a="1"/>
  <c r="U570" i="1" s="1"/>
  <c r="U564" i="1" a="1"/>
  <c r="U564" i="1" s="1"/>
  <c r="U558" i="1" a="1"/>
  <c r="U558" i="1" s="1"/>
  <c r="U552" i="1" a="1"/>
  <c r="U552" i="1" s="1"/>
  <c r="U546" i="1" a="1"/>
  <c r="U546" i="1" s="1"/>
  <c r="U540" i="1" a="1"/>
  <c r="U540" i="1" s="1"/>
  <c r="U534" i="1" a="1"/>
  <c r="U534" i="1" s="1"/>
  <c r="U528" i="1" a="1"/>
  <c r="U528" i="1" s="1"/>
  <c r="U522" i="1" a="1"/>
  <c r="U522" i="1" s="1"/>
  <c r="U515" i="1" a="1"/>
  <c r="U515" i="1" s="1"/>
  <c r="U508" i="1" a="1"/>
  <c r="U508" i="1" s="1"/>
  <c r="U501" i="1" a="1"/>
  <c r="U501" i="1" s="1"/>
  <c r="U494" i="1" a="1"/>
  <c r="U494" i="1" s="1"/>
  <c r="U486" i="1" a="1"/>
  <c r="U486" i="1" s="1"/>
  <c r="U479" i="1" a="1"/>
  <c r="U479" i="1" s="1"/>
  <c r="U472" i="1" a="1"/>
  <c r="U472" i="1" s="1"/>
  <c r="U465" i="1" a="1"/>
  <c r="U465" i="1" s="1"/>
  <c r="U458" i="1" a="1"/>
  <c r="U458" i="1" s="1"/>
  <c r="U450" i="1" a="1"/>
  <c r="U450" i="1" s="1"/>
  <c r="U443" i="1" a="1"/>
  <c r="U443" i="1" s="1"/>
  <c r="U436" i="1" a="1"/>
  <c r="U436" i="1" s="1"/>
  <c r="U429" i="1" a="1"/>
  <c r="U429" i="1" s="1"/>
  <c r="U422" i="1" a="1"/>
  <c r="U422" i="1" s="1"/>
  <c r="U414" i="1" a="1"/>
  <c r="U414" i="1" s="1"/>
  <c r="U407" i="1" a="1"/>
  <c r="U407" i="1" s="1"/>
  <c r="U400" i="1" a="1"/>
  <c r="U400" i="1" s="1"/>
  <c r="U393" i="1" a="1"/>
  <c r="U393" i="1" s="1"/>
  <c r="U386" i="1" a="1"/>
  <c r="U386" i="1" s="1"/>
  <c r="U378" i="1" a="1"/>
  <c r="U378" i="1" s="1"/>
  <c r="U371" i="1" a="1"/>
  <c r="U371" i="1" s="1"/>
  <c r="U364" i="1" a="1"/>
  <c r="U364" i="1" s="1"/>
  <c r="U357" i="1" a="1"/>
  <c r="U357" i="1" s="1"/>
  <c r="U350" i="1" a="1"/>
  <c r="U350" i="1" s="1"/>
  <c r="U342" i="1" a="1"/>
  <c r="U342" i="1" s="1"/>
  <c r="U335" i="1" a="1"/>
  <c r="U335" i="1" s="1"/>
  <c r="U328" i="1" a="1"/>
  <c r="U328" i="1" s="1"/>
  <c r="U321" i="1" a="1"/>
  <c r="U321" i="1" s="1"/>
  <c r="U314" i="1" a="1"/>
  <c r="U314" i="1" s="1"/>
  <c r="U306" i="1" a="1"/>
  <c r="U306" i="1" s="1"/>
  <c r="U299" i="1" a="1"/>
  <c r="U299" i="1" s="1"/>
  <c r="U292" i="1" a="1"/>
  <c r="U292" i="1" s="1"/>
  <c r="U285" i="1" a="1"/>
  <c r="U285" i="1" s="1"/>
  <c r="U278" i="1" a="1"/>
  <c r="U278" i="1" s="1"/>
  <c r="U270" i="1" a="1"/>
  <c r="U270" i="1" s="1"/>
  <c r="U263" i="1" a="1"/>
  <c r="U263" i="1" s="1"/>
  <c r="U256" i="1" a="1"/>
  <c r="U256" i="1" s="1"/>
  <c r="U249" i="1" a="1"/>
  <c r="U249" i="1" s="1"/>
  <c r="U242" i="1" a="1"/>
  <c r="U242" i="1" s="1"/>
  <c r="U234" i="1" a="1"/>
  <c r="U234" i="1" s="1"/>
  <c r="U227" i="1" a="1"/>
  <c r="U227" i="1" s="1"/>
  <c r="U220" i="1" a="1"/>
  <c r="U220" i="1" s="1"/>
  <c r="U213" i="1" a="1"/>
  <c r="U213" i="1" s="1"/>
  <c r="U206" i="1" a="1"/>
  <c r="U206" i="1" s="1"/>
  <c r="U198" i="1" a="1"/>
  <c r="U198" i="1" s="1"/>
  <c r="U182" i="1" a="1"/>
  <c r="U182" i="1" s="1"/>
  <c r="U149" i="1" a="1"/>
  <c r="U149" i="1" s="1"/>
  <c r="U474" i="1" a="1"/>
  <c r="U474" i="1" s="1"/>
  <c r="U493" i="1" a="1"/>
  <c r="U493" i="1" s="1"/>
  <c r="U457" i="1" a="1"/>
  <c r="U457" i="1" s="1"/>
  <c r="U421" i="1" a="1"/>
  <c r="U421" i="1" s="1"/>
  <c r="U385" i="1" a="1"/>
  <c r="U385" i="1" s="1"/>
  <c r="U349" i="1" a="1"/>
  <c r="U349" i="1" s="1"/>
  <c r="U313" i="1" a="1"/>
  <c r="U313" i="1" s="1"/>
  <c r="U277" i="1" a="1"/>
  <c r="U277" i="1" s="1"/>
  <c r="U241" i="1" a="1"/>
  <c r="U241" i="1" s="1"/>
  <c r="U205" i="1" a="1"/>
  <c r="U205" i="1" s="1"/>
  <c r="U190" i="1" a="1"/>
  <c r="U190" i="1" s="1"/>
  <c r="U172" i="1" a="1"/>
  <c r="U172" i="1" s="1"/>
  <c r="U131" i="1" a="1"/>
  <c r="U131" i="1" s="1"/>
  <c r="U330" i="1" a="1"/>
  <c r="U330" i="1" s="1"/>
  <c r="U569" i="1" a="1"/>
  <c r="U569" i="1" s="1"/>
  <c r="U563" i="1" a="1"/>
  <c r="U563" i="1" s="1"/>
  <c r="U557" i="1" a="1"/>
  <c r="U557" i="1" s="1"/>
  <c r="U551" i="1" a="1"/>
  <c r="U551" i="1" s="1"/>
  <c r="U545" i="1" a="1"/>
  <c r="U545" i="1" s="1"/>
  <c r="U539" i="1" a="1"/>
  <c r="U539" i="1" s="1"/>
  <c r="U533" i="1" a="1"/>
  <c r="U533" i="1" s="1"/>
  <c r="U527" i="1" a="1"/>
  <c r="U527" i="1" s="1"/>
  <c r="U521" i="1" a="1"/>
  <c r="U521" i="1" s="1"/>
  <c r="U514" i="1" a="1"/>
  <c r="U514" i="1" s="1"/>
  <c r="U507" i="1" a="1"/>
  <c r="U507" i="1" s="1"/>
  <c r="U492" i="1" a="1"/>
  <c r="U492" i="1" s="1"/>
  <c r="U485" i="1" a="1"/>
  <c r="U485" i="1" s="1"/>
  <c r="U478" i="1" a="1"/>
  <c r="U478" i="1" s="1"/>
  <c r="U471" i="1" a="1"/>
  <c r="U471" i="1" s="1"/>
  <c r="U464" i="1" a="1"/>
  <c r="U464" i="1" s="1"/>
  <c r="U456" i="1" a="1"/>
  <c r="U456" i="1" s="1"/>
  <c r="U449" i="1" a="1"/>
  <c r="U449" i="1" s="1"/>
  <c r="U442" i="1" a="1"/>
  <c r="U442" i="1" s="1"/>
  <c r="U435" i="1" a="1"/>
  <c r="U435" i="1" s="1"/>
  <c r="U428" i="1" a="1"/>
  <c r="U428" i="1" s="1"/>
  <c r="U420" i="1" a="1"/>
  <c r="U420" i="1" s="1"/>
  <c r="U413" i="1" a="1"/>
  <c r="U413" i="1" s="1"/>
  <c r="U406" i="1" a="1"/>
  <c r="U406" i="1" s="1"/>
  <c r="U399" i="1" a="1"/>
  <c r="U399" i="1" s="1"/>
  <c r="U392" i="1" a="1"/>
  <c r="U392" i="1" s="1"/>
  <c r="U384" i="1" a="1"/>
  <c r="U384" i="1" s="1"/>
  <c r="U377" i="1" a="1"/>
  <c r="U377" i="1" s="1"/>
  <c r="U370" i="1" a="1"/>
  <c r="U370" i="1" s="1"/>
  <c r="U363" i="1" a="1"/>
  <c r="U363" i="1" s="1"/>
  <c r="U348" i="1" a="1"/>
  <c r="U348" i="1" s="1"/>
  <c r="U341" i="1" a="1"/>
  <c r="U341" i="1" s="1"/>
  <c r="U334" i="1" a="1"/>
  <c r="U334" i="1" s="1"/>
  <c r="U327" i="1" a="1"/>
  <c r="U327" i="1" s="1"/>
  <c r="U312" i="1" a="1"/>
  <c r="U312" i="1" s="1"/>
  <c r="U305" i="1" a="1"/>
  <c r="U305" i="1" s="1"/>
  <c r="U298" i="1" a="1"/>
  <c r="U298" i="1" s="1"/>
  <c r="U291" i="1" a="1"/>
  <c r="U291" i="1" s="1"/>
  <c r="U276" i="1" a="1"/>
  <c r="U276" i="1" s="1"/>
  <c r="U269" i="1" a="1"/>
  <c r="U269" i="1" s="1"/>
  <c r="U262" i="1" a="1"/>
  <c r="U262" i="1" s="1"/>
  <c r="U255" i="1" a="1"/>
  <c r="U255" i="1" s="1"/>
  <c r="U240" i="1" a="1"/>
  <c r="U240" i="1" s="1"/>
  <c r="U233" i="1" a="1"/>
  <c r="U233" i="1" s="1"/>
  <c r="U226" i="1" a="1"/>
  <c r="U226" i="1" s="1"/>
  <c r="U219" i="1" a="1"/>
  <c r="U219" i="1" s="1"/>
  <c r="U204" i="1" a="1"/>
  <c r="U204" i="1" s="1"/>
  <c r="U197" i="1" a="1"/>
  <c r="U197" i="1" s="1"/>
  <c r="U161" i="1" a="1"/>
  <c r="U161" i="1" s="1"/>
  <c r="U366" i="1" a="1"/>
  <c r="U366" i="1" s="1"/>
  <c r="U499" i="1" a="1"/>
  <c r="U499" i="1" s="1"/>
  <c r="U463" i="1" a="1"/>
  <c r="U463" i="1" s="1"/>
  <c r="U427" i="1" a="1"/>
  <c r="U427" i="1" s="1"/>
  <c r="U391" i="1" a="1"/>
  <c r="U391" i="1" s="1"/>
  <c r="U355" i="1" a="1"/>
  <c r="U355" i="1" s="1"/>
  <c r="U319" i="1" a="1"/>
  <c r="U319" i="1" s="1"/>
  <c r="U283" i="1" a="1"/>
  <c r="U283" i="1" s="1"/>
  <c r="U247" i="1" a="1"/>
  <c r="U247" i="1" s="1"/>
  <c r="U211" i="1" a="1"/>
  <c r="U211" i="1" s="1"/>
  <c r="U189" i="1" a="1"/>
  <c r="U189" i="1" s="1"/>
  <c r="U179" i="1" a="1"/>
  <c r="U179" i="1" s="1"/>
  <c r="U146" i="1" a="1"/>
  <c r="U146" i="1" s="1"/>
  <c r="U510" i="1" a="1"/>
  <c r="U510" i="1" s="1"/>
  <c r="U154" i="1" a="1"/>
  <c r="U154" i="1" s="1"/>
  <c r="U142" i="1" a="1"/>
  <c r="U142" i="1" s="1"/>
  <c r="U130" i="1" a="1"/>
  <c r="U130" i="1" s="1"/>
  <c r="U568" i="1" a="1"/>
  <c r="U568" i="1" s="1"/>
  <c r="U562" i="1" a="1"/>
  <c r="U562" i="1" s="1"/>
  <c r="U556" i="1" a="1"/>
  <c r="U556" i="1" s="1"/>
  <c r="U550" i="1" a="1"/>
  <c r="U550" i="1" s="1"/>
  <c r="U544" i="1" a="1"/>
  <c r="U544" i="1" s="1"/>
  <c r="U538" i="1" a="1"/>
  <c r="U538" i="1" s="1"/>
  <c r="U532" i="1" a="1"/>
  <c r="U532" i="1" s="1"/>
  <c r="U526" i="1" a="1"/>
  <c r="U526" i="1" s="1"/>
  <c r="U520" i="1" a="1"/>
  <c r="U520" i="1" s="1"/>
  <c r="U513" i="1" a="1"/>
  <c r="U513" i="1" s="1"/>
  <c r="U506" i="1" a="1"/>
  <c r="U506" i="1" s="1"/>
  <c r="U498" i="1" a="1"/>
  <c r="U498" i="1" s="1"/>
  <c r="U491" i="1" a="1"/>
  <c r="U491" i="1" s="1"/>
  <c r="U484" i="1" a="1"/>
  <c r="U484" i="1" s="1"/>
  <c r="U477" i="1" a="1"/>
  <c r="U477" i="1" s="1"/>
  <c r="U470" i="1" a="1"/>
  <c r="U470" i="1" s="1"/>
  <c r="U462" i="1" a="1"/>
  <c r="U462" i="1" s="1"/>
  <c r="U455" i="1" a="1"/>
  <c r="U455" i="1" s="1"/>
  <c r="U448" i="1" a="1"/>
  <c r="U448" i="1" s="1"/>
  <c r="U441" i="1" a="1"/>
  <c r="U441" i="1" s="1"/>
  <c r="U434" i="1" a="1"/>
  <c r="U434" i="1" s="1"/>
  <c r="U426" i="1" a="1"/>
  <c r="U426" i="1" s="1"/>
  <c r="U419" i="1" a="1"/>
  <c r="U419" i="1" s="1"/>
  <c r="U412" i="1" a="1"/>
  <c r="U412" i="1" s="1"/>
  <c r="U405" i="1" a="1"/>
  <c r="U405" i="1" s="1"/>
  <c r="U398" i="1" a="1"/>
  <c r="U398" i="1" s="1"/>
  <c r="U390" i="1" a="1"/>
  <c r="U390" i="1" s="1"/>
  <c r="U383" i="1" a="1"/>
  <c r="U383" i="1" s="1"/>
  <c r="U376" i="1" a="1"/>
  <c r="U376" i="1" s="1"/>
  <c r="U369" i="1" a="1"/>
  <c r="U369" i="1" s="1"/>
  <c r="U362" i="1" a="1"/>
  <c r="U362" i="1" s="1"/>
  <c r="U354" i="1" a="1"/>
  <c r="U354" i="1" s="1"/>
  <c r="U347" i="1" a="1"/>
  <c r="U347" i="1" s="1"/>
  <c r="U340" i="1" a="1"/>
  <c r="U340" i="1" s="1"/>
  <c r="U333" i="1" a="1"/>
  <c r="U333" i="1" s="1"/>
  <c r="U326" i="1" a="1"/>
  <c r="U326" i="1" s="1"/>
  <c r="U318" i="1" a="1"/>
  <c r="U318" i="1" s="1"/>
  <c r="U311" i="1" a="1"/>
  <c r="U311" i="1" s="1"/>
  <c r="U304" i="1" a="1"/>
  <c r="U304" i="1" s="1"/>
  <c r="U297" i="1" a="1"/>
  <c r="U297" i="1" s="1"/>
  <c r="U290" i="1" a="1"/>
  <c r="U290" i="1" s="1"/>
  <c r="U282" i="1" a="1"/>
  <c r="U282" i="1" s="1"/>
  <c r="U275" i="1" a="1"/>
  <c r="U275" i="1" s="1"/>
  <c r="U268" i="1" a="1"/>
  <c r="U268" i="1" s="1"/>
  <c r="U261" i="1" a="1"/>
  <c r="U261" i="1" s="1"/>
  <c r="U254" i="1" a="1"/>
  <c r="U254" i="1" s="1"/>
  <c r="U246" i="1" a="1"/>
  <c r="U246" i="1" s="1"/>
  <c r="U239" i="1" a="1"/>
  <c r="U239" i="1" s="1"/>
  <c r="U232" i="1" a="1"/>
  <c r="U232" i="1" s="1"/>
  <c r="U225" i="1" a="1"/>
  <c r="U225" i="1" s="1"/>
  <c r="U218" i="1" a="1"/>
  <c r="U218" i="1" s="1"/>
  <c r="U210" i="1" a="1"/>
  <c r="U210" i="1" s="1"/>
  <c r="U203" i="1" a="1"/>
  <c r="U203" i="1" s="1"/>
  <c r="U196" i="1" a="1"/>
  <c r="U196" i="1" s="1"/>
  <c r="U170" i="1" a="1"/>
  <c r="U170" i="1" s="1"/>
  <c r="U402" i="1" a="1"/>
  <c r="U402" i="1" s="1"/>
  <c r="U505" i="1" a="1"/>
  <c r="U505" i="1" s="1"/>
  <c r="U469" i="1" a="1"/>
  <c r="U469" i="1" s="1"/>
  <c r="U433" i="1" a="1"/>
  <c r="U433" i="1" s="1"/>
  <c r="U397" i="1" a="1"/>
  <c r="U397" i="1" s="1"/>
  <c r="U361" i="1" a="1"/>
  <c r="U361" i="1" s="1"/>
  <c r="U325" i="1" a="1"/>
  <c r="U325" i="1" s="1"/>
  <c r="U289" i="1" a="1"/>
  <c r="U289" i="1" s="1"/>
  <c r="U253" i="1" a="1"/>
  <c r="U253" i="1" s="1"/>
  <c r="U217" i="1" a="1"/>
  <c r="U217" i="1" s="1"/>
  <c r="U187" i="1" a="1"/>
  <c r="U187" i="1" s="1"/>
  <c r="U178" i="1" a="1"/>
  <c r="U178" i="1" s="1"/>
  <c r="U158" i="1" a="1"/>
  <c r="U158" i="1" s="1"/>
  <c r="U143" i="1" a="1"/>
  <c r="U143" i="1" s="1"/>
  <c r="U125" i="1" a="1"/>
  <c r="U125" i="1" s="1"/>
  <c r="U567" i="1" a="1"/>
  <c r="U567" i="1" s="1"/>
  <c r="U561" i="1" a="1"/>
  <c r="U561" i="1" s="1"/>
  <c r="U555" i="1" a="1"/>
  <c r="U555" i="1" s="1"/>
  <c r="U549" i="1" a="1"/>
  <c r="U549" i="1" s="1"/>
  <c r="U543" i="1" a="1"/>
  <c r="U543" i="1" s="1"/>
  <c r="U537" i="1" a="1"/>
  <c r="U537" i="1" s="1"/>
  <c r="U531" i="1" a="1"/>
  <c r="U531" i="1" s="1"/>
  <c r="U525" i="1" a="1"/>
  <c r="U525" i="1" s="1"/>
  <c r="U519" i="1" a="1"/>
  <c r="U519" i="1" s="1"/>
  <c r="U504" i="1" a="1"/>
  <c r="U504" i="1" s="1"/>
  <c r="U497" i="1" a="1"/>
  <c r="U497" i="1" s="1"/>
  <c r="U490" i="1" a="1"/>
  <c r="U490" i="1" s="1"/>
  <c r="U483" i="1" a="1"/>
  <c r="U483" i="1" s="1"/>
  <c r="U468" i="1" a="1"/>
  <c r="U468" i="1" s="1"/>
  <c r="U461" i="1" a="1"/>
  <c r="U461" i="1" s="1"/>
  <c r="U454" i="1" a="1"/>
  <c r="U454" i="1" s="1"/>
  <c r="U447" i="1" a="1"/>
  <c r="U447" i="1" s="1"/>
  <c r="U432" i="1" a="1"/>
  <c r="U432" i="1" s="1"/>
  <c r="U425" i="1" a="1"/>
  <c r="U425" i="1" s="1"/>
  <c r="U418" i="1" a="1"/>
  <c r="U418" i="1" s="1"/>
  <c r="U411" i="1" a="1"/>
  <c r="U411" i="1" s="1"/>
  <c r="U396" i="1" a="1"/>
  <c r="U396" i="1" s="1"/>
  <c r="U389" i="1" a="1"/>
  <c r="U389" i="1" s="1"/>
  <c r="U382" i="1" a="1"/>
  <c r="U382" i="1" s="1"/>
  <c r="U375" i="1" a="1"/>
  <c r="U375" i="1" s="1"/>
  <c r="U360" i="1" a="1"/>
  <c r="U360" i="1" s="1"/>
  <c r="U353" i="1" a="1"/>
  <c r="U353" i="1" s="1"/>
  <c r="U346" i="1" a="1"/>
  <c r="U346" i="1" s="1"/>
  <c r="U339" i="1" a="1"/>
  <c r="U339" i="1" s="1"/>
  <c r="U332" i="1" a="1"/>
  <c r="U332" i="1" s="1"/>
  <c r="U324" i="1" a="1"/>
  <c r="U324" i="1" s="1"/>
  <c r="U317" i="1" a="1"/>
  <c r="U317" i="1" s="1"/>
  <c r="U310" i="1" a="1"/>
  <c r="U310" i="1" s="1"/>
  <c r="U303" i="1" a="1"/>
  <c r="U303" i="1" s="1"/>
  <c r="U288" i="1" a="1"/>
  <c r="U288" i="1" s="1"/>
  <c r="U281" i="1" a="1"/>
  <c r="U281" i="1" s="1"/>
  <c r="U274" i="1" a="1"/>
  <c r="U274" i="1" s="1"/>
  <c r="U267" i="1" a="1"/>
  <c r="U267" i="1" s="1"/>
  <c r="U252" i="1" a="1"/>
  <c r="U252" i="1" s="1"/>
  <c r="U245" i="1" a="1"/>
  <c r="U245" i="1" s="1"/>
  <c r="U238" i="1" a="1"/>
  <c r="U238" i="1" s="1"/>
  <c r="U231" i="1" a="1"/>
  <c r="U231" i="1" s="1"/>
  <c r="U216" i="1" a="1"/>
  <c r="U216" i="1" s="1"/>
  <c r="U209" i="1" a="1"/>
  <c r="U209" i="1" s="1"/>
  <c r="U202" i="1" a="1"/>
  <c r="U202" i="1" s="1"/>
  <c r="U195" i="1" a="1"/>
  <c r="U195" i="1" s="1"/>
  <c r="U511" i="1" a="1"/>
  <c r="U511" i="1" s="1"/>
  <c r="U475" i="1" a="1"/>
  <c r="U475" i="1" s="1"/>
  <c r="U439" i="1" a="1"/>
  <c r="U439" i="1" s="1"/>
  <c r="U403" i="1" a="1"/>
  <c r="U403" i="1" s="1"/>
  <c r="U367" i="1" a="1"/>
  <c r="U367" i="1" s="1"/>
  <c r="U331" i="1" a="1"/>
  <c r="U331" i="1" s="1"/>
  <c r="U295" i="1" a="1"/>
  <c r="U295" i="1" s="1"/>
  <c r="U259" i="1" a="1"/>
  <c r="U259" i="1" s="1"/>
  <c r="U223" i="1" a="1"/>
  <c r="U223" i="1" s="1"/>
  <c r="U185" i="1" a="1"/>
  <c r="U185" i="1" s="1"/>
  <c r="U167" i="1" a="1"/>
  <c r="U167" i="1" s="1"/>
  <c r="U155" i="1" a="1"/>
  <c r="U155" i="1" s="1"/>
  <c r="U140" i="1" a="1"/>
  <c r="U140" i="1" s="1"/>
  <c r="U122" i="1" a="1"/>
  <c r="U122" i="1" s="1"/>
  <c r="U10" i="1" a="1"/>
  <c r="U10" i="1" s="1"/>
  <c r="AA10" i="1" a="1"/>
  <c r="AA10" i="1" s="1"/>
  <c r="AA458" i="1" a="1"/>
  <c r="AA458" i="1" s="1"/>
  <c r="AA386" i="1" a="1"/>
  <c r="AA386" i="1" s="1"/>
  <c r="AA232" i="1" a="1"/>
  <c r="AA232" i="1" s="1"/>
  <c r="AA544" i="1" a="1"/>
  <c r="AA544" i="1" s="1"/>
  <c r="AA457" i="1" a="1"/>
  <c r="AA457" i="1" s="1"/>
  <c r="AA304" i="1" a="1"/>
  <c r="AA304" i="1" s="1"/>
  <c r="AA222" i="1" a="1"/>
  <c r="AA222" i="1" s="1"/>
  <c r="AA449" i="1" a="1"/>
  <c r="AA449" i="1" s="1"/>
  <c r="AA376" i="1" a="1"/>
  <c r="AA376" i="1" s="1"/>
  <c r="AA294" i="1" a="1"/>
  <c r="AA294" i="1" s="1"/>
  <c r="AA221" i="1" a="1"/>
  <c r="AA221" i="1" s="1"/>
  <c r="AA532" i="1" a="1"/>
  <c r="AA532" i="1" s="1"/>
  <c r="AA434" i="1" a="1"/>
  <c r="AA434" i="1" s="1"/>
  <c r="AA366" i="1" a="1"/>
  <c r="AA366" i="1" s="1"/>
  <c r="AA293" i="1" a="1"/>
  <c r="AA293" i="1" s="1"/>
  <c r="AA212" i="1" a="1"/>
  <c r="AA212" i="1" s="1"/>
  <c r="AA433" i="1" a="1"/>
  <c r="AA433" i="1" s="1"/>
  <c r="AA365" i="1" a="1"/>
  <c r="AA365" i="1" s="1"/>
  <c r="AA284" i="1" a="1"/>
  <c r="AA284" i="1" s="1"/>
  <c r="AA211" i="1" a="1"/>
  <c r="AA211" i="1" s="1"/>
  <c r="AA520" i="1" a="1"/>
  <c r="AA520" i="1" s="1"/>
  <c r="AA425" i="1" a="1"/>
  <c r="AA425" i="1" s="1"/>
  <c r="AA356" i="1" a="1"/>
  <c r="AA356" i="1" s="1"/>
  <c r="AA283" i="1" a="1"/>
  <c r="AA283" i="1" s="1"/>
  <c r="AA191" i="1" a="1"/>
  <c r="AA191" i="1" s="1"/>
  <c r="AA506" i="1" a="1"/>
  <c r="AA506" i="1" s="1"/>
  <c r="AA355" i="1" a="1"/>
  <c r="AA355" i="1" s="1"/>
  <c r="AA263" i="1" a="1"/>
  <c r="AA263" i="1" s="1"/>
  <c r="AA181" i="1" a="1"/>
  <c r="AA181" i="1" s="1"/>
  <c r="AA505" i="1" a="1"/>
  <c r="AA505" i="1" s="1"/>
  <c r="AA416" i="1" a="1"/>
  <c r="AA416" i="1" s="1"/>
  <c r="AA335" i="1" a="1"/>
  <c r="AA335" i="1" s="1"/>
  <c r="AA253" i="1" a="1"/>
  <c r="AA253" i="1" s="1"/>
  <c r="AA180" i="1" a="1"/>
  <c r="AA180" i="1" s="1"/>
  <c r="AA497" i="1" a="1"/>
  <c r="AA497" i="1" s="1"/>
  <c r="AA407" i="1" a="1"/>
  <c r="AA407" i="1" s="1"/>
  <c r="AA325" i="1" a="1"/>
  <c r="AA325" i="1" s="1"/>
  <c r="AA252" i="1" a="1"/>
  <c r="AA252" i="1" s="1"/>
  <c r="AA171" i="1" a="1"/>
  <c r="AA171" i="1" s="1"/>
  <c r="AA568" i="1" a="1"/>
  <c r="AA568" i="1" s="1"/>
  <c r="AA482" i="1" a="1"/>
  <c r="AA482" i="1" s="1"/>
  <c r="AA397" i="1" a="1"/>
  <c r="AA397" i="1" s="1"/>
  <c r="AA324" i="1" a="1"/>
  <c r="AA324" i="1" s="1"/>
  <c r="AA243" i="1" a="1"/>
  <c r="AA243" i="1" s="1"/>
  <c r="AA170" i="1" a="1"/>
  <c r="AA170" i="1" s="1"/>
  <c r="AA481" i="1" a="1"/>
  <c r="AA481" i="1" s="1"/>
  <c r="AA396" i="1" a="1"/>
  <c r="AA396" i="1" s="1"/>
  <c r="AA315" i="1" a="1"/>
  <c r="AA315" i="1" s="1"/>
  <c r="AA242" i="1" a="1"/>
  <c r="AA242" i="1" s="1"/>
  <c r="AA556" i="1" a="1"/>
  <c r="AA556" i="1" s="1"/>
  <c r="AA473" i="1" a="1"/>
  <c r="AA473" i="1" s="1"/>
  <c r="AA387" i="1" a="1"/>
  <c r="AA387" i="1" s="1"/>
  <c r="AA314" i="1" a="1"/>
  <c r="AA314" i="1" s="1"/>
  <c r="AA46" i="1" a="1"/>
  <c r="AA46" i="1" s="1"/>
  <c r="AA152" i="1" a="1"/>
  <c r="AA152" i="1" s="1"/>
  <c r="AA140" i="1" a="1"/>
  <c r="AA140" i="1" s="1"/>
  <c r="AA128" i="1" a="1"/>
  <c r="AA128" i="1" s="1"/>
  <c r="AA116" i="1" a="1"/>
  <c r="AA116" i="1" s="1"/>
  <c r="AA104" i="1" a="1"/>
  <c r="AA104" i="1" s="1"/>
  <c r="AA92" i="1" a="1"/>
  <c r="AA92" i="1" s="1"/>
  <c r="AA80" i="1" a="1"/>
  <c r="AA80" i="1" s="1"/>
  <c r="AA68" i="1" a="1"/>
  <c r="AA68" i="1" s="1"/>
  <c r="AA56" i="1" a="1"/>
  <c r="AA56" i="1" s="1"/>
  <c r="AA44" i="1" a="1"/>
  <c r="AA44" i="1" s="1"/>
  <c r="AA32" i="1" a="1"/>
  <c r="AA32" i="1" s="1"/>
  <c r="AA20" i="1" a="1"/>
  <c r="AA20" i="1" s="1"/>
  <c r="AA504" i="1" a="1"/>
  <c r="AA504" i="1" s="1"/>
  <c r="AA496" i="1" a="1"/>
  <c r="AA496" i="1" s="1"/>
  <c r="AA480" i="1" a="1"/>
  <c r="AA480" i="1" s="1"/>
  <c r="AA472" i="1" a="1"/>
  <c r="AA472" i="1" s="1"/>
  <c r="AA456" i="1" a="1"/>
  <c r="AA456" i="1" s="1"/>
  <c r="AA448" i="1" a="1"/>
  <c r="AA448" i="1" s="1"/>
  <c r="AA432" i="1" a="1"/>
  <c r="AA432" i="1" s="1"/>
  <c r="AA424" i="1" a="1"/>
  <c r="AA424" i="1" s="1"/>
  <c r="AA415" i="1" a="1"/>
  <c r="AA415" i="1" s="1"/>
  <c r="AA406" i="1" a="1"/>
  <c r="AA406" i="1" s="1"/>
  <c r="AA395" i="1" a="1"/>
  <c r="AA395" i="1" s="1"/>
  <c r="AA385" i="1" a="1"/>
  <c r="AA385" i="1" s="1"/>
  <c r="AA375" i="1" a="1"/>
  <c r="AA375" i="1" s="1"/>
  <c r="AA354" i="1" a="1"/>
  <c r="AA354" i="1" s="1"/>
  <c r="AA344" i="1" a="1"/>
  <c r="AA344" i="1" s="1"/>
  <c r="AA334" i="1" a="1"/>
  <c r="AA334" i="1" s="1"/>
  <c r="AA323" i="1" a="1"/>
  <c r="AA323" i="1" s="1"/>
  <c r="AA313" i="1" a="1"/>
  <c r="AA313" i="1" s="1"/>
  <c r="AA303" i="1" a="1"/>
  <c r="AA303" i="1" s="1"/>
  <c r="AA282" i="1" a="1"/>
  <c r="AA282" i="1" s="1"/>
  <c r="AA272" i="1" a="1"/>
  <c r="AA272" i="1" s="1"/>
  <c r="AA262" i="1" a="1"/>
  <c r="AA262" i="1" s="1"/>
  <c r="AA251" i="1" a="1"/>
  <c r="AA251" i="1" s="1"/>
  <c r="AA241" i="1" a="1"/>
  <c r="AA241" i="1" s="1"/>
  <c r="AA231" i="1" a="1"/>
  <c r="AA231" i="1" s="1"/>
  <c r="AA210" i="1" a="1"/>
  <c r="AA210" i="1" s="1"/>
  <c r="AA200" i="1" a="1"/>
  <c r="AA200" i="1" s="1"/>
  <c r="AA190" i="1" a="1"/>
  <c r="AA190" i="1" s="1"/>
  <c r="AA179" i="1" a="1"/>
  <c r="AA179" i="1" s="1"/>
  <c r="AA169" i="1" a="1"/>
  <c r="AA169" i="1" s="1"/>
  <c r="AA550" i="1" a="1"/>
  <c r="AA550" i="1" s="1"/>
  <c r="AA82" i="1" a="1"/>
  <c r="AA82" i="1" s="1"/>
  <c r="AA151" i="1" a="1"/>
  <c r="AA151" i="1" s="1"/>
  <c r="AA139" i="1" a="1"/>
  <c r="AA139" i="1" s="1"/>
  <c r="AA127" i="1" a="1"/>
  <c r="AA127" i="1" s="1"/>
  <c r="AA115" i="1" a="1"/>
  <c r="AA115" i="1" s="1"/>
  <c r="AA103" i="1" a="1"/>
  <c r="AA103" i="1" s="1"/>
  <c r="AA91" i="1" a="1"/>
  <c r="AA91" i="1" s="1"/>
  <c r="AA79" i="1" a="1"/>
  <c r="AA79" i="1" s="1"/>
  <c r="AA67" i="1" a="1"/>
  <c r="AA67" i="1" s="1"/>
  <c r="AA55" i="1" a="1"/>
  <c r="AA55" i="1" s="1"/>
  <c r="AA43" i="1" a="1"/>
  <c r="AA43" i="1" s="1"/>
  <c r="AA31" i="1" a="1"/>
  <c r="AA31" i="1" s="1"/>
  <c r="AA19" i="1" a="1"/>
  <c r="AA19" i="1" s="1"/>
  <c r="AA567" i="1" a="1"/>
  <c r="AA567" i="1" s="1"/>
  <c r="AA561" i="1" a="1"/>
  <c r="AA561" i="1" s="1"/>
  <c r="AA555" i="1" a="1"/>
  <c r="AA555" i="1" s="1"/>
  <c r="AA549" i="1" a="1"/>
  <c r="AA549" i="1" s="1"/>
  <c r="AA543" i="1" a="1"/>
  <c r="AA543" i="1" s="1"/>
  <c r="AA537" i="1" a="1"/>
  <c r="AA537" i="1" s="1"/>
  <c r="AA531" i="1" a="1"/>
  <c r="AA531" i="1" s="1"/>
  <c r="AA525" i="1" a="1"/>
  <c r="AA525" i="1" s="1"/>
  <c r="AA519" i="1" a="1"/>
  <c r="AA519" i="1" s="1"/>
  <c r="AA512" i="1" a="1"/>
  <c r="AA512" i="1" s="1"/>
  <c r="AA503" i="1" a="1"/>
  <c r="AA503" i="1" s="1"/>
  <c r="AA488" i="1" a="1"/>
  <c r="AA488" i="1" s="1"/>
  <c r="AA479" i="1" a="1"/>
  <c r="AA479" i="1" s="1"/>
  <c r="AA464" i="1" a="1"/>
  <c r="AA464" i="1" s="1"/>
  <c r="AA455" i="1" a="1"/>
  <c r="AA455" i="1" s="1"/>
  <c r="AA440" i="1" a="1"/>
  <c r="AA440" i="1" s="1"/>
  <c r="AA431" i="1" a="1"/>
  <c r="AA431" i="1" s="1"/>
  <c r="AA423" i="1" a="1"/>
  <c r="AA423" i="1" s="1"/>
  <c r="AA414" i="1" a="1"/>
  <c r="AA414" i="1" s="1"/>
  <c r="AA405" i="1" a="1"/>
  <c r="AA405" i="1" s="1"/>
  <c r="AA384" i="1" a="1"/>
  <c r="AA384" i="1" s="1"/>
  <c r="AA374" i="1" a="1"/>
  <c r="AA374" i="1" s="1"/>
  <c r="AA364" i="1" a="1"/>
  <c r="AA364" i="1" s="1"/>
  <c r="AA353" i="1" a="1"/>
  <c r="AA353" i="1" s="1"/>
  <c r="AA343" i="1" a="1"/>
  <c r="AA343" i="1" s="1"/>
  <c r="AA333" i="1" a="1"/>
  <c r="AA333" i="1" s="1"/>
  <c r="AA312" i="1" a="1"/>
  <c r="AA312" i="1" s="1"/>
  <c r="AA302" i="1" a="1"/>
  <c r="AA302" i="1" s="1"/>
  <c r="AA292" i="1" a="1"/>
  <c r="AA292" i="1" s="1"/>
  <c r="AA281" i="1" a="1"/>
  <c r="AA281" i="1" s="1"/>
  <c r="AA271" i="1" a="1"/>
  <c r="AA271" i="1" s="1"/>
  <c r="AA261" i="1" a="1"/>
  <c r="AA261" i="1" s="1"/>
  <c r="AA240" i="1" a="1"/>
  <c r="AA240" i="1" s="1"/>
  <c r="AA230" i="1" a="1"/>
  <c r="AA230" i="1" s="1"/>
  <c r="AA220" i="1" a="1"/>
  <c r="AA220" i="1" s="1"/>
  <c r="AA209" i="1" a="1"/>
  <c r="AA209" i="1" s="1"/>
  <c r="AA199" i="1" a="1"/>
  <c r="AA199" i="1" s="1"/>
  <c r="AA189" i="1" a="1"/>
  <c r="AA189" i="1" s="1"/>
  <c r="AA168" i="1" a="1"/>
  <c r="AA168" i="1" s="1"/>
  <c r="AA148" i="1" a="1"/>
  <c r="AA148" i="1" s="1"/>
  <c r="AA112" i="1" a="1"/>
  <c r="AA112" i="1" s="1"/>
  <c r="AA76" i="1" a="1"/>
  <c r="AA76" i="1" s="1"/>
  <c r="AA40" i="1" a="1"/>
  <c r="AA40" i="1" s="1"/>
  <c r="AA465" i="1" a="1"/>
  <c r="AA465" i="1" s="1"/>
  <c r="AA162" i="1" a="1"/>
  <c r="AA162" i="1" s="1"/>
  <c r="AA150" i="1" a="1"/>
  <c r="AA150" i="1" s="1"/>
  <c r="AA138" i="1" a="1"/>
  <c r="AA138" i="1" s="1"/>
  <c r="AA126" i="1" a="1"/>
  <c r="AA126" i="1" s="1"/>
  <c r="AA114" i="1" a="1"/>
  <c r="AA114" i="1" s="1"/>
  <c r="AA102" i="1" a="1"/>
  <c r="AA102" i="1" s="1"/>
  <c r="AA90" i="1" a="1"/>
  <c r="AA90" i="1" s="1"/>
  <c r="AA78" i="1" a="1"/>
  <c r="AA78" i="1" s="1"/>
  <c r="AA66" i="1" a="1"/>
  <c r="AA66" i="1" s="1"/>
  <c r="AA54" i="1" a="1"/>
  <c r="AA54" i="1" s="1"/>
  <c r="AA42" i="1" a="1"/>
  <c r="AA42" i="1" s="1"/>
  <c r="AA30" i="1" a="1"/>
  <c r="AA30" i="1" s="1"/>
  <c r="AA18" i="1" a="1"/>
  <c r="AA18" i="1" s="1"/>
  <c r="AA511" i="1" a="1"/>
  <c r="AA511" i="1" s="1"/>
  <c r="AA495" i="1" a="1"/>
  <c r="AA495" i="1" s="1"/>
  <c r="AA487" i="1" a="1"/>
  <c r="AA487" i="1" s="1"/>
  <c r="AA471" i="1" a="1"/>
  <c r="AA471" i="1" s="1"/>
  <c r="AA463" i="1" a="1"/>
  <c r="AA463" i="1" s="1"/>
  <c r="AA447" i="1" a="1"/>
  <c r="AA447" i="1" s="1"/>
  <c r="AA439" i="1" a="1"/>
  <c r="AA439" i="1" s="1"/>
  <c r="AA413" i="1" a="1"/>
  <c r="AA413" i="1" s="1"/>
  <c r="AA404" i="1" a="1"/>
  <c r="AA404" i="1" s="1"/>
  <c r="AA394" i="1" a="1"/>
  <c r="AA394" i="1" s="1"/>
  <c r="AA383" i="1" a="1"/>
  <c r="AA383" i="1" s="1"/>
  <c r="AA373" i="1" a="1"/>
  <c r="AA373" i="1" s="1"/>
  <c r="AA363" i="1" a="1"/>
  <c r="AA363" i="1" s="1"/>
  <c r="AA342" i="1" a="1"/>
  <c r="AA342" i="1" s="1"/>
  <c r="AA332" i="1" a="1"/>
  <c r="AA332" i="1" s="1"/>
  <c r="AA322" i="1" a="1"/>
  <c r="AA322" i="1" s="1"/>
  <c r="AA311" i="1" a="1"/>
  <c r="AA311" i="1" s="1"/>
  <c r="AA301" i="1" a="1"/>
  <c r="AA301" i="1" s="1"/>
  <c r="AA291" i="1" a="1"/>
  <c r="AA291" i="1" s="1"/>
  <c r="AA270" i="1" a="1"/>
  <c r="AA270" i="1" s="1"/>
  <c r="AA260" i="1" a="1"/>
  <c r="AA260" i="1" s="1"/>
  <c r="AA250" i="1" a="1"/>
  <c r="AA250" i="1" s="1"/>
  <c r="AA239" i="1" a="1"/>
  <c r="AA239" i="1" s="1"/>
  <c r="AA229" i="1" a="1"/>
  <c r="AA229" i="1" s="1"/>
  <c r="AA219" i="1" a="1"/>
  <c r="AA219" i="1" s="1"/>
  <c r="AA198" i="1" a="1"/>
  <c r="AA198" i="1" s="1"/>
  <c r="AA188" i="1" a="1"/>
  <c r="AA188" i="1" s="1"/>
  <c r="AA178" i="1" a="1"/>
  <c r="AA178" i="1" s="1"/>
  <c r="AA167" i="1" a="1"/>
  <c r="AA167" i="1" s="1"/>
  <c r="AA202" i="1" a="1"/>
  <c r="AA202" i="1" s="1"/>
  <c r="AA129" i="1" a="1"/>
  <c r="AA129" i="1" s="1"/>
  <c r="AA57" i="1" a="1"/>
  <c r="AA57" i="1" s="1"/>
  <c r="AA562" i="1" a="1"/>
  <c r="AA562" i="1" s="1"/>
  <c r="AA526" i="1" a="1"/>
  <c r="AA526" i="1" s="1"/>
  <c r="AA273" i="1" a="1"/>
  <c r="AA273" i="1" s="1"/>
  <c r="AA154" i="1" a="1"/>
  <c r="AA154" i="1" s="1"/>
  <c r="AA161" i="1" a="1"/>
  <c r="AA161" i="1" s="1"/>
  <c r="AA149" i="1" a="1"/>
  <c r="AA149" i="1" s="1"/>
  <c r="AA137" i="1" a="1"/>
  <c r="AA137" i="1" s="1"/>
  <c r="AA125" i="1" a="1"/>
  <c r="AA125" i="1" s="1"/>
  <c r="AA113" i="1" a="1"/>
  <c r="AA113" i="1" s="1"/>
  <c r="AA101" i="1" a="1"/>
  <c r="AA101" i="1" s="1"/>
  <c r="AA89" i="1" a="1"/>
  <c r="AA89" i="1" s="1"/>
  <c r="AA77" i="1" a="1"/>
  <c r="AA77" i="1" s="1"/>
  <c r="AA65" i="1" a="1"/>
  <c r="AA65" i="1" s="1"/>
  <c r="AA53" i="1" a="1"/>
  <c r="AA53" i="1" s="1"/>
  <c r="AA41" i="1" a="1"/>
  <c r="AA41" i="1" s="1"/>
  <c r="AA29" i="1" a="1"/>
  <c r="AA29" i="1" s="1"/>
  <c r="AA17" i="1" a="1"/>
  <c r="AA17" i="1" s="1"/>
  <c r="AA572" i="1" a="1"/>
  <c r="AA572" i="1" s="1"/>
  <c r="AA566" i="1" a="1"/>
  <c r="AA566" i="1" s="1"/>
  <c r="AA560" i="1" a="1"/>
  <c r="AA560" i="1" s="1"/>
  <c r="AA554" i="1" a="1"/>
  <c r="AA554" i="1" s="1"/>
  <c r="AA548" i="1" a="1"/>
  <c r="AA548" i="1" s="1"/>
  <c r="AA542" i="1" a="1"/>
  <c r="AA542" i="1" s="1"/>
  <c r="AA536" i="1" a="1"/>
  <c r="AA536" i="1" s="1"/>
  <c r="AA530" i="1" a="1"/>
  <c r="AA530" i="1" s="1"/>
  <c r="AA524" i="1" a="1"/>
  <c r="AA524" i="1" s="1"/>
  <c r="AA518" i="1" a="1"/>
  <c r="AA518" i="1" s="1"/>
  <c r="AA510" i="1" a="1"/>
  <c r="AA510" i="1" s="1"/>
  <c r="AA502" i="1" a="1"/>
  <c r="AA502" i="1" s="1"/>
  <c r="AA486" i="1" a="1"/>
  <c r="AA486" i="1" s="1"/>
  <c r="AA478" i="1" a="1"/>
  <c r="AA478" i="1" s="1"/>
  <c r="AA462" i="1" a="1"/>
  <c r="AA462" i="1" s="1"/>
  <c r="AA454" i="1" a="1"/>
  <c r="AA454" i="1" s="1"/>
  <c r="AA438" i="1" a="1"/>
  <c r="AA438" i="1" s="1"/>
  <c r="AA430" i="1" a="1"/>
  <c r="AA430" i="1" s="1"/>
  <c r="AA422" i="1" a="1"/>
  <c r="AA422" i="1" s="1"/>
  <c r="AA403" i="1" a="1"/>
  <c r="AA403" i="1" s="1"/>
  <c r="AA393" i="1" a="1"/>
  <c r="AA393" i="1" s="1"/>
  <c r="AA372" i="1" a="1"/>
  <c r="AA372" i="1" s="1"/>
  <c r="AA362" i="1" a="1"/>
  <c r="AA362" i="1" s="1"/>
  <c r="AA352" i="1" a="1"/>
  <c r="AA352" i="1" s="1"/>
  <c r="AA341" i="1" a="1"/>
  <c r="AA341" i="1" s="1"/>
  <c r="AA331" i="1" a="1"/>
  <c r="AA331" i="1" s="1"/>
  <c r="AA321" i="1" a="1"/>
  <c r="AA321" i="1" s="1"/>
  <c r="AA300" i="1" a="1"/>
  <c r="AA300" i="1" s="1"/>
  <c r="AA290" i="1" a="1"/>
  <c r="AA290" i="1" s="1"/>
  <c r="AA280" i="1" a="1"/>
  <c r="AA280" i="1" s="1"/>
  <c r="AA269" i="1" a="1"/>
  <c r="AA269" i="1" s="1"/>
  <c r="AA259" i="1" a="1"/>
  <c r="AA259" i="1" s="1"/>
  <c r="AA249" i="1" a="1"/>
  <c r="AA249" i="1" s="1"/>
  <c r="AA228" i="1" a="1"/>
  <c r="AA228" i="1" s="1"/>
  <c r="AA218" i="1" a="1"/>
  <c r="AA218" i="1" s="1"/>
  <c r="AA208" i="1" a="1"/>
  <c r="AA208" i="1" s="1"/>
  <c r="AA197" i="1" a="1"/>
  <c r="AA197" i="1" s="1"/>
  <c r="AA187" i="1" a="1"/>
  <c r="AA187" i="1" s="1"/>
  <c r="AA177" i="1" a="1"/>
  <c r="AA177" i="1" s="1"/>
  <c r="AA142" i="1" a="1"/>
  <c r="AA142" i="1" s="1"/>
  <c r="AA106" i="1" a="1"/>
  <c r="AA106" i="1" s="1"/>
  <c r="AA70" i="1" a="1"/>
  <c r="AA70" i="1" s="1"/>
  <c r="AA34" i="1" a="1"/>
  <c r="AA34" i="1" s="1"/>
  <c r="AA153" i="1" a="1"/>
  <c r="AA153" i="1" s="1"/>
  <c r="AA45" i="1" a="1"/>
  <c r="AA45" i="1" s="1"/>
  <c r="AA201" i="1" a="1"/>
  <c r="AA201" i="1" s="1"/>
  <c r="AA517" i="1" a="1"/>
  <c r="AA517" i="1" s="1"/>
  <c r="AA509" i="1" a="1"/>
  <c r="AA509" i="1" s="1"/>
  <c r="AA494" i="1" a="1"/>
  <c r="AA494" i="1" s="1"/>
  <c r="AA485" i="1" a="1"/>
  <c r="AA485" i="1" s="1"/>
  <c r="AA470" i="1" a="1"/>
  <c r="AA470" i="1" s="1"/>
  <c r="AA461" i="1" a="1"/>
  <c r="AA461" i="1" s="1"/>
  <c r="AA446" i="1" a="1"/>
  <c r="AA446" i="1" s="1"/>
  <c r="AA437" i="1" a="1"/>
  <c r="AA437" i="1" s="1"/>
  <c r="AA421" i="1" a="1"/>
  <c r="AA421" i="1" s="1"/>
  <c r="AA412" i="1" a="1"/>
  <c r="AA412" i="1" s="1"/>
  <c r="AA402" i="1" a="1"/>
  <c r="AA402" i="1" s="1"/>
  <c r="AA392" i="1" a="1"/>
  <c r="AA392" i="1" s="1"/>
  <c r="AA382" i="1" a="1"/>
  <c r="AA382" i="1" s="1"/>
  <c r="AA371" i="1" a="1"/>
  <c r="AA371" i="1" s="1"/>
  <c r="AA361" i="1" a="1"/>
  <c r="AA361" i="1" s="1"/>
  <c r="AA351" i="1" a="1"/>
  <c r="AA351" i="1" s="1"/>
  <c r="AA330" i="1" a="1"/>
  <c r="AA330" i="1" s="1"/>
  <c r="AA320" i="1" a="1"/>
  <c r="AA320" i="1" s="1"/>
  <c r="AA310" i="1" a="1"/>
  <c r="AA310" i="1" s="1"/>
  <c r="AA299" i="1" a="1"/>
  <c r="AA299" i="1" s="1"/>
  <c r="AA289" i="1" a="1"/>
  <c r="AA289" i="1" s="1"/>
  <c r="AA279" i="1" a="1"/>
  <c r="AA279" i="1" s="1"/>
  <c r="AA258" i="1" a="1"/>
  <c r="AA258" i="1" s="1"/>
  <c r="AA248" i="1" a="1"/>
  <c r="AA248" i="1" s="1"/>
  <c r="AA238" i="1" a="1"/>
  <c r="AA238" i="1" s="1"/>
  <c r="AA227" i="1" a="1"/>
  <c r="AA227" i="1" s="1"/>
  <c r="AA217" i="1" a="1"/>
  <c r="AA217" i="1" s="1"/>
  <c r="AA207" i="1" a="1"/>
  <c r="AA207" i="1" s="1"/>
  <c r="AA186" i="1" a="1"/>
  <c r="AA186" i="1" s="1"/>
  <c r="AA176" i="1" a="1"/>
  <c r="AA176" i="1" s="1"/>
  <c r="AA166" i="1" a="1"/>
  <c r="AA166" i="1" s="1"/>
  <c r="AA117" i="1" a="1"/>
  <c r="AA117" i="1" s="1"/>
  <c r="AA21" i="1" a="1"/>
  <c r="AA21" i="1" s="1"/>
  <c r="AA345" i="1" a="1"/>
  <c r="AA345" i="1" s="1"/>
  <c r="AA159" i="1" a="1"/>
  <c r="AA159" i="1" s="1"/>
  <c r="AA147" i="1" a="1"/>
  <c r="AA147" i="1" s="1"/>
  <c r="AA135" i="1" a="1"/>
  <c r="AA135" i="1" s="1"/>
  <c r="AA123" i="1" a="1"/>
  <c r="AA123" i="1" s="1"/>
  <c r="AA111" i="1" a="1"/>
  <c r="AA111" i="1" s="1"/>
  <c r="AA99" i="1" a="1"/>
  <c r="AA99" i="1" s="1"/>
  <c r="AA87" i="1" a="1"/>
  <c r="AA87" i="1" s="1"/>
  <c r="AA75" i="1" a="1"/>
  <c r="AA75" i="1" s="1"/>
  <c r="AA63" i="1" a="1"/>
  <c r="AA63" i="1" s="1"/>
  <c r="AA51" i="1" a="1"/>
  <c r="AA51" i="1" s="1"/>
  <c r="AA39" i="1" a="1"/>
  <c r="AA39" i="1" s="1"/>
  <c r="AA27" i="1" a="1"/>
  <c r="AA27" i="1" s="1"/>
  <c r="AA15" i="1" a="1"/>
  <c r="AA15" i="1" s="1"/>
  <c r="AA571" i="1" a="1"/>
  <c r="AA571" i="1" s="1"/>
  <c r="AA565" i="1" a="1"/>
  <c r="AA565" i="1" s="1"/>
  <c r="AA559" i="1" a="1"/>
  <c r="AA559" i="1" s="1"/>
  <c r="AA553" i="1" a="1"/>
  <c r="AA553" i="1" s="1"/>
  <c r="AA547" i="1" a="1"/>
  <c r="AA547" i="1" s="1"/>
  <c r="AA541" i="1" a="1"/>
  <c r="AA541" i="1" s="1"/>
  <c r="AA535" i="1" a="1"/>
  <c r="AA535" i="1" s="1"/>
  <c r="AA529" i="1" a="1"/>
  <c r="AA529" i="1" s="1"/>
  <c r="AA523" i="1" a="1"/>
  <c r="AA523" i="1" s="1"/>
  <c r="AA516" i="1" a="1"/>
  <c r="AA516" i="1" s="1"/>
  <c r="AA501" i="1" a="1"/>
  <c r="AA501" i="1" s="1"/>
  <c r="AA493" i="1" a="1"/>
  <c r="AA493" i="1" s="1"/>
  <c r="AA477" i="1" a="1"/>
  <c r="AA477" i="1" s="1"/>
  <c r="AA469" i="1" a="1"/>
  <c r="AA469" i="1" s="1"/>
  <c r="AA453" i="1" a="1"/>
  <c r="AA453" i="1" s="1"/>
  <c r="AA445" i="1" a="1"/>
  <c r="AA445" i="1" s="1"/>
  <c r="AA429" i="1" a="1"/>
  <c r="AA429" i="1" s="1"/>
  <c r="AA420" i="1" a="1"/>
  <c r="AA420" i="1" s="1"/>
  <c r="AA411" i="1" a="1"/>
  <c r="AA411" i="1" s="1"/>
  <c r="AA401" i="1" a="1"/>
  <c r="AA401" i="1" s="1"/>
  <c r="AA391" i="1" a="1"/>
  <c r="AA391" i="1" s="1"/>
  <c r="AA381" i="1" a="1"/>
  <c r="AA381" i="1" s="1"/>
  <c r="AA360" i="1" a="1"/>
  <c r="AA360" i="1" s="1"/>
  <c r="AA350" i="1" a="1"/>
  <c r="AA350" i="1" s="1"/>
  <c r="AA340" i="1" a="1"/>
  <c r="AA340" i="1" s="1"/>
  <c r="AA329" i="1" a="1"/>
  <c r="AA329" i="1" s="1"/>
  <c r="AA319" i="1" a="1"/>
  <c r="AA319" i="1" s="1"/>
  <c r="AA309" i="1" a="1"/>
  <c r="AA309" i="1" s="1"/>
  <c r="AA288" i="1" a="1"/>
  <c r="AA288" i="1" s="1"/>
  <c r="AA278" i="1" a="1"/>
  <c r="AA278" i="1" s="1"/>
  <c r="AA268" i="1" a="1"/>
  <c r="AA268" i="1" s="1"/>
  <c r="AA257" i="1" a="1"/>
  <c r="AA257" i="1" s="1"/>
  <c r="AA247" i="1" a="1"/>
  <c r="AA247" i="1" s="1"/>
  <c r="AA237" i="1" a="1"/>
  <c r="AA237" i="1" s="1"/>
  <c r="AA216" i="1" a="1"/>
  <c r="AA216" i="1" s="1"/>
  <c r="AA206" i="1" a="1"/>
  <c r="AA206" i="1" s="1"/>
  <c r="AA196" i="1" a="1"/>
  <c r="AA196" i="1" s="1"/>
  <c r="AA185" i="1" a="1"/>
  <c r="AA185" i="1" s="1"/>
  <c r="AA175" i="1" a="1"/>
  <c r="AA175" i="1" s="1"/>
  <c r="AA165" i="1" a="1"/>
  <c r="AA165" i="1" s="1"/>
  <c r="AA136" i="1" a="1"/>
  <c r="AA136" i="1" s="1"/>
  <c r="AA100" i="1" a="1"/>
  <c r="AA100" i="1" s="1"/>
  <c r="AA64" i="1" a="1"/>
  <c r="AA64" i="1" s="1"/>
  <c r="AA28" i="1" a="1"/>
  <c r="AA28" i="1" s="1"/>
  <c r="AA81" i="1" a="1"/>
  <c r="AA81" i="1" s="1"/>
  <c r="AA158" i="1" a="1"/>
  <c r="AA158" i="1" s="1"/>
  <c r="AA146" i="1" a="1"/>
  <c r="AA146" i="1" s="1"/>
  <c r="AA134" i="1" a="1"/>
  <c r="AA134" i="1" s="1"/>
  <c r="AA122" i="1" a="1"/>
  <c r="AA122" i="1" s="1"/>
  <c r="AA110" i="1" a="1"/>
  <c r="AA110" i="1" s="1"/>
  <c r="AA98" i="1" a="1"/>
  <c r="AA98" i="1" s="1"/>
  <c r="AA86" i="1" a="1"/>
  <c r="AA86" i="1" s="1"/>
  <c r="AA74" i="1" a="1"/>
  <c r="AA74" i="1" s="1"/>
  <c r="AA62" i="1" a="1"/>
  <c r="AA62" i="1" s="1"/>
  <c r="AA50" i="1" a="1"/>
  <c r="AA50" i="1" s="1"/>
  <c r="AA38" i="1" a="1"/>
  <c r="AA38" i="1" s="1"/>
  <c r="AA26" i="1" a="1"/>
  <c r="AA26" i="1" s="1"/>
  <c r="AA14" i="1" a="1"/>
  <c r="AA14" i="1" s="1"/>
  <c r="AA508" i="1" a="1"/>
  <c r="AA508" i="1" s="1"/>
  <c r="AA492" i="1" a="1"/>
  <c r="AA492" i="1" s="1"/>
  <c r="AA484" i="1" a="1"/>
  <c r="AA484" i="1" s="1"/>
  <c r="AA468" i="1" a="1"/>
  <c r="AA468" i="1" s="1"/>
  <c r="AA460" i="1" a="1"/>
  <c r="AA460" i="1" s="1"/>
  <c r="AA444" i="1" a="1"/>
  <c r="AA444" i="1" s="1"/>
  <c r="AA436" i="1" a="1"/>
  <c r="AA436" i="1" s="1"/>
  <c r="AA419" i="1" a="1"/>
  <c r="AA419" i="1" s="1"/>
  <c r="AA390" i="1" a="1"/>
  <c r="AA390" i="1" s="1"/>
  <c r="AA380" i="1" a="1"/>
  <c r="AA380" i="1" s="1"/>
  <c r="AA370" i="1" a="1"/>
  <c r="AA370" i="1" s="1"/>
  <c r="AA359" i="1" a="1"/>
  <c r="AA359" i="1" s="1"/>
  <c r="AA349" i="1" a="1"/>
  <c r="AA349" i="1" s="1"/>
  <c r="AA339" i="1" a="1"/>
  <c r="AA339" i="1" s="1"/>
  <c r="AA318" i="1" a="1"/>
  <c r="AA318" i="1" s="1"/>
  <c r="AA308" i="1" a="1"/>
  <c r="AA308" i="1" s="1"/>
  <c r="AA298" i="1" a="1"/>
  <c r="AA298" i="1" s="1"/>
  <c r="AA287" i="1" a="1"/>
  <c r="AA287" i="1" s="1"/>
  <c r="AA277" i="1" a="1"/>
  <c r="AA277" i="1" s="1"/>
  <c r="AA267" i="1" a="1"/>
  <c r="AA267" i="1" s="1"/>
  <c r="AA246" i="1" a="1"/>
  <c r="AA246" i="1" s="1"/>
  <c r="AA236" i="1" a="1"/>
  <c r="AA236" i="1" s="1"/>
  <c r="AA226" i="1" a="1"/>
  <c r="AA226" i="1" s="1"/>
  <c r="AA215" i="1" a="1"/>
  <c r="AA215" i="1" s="1"/>
  <c r="AA205" i="1" a="1"/>
  <c r="AA205" i="1" s="1"/>
  <c r="AA195" i="1" a="1"/>
  <c r="AA195" i="1" s="1"/>
  <c r="AA174" i="1" a="1"/>
  <c r="AA174" i="1" s="1"/>
  <c r="AA164" i="1" a="1"/>
  <c r="AA164" i="1" s="1"/>
  <c r="AA105" i="1" a="1"/>
  <c r="AA105" i="1" s="1"/>
  <c r="AA33" i="1" a="1"/>
  <c r="AA33" i="1" s="1"/>
  <c r="AA538" i="1" a="1"/>
  <c r="AA538" i="1" s="1"/>
  <c r="AA513" i="1" a="1"/>
  <c r="AA513" i="1" s="1"/>
  <c r="AA489" i="1" a="1"/>
  <c r="AA489" i="1" s="1"/>
  <c r="AA441" i="1" a="1"/>
  <c r="AA441" i="1" s="1"/>
  <c r="AA118" i="1" a="1"/>
  <c r="AA118" i="1" s="1"/>
  <c r="AA157" i="1" a="1"/>
  <c r="AA157" i="1" s="1"/>
  <c r="AA145" i="1" a="1"/>
  <c r="AA145" i="1" s="1"/>
  <c r="AA133" i="1" a="1"/>
  <c r="AA133" i="1" s="1"/>
  <c r="AA121" i="1" a="1"/>
  <c r="AA121" i="1" s="1"/>
  <c r="AA109" i="1" a="1"/>
  <c r="AA109" i="1" s="1"/>
  <c r="AA97" i="1" a="1"/>
  <c r="AA97" i="1" s="1"/>
  <c r="AA85" i="1" a="1"/>
  <c r="AA85" i="1" s="1"/>
  <c r="AA73" i="1" a="1"/>
  <c r="AA73" i="1" s="1"/>
  <c r="AA61" i="1" a="1"/>
  <c r="AA61" i="1" s="1"/>
  <c r="AA49" i="1" a="1"/>
  <c r="AA49" i="1" s="1"/>
  <c r="AA37" i="1" a="1"/>
  <c r="AA37" i="1" s="1"/>
  <c r="AA25" i="1" a="1"/>
  <c r="AA25" i="1" s="1"/>
  <c r="AA13" i="1" a="1"/>
  <c r="AA13" i="1" s="1"/>
  <c r="AA570" i="1" a="1"/>
  <c r="AA570" i="1" s="1"/>
  <c r="AA564" i="1" a="1"/>
  <c r="AA564" i="1" s="1"/>
  <c r="AA558" i="1" a="1"/>
  <c r="AA558" i="1" s="1"/>
  <c r="AA552" i="1" a="1"/>
  <c r="AA552" i="1" s="1"/>
  <c r="AA546" i="1" a="1"/>
  <c r="AA546" i="1" s="1"/>
  <c r="AA540" i="1" a="1"/>
  <c r="AA540" i="1" s="1"/>
  <c r="AA534" i="1" a="1"/>
  <c r="AA534" i="1" s="1"/>
  <c r="AA528" i="1" a="1"/>
  <c r="AA528" i="1" s="1"/>
  <c r="AA522" i="1" a="1"/>
  <c r="AA522" i="1" s="1"/>
  <c r="AA515" i="1" a="1"/>
  <c r="AA515" i="1" s="1"/>
  <c r="AA500" i="1" a="1"/>
  <c r="AA500" i="1" s="1"/>
  <c r="AA491" i="1" a="1"/>
  <c r="AA491" i="1" s="1"/>
  <c r="AA476" i="1" a="1"/>
  <c r="AA476" i="1" s="1"/>
  <c r="AA467" i="1" a="1"/>
  <c r="AA467" i="1" s="1"/>
  <c r="AA452" i="1" a="1"/>
  <c r="AA452" i="1" s="1"/>
  <c r="AA443" i="1" a="1"/>
  <c r="AA443" i="1" s="1"/>
  <c r="AA428" i="1" a="1"/>
  <c r="AA428" i="1" s="1"/>
  <c r="AA410" i="1" a="1"/>
  <c r="AA410" i="1" s="1"/>
  <c r="AA400" i="1" a="1"/>
  <c r="AA400" i="1" s="1"/>
  <c r="AA389" i="1" a="1"/>
  <c r="AA389" i="1" s="1"/>
  <c r="AA379" i="1" a="1"/>
  <c r="AA379" i="1" s="1"/>
  <c r="AA369" i="1" a="1"/>
  <c r="AA369" i="1" s="1"/>
  <c r="AA348" i="1" a="1"/>
  <c r="AA348" i="1" s="1"/>
  <c r="AA338" i="1" a="1"/>
  <c r="AA338" i="1" s="1"/>
  <c r="AA328" i="1" a="1"/>
  <c r="AA328" i="1" s="1"/>
  <c r="AA317" i="1" a="1"/>
  <c r="AA317" i="1" s="1"/>
  <c r="AA307" i="1" a="1"/>
  <c r="AA307" i="1" s="1"/>
  <c r="AA297" i="1" a="1"/>
  <c r="AA297" i="1" s="1"/>
  <c r="AA276" i="1" a="1"/>
  <c r="AA276" i="1" s="1"/>
  <c r="AA266" i="1" a="1"/>
  <c r="AA266" i="1" s="1"/>
  <c r="AA256" i="1" a="1"/>
  <c r="AA256" i="1" s="1"/>
  <c r="AA245" i="1" a="1"/>
  <c r="AA245" i="1" s="1"/>
  <c r="AA235" i="1" a="1"/>
  <c r="AA235" i="1" s="1"/>
  <c r="AA225" i="1" a="1"/>
  <c r="AA225" i="1" s="1"/>
  <c r="AA204" i="1" a="1"/>
  <c r="AA204" i="1" s="1"/>
  <c r="AA194" i="1" a="1"/>
  <c r="AA194" i="1" s="1"/>
  <c r="AA184" i="1" a="1"/>
  <c r="AA184" i="1" s="1"/>
  <c r="AA173" i="1" a="1"/>
  <c r="AA173" i="1" s="1"/>
  <c r="AA163" i="1" a="1"/>
  <c r="AA163" i="1" s="1"/>
  <c r="AA130" i="1" a="1"/>
  <c r="AA130" i="1" s="1"/>
  <c r="AA94" i="1" a="1"/>
  <c r="AA94" i="1" s="1"/>
  <c r="AA58" i="1" a="1"/>
  <c r="AA58" i="1" s="1"/>
  <c r="AA22" i="1" a="1"/>
  <c r="AA22" i="1" s="1"/>
  <c r="AA274" i="1" a="1"/>
  <c r="AA274" i="1" s="1"/>
  <c r="AA93" i="1" a="1"/>
  <c r="AA93" i="1" s="1"/>
  <c r="AA156" i="1" a="1"/>
  <c r="AA156" i="1" s="1"/>
  <c r="AA144" i="1" a="1"/>
  <c r="AA144" i="1" s="1"/>
  <c r="AA132" i="1" a="1"/>
  <c r="AA132" i="1" s="1"/>
  <c r="AA120" i="1" a="1"/>
  <c r="AA120" i="1" s="1"/>
  <c r="AA108" i="1" a="1"/>
  <c r="AA108" i="1" s="1"/>
  <c r="AA96" i="1" a="1"/>
  <c r="AA96" i="1" s="1"/>
  <c r="AA84" i="1" a="1"/>
  <c r="AA84" i="1" s="1"/>
  <c r="AA72" i="1" a="1"/>
  <c r="AA72" i="1" s="1"/>
  <c r="AA60" i="1" a="1"/>
  <c r="AA60" i="1" s="1"/>
  <c r="AA48" i="1" a="1"/>
  <c r="AA48" i="1" s="1"/>
  <c r="AA36" i="1" a="1"/>
  <c r="AA36" i="1" s="1"/>
  <c r="AA24" i="1" a="1"/>
  <c r="AA24" i="1" s="1"/>
  <c r="AA12" i="1" a="1"/>
  <c r="AA12" i="1" s="1"/>
  <c r="AA507" i="1" a="1"/>
  <c r="AA507" i="1" s="1"/>
  <c r="AA499" i="1" a="1"/>
  <c r="AA499" i="1" s="1"/>
  <c r="AA483" i="1" a="1"/>
  <c r="AA483" i="1" s="1"/>
  <c r="AA475" i="1" a="1"/>
  <c r="AA475" i="1" s="1"/>
  <c r="AA459" i="1" a="1"/>
  <c r="AA459" i="1" s="1"/>
  <c r="AA451" i="1" a="1"/>
  <c r="AA451" i="1" s="1"/>
  <c r="AA435" i="1" a="1"/>
  <c r="AA435" i="1" s="1"/>
  <c r="AA427" i="1" a="1"/>
  <c r="AA427" i="1" s="1"/>
  <c r="AA418" i="1" a="1"/>
  <c r="AA418" i="1" s="1"/>
  <c r="AA409" i="1" a="1"/>
  <c r="AA409" i="1" s="1"/>
  <c r="AA399" i="1" a="1"/>
  <c r="AA399" i="1" s="1"/>
  <c r="AA378" i="1" a="1"/>
  <c r="AA378" i="1" s="1"/>
  <c r="AA368" i="1" a="1"/>
  <c r="AA368" i="1" s="1"/>
  <c r="AA358" i="1" a="1"/>
  <c r="AA358" i="1" s="1"/>
  <c r="AA347" i="1" a="1"/>
  <c r="AA347" i="1" s="1"/>
  <c r="AA337" i="1" a="1"/>
  <c r="AA337" i="1" s="1"/>
  <c r="AA327" i="1" a="1"/>
  <c r="AA327" i="1" s="1"/>
  <c r="AA306" i="1" a="1"/>
  <c r="AA306" i="1" s="1"/>
  <c r="AA296" i="1" a="1"/>
  <c r="AA296" i="1" s="1"/>
  <c r="AA286" i="1" a="1"/>
  <c r="AA286" i="1" s="1"/>
  <c r="AA275" i="1" a="1"/>
  <c r="AA275" i="1" s="1"/>
  <c r="AA265" i="1" a="1"/>
  <c r="AA265" i="1" s="1"/>
  <c r="AA255" i="1" a="1"/>
  <c r="AA255" i="1" s="1"/>
  <c r="AA234" i="1" a="1"/>
  <c r="AA234" i="1" s="1"/>
  <c r="AA224" i="1" a="1"/>
  <c r="AA224" i="1" s="1"/>
  <c r="AA214" i="1" a="1"/>
  <c r="AA214" i="1" s="1"/>
  <c r="AA203" i="1" a="1"/>
  <c r="AA203" i="1" s="1"/>
  <c r="AA193" i="1" a="1"/>
  <c r="AA193" i="1" s="1"/>
  <c r="AA183" i="1" a="1"/>
  <c r="AA183" i="1" s="1"/>
  <c r="AA346" i="1" a="1"/>
  <c r="AA346" i="1" s="1"/>
  <c r="AA141" i="1" a="1"/>
  <c r="AA141" i="1" s="1"/>
  <c r="AA69" i="1" a="1"/>
  <c r="AA69" i="1" s="1"/>
  <c r="AA155" i="1" a="1"/>
  <c r="AA155" i="1" s="1"/>
  <c r="AA143" i="1" a="1"/>
  <c r="AA143" i="1" s="1"/>
  <c r="AA131" i="1" a="1"/>
  <c r="AA131" i="1" s="1"/>
  <c r="AA119" i="1" a="1"/>
  <c r="AA119" i="1" s="1"/>
  <c r="AA107" i="1" a="1"/>
  <c r="AA107" i="1" s="1"/>
  <c r="AA95" i="1" a="1"/>
  <c r="AA95" i="1" s="1"/>
  <c r="AA83" i="1" a="1"/>
  <c r="AA83" i="1" s="1"/>
  <c r="AA71" i="1" a="1"/>
  <c r="AA71" i="1" s="1"/>
  <c r="AA59" i="1" a="1"/>
  <c r="AA59" i="1" s="1"/>
  <c r="AA47" i="1" a="1"/>
  <c r="AA47" i="1" s="1"/>
  <c r="AA35" i="1" a="1"/>
  <c r="AA35" i="1" s="1"/>
  <c r="AA23" i="1" a="1"/>
  <c r="AA23" i="1" s="1"/>
  <c r="AA569" i="1" a="1"/>
  <c r="AA569" i="1" s="1"/>
  <c r="AA563" i="1" a="1"/>
  <c r="AA563" i="1" s="1"/>
  <c r="AA557" i="1" a="1"/>
  <c r="AA557" i="1" s="1"/>
  <c r="AA551" i="1" a="1"/>
  <c r="AA551" i="1" s="1"/>
  <c r="AA545" i="1" a="1"/>
  <c r="AA545" i="1" s="1"/>
  <c r="AA539" i="1" a="1"/>
  <c r="AA539" i="1" s="1"/>
  <c r="AA533" i="1" a="1"/>
  <c r="AA533" i="1" s="1"/>
  <c r="AA527" i="1" a="1"/>
  <c r="AA527" i="1" s="1"/>
  <c r="AA521" i="1" a="1"/>
  <c r="AA521" i="1" s="1"/>
  <c r="AA514" i="1" a="1"/>
  <c r="AA514" i="1" s="1"/>
  <c r="AA498" i="1" a="1"/>
  <c r="AA498" i="1" s="1"/>
  <c r="AA490" i="1" a="1"/>
  <c r="AA490" i="1" s="1"/>
  <c r="AA474" i="1" a="1"/>
  <c r="AA474" i="1" s="1"/>
  <c r="AA466" i="1" a="1"/>
  <c r="AA466" i="1" s="1"/>
  <c r="AA450" i="1" a="1"/>
  <c r="AA450" i="1" s="1"/>
  <c r="AA442" i="1" a="1"/>
  <c r="AA442" i="1" s="1"/>
  <c r="AA426" i="1" a="1"/>
  <c r="AA426" i="1" s="1"/>
  <c r="AA417" i="1" a="1"/>
  <c r="AA417" i="1" s="1"/>
  <c r="AA408" i="1" a="1"/>
  <c r="AA408" i="1" s="1"/>
  <c r="AA398" i="1" a="1"/>
  <c r="AA398" i="1" s="1"/>
  <c r="AA388" i="1" a="1"/>
  <c r="AA388" i="1" s="1"/>
  <c r="AA377" i="1" a="1"/>
  <c r="AA377" i="1" s="1"/>
  <c r="AA367" i="1" a="1"/>
  <c r="AA367" i="1" s="1"/>
  <c r="AA357" i="1" a="1"/>
  <c r="AA357" i="1" s="1"/>
  <c r="AA336" i="1" a="1"/>
  <c r="AA336" i="1" s="1"/>
  <c r="AA326" i="1" a="1"/>
  <c r="AA326" i="1" s="1"/>
  <c r="AA316" i="1" a="1"/>
  <c r="AA316" i="1" s="1"/>
  <c r="AA305" i="1" a="1"/>
  <c r="AA305" i="1" s="1"/>
  <c r="AA295" i="1" a="1"/>
  <c r="AA295" i="1" s="1"/>
  <c r="AA285" i="1" a="1"/>
  <c r="AA285" i="1" s="1"/>
  <c r="AA264" i="1" a="1"/>
  <c r="AA264" i="1" s="1"/>
  <c r="AA254" i="1" a="1"/>
  <c r="AA254" i="1" s="1"/>
  <c r="AA244" i="1" a="1"/>
  <c r="AA244" i="1" s="1"/>
  <c r="AA233" i="1" a="1"/>
  <c r="AA233" i="1" s="1"/>
  <c r="AA223" i="1" a="1"/>
  <c r="AA223" i="1" s="1"/>
  <c r="AA213" i="1" a="1"/>
  <c r="AA213" i="1" s="1"/>
  <c r="AA192" i="1" a="1"/>
  <c r="AA192" i="1" s="1"/>
  <c r="AA182" i="1" a="1"/>
  <c r="AA182" i="1" s="1"/>
  <c r="AA172" i="1" a="1"/>
  <c r="AA172" i="1" s="1"/>
  <c r="AA160" i="1" a="1"/>
  <c r="AA160" i="1" s="1"/>
  <c r="AA124" i="1" a="1"/>
  <c r="AA124" i="1" s="1"/>
  <c r="AA88" i="1" a="1"/>
  <c r="AA88" i="1" s="1"/>
  <c r="AA52" i="1" a="1"/>
  <c r="AA52" i="1" s="1"/>
  <c r="AA16" i="1" a="1"/>
  <c r="AA16" i="1" s="1"/>
  <c r="E12" i="1"/>
  <c r="F12" i="1" s="1"/>
  <c r="G12" i="1" s="1"/>
  <c r="E13" i="1"/>
  <c r="F13" i="1" s="1"/>
  <c r="G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38" i="1"/>
  <c r="F38" i="1" s="1"/>
  <c r="G38" i="1" s="1"/>
  <c r="E39" i="1"/>
  <c r="F39" i="1" s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47" i="1"/>
  <c r="F47" i="1" s="1"/>
  <c r="G47" i="1" s="1"/>
  <c r="E48" i="1"/>
  <c r="F48" i="1" s="1"/>
  <c r="G48" i="1" s="1"/>
  <c r="E49" i="1"/>
  <c r="F49" i="1" s="1"/>
  <c r="G49" i="1" s="1"/>
  <c r="E50" i="1"/>
  <c r="F50" i="1" s="1"/>
  <c r="G50" i="1" s="1"/>
  <c r="E51" i="1"/>
  <c r="F51" i="1" s="1"/>
  <c r="G51" i="1" s="1"/>
  <c r="E52" i="1"/>
  <c r="F52" i="1" s="1"/>
  <c r="G52" i="1" s="1"/>
  <c r="E53" i="1"/>
  <c r="F53" i="1" s="1"/>
  <c r="G53" i="1" s="1"/>
  <c r="E54" i="1"/>
  <c r="F54" i="1" s="1"/>
  <c r="G54" i="1" s="1"/>
  <c r="E55" i="1"/>
  <c r="F55" i="1" s="1"/>
  <c r="G55" i="1" s="1"/>
  <c r="E56" i="1"/>
  <c r="F56" i="1" s="1"/>
  <c r="G56" i="1" s="1"/>
  <c r="E57" i="1"/>
  <c r="F57" i="1" s="1"/>
  <c r="G57" i="1" s="1"/>
  <c r="E58" i="1"/>
  <c r="F58" i="1" s="1"/>
  <c r="G58" i="1" s="1"/>
  <c r="E59" i="1"/>
  <c r="F59" i="1" s="1"/>
  <c r="G59" i="1" s="1"/>
  <c r="E60" i="1"/>
  <c r="F60" i="1" s="1"/>
  <c r="G60" i="1" s="1"/>
  <c r="E61" i="1"/>
  <c r="F61" i="1" s="1"/>
  <c r="G61" i="1" s="1"/>
  <c r="E62" i="1"/>
  <c r="F62" i="1" s="1"/>
  <c r="G62" i="1" s="1"/>
  <c r="E63" i="1"/>
  <c r="F63" i="1" s="1"/>
  <c r="G63" i="1" s="1"/>
  <c r="E64" i="1"/>
  <c r="F64" i="1" s="1"/>
  <c r="G64" i="1" s="1"/>
  <c r="E65" i="1"/>
  <c r="F65" i="1" s="1"/>
  <c r="G65" i="1" s="1"/>
  <c r="E66" i="1"/>
  <c r="F66" i="1" s="1"/>
  <c r="G66" i="1" s="1"/>
  <c r="E67" i="1"/>
  <c r="F67" i="1" s="1"/>
  <c r="G67" i="1" s="1"/>
  <c r="E68" i="1"/>
  <c r="F68" i="1" s="1"/>
  <c r="G68" i="1" s="1"/>
  <c r="E69" i="1"/>
  <c r="F69" i="1" s="1"/>
  <c r="G69" i="1" s="1"/>
  <c r="E70" i="1"/>
  <c r="F70" i="1" s="1"/>
  <c r="G70" i="1" s="1"/>
  <c r="E71" i="1"/>
  <c r="F71" i="1" s="1"/>
  <c r="G71" i="1" s="1"/>
  <c r="E72" i="1"/>
  <c r="F72" i="1" s="1"/>
  <c r="G72" i="1" s="1"/>
  <c r="E73" i="1"/>
  <c r="F73" i="1" s="1"/>
  <c r="G73" i="1" s="1"/>
  <c r="E74" i="1"/>
  <c r="F74" i="1" s="1"/>
  <c r="G74" i="1" s="1"/>
  <c r="E75" i="1"/>
  <c r="F75" i="1" s="1"/>
  <c r="G75" i="1" s="1"/>
  <c r="E76" i="1"/>
  <c r="F76" i="1" s="1"/>
  <c r="G76" i="1" s="1"/>
  <c r="E77" i="1"/>
  <c r="F77" i="1" s="1"/>
  <c r="G77" i="1" s="1"/>
  <c r="E95" i="1"/>
  <c r="F95" i="1" s="1"/>
  <c r="G95" i="1" s="1"/>
  <c r="E78" i="1"/>
  <c r="F78" i="1" s="1"/>
  <c r="G78" i="1" s="1"/>
  <c r="E80" i="1"/>
  <c r="F80" i="1" s="1"/>
  <c r="G80" i="1" s="1"/>
  <c r="E82" i="1"/>
  <c r="F82" i="1" s="1"/>
  <c r="G82" i="1" s="1"/>
  <c r="E84" i="1"/>
  <c r="F84" i="1" s="1"/>
  <c r="G84" i="1" s="1"/>
  <c r="E86" i="1"/>
  <c r="F86" i="1" s="1"/>
  <c r="G86" i="1" s="1"/>
  <c r="E88" i="1"/>
  <c r="F88" i="1" s="1"/>
  <c r="G88" i="1" s="1"/>
  <c r="E90" i="1"/>
  <c r="F90" i="1" s="1"/>
  <c r="G90" i="1" s="1"/>
  <c r="E92" i="1"/>
  <c r="F92" i="1" s="1"/>
  <c r="G92" i="1" s="1"/>
  <c r="E94" i="1"/>
  <c r="F94" i="1" s="1"/>
  <c r="G94" i="1" s="1"/>
  <c r="E98" i="1"/>
  <c r="F98" i="1" s="1"/>
  <c r="G98" i="1" s="1"/>
  <c r="E99" i="1"/>
  <c r="F99" i="1" s="1"/>
  <c r="G99" i="1" s="1"/>
  <c r="E100" i="1"/>
  <c r="F100" i="1" s="1"/>
  <c r="G100" i="1" s="1"/>
  <c r="E101" i="1"/>
  <c r="F101" i="1" s="1"/>
  <c r="G101" i="1" s="1"/>
  <c r="E102" i="1"/>
  <c r="F102" i="1" s="1"/>
  <c r="G102" i="1" s="1"/>
  <c r="E103" i="1"/>
  <c r="F103" i="1" s="1"/>
  <c r="G103" i="1" s="1"/>
  <c r="E104" i="1"/>
  <c r="F104" i="1" s="1"/>
  <c r="G104" i="1" s="1"/>
  <c r="E105" i="1"/>
  <c r="F105" i="1" s="1"/>
  <c r="G105" i="1" s="1"/>
  <c r="E106" i="1"/>
  <c r="F106" i="1" s="1"/>
  <c r="G106" i="1" s="1"/>
  <c r="E107" i="1"/>
  <c r="F107" i="1" s="1"/>
  <c r="G107" i="1" s="1"/>
  <c r="E108" i="1"/>
  <c r="F108" i="1" s="1"/>
  <c r="G108" i="1" s="1"/>
  <c r="E109" i="1"/>
  <c r="F109" i="1" s="1"/>
  <c r="G109" i="1" s="1"/>
  <c r="E110" i="1"/>
  <c r="F110" i="1" s="1"/>
  <c r="G110" i="1" s="1"/>
  <c r="E111" i="1"/>
  <c r="F111" i="1" s="1"/>
  <c r="G111" i="1" s="1"/>
  <c r="E112" i="1"/>
  <c r="F112" i="1" s="1"/>
  <c r="G112" i="1" s="1"/>
  <c r="E113" i="1"/>
  <c r="F113" i="1" s="1"/>
  <c r="G113" i="1" s="1"/>
  <c r="E114" i="1"/>
  <c r="F114" i="1" s="1"/>
  <c r="G114" i="1" s="1"/>
  <c r="E115" i="1"/>
  <c r="F115" i="1" s="1"/>
  <c r="G115" i="1" s="1"/>
  <c r="E116" i="1"/>
  <c r="F116" i="1" s="1"/>
  <c r="G116" i="1" s="1"/>
  <c r="E117" i="1"/>
  <c r="F117" i="1" s="1"/>
  <c r="G117" i="1" s="1"/>
  <c r="E118" i="1"/>
  <c r="F118" i="1" s="1"/>
  <c r="G118" i="1" s="1"/>
  <c r="E119" i="1"/>
  <c r="F119" i="1" s="1"/>
  <c r="G119" i="1" s="1"/>
  <c r="E120" i="1"/>
  <c r="F120" i="1" s="1"/>
  <c r="G120" i="1" s="1"/>
  <c r="E121" i="1"/>
  <c r="F121" i="1" s="1"/>
  <c r="G121" i="1" s="1"/>
  <c r="E122" i="1"/>
  <c r="F122" i="1" s="1"/>
  <c r="G122" i="1" s="1"/>
  <c r="E123" i="1"/>
  <c r="F123" i="1" s="1"/>
  <c r="G123" i="1" s="1"/>
  <c r="E124" i="1"/>
  <c r="F124" i="1" s="1"/>
  <c r="G124" i="1" s="1"/>
  <c r="E125" i="1"/>
  <c r="F125" i="1" s="1"/>
  <c r="G125" i="1" s="1"/>
  <c r="E126" i="1"/>
  <c r="F126" i="1" s="1"/>
  <c r="G126" i="1" s="1"/>
  <c r="E127" i="1"/>
  <c r="F127" i="1" s="1"/>
  <c r="G127" i="1" s="1"/>
  <c r="E128" i="1"/>
  <c r="F128" i="1" s="1"/>
  <c r="G128" i="1" s="1"/>
  <c r="E129" i="1"/>
  <c r="F129" i="1" s="1"/>
  <c r="G129" i="1" s="1"/>
  <c r="E130" i="1"/>
  <c r="F130" i="1" s="1"/>
  <c r="G130" i="1" s="1"/>
  <c r="E131" i="1"/>
  <c r="F131" i="1" s="1"/>
  <c r="G131" i="1" s="1"/>
  <c r="E132" i="1"/>
  <c r="F132" i="1" s="1"/>
  <c r="G132" i="1" s="1"/>
  <c r="E133" i="1"/>
  <c r="F133" i="1" s="1"/>
  <c r="G133" i="1" s="1"/>
  <c r="E134" i="1"/>
  <c r="F134" i="1" s="1"/>
  <c r="G134" i="1" s="1"/>
  <c r="E135" i="1"/>
  <c r="F135" i="1" s="1"/>
  <c r="G135" i="1" s="1"/>
  <c r="E97" i="1"/>
  <c r="F97" i="1" s="1"/>
  <c r="G97" i="1" s="1"/>
  <c r="E79" i="1"/>
  <c r="F79" i="1" s="1"/>
  <c r="G79" i="1" s="1"/>
  <c r="E87" i="1"/>
  <c r="F87" i="1" s="1"/>
  <c r="G87" i="1" s="1"/>
  <c r="E156" i="1"/>
  <c r="F156" i="1" s="1"/>
  <c r="G156" i="1" s="1"/>
  <c r="E157" i="1"/>
  <c r="F157" i="1" s="1"/>
  <c r="G157" i="1" s="1"/>
  <c r="E158" i="1"/>
  <c r="F158" i="1" s="1"/>
  <c r="G158" i="1" s="1"/>
  <c r="E159" i="1"/>
  <c r="F159" i="1" s="1"/>
  <c r="G159" i="1" s="1"/>
  <c r="E160" i="1"/>
  <c r="F160" i="1" s="1"/>
  <c r="G160" i="1" s="1"/>
  <c r="E161" i="1"/>
  <c r="F161" i="1" s="1"/>
  <c r="G161" i="1" s="1"/>
  <c r="E162" i="1"/>
  <c r="F162" i="1" s="1"/>
  <c r="G162" i="1" s="1"/>
  <c r="E163" i="1"/>
  <c r="F163" i="1" s="1"/>
  <c r="G163" i="1" s="1"/>
  <c r="E164" i="1"/>
  <c r="F164" i="1" s="1"/>
  <c r="G164" i="1" s="1"/>
  <c r="E165" i="1"/>
  <c r="F165" i="1" s="1"/>
  <c r="G165" i="1" s="1"/>
  <c r="E166" i="1"/>
  <c r="F166" i="1" s="1"/>
  <c r="G166" i="1" s="1"/>
  <c r="E167" i="1"/>
  <c r="F167" i="1" s="1"/>
  <c r="G167" i="1" s="1"/>
  <c r="E168" i="1"/>
  <c r="F168" i="1" s="1"/>
  <c r="G168" i="1" s="1"/>
  <c r="E169" i="1"/>
  <c r="F169" i="1" s="1"/>
  <c r="G169" i="1" s="1"/>
  <c r="E170" i="1"/>
  <c r="F170" i="1" s="1"/>
  <c r="G170" i="1" s="1"/>
  <c r="E171" i="1"/>
  <c r="F171" i="1" s="1"/>
  <c r="G171" i="1" s="1"/>
  <c r="E172" i="1"/>
  <c r="F172" i="1" s="1"/>
  <c r="G172" i="1" s="1"/>
  <c r="E173" i="1"/>
  <c r="F173" i="1" s="1"/>
  <c r="G173" i="1" s="1"/>
  <c r="E174" i="1"/>
  <c r="F174" i="1" s="1"/>
  <c r="G174" i="1" s="1"/>
  <c r="E175" i="1"/>
  <c r="F175" i="1" s="1"/>
  <c r="G175" i="1" s="1"/>
  <c r="E176" i="1"/>
  <c r="F176" i="1" s="1"/>
  <c r="G176" i="1" s="1"/>
  <c r="E177" i="1"/>
  <c r="F177" i="1" s="1"/>
  <c r="G177" i="1" s="1"/>
  <c r="E178" i="1"/>
  <c r="F178" i="1" s="1"/>
  <c r="G178" i="1" s="1"/>
  <c r="E179" i="1"/>
  <c r="F179" i="1" s="1"/>
  <c r="G179" i="1" s="1"/>
  <c r="E180" i="1"/>
  <c r="F180" i="1" s="1"/>
  <c r="G180" i="1" s="1"/>
  <c r="E181" i="1"/>
  <c r="F181" i="1" s="1"/>
  <c r="G181" i="1" s="1"/>
  <c r="E182" i="1"/>
  <c r="F182" i="1" s="1"/>
  <c r="G182" i="1" s="1"/>
  <c r="E183" i="1"/>
  <c r="F183" i="1" s="1"/>
  <c r="G183" i="1" s="1"/>
  <c r="E184" i="1"/>
  <c r="F184" i="1" s="1"/>
  <c r="G184" i="1" s="1"/>
  <c r="E185" i="1"/>
  <c r="F185" i="1" s="1"/>
  <c r="G185" i="1" s="1"/>
  <c r="E186" i="1"/>
  <c r="F186" i="1" s="1"/>
  <c r="G186" i="1" s="1"/>
  <c r="E187" i="1"/>
  <c r="F187" i="1" s="1"/>
  <c r="G187" i="1" s="1"/>
  <c r="E188" i="1"/>
  <c r="F188" i="1" s="1"/>
  <c r="G188" i="1" s="1"/>
  <c r="E189" i="1"/>
  <c r="F189" i="1" s="1"/>
  <c r="G189" i="1" s="1"/>
  <c r="E190" i="1"/>
  <c r="F190" i="1" s="1"/>
  <c r="G190" i="1" s="1"/>
  <c r="E191" i="1"/>
  <c r="F191" i="1" s="1"/>
  <c r="G191" i="1" s="1"/>
  <c r="E192" i="1"/>
  <c r="F192" i="1" s="1"/>
  <c r="G192" i="1" s="1"/>
  <c r="E193" i="1"/>
  <c r="F193" i="1" s="1"/>
  <c r="G193" i="1" s="1"/>
  <c r="E194" i="1"/>
  <c r="F194" i="1" s="1"/>
  <c r="G194" i="1" s="1"/>
  <c r="E195" i="1"/>
  <c r="F195" i="1" s="1"/>
  <c r="G195" i="1" s="1"/>
  <c r="E196" i="1"/>
  <c r="F196" i="1" s="1"/>
  <c r="G196" i="1" s="1"/>
  <c r="E197" i="1"/>
  <c r="F197" i="1" s="1"/>
  <c r="G197" i="1" s="1"/>
  <c r="E198" i="1"/>
  <c r="F198" i="1" s="1"/>
  <c r="G198" i="1" s="1"/>
  <c r="E199" i="1"/>
  <c r="F199" i="1" s="1"/>
  <c r="G199" i="1" s="1"/>
  <c r="E200" i="1"/>
  <c r="F200" i="1" s="1"/>
  <c r="G200" i="1" s="1"/>
  <c r="E201" i="1"/>
  <c r="F201" i="1" s="1"/>
  <c r="G201" i="1" s="1"/>
  <c r="E202" i="1"/>
  <c r="F202" i="1" s="1"/>
  <c r="G202" i="1" s="1"/>
  <c r="E203" i="1"/>
  <c r="F203" i="1" s="1"/>
  <c r="G203" i="1" s="1"/>
  <c r="E204" i="1"/>
  <c r="F204" i="1" s="1"/>
  <c r="G204" i="1" s="1"/>
  <c r="E205" i="1"/>
  <c r="F205" i="1" s="1"/>
  <c r="G205" i="1" s="1"/>
  <c r="E206" i="1"/>
  <c r="F206" i="1" s="1"/>
  <c r="G206" i="1" s="1"/>
  <c r="E207" i="1"/>
  <c r="F207" i="1" s="1"/>
  <c r="G207" i="1" s="1"/>
  <c r="E208" i="1"/>
  <c r="F208" i="1" s="1"/>
  <c r="G208" i="1" s="1"/>
  <c r="E209" i="1"/>
  <c r="F209" i="1" s="1"/>
  <c r="G209" i="1" s="1"/>
  <c r="E210" i="1"/>
  <c r="F210" i="1" s="1"/>
  <c r="G210" i="1" s="1"/>
  <c r="E211" i="1"/>
  <c r="F211" i="1" s="1"/>
  <c r="G211" i="1" s="1"/>
  <c r="E212" i="1"/>
  <c r="F212" i="1" s="1"/>
  <c r="G212" i="1" s="1"/>
  <c r="E213" i="1"/>
  <c r="F213" i="1" s="1"/>
  <c r="G213" i="1" s="1"/>
  <c r="E81" i="1"/>
  <c r="F81" i="1" s="1"/>
  <c r="G81" i="1" s="1"/>
  <c r="E89" i="1"/>
  <c r="F89" i="1" s="1"/>
  <c r="G89" i="1" s="1"/>
  <c r="E96" i="1"/>
  <c r="F96" i="1" s="1"/>
  <c r="G96" i="1" s="1"/>
  <c r="E136" i="1"/>
  <c r="F136" i="1" s="1"/>
  <c r="G136" i="1" s="1"/>
  <c r="E138" i="1"/>
  <c r="F138" i="1" s="1"/>
  <c r="G138" i="1" s="1"/>
  <c r="E140" i="1"/>
  <c r="F140" i="1" s="1"/>
  <c r="G140" i="1" s="1"/>
  <c r="E142" i="1"/>
  <c r="F142" i="1" s="1"/>
  <c r="G142" i="1" s="1"/>
  <c r="E144" i="1"/>
  <c r="F144" i="1" s="1"/>
  <c r="G144" i="1" s="1"/>
  <c r="E146" i="1"/>
  <c r="F146" i="1" s="1"/>
  <c r="G146" i="1" s="1"/>
  <c r="E148" i="1"/>
  <c r="F148" i="1" s="1"/>
  <c r="G148" i="1" s="1"/>
  <c r="E150" i="1"/>
  <c r="F150" i="1" s="1"/>
  <c r="G150" i="1" s="1"/>
  <c r="E152" i="1"/>
  <c r="F152" i="1" s="1"/>
  <c r="G152" i="1" s="1"/>
  <c r="E155" i="1"/>
  <c r="F155" i="1" s="1"/>
  <c r="G155" i="1" s="1"/>
  <c r="E83" i="1"/>
  <c r="F83" i="1" s="1"/>
  <c r="G83" i="1" s="1"/>
  <c r="E91" i="1"/>
  <c r="F91" i="1" s="1"/>
  <c r="G91" i="1" s="1"/>
  <c r="E154" i="1"/>
  <c r="F154" i="1" s="1"/>
  <c r="G154" i="1" s="1"/>
  <c r="E85" i="1"/>
  <c r="F85" i="1" s="1"/>
  <c r="G85" i="1" s="1"/>
  <c r="E137" i="1"/>
  <c r="F137" i="1" s="1"/>
  <c r="G137" i="1" s="1"/>
  <c r="E145" i="1"/>
  <c r="F145" i="1" s="1"/>
  <c r="G145" i="1" s="1"/>
  <c r="E153" i="1"/>
  <c r="F153" i="1" s="1"/>
  <c r="G153" i="1" s="1"/>
  <c r="E93" i="1"/>
  <c r="F93" i="1" s="1"/>
  <c r="G93" i="1" s="1"/>
  <c r="E139" i="1"/>
  <c r="F139" i="1" s="1"/>
  <c r="G139" i="1" s="1"/>
  <c r="E147" i="1"/>
  <c r="F147" i="1" s="1"/>
  <c r="G147" i="1" s="1"/>
  <c r="E214" i="1"/>
  <c r="F214" i="1" s="1"/>
  <c r="G214" i="1" s="1"/>
  <c r="E216" i="1"/>
  <c r="F216" i="1" s="1"/>
  <c r="G216" i="1" s="1"/>
  <c r="E218" i="1"/>
  <c r="F218" i="1" s="1"/>
  <c r="G218" i="1" s="1"/>
  <c r="E220" i="1"/>
  <c r="F220" i="1" s="1"/>
  <c r="G220" i="1" s="1"/>
  <c r="E222" i="1"/>
  <c r="F222" i="1" s="1"/>
  <c r="G222" i="1" s="1"/>
  <c r="E224" i="1"/>
  <c r="F224" i="1" s="1"/>
  <c r="G224" i="1" s="1"/>
  <c r="E226" i="1"/>
  <c r="F226" i="1" s="1"/>
  <c r="G226" i="1" s="1"/>
  <c r="E228" i="1"/>
  <c r="F228" i="1" s="1"/>
  <c r="G228" i="1" s="1"/>
  <c r="E230" i="1"/>
  <c r="F230" i="1" s="1"/>
  <c r="G230" i="1" s="1"/>
  <c r="E141" i="1"/>
  <c r="F141" i="1" s="1"/>
  <c r="G141" i="1" s="1"/>
  <c r="E149" i="1"/>
  <c r="F149" i="1" s="1"/>
  <c r="G149" i="1" s="1"/>
  <c r="E143" i="1"/>
  <c r="F143" i="1" s="1"/>
  <c r="G143" i="1" s="1"/>
  <c r="E221" i="1"/>
  <c r="F221" i="1" s="1"/>
  <c r="G221" i="1" s="1"/>
  <c r="E229" i="1"/>
  <c r="F229" i="1" s="1"/>
  <c r="G229" i="1" s="1"/>
  <c r="E234" i="1"/>
  <c r="F234" i="1" s="1"/>
  <c r="G234" i="1" s="1"/>
  <c r="E238" i="1"/>
  <c r="F238" i="1" s="1"/>
  <c r="G238" i="1" s="1"/>
  <c r="E242" i="1"/>
  <c r="F242" i="1" s="1"/>
  <c r="G242" i="1" s="1"/>
  <c r="E246" i="1"/>
  <c r="F246" i="1" s="1"/>
  <c r="G246" i="1" s="1"/>
  <c r="E250" i="1"/>
  <c r="F250" i="1" s="1"/>
  <c r="G250" i="1" s="1"/>
  <c r="E254" i="1"/>
  <c r="F254" i="1" s="1"/>
  <c r="G254" i="1" s="1"/>
  <c r="E258" i="1"/>
  <c r="F258" i="1" s="1"/>
  <c r="G258" i="1" s="1"/>
  <c r="E262" i="1"/>
  <c r="F262" i="1" s="1"/>
  <c r="G262" i="1" s="1"/>
  <c r="E266" i="1"/>
  <c r="F266" i="1" s="1"/>
  <c r="G266" i="1" s="1"/>
  <c r="E270" i="1"/>
  <c r="F270" i="1" s="1"/>
  <c r="G270" i="1" s="1"/>
  <c r="E274" i="1"/>
  <c r="F274" i="1" s="1"/>
  <c r="G274" i="1" s="1"/>
  <c r="E278" i="1"/>
  <c r="F278" i="1" s="1"/>
  <c r="G278" i="1" s="1"/>
  <c r="E282" i="1"/>
  <c r="F282" i="1" s="1"/>
  <c r="G282" i="1" s="1"/>
  <c r="E286" i="1"/>
  <c r="F286" i="1" s="1"/>
  <c r="G286" i="1" s="1"/>
  <c r="E290" i="1"/>
  <c r="F290" i="1" s="1"/>
  <c r="G290" i="1" s="1"/>
  <c r="E294" i="1"/>
  <c r="F294" i="1" s="1"/>
  <c r="G294" i="1" s="1"/>
  <c r="E298" i="1"/>
  <c r="F298" i="1" s="1"/>
  <c r="G298" i="1" s="1"/>
  <c r="E302" i="1"/>
  <c r="F302" i="1" s="1"/>
  <c r="G302" i="1" s="1"/>
  <c r="E306" i="1"/>
  <c r="F306" i="1" s="1"/>
  <c r="G306" i="1" s="1"/>
  <c r="E310" i="1"/>
  <c r="F310" i="1" s="1"/>
  <c r="G310" i="1" s="1"/>
  <c r="E314" i="1"/>
  <c r="F314" i="1" s="1"/>
  <c r="G314" i="1" s="1"/>
  <c r="E318" i="1"/>
  <c r="F318" i="1" s="1"/>
  <c r="G318" i="1" s="1"/>
  <c r="E322" i="1"/>
  <c r="F322" i="1" s="1"/>
  <c r="G322" i="1" s="1"/>
  <c r="E326" i="1"/>
  <c r="F326" i="1" s="1"/>
  <c r="G326" i="1" s="1"/>
  <c r="E330" i="1"/>
  <c r="F330" i="1" s="1"/>
  <c r="G330" i="1" s="1"/>
  <c r="E334" i="1"/>
  <c r="F334" i="1" s="1"/>
  <c r="G334" i="1" s="1"/>
  <c r="E338" i="1"/>
  <c r="F338" i="1" s="1"/>
  <c r="G338" i="1" s="1"/>
  <c r="E351" i="1"/>
  <c r="F351" i="1" s="1"/>
  <c r="G351" i="1" s="1"/>
  <c r="E355" i="1"/>
  <c r="F355" i="1" s="1"/>
  <c r="G355" i="1" s="1"/>
  <c r="E359" i="1"/>
  <c r="F359" i="1" s="1"/>
  <c r="G359" i="1" s="1"/>
  <c r="E363" i="1"/>
  <c r="F363" i="1" s="1"/>
  <c r="G363" i="1" s="1"/>
  <c r="E367" i="1"/>
  <c r="F367" i="1" s="1"/>
  <c r="G367" i="1" s="1"/>
  <c r="E371" i="1"/>
  <c r="F371" i="1" s="1"/>
  <c r="G371" i="1" s="1"/>
  <c r="E372" i="1"/>
  <c r="F372" i="1" s="1"/>
  <c r="G372" i="1" s="1"/>
  <c r="E373" i="1"/>
  <c r="F373" i="1" s="1"/>
  <c r="G373" i="1" s="1"/>
  <c r="E374" i="1"/>
  <c r="F374" i="1" s="1"/>
  <c r="G374" i="1" s="1"/>
  <c r="E375" i="1"/>
  <c r="F375" i="1" s="1"/>
  <c r="G375" i="1" s="1"/>
  <c r="E376" i="1"/>
  <c r="F376" i="1" s="1"/>
  <c r="G376" i="1" s="1"/>
  <c r="E377" i="1"/>
  <c r="F377" i="1" s="1"/>
  <c r="G377" i="1" s="1"/>
  <c r="E378" i="1"/>
  <c r="F378" i="1" s="1"/>
  <c r="G378" i="1" s="1"/>
  <c r="E379" i="1"/>
  <c r="F379" i="1" s="1"/>
  <c r="G379" i="1" s="1"/>
  <c r="E380" i="1"/>
  <c r="F380" i="1" s="1"/>
  <c r="G380" i="1" s="1"/>
  <c r="E381" i="1"/>
  <c r="F381" i="1" s="1"/>
  <c r="G381" i="1" s="1"/>
  <c r="E382" i="1"/>
  <c r="F382" i="1" s="1"/>
  <c r="G382" i="1" s="1"/>
  <c r="E383" i="1"/>
  <c r="F383" i="1" s="1"/>
  <c r="G383" i="1" s="1"/>
  <c r="E384" i="1"/>
  <c r="F384" i="1" s="1"/>
  <c r="G384" i="1" s="1"/>
  <c r="E385" i="1"/>
  <c r="F385" i="1" s="1"/>
  <c r="G385" i="1" s="1"/>
  <c r="E386" i="1"/>
  <c r="F386" i="1" s="1"/>
  <c r="G386" i="1" s="1"/>
  <c r="E387" i="1"/>
  <c r="F387" i="1" s="1"/>
  <c r="G387" i="1" s="1"/>
  <c r="E388" i="1"/>
  <c r="F388" i="1" s="1"/>
  <c r="G388" i="1" s="1"/>
  <c r="E389" i="1"/>
  <c r="F389" i="1" s="1"/>
  <c r="G389" i="1" s="1"/>
  <c r="E390" i="1"/>
  <c r="F390" i="1" s="1"/>
  <c r="G390" i="1" s="1"/>
  <c r="E391" i="1"/>
  <c r="F391" i="1" s="1"/>
  <c r="G391" i="1" s="1"/>
  <c r="E392" i="1"/>
  <c r="F392" i="1" s="1"/>
  <c r="G392" i="1" s="1"/>
  <c r="E393" i="1"/>
  <c r="F393" i="1" s="1"/>
  <c r="G393" i="1" s="1"/>
  <c r="E394" i="1"/>
  <c r="F394" i="1" s="1"/>
  <c r="G394" i="1" s="1"/>
  <c r="E395" i="1"/>
  <c r="F395" i="1" s="1"/>
  <c r="G395" i="1" s="1"/>
  <c r="E396" i="1"/>
  <c r="F396" i="1" s="1"/>
  <c r="G396" i="1" s="1"/>
  <c r="E397" i="1"/>
  <c r="F397" i="1" s="1"/>
  <c r="G397" i="1" s="1"/>
  <c r="E398" i="1"/>
  <c r="F398" i="1" s="1"/>
  <c r="G398" i="1" s="1"/>
  <c r="E399" i="1"/>
  <c r="F399" i="1" s="1"/>
  <c r="G399" i="1" s="1"/>
  <c r="E400" i="1"/>
  <c r="F400" i="1" s="1"/>
  <c r="G400" i="1" s="1"/>
  <c r="E401" i="1"/>
  <c r="F401" i="1" s="1"/>
  <c r="G401" i="1" s="1"/>
  <c r="E402" i="1"/>
  <c r="F402" i="1" s="1"/>
  <c r="G402" i="1" s="1"/>
  <c r="E403" i="1"/>
  <c r="F403" i="1" s="1"/>
  <c r="G403" i="1" s="1"/>
  <c r="E404" i="1"/>
  <c r="F404" i="1" s="1"/>
  <c r="G404" i="1" s="1"/>
  <c r="E405" i="1"/>
  <c r="F405" i="1" s="1"/>
  <c r="G405" i="1" s="1"/>
  <c r="E406" i="1"/>
  <c r="F406" i="1" s="1"/>
  <c r="G406" i="1" s="1"/>
  <c r="E407" i="1"/>
  <c r="F407" i="1" s="1"/>
  <c r="G407" i="1" s="1"/>
  <c r="E408" i="1"/>
  <c r="F408" i="1" s="1"/>
  <c r="G408" i="1" s="1"/>
  <c r="E409" i="1"/>
  <c r="F409" i="1" s="1"/>
  <c r="G409" i="1" s="1"/>
  <c r="E410" i="1"/>
  <c r="F410" i="1" s="1"/>
  <c r="G410" i="1" s="1"/>
  <c r="E411" i="1"/>
  <c r="F411" i="1" s="1"/>
  <c r="G411" i="1" s="1"/>
  <c r="E412" i="1"/>
  <c r="F412" i="1" s="1"/>
  <c r="G412" i="1" s="1"/>
  <c r="E413" i="1"/>
  <c r="F413" i="1" s="1"/>
  <c r="G413" i="1" s="1"/>
  <c r="E414" i="1"/>
  <c r="F414" i="1" s="1"/>
  <c r="G414" i="1" s="1"/>
  <c r="E415" i="1"/>
  <c r="F415" i="1" s="1"/>
  <c r="G415" i="1" s="1"/>
  <c r="E416" i="1"/>
  <c r="F416" i="1" s="1"/>
  <c r="G416" i="1" s="1"/>
  <c r="E417" i="1"/>
  <c r="F417" i="1" s="1"/>
  <c r="G417" i="1" s="1"/>
  <c r="E418" i="1"/>
  <c r="F418" i="1" s="1"/>
  <c r="G418" i="1" s="1"/>
  <c r="E151" i="1"/>
  <c r="F151" i="1" s="1"/>
  <c r="G151" i="1" s="1"/>
  <c r="E215" i="1"/>
  <c r="F215" i="1" s="1"/>
  <c r="G215" i="1" s="1"/>
  <c r="E223" i="1"/>
  <c r="F223" i="1" s="1"/>
  <c r="G223" i="1" s="1"/>
  <c r="E231" i="1"/>
  <c r="F231" i="1" s="1"/>
  <c r="G231" i="1" s="1"/>
  <c r="E235" i="1"/>
  <c r="F235" i="1" s="1"/>
  <c r="G235" i="1" s="1"/>
  <c r="E239" i="1"/>
  <c r="F239" i="1" s="1"/>
  <c r="G239" i="1" s="1"/>
  <c r="E243" i="1"/>
  <c r="F243" i="1" s="1"/>
  <c r="G243" i="1" s="1"/>
  <c r="E247" i="1"/>
  <c r="F247" i="1" s="1"/>
  <c r="G247" i="1" s="1"/>
  <c r="E251" i="1"/>
  <c r="F251" i="1" s="1"/>
  <c r="G251" i="1" s="1"/>
  <c r="E255" i="1"/>
  <c r="F255" i="1" s="1"/>
  <c r="G255" i="1" s="1"/>
  <c r="E259" i="1"/>
  <c r="F259" i="1" s="1"/>
  <c r="G259" i="1" s="1"/>
  <c r="E263" i="1"/>
  <c r="F263" i="1" s="1"/>
  <c r="G263" i="1" s="1"/>
  <c r="E267" i="1"/>
  <c r="F267" i="1" s="1"/>
  <c r="G267" i="1" s="1"/>
  <c r="E271" i="1"/>
  <c r="F271" i="1" s="1"/>
  <c r="G271" i="1" s="1"/>
  <c r="E275" i="1"/>
  <c r="F275" i="1" s="1"/>
  <c r="G275" i="1" s="1"/>
  <c r="E279" i="1"/>
  <c r="F279" i="1" s="1"/>
  <c r="G279" i="1" s="1"/>
  <c r="E283" i="1"/>
  <c r="F283" i="1" s="1"/>
  <c r="G283" i="1" s="1"/>
  <c r="E287" i="1"/>
  <c r="F287" i="1" s="1"/>
  <c r="G287" i="1" s="1"/>
  <c r="E291" i="1"/>
  <c r="F291" i="1" s="1"/>
  <c r="G291" i="1" s="1"/>
  <c r="E295" i="1"/>
  <c r="F295" i="1" s="1"/>
  <c r="G295" i="1" s="1"/>
  <c r="E299" i="1"/>
  <c r="F299" i="1" s="1"/>
  <c r="G299" i="1" s="1"/>
  <c r="E303" i="1"/>
  <c r="F303" i="1" s="1"/>
  <c r="G303" i="1" s="1"/>
  <c r="E307" i="1"/>
  <c r="F307" i="1" s="1"/>
  <c r="G307" i="1" s="1"/>
  <c r="E311" i="1"/>
  <c r="F311" i="1" s="1"/>
  <c r="G311" i="1" s="1"/>
  <c r="E315" i="1"/>
  <c r="F315" i="1" s="1"/>
  <c r="G315" i="1" s="1"/>
  <c r="E319" i="1"/>
  <c r="F319" i="1" s="1"/>
  <c r="G319" i="1" s="1"/>
  <c r="E323" i="1"/>
  <c r="F323" i="1" s="1"/>
  <c r="G323" i="1" s="1"/>
  <c r="E327" i="1"/>
  <c r="F327" i="1" s="1"/>
  <c r="G327" i="1" s="1"/>
  <c r="E331" i="1"/>
  <c r="F331" i="1" s="1"/>
  <c r="G331" i="1" s="1"/>
  <c r="E335" i="1"/>
  <c r="F335" i="1" s="1"/>
  <c r="G335" i="1" s="1"/>
  <c r="E339" i="1"/>
  <c r="F339" i="1" s="1"/>
  <c r="G339" i="1" s="1"/>
  <c r="E341" i="1"/>
  <c r="F341" i="1" s="1"/>
  <c r="G341" i="1" s="1"/>
  <c r="E343" i="1"/>
  <c r="F343" i="1" s="1"/>
  <c r="G343" i="1" s="1"/>
  <c r="E345" i="1"/>
  <c r="F345" i="1" s="1"/>
  <c r="G345" i="1" s="1"/>
  <c r="E347" i="1"/>
  <c r="F347" i="1" s="1"/>
  <c r="G347" i="1" s="1"/>
  <c r="E350" i="1"/>
  <c r="F350" i="1" s="1"/>
  <c r="G350" i="1" s="1"/>
  <c r="E354" i="1"/>
  <c r="F354" i="1" s="1"/>
  <c r="G354" i="1" s="1"/>
  <c r="E358" i="1"/>
  <c r="F358" i="1" s="1"/>
  <c r="G358" i="1" s="1"/>
  <c r="E362" i="1"/>
  <c r="F362" i="1" s="1"/>
  <c r="G362" i="1" s="1"/>
  <c r="E366" i="1"/>
  <c r="F366" i="1" s="1"/>
  <c r="G366" i="1" s="1"/>
  <c r="E370" i="1"/>
  <c r="F370" i="1" s="1"/>
  <c r="G370" i="1" s="1"/>
  <c r="E217" i="1"/>
  <c r="F217" i="1" s="1"/>
  <c r="G217" i="1" s="1"/>
  <c r="E225" i="1"/>
  <c r="F225" i="1" s="1"/>
  <c r="G225" i="1" s="1"/>
  <c r="E232" i="1"/>
  <c r="F232" i="1" s="1"/>
  <c r="G232" i="1" s="1"/>
  <c r="E236" i="1"/>
  <c r="F236" i="1" s="1"/>
  <c r="G236" i="1" s="1"/>
  <c r="E240" i="1"/>
  <c r="F240" i="1" s="1"/>
  <c r="G240" i="1" s="1"/>
  <c r="E244" i="1"/>
  <c r="F244" i="1" s="1"/>
  <c r="G244" i="1" s="1"/>
  <c r="E248" i="1"/>
  <c r="F248" i="1" s="1"/>
  <c r="G248" i="1" s="1"/>
  <c r="E252" i="1"/>
  <c r="F252" i="1" s="1"/>
  <c r="G252" i="1" s="1"/>
  <c r="E256" i="1"/>
  <c r="F256" i="1" s="1"/>
  <c r="G256" i="1" s="1"/>
  <c r="E260" i="1"/>
  <c r="F260" i="1" s="1"/>
  <c r="G260" i="1" s="1"/>
  <c r="E264" i="1"/>
  <c r="F264" i="1" s="1"/>
  <c r="G264" i="1" s="1"/>
  <c r="E268" i="1"/>
  <c r="F268" i="1" s="1"/>
  <c r="G268" i="1" s="1"/>
  <c r="E272" i="1"/>
  <c r="F272" i="1" s="1"/>
  <c r="G272" i="1" s="1"/>
  <c r="E276" i="1"/>
  <c r="F276" i="1" s="1"/>
  <c r="G276" i="1" s="1"/>
  <c r="E280" i="1"/>
  <c r="F280" i="1" s="1"/>
  <c r="G280" i="1" s="1"/>
  <c r="E284" i="1"/>
  <c r="F284" i="1" s="1"/>
  <c r="G284" i="1" s="1"/>
  <c r="E288" i="1"/>
  <c r="F288" i="1" s="1"/>
  <c r="G288" i="1" s="1"/>
  <c r="E292" i="1"/>
  <c r="F292" i="1" s="1"/>
  <c r="G292" i="1" s="1"/>
  <c r="E296" i="1"/>
  <c r="F296" i="1" s="1"/>
  <c r="G296" i="1" s="1"/>
  <c r="E300" i="1"/>
  <c r="F300" i="1" s="1"/>
  <c r="G300" i="1" s="1"/>
  <c r="E304" i="1"/>
  <c r="F304" i="1" s="1"/>
  <c r="G304" i="1" s="1"/>
  <c r="E308" i="1"/>
  <c r="F308" i="1" s="1"/>
  <c r="G308" i="1" s="1"/>
  <c r="E312" i="1"/>
  <c r="F312" i="1" s="1"/>
  <c r="G312" i="1" s="1"/>
  <c r="E316" i="1"/>
  <c r="F316" i="1" s="1"/>
  <c r="G316" i="1" s="1"/>
  <c r="E320" i="1"/>
  <c r="F320" i="1" s="1"/>
  <c r="G320" i="1" s="1"/>
  <c r="E324" i="1"/>
  <c r="F324" i="1" s="1"/>
  <c r="G324" i="1" s="1"/>
  <c r="E328" i="1"/>
  <c r="F328" i="1" s="1"/>
  <c r="G328" i="1" s="1"/>
  <c r="E332" i="1"/>
  <c r="F332" i="1" s="1"/>
  <c r="G332" i="1" s="1"/>
  <c r="E336" i="1"/>
  <c r="F336" i="1" s="1"/>
  <c r="G336" i="1" s="1"/>
  <c r="E349" i="1"/>
  <c r="F349" i="1" s="1"/>
  <c r="G349" i="1" s="1"/>
  <c r="E353" i="1"/>
  <c r="F353" i="1" s="1"/>
  <c r="G353" i="1" s="1"/>
  <c r="E357" i="1"/>
  <c r="F357" i="1" s="1"/>
  <c r="G357" i="1" s="1"/>
  <c r="E361" i="1"/>
  <c r="F361" i="1" s="1"/>
  <c r="G361" i="1" s="1"/>
  <c r="E365" i="1"/>
  <c r="F365" i="1" s="1"/>
  <c r="G365" i="1" s="1"/>
  <c r="E369" i="1"/>
  <c r="F369" i="1" s="1"/>
  <c r="G369" i="1" s="1"/>
  <c r="E237" i="1"/>
  <c r="F237" i="1" s="1"/>
  <c r="G237" i="1" s="1"/>
  <c r="E253" i="1"/>
  <c r="F253" i="1" s="1"/>
  <c r="G253" i="1" s="1"/>
  <c r="E269" i="1"/>
  <c r="F269" i="1" s="1"/>
  <c r="G269" i="1" s="1"/>
  <c r="E285" i="1"/>
  <c r="F285" i="1" s="1"/>
  <c r="G285" i="1" s="1"/>
  <c r="E301" i="1"/>
  <c r="F301" i="1" s="1"/>
  <c r="G301" i="1" s="1"/>
  <c r="E317" i="1"/>
  <c r="F317" i="1" s="1"/>
  <c r="G317" i="1" s="1"/>
  <c r="E333" i="1"/>
  <c r="F333" i="1" s="1"/>
  <c r="G333" i="1" s="1"/>
  <c r="E344" i="1"/>
  <c r="F344" i="1" s="1"/>
  <c r="G344" i="1" s="1"/>
  <c r="E356" i="1"/>
  <c r="F356" i="1" s="1"/>
  <c r="G356" i="1" s="1"/>
  <c r="E419" i="1"/>
  <c r="F419" i="1" s="1"/>
  <c r="G419" i="1" s="1"/>
  <c r="E421" i="1"/>
  <c r="F421" i="1" s="1"/>
  <c r="G421" i="1" s="1"/>
  <c r="E423" i="1"/>
  <c r="F423" i="1" s="1"/>
  <c r="G423" i="1" s="1"/>
  <c r="E425" i="1"/>
  <c r="F425" i="1" s="1"/>
  <c r="G425" i="1" s="1"/>
  <c r="E427" i="1"/>
  <c r="F427" i="1" s="1"/>
  <c r="G427" i="1" s="1"/>
  <c r="E429" i="1"/>
  <c r="F429" i="1" s="1"/>
  <c r="G429" i="1" s="1"/>
  <c r="E431" i="1"/>
  <c r="F431" i="1" s="1"/>
  <c r="G431" i="1" s="1"/>
  <c r="E433" i="1"/>
  <c r="F433" i="1" s="1"/>
  <c r="G433" i="1" s="1"/>
  <c r="E435" i="1"/>
  <c r="F435" i="1" s="1"/>
  <c r="G435" i="1" s="1"/>
  <c r="E437" i="1"/>
  <c r="F437" i="1" s="1"/>
  <c r="G437" i="1" s="1"/>
  <c r="E439" i="1"/>
  <c r="F439" i="1" s="1"/>
  <c r="G439" i="1" s="1"/>
  <c r="E441" i="1"/>
  <c r="F441" i="1" s="1"/>
  <c r="G441" i="1" s="1"/>
  <c r="E443" i="1"/>
  <c r="F443" i="1" s="1"/>
  <c r="G443" i="1" s="1"/>
  <c r="E445" i="1"/>
  <c r="F445" i="1" s="1"/>
  <c r="G445" i="1" s="1"/>
  <c r="E447" i="1"/>
  <c r="F447" i="1" s="1"/>
  <c r="G447" i="1" s="1"/>
  <c r="E449" i="1"/>
  <c r="F449" i="1" s="1"/>
  <c r="G449" i="1" s="1"/>
  <c r="E451" i="1"/>
  <c r="F451" i="1" s="1"/>
  <c r="G451" i="1" s="1"/>
  <c r="E453" i="1"/>
  <c r="F453" i="1" s="1"/>
  <c r="G453" i="1" s="1"/>
  <c r="E456" i="1"/>
  <c r="F456" i="1" s="1"/>
  <c r="G456" i="1" s="1"/>
  <c r="E460" i="1"/>
  <c r="F460" i="1" s="1"/>
  <c r="G460" i="1" s="1"/>
  <c r="E464" i="1"/>
  <c r="F464" i="1" s="1"/>
  <c r="G464" i="1" s="1"/>
  <c r="E468" i="1"/>
  <c r="F468" i="1" s="1"/>
  <c r="G468" i="1" s="1"/>
  <c r="E472" i="1"/>
  <c r="F472" i="1" s="1"/>
  <c r="G472" i="1" s="1"/>
  <c r="E476" i="1"/>
  <c r="F476" i="1" s="1"/>
  <c r="G476" i="1" s="1"/>
  <c r="E480" i="1"/>
  <c r="F480" i="1" s="1"/>
  <c r="G480" i="1" s="1"/>
  <c r="E484" i="1"/>
  <c r="F484" i="1" s="1"/>
  <c r="G484" i="1" s="1"/>
  <c r="E219" i="1"/>
  <c r="F219" i="1" s="1"/>
  <c r="G219" i="1" s="1"/>
  <c r="E241" i="1"/>
  <c r="F241" i="1" s="1"/>
  <c r="G241" i="1" s="1"/>
  <c r="E257" i="1"/>
  <c r="F257" i="1" s="1"/>
  <c r="G257" i="1" s="1"/>
  <c r="E273" i="1"/>
  <c r="F273" i="1" s="1"/>
  <c r="G273" i="1" s="1"/>
  <c r="E289" i="1"/>
  <c r="F289" i="1" s="1"/>
  <c r="G289" i="1" s="1"/>
  <c r="E305" i="1"/>
  <c r="F305" i="1" s="1"/>
  <c r="G305" i="1" s="1"/>
  <c r="E321" i="1"/>
  <c r="F321" i="1" s="1"/>
  <c r="G321" i="1" s="1"/>
  <c r="E337" i="1"/>
  <c r="F337" i="1" s="1"/>
  <c r="G337" i="1" s="1"/>
  <c r="E346" i="1"/>
  <c r="F346" i="1" s="1"/>
  <c r="G346" i="1" s="1"/>
  <c r="E352" i="1"/>
  <c r="F352" i="1" s="1"/>
  <c r="G352" i="1" s="1"/>
  <c r="E368" i="1"/>
  <c r="F368" i="1" s="1"/>
  <c r="G368" i="1" s="1"/>
  <c r="E455" i="1"/>
  <c r="F455" i="1" s="1"/>
  <c r="G455" i="1" s="1"/>
  <c r="E459" i="1"/>
  <c r="F459" i="1" s="1"/>
  <c r="G459" i="1" s="1"/>
  <c r="E463" i="1"/>
  <c r="F463" i="1" s="1"/>
  <c r="G463" i="1" s="1"/>
  <c r="E467" i="1"/>
  <c r="F467" i="1" s="1"/>
  <c r="G467" i="1" s="1"/>
  <c r="E471" i="1"/>
  <c r="F471" i="1" s="1"/>
  <c r="G471" i="1" s="1"/>
  <c r="E475" i="1"/>
  <c r="F475" i="1" s="1"/>
  <c r="G475" i="1" s="1"/>
  <c r="E479" i="1"/>
  <c r="F479" i="1" s="1"/>
  <c r="G479" i="1" s="1"/>
  <c r="E483" i="1"/>
  <c r="F483" i="1" s="1"/>
  <c r="G483" i="1" s="1"/>
  <c r="E227" i="1"/>
  <c r="F227" i="1" s="1"/>
  <c r="G227" i="1" s="1"/>
  <c r="E245" i="1"/>
  <c r="F245" i="1" s="1"/>
  <c r="G245" i="1" s="1"/>
  <c r="E261" i="1"/>
  <c r="F261" i="1" s="1"/>
  <c r="G261" i="1" s="1"/>
  <c r="E277" i="1"/>
  <c r="F277" i="1" s="1"/>
  <c r="G277" i="1" s="1"/>
  <c r="E293" i="1"/>
  <c r="F293" i="1" s="1"/>
  <c r="G293" i="1" s="1"/>
  <c r="E309" i="1"/>
  <c r="F309" i="1" s="1"/>
  <c r="G309" i="1" s="1"/>
  <c r="E325" i="1"/>
  <c r="F325" i="1" s="1"/>
  <c r="G325" i="1" s="1"/>
  <c r="E340" i="1"/>
  <c r="F340" i="1" s="1"/>
  <c r="G340" i="1" s="1"/>
  <c r="E348" i="1"/>
  <c r="F348" i="1" s="1"/>
  <c r="G348" i="1" s="1"/>
  <c r="E364" i="1"/>
  <c r="F364" i="1" s="1"/>
  <c r="G364" i="1" s="1"/>
  <c r="E420" i="1"/>
  <c r="F420" i="1" s="1"/>
  <c r="G420" i="1" s="1"/>
  <c r="E422" i="1"/>
  <c r="F422" i="1" s="1"/>
  <c r="G422" i="1" s="1"/>
  <c r="E424" i="1"/>
  <c r="F424" i="1" s="1"/>
  <c r="G424" i="1" s="1"/>
  <c r="E426" i="1"/>
  <c r="F426" i="1" s="1"/>
  <c r="G426" i="1" s="1"/>
  <c r="E428" i="1"/>
  <c r="F428" i="1" s="1"/>
  <c r="G428" i="1" s="1"/>
  <c r="E430" i="1"/>
  <c r="F430" i="1" s="1"/>
  <c r="G430" i="1" s="1"/>
  <c r="E432" i="1"/>
  <c r="F432" i="1" s="1"/>
  <c r="G432" i="1" s="1"/>
  <c r="E434" i="1"/>
  <c r="F434" i="1" s="1"/>
  <c r="G434" i="1" s="1"/>
  <c r="E436" i="1"/>
  <c r="F436" i="1" s="1"/>
  <c r="G436" i="1" s="1"/>
  <c r="E438" i="1"/>
  <c r="F438" i="1" s="1"/>
  <c r="G438" i="1" s="1"/>
  <c r="E440" i="1"/>
  <c r="F440" i="1" s="1"/>
  <c r="G440" i="1" s="1"/>
  <c r="E442" i="1"/>
  <c r="F442" i="1" s="1"/>
  <c r="G442" i="1" s="1"/>
  <c r="E444" i="1"/>
  <c r="F444" i="1" s="1"/>
  <c r="G444" i="1" s="1"/>
  <c r="E446" i="1"/>
  <c r="F446" i="1" s="1"/>
  <c r="G446" i="1" s="1"/>
  <c r="E448" i="1"/>
  <c r="F448" i="1" s="1"/>
  <c r="G448" i="1" s="1"/>
  <c r="E450" i="1"/>
  <c r="F450" i="1" s="1"/>
  <c r="G450" i="1" s="1"/>
  <c r="E452" i="1"/>
  <c r="F452" i="1" s="1"/>
  <c r="G452" i="1" s="1"/>
  <c r="E454" i="1"/>
  <c r="F454" i="1" s="1"/>
  <c r="G454" i="1" s="1"/>
  <c r="E458" i="1"/>
  <c r="F458" i="1" s="1"/>
  <c r="G458" i="1" s="1"/>
  <c r="E462" i="1"/>
  <c r="F462" i="1" s="1"/>
  <c r="G462" i="1" s="1"/>
  <c r="E466" i="1"/>
  <c r="F466" i="1" s="1"/>
  <c r="G466" i="1" s="1"/>
  <c r="E470" i="1"/>
  <c r="F470" i="1" s="1"/>
  <c r="G470" i="1" s="1"/>
  <c r="E474" i="1"/>
  <c r="F474" i="1" s="1"/>
  <c r="G474" i="1" s="1"/>
  <c r="E478" i="1"/>
  <c r="F478" i="1" s="1"/>
  <c r="G478" i="1" s="1"/>
  <c r="E482" i="1"/>
  <c r="F482" i="1" s="1"/>
  <c r="G482" i="1" s="1"/>
  <c r="E281" i="1"/>
  <c r="F281" i="1" s="1"/>
  <c r="G281" i="1" s="1"/>
  <c r="E342" i="1"/>
  <c r="F342" i="1" s="1"/>
  <c r="G342" i="1" s="1"/>
  <c r="E461" i="1"/>
  <c r="F461" i="1" s="1"/>
  <c r="G461" i="1" s="1"/>
  <c r="E477" i="1"/>
  <c r="F477" i="1" s="1"/>
  <c r="G477" i="1" s="1"/>
  <c r="E487" i="1"/>
  <c r="F487" i="1" s="1"/>
  <c r="G487" i="1" s="1"/>
  <c r="E491" i="1"/>
  <c r="F491" i="1" s="1"/>
  <c r="G491" i="1" s="1"/>
  <c r="E495" i="1"/>
  <c r="F495" i="1" s="1"/>
  <c r="G495" i="1" s="1"/>
  <c r="E499" i="1"/>
  <c r="F499" i="1" s="1"/>
  <c r="G499" i="1" s="1"/>
  <c r="E503" i="1"/>
  <c r="F503" i="1" s="1"/>
  <c r="G503" i="1" s="1"/>
  <c r="E507" i="1"/>
  <c r="F507" i="1" s="1"/>
  <c r="G507" i="1" s="1"/>
  <c r="E511" i="1"/>
  <c r="F511" i="1" s="1"/>
  <c r="G511" i="1" s="1"/>
  <c r="E515" i="1"/>
  <c r="F515" i="1" s="1"/>
  <c r="G515" i="1" s="1"/>
  <c r="E519" i="1"/>
  <c r="F519" i="1" s="1"/>
  <c r="G519" i="1" s="1"/>
  <c r="E523" i="1"/>
  <c r="F523" i="1" s="1"/>
  <c r="G523" i="1" s="1"/>
  <c r="E527" i="1"/>
  <c r="F527" i="1" s="1"/>
  <c r="G527" i="1" s="1"/>
  <c r="E531" i="1"/>
  <c r="F531" i="1" s="1"/>
  <c r="G531" i="1" s="1"/>
  <c r="E535" i="1"/>
  <c r="F535" i="1" s="1"/>
  <c r="G535" i="1" s="1"/>
  <c r="E539" i="1"/>
  <c r="F539" i="1" s="1"/>
  <c r="G539" i="1" s="1"/>
  <c r="E543" i="1"/>
  <c r="F543" i="1" s="1"/>
  <c r="G543" i="1" s="1"/>
  <c r="E547" i="1"/>
  <c r="F547" i="1" s="1"/>
  <c r="G547" i="1" s="1"/>
  <c r="E551" i="1"/>
  <c r="F551" i="1" s="1"/>
  <c r="G551" i="1" s="1"/>
  <c r="E555" i="1"/>
  <c r="F555" i="1" s="1"/>
  <c r="G555" i="1" s="1"/>
  <c r="E559" i="1"/>
  <c r="F559" i="1" s="1"/>
  <c r="G559" i="1" s="1"/>
  <c r="E563" i="1"/>
  <c r="F563" i="1" s="1"/>
  <c r="G563" i="1" s="1"/>
  <c r="E567" i="1"/>
  <c r="F567" i="1" s="1"/>
  <c r="G567" i="1" s="1"/>
  <c r="E571" i="1"/>
  <c r="F571" i="1" s="1"/>
  <c r="G571" i="1" s="1"/>
  <c r="E265" i="1"/>
  <c r="F265" i="1" s="1"/>
  <c r="G265" i="1" s="1"/>
  <c r="E481" i="1"/>
  <c r="F481" i="1" s="1"/>
  <c r="G481" i="1" s="1"/>
  <c r="E494" i="1"/>
  <c r="F494" i="1" s="1"/>
  <c r="G494" i="1" s="1"/>
  <c r="E510" i="1"/>
  <c r="F510" i="1" s="1"/>
  <c r="G510" i="1" s="1"/>
  <c r="E514" i="1"/>
  <c r="F514" i="1" s="1"/>
  <c r="G514" i="1" s="1"/>
  <c r="E526" i="1"/>
  <c r="F526" i="1" s="1"/>
  <c r="G526" i="1" s="1"/>
  <c r="E538" i="1"/>
  <c r="F538" i="1" s="1"/>
  <c r="G538" i="1" s="1"/>
  <c r="E550" i="1"/>
  <c r="F550" i="1" s="1"/>
  <c r="G550" i="1" s="1"/>
  <c r="E562" i="1"/>
  <c r="F562" i="1" s="1"/>
  <c r="G562" i="1" s="1"/>
  <c r="E233" i="1"/>
  <c r="F233" i="1" s="1"/>
  <c r="G233" i="1" s="1"/>
  <c r="E297" i="1"/>
  <c r="F297" i="1" s="1"/>
  <c r="G297" i="1" s="1"/>
  <c r="E457" i="1"/>
  <c r="F457" i="1" s="1"/>
  <c r="G457" i="1" s="1"/>
  <c r="E473" i="1"/>
  <c r="F473" i="1" s="1"/>
  <c r="G473" i="1" s="1"/>
  <c r="E488" i="1"/>
  <c r="F488" i="1" s="1"/>
  <c r="G488" i="1" s="1"/>
  <c r="E492" i="1"/>
  <c r="F492" i="1" s="1"/>
  <c r="G492" i="1" s="1"/>
  <c r="E496" i="1"/>
  <c r="F496" i="1" s="1"/>
  <c r="G496" i="1" s="1"/>
  <c r="E500" i="1"/>
  <c r="F500" i="1" s="1"/>
  <c r="G500" i="1" s="1"/>
  <c r="E504" i="1"/>
  <c r="F504" i="1" s="1"/>
  <c r="G504" i="1" s="1"/>
  <c r="E508" i="1"/>
  <c r="F508" i="1" s="1"/>
  <c r="G508" i="1" s="1"/>
  <c r="E512" i="1"/>
  <c r="F512" i="1" s="1"/>
  <c r="G512" i="1" s="1"/>
  <c r="E516" i="1"/>
  <c r="F516" i="1" s="1"/>
  <c r="G516" i="1" s="1"/>
  <c r="E520" i="1"/>
  <c r="F520" i="1" s="1"/>
  <c r="G520" i="1" s="1"/>
  <c r="E524" i="1"/>
  <c r="F524" i="1" s="1"/>
  <c r="G524" i="1" s="1"/>
  <c r="E528" i="1"/>
  <c r="F528" i="1" s="1"/>
  <c r="G528" i="1" s="1"/>
  <c r="E532" i="1"/>
  <c r="F532" i="1" s="1"/>
  <c r="G532" i="1" s="1"/>
  <c r="E536" i="1"/>
  <c r="F536" i="1" s="1"/>
  <c r="G536" i="1" s="1"/>
  <c r="E540" i="1"/>
  <c r="F540" i="1" s="1"/>
  <c r="G540" i="1" s="1"/>
  <c r="E544" i="1"/>
  <c r="F544" i="1" s="1"/>
  <c r="G544" i="1" s="1"/>
  <c r="E548" i="1"/>
  <c r="F548" i="1" s="1"/>
  <c r="G548" i="1" s="1"/>
  <c r="E552" i="1"/>
  <c r="F552" i="1" s="1"/>
  <c r="G552" i="1" s="1"/>
  <c r="E556" i="1"/>
  <c r="F556" i="1" s="1"/>
  <c r="G556" i="1" s="1"/>
  <c r="E560" i="1"/>
  <c r="F560" i="1" s="1"/>
  <c r="G560" i="1" s="1"/>
  <c r="E564" i="1"/>
  <c r="F564" i="1" s="1"/>
  <c r="G564" i="1" s="1"/>
  <c r="E568" i="1"/>
  <c r="F568" i="1" s="1"/>
  <c r="G568" i="1" s="1"/>
  <c r="E572" i="1"/>
  <c r="F572" i="1" s="1"/>
  <c r="G572" i="1" s="1"/>
  <c r="E360" i="1"/>
  <c r="F360" i="1" s="1"/>
  <c r="G360" i="1" s="1"/>
  <c r="E486" i="1"/>
  <c r="F486" i="1" s="1"/>
  <c r="G486" i="1" s="1"/>
  <c r="E498" i="1"/>
  <c r="F498" i="1" s="1"/>
  <c r="G498" i="1" s="1"/>
  <c r="E506" i="1"/>
  <c r="F506" i="1" s="1"/>
  <c r="G506" i="1" s="1"/>
  <c r="E522" i="1"/>
  <c r="F522" i="1" s="1"/>
  <c r="G522" i="1" s="1"/>
  <c r="E534" i="1"/>
  <c r="F534" i="1" s="1"/>
  <c r="G534" i="1" s="1"/>
  <c r="E546" i="1"/>
  <c r="F546" i="1" s="1"/>
  <c r="G546" i="1" s="1"/>
  <c r="E558" i="1"/>
  <c r="F558" i="1" s="1"/>
  <c r="G558" i="1" s="1"/>
  <c r="E566" i="1"/>
  <c r="F566" i="1" s="1"/>
  <c r="G566" i="1" s="1"/>
  <c r="E249" i="1"/>
  <c r="F249" i="1" s="1"/>
  <c r="G249" i="1" s="1"/>
  <c r="E313" i="1"/>
  <c r="F313" i="1" s="1"/>
  <c r="G313" i="1" s="1"/>
  <c r="E469" i="1"/>
  <c r="F469" i="1" s="1"/>
  <c r="G469" i="1" s="1"/>
  <c r="E485" i="1"/>
  <c r="F485" i="1" s="1"/>
  <c r="G485" i="1" s="1"/>
  <c r="E489" i="1"/>
  <c r="F489" i="1" s="1"/>
  <c r="G489" i="1" s="1"/>
  <c r="E493" i="1"/>
  <c r="F493" i="1" s="1"/>
  <c r="G493" i="1" s="1"/>
  <c r="E497" i="1"/>
  <c r="F497" i="1" s="1"/>
  <c r="G497" i="1" s="1"/>
  <c r="E501" i="1"/>
  <c r="F501" i="1" s="1"/>
  <c r="G501" i="1" s="1"/>
  <c r="E505" i="1"/>
  <c r="F505" i="1" s="1"/>
  <c r="G505" i="1" s="1"/>
  <c r="E509" i="1"/>
  <c r="F509" i="1" s="1"/>
  <c r="G509" i="1" s="1"/>
  <c r="E513" i="1"/>
  <c r="F513" i="1" s="1"/>
  <c r="G513" i="1" s="1"/>
  <c r="E517" i="1"/>
  <c r="F517" i="1" s="1"/>
  <c r="G517" i="1" s="1"/>
  <c r="E521" i="1"/>
  <c r="F521" i="1" s="1"/>
  <c r="G521" i="1" s="1"/>
  <c r="E525" i="1"/>
  <c r="F525" i="1" s="1"/>
  <c r="G525" i="1" s="1"/>
  <c r="E529" i="1"/>
  <c r="F529" i="1" s="1"/>
  <c r="G529" i="1" s="1"/>
  <c r="E533" i="1"/>
  <c r="F533" i="1" s="1"/>
  <c r="G533" i="1" s="1"/>
  <c r="E537" i="1"/>
  <c r="F537" i="1" s="1"/>
  <c r="G537" i="1" s="1"/>
  <c r="E541" i="1"/>
  <c r="F541" i="1" s="1"/>
  <c r="G541" i="1" s="1"/>
  <c r="E545" i="1"/>
  <c r="F545" i="1" s="1"/>
  <c r="G545" i="1" s="1"/>
  <c r="E549" i="1"/>
  <c r="F549" i="1" s="1"/>
  <c r="G549" i="1" s="1"/>
  <c r="E553" i="1"/>
  <c r="F553" i="1" s="1"/>
  <c r="G553" i="1" s="1"/>
  <c r="E557" i="1"/>
  <c r="F557" i="1" s="1"/>
  <c r="G557" i="1" s="1"/>
  <c r="E561" i="1"/>
  <c r="F561" i="1" s="1"/>
  <c r="G561" i="1" s="1"/>
  <c r="E565" i="1"/>
  <c r="F565" i="1" s="1"/>
  <c r="G565" i="1" s="1"/>
  <c r="E569" i="1"/>
  <c r="F569" i="1" s="1"/>
  <c r="G569" i="1" s="1"/>
  <c r="E329" i="1"/>
  <c r="F329" i="1" s="1"/>
  <c r="G329" i="1" s="1"/>
  <c r="E465" i="1"/>
  <c r="F465" i="1" s="1"/>
  <c r="G465" i="1" s="1"/>
  <c r="E490" i="1"/>
  <c r="F490" i="1" s="1"/>
  <c r="G490" i="1" s="1"/>
  <c r="E502" i="1"/>
  <c r="F502" i="1" s="1"/>
  <c r="G502" i="1" s="1"/>
  <c r="E518" i="1"/>
  <c r="F518" i="1" s="1"/>
  <c r="G518" i="1" s="1"/>
  <c r="E530" i="1"/>
  <c r="F530" i="1" s="1"/>
  <c r="G530" i="1" s="1"/>
  <c r="E542" i="1"/>
  <c r="F542" i="1" s="1"/>
  <c r="G542" i="1" s="1"/>
  <c r="E554" i="1"/>
  <c r="F554" i="1" s="1"/>
  <c r="G554" i="1" s="1"/>
  <c r="E570" i="1"/>
  <c r="F570" i="1" s="1"/>
  <c r="G570" i="1" s="1"/>
  <c r="E10" i="1"/>
  <c r="F10" i="1" s="1"/>
  <c r="G10" i="1" s="1"/>
  <c r="H10" i="1" s="1"/>
  <c r="E11" i="1"/>
  <c r="F11" i="1" s="1"/>
  <c r="G11" i="1" s="1"/>
  <c r="AZ145" i="1" l="1"/>
  <c r="AZ332" i="1"/>
  <c r="AZ432" i="1"/>
  <c r="AZ253" i="1"/>
  <c r="AZ185" i="1"/>
  <c r="AZ209" i="1"/>
  <c r="AZ317" i="1"/>
  <c r="AZ525" i="1"/>
  <c r="AZ187" i="1"/>
  <c r="AZ196" i="1"/>
  <c r="AZ119" i="1"/>
  <c r="AZ324" i="1"/>
  <c r="AZ231" i="1"/>
  <c r="AZ210" i="1"/>
  <c r="AZ383" i="1"/>
  <c r="AZ470" i="1"/>
  <c r="AZ219" i="1"/>
  <c r="AZ567" i="1"/>
  <c r="AZ506" i="1"/>
  <c r="AZ434" i="1"/>
  <c r="AZ565" i="1"/>
  <c r="AZ11" i="1"/>
  <c r="AW11" i="1" s="1"/>
  <c r="AZ159" i="1"/>
  <c r="AZ259" i="1"/>
  <c r="AZ537" i="1"/>
  <c r="AZ297" i="1"/>
  <c r="AZ247" i="1"/>
  <c r="AZ327" i="1"/>
  <c r="AZ420" i="1"/>
  <c r="AZ172" i="1"/>
  <c r="AZ149" i="1"/>
  <c r="AZ270" i="1"/>
  <c r="AZ357" i="1"/>
  <c r="AZ443" i="1"/>
  <c r="AZ528" i="1"/>
  <c r="AZ183" i="1"/>
  <c r="AZ207" i="1"/>
  <c r="AZ308" i="1"/>
  <c r="AZ401" i="1"/>
  <c r="AZ509" i="1"/>
  <c r="AZ148" i="1"/>
  <c r="AZ409" i="1"/>
  <c r="AZ201" i="1"/>
  <c r="AZ338" i="1"/>
  <c r="AZ467" i="1"/>
  <c r="AZ44" i="1"/>
  <c r="AZ24" i="1"/>
  <c r="AZ168" i="1"/>
  <c r="AZ63" i="1"/>
  <c r="AZ66" i="1"/>
  <c r="AZ200" i="1"/>
  <c r="AZ133" i="1"/>
  <c r="AZ181" i="1"/>
  <c r="AZ447" i="1"/>
  <c r="AZ488" i="1"/>
  <c r="AZ319" i="1"/>
  <c r="AZ222" i="1"/>
  <c r="AZ69" i="1"/>
  <c r="AZ344" i="1"/>
  <c r="AZ252" i="1"/>
  <c r="AZ468" i="1"/>
  <c r="AZ277" i="1"/>
  <c r="AZ316" i="1"/>
  <c r="AZ41" i="1"/>
  <c r="AZ329" i="1"/>
  <c r="AZ439" i="1"/>
  <c r="AZ375" i="1"/>
  <c r="AZ483" i="1"/>
  <c r="AZ433" i="1"/>
  <c r="AZ419" i="1"/>
  <c r="AZ427" i="1"/>
  <c r="AZ545" i="1"/>
  <c r="AZ313" i="1"/>
  <c r="AZ220" i="1"/>
  <c r="AZ393" i="1"/>
  <c r="AZ479" i="1"/>
  <c r="AZ307" i="1"/>
  <c r="AZ351" i="1"/>
  <c r="AZ541" i="1"/>
  <c r="AZ184" i="1"/>
  <c r="AZ438" i="1"/>
  <c r="AZ287" i="1"/>
  <c r="AZ453" i="1"/>
  <c r="AZ49" i="1"/>
  <c r="AZ463" i="1"/>
  <c r="AZ510" i="1"/>
  <c r="AZ303" i="1"/>
  <c r="AZ489" i="1"/>
  <c r="AZ333" i="1"/>
  <c r="AZ223" i="1"/>
  <c r="AZ216" i="1"/>
  <c r="AZ425" i="1"/>
  <c r="AZ531" i="1"/>
  <c r="AZ217" i="1"/>
  <c r="AZ203" i="1"/>
  <c r="AZ376" i="1"/>
  <c r="AZ462" i="1"/>
  <c r="AZ544" i="1"/>
  <c r="AZ211" i="1"/>
  <c r="AZ204" i="1"/>
  <c r="AZ312" i="1"/>
  <c r="AZ413" i="1"/>
  <c r="AZ507" i="1"/>
  <c r="AZ131" i="1"/>
  <c r="AZ474" i="1"/>
  <c r="AZ263" i="1"/>
  <c r="AZ350" i="1"/>
  <c r="AZ436" i="1"/>
  <c r="AZ522" i="1"/>
  <c r="AZ173" i="1"/>
  <c r="AZ192" i="1"/>
  <c r="AZ300" i="1"/>
  <c r="AZ136" i="1"/>
  <c r="AZ373" i="1"/>
  <c r="AZ381" i="1"/>
  <c r="AZ518" i="1"/>
  <c r="AZ230" i="1"/>
  <c r="AZ359" i="1"/>
  <c r="AZ32" i="1"/>
  <c r="AZ33" i="1"/>
  <c r="AZ156" i="1"/>
  <c r="AZ38" i="1"/>
  <c r="AZ51" i="1"/>
  <c r="AZ30" i="1"/>
  <c r="AZ138" i="1"/>
  <c r="AZ188" i="1"/>
  <c r="AZ177" i="1"/>
  <c r="AZ79" i="1"/>
  <c r="AZ151" i="1"/>
  <c r="AZ45" i="1"/>
  <c r="AZ295" i="1"/>
  <c r="AZ339" i="1"/>
  <c r="AZ543" i="1"/>
  <c r="AZ289" i="1"/>
  <c r="AZ218" i="1"/>
  <c r="AZ304" i="1"/>
  <c r="AZ390" i="1"/>
  <c r="AZ477" i="1"/>
  <c r="AZ556" i="1"/>
  <c r="AZ283" i="1"/>
  <c r="AZ428" i="1"/>
  <c r="AZ521" i="1"/>
  <c r="AZ182" i="1"/>
  <c r="AZ278" i="1"/>
  <c r="AZ364" i="1"/>
  <c r="AZ450" i="1"/>
  <c r="AZ534" i="1"/>
  <c r="AZ191" i="1"/>
  <c r="AZ315" i="1"/>
  <c r="AZ408" i="1"/>
  <c r="AZ516" i="1"/>
  <c r="AZ160" i="1"/>
  <c r="AZ445" i="1"/>
  <c r="AZ572" i="1"/>
  <c r="AZ309" i="1"/>
  <c r="AZ446" i="1"/>
  <c r="AZ56" i="1"/>
  <c r="AZ57" i="1"/>
  <c r="AZ23" i="1"/>
  <c r="AZ36" i="1"/>
  <c r="AZ42" i="1"/>
  <c r="AZ62" i="1"/>
  <c r="AZ75" i="1"/>
  <c r="AZ126" i="1"/>
  <c r="AZ171" i="1"/>
  <c r="AZ272" i="1"/>
  <c r="AZ224" i="1"/>
  <c r="AZ236" i="1"/>
  <c r="AZ91" i="1"/>
  <c r="AZ248" i="1"/>
  <c r="AZ114" i="1"/>
  <c r="AZ50" i="1"/>
  <c r="AZ163" i="1"/>
  <c r="AZ331" i="1"/>
  <c r="AZ245" i="1"/>
  <c r="AZ346" i="1"/>
  <c r="AZ454" i="1"/>
  <c r="AZ549" i="1"/>
  <c r="AZ325" i="1"/>
  <c r="AZ225" i="1"/>
  <c r="AZ311" i="1"/>
  <c r="AZ398" i="1"/>
  <c r="AZ484" i="1"/>
  <c r="AZ233" i="1"/>
  <c r="AZ341" i="1"/>
  <c r="AZ435" i="1"/>
  <c r="AZ527" i="1"/>
  <c r="AZ205" i="1"/>
  <c r="AZ198" i="1"/>
  <c r="AZ285" i="1"/>
  <c r="AZ371" i="1"/>
  <c r="AZ458" i="1"/>
  <c r="AZ540" i="1"/>
  <c r="AZ199" i="1"/>
  <c r="AZ221" i="1"/>
  <c r="AZ322" i="1"/>
  <c r="AZ423" i="1"/>
  <c r="AZ523" i="1"/>
  <c r="AZ481" i="1"/>
  <c r="AZ280" i="1"/>
  <c r="AZ417" i="1"/>
  <c r="AZ542" i="1"/>
  <c r="AZ68" i="1"/>
  <c r="AZ35" i="1"/>
  <c r="AZ48" i="1"/>
  <c r="AZ12" i="1"/>
  <c r="AW12" i="1" s="1"/>
  <c r="AZ74" i="1"/>
  <c r="AZ87" i="1"/>
  <c r="AZ17" i="1"/>
  <c r="AZ260" i="1"/>
  <c r="AZ73" i="1"/>
  <c r="AZ296" i="1"/>
  <c r="AZ452" i="1"/>
  <c r="AZ320" i="1"/>
  <c r="AZ367" i="1"/>
  <c r="AZ353" i="1"/>
  <c r="AZ461" i="1"/>
  <c r="AZ555" i="1"/>
  <c r="AZ361" i="1"/>
  <c r="AZ232" i="1"/>
  <c r="AZ318" i="1"/>
  <c r="AZ405" i="1"/>
  <c r="AZ491" i="1"/>
  <c r="AZ568" i="1"/>
  <c r="AZ355" i="1"/>
  <c r="AZ240" i="1"/>
  <c r="AZ348" i="1"/>
  <c r="AZ533" i="1"/>
  <c r="AZ241" i="1"/>
  <c r="AZ206" i="1"/>
  <c r="AZ292" i="1"/>
  <c r="AZ378" i="1"/>
  <c r="AZ465" i="1"/>
  <c r="AZ546" i="1"/>
  <c r="AZ235" i="1"/>
  <c r="AZ228" i="1"/>
  <c r="AZ529" i="1"/>
  <c r="AZ137" i="1"/>
  <c r="AZ517" i="1"/>
  <c r="AZ388" i="1"/>
  <c r="AZ208" i="1"/>
  <c r="AZ237" i="1"/>
  <c r="AZ80" i="1"/>
  <c r="AZ81" i="1"/>
  <c r="AZ47" i="1"/>
  <c r="AZ60" i="1"/>
  <c r="AZ25" i="1"/>
  <c r="AZ86" i="1"/>
  <c r="AZ99" i="1"/>
  <c r="AZ29" i="1"/>
  <c r="AZ404" i="1"/>
  <c r="AZ416" i="1"/>
  <c r="AZ368" i="1"/>
  <c r="AZ524" i="1"/>
  <c r="AZ103" i="1"/>
  <c r="AZ152" i="1"/>
  <c r="AZ169" i="1"/>
  <c r="AZ403" i="1"/>
  <c r="AZ267" i="1"/>
  <c r="AZ360" i="1"/>
  <c r="AZ561" i="1"/>
  <c r="AZ397" i="1"/>
  <c r="AZ239" i="1"/>
  <c r="AZ326" i="1"/>
  <c r="AZ412" i="1"/>
  <c r="AZ498" i="1"/>
  <c r="AZ391" i="1"/>
  <c r="AZ255" i="1"/>
  <c r="AZ363" i="1"/>
  <c r="AZ449" i="1"/>
  <c r="AZ539" i="1"/>
  <c r="AZ386" i="1"/>
  <c r="AZ472" i="1"/>
  <c r="AZ552" i="1"/>
  <c r="AZ271" i="1"/>
  <c r="AZ243" i="1"/>
  <c r="AZ336" i="1"/>
  <c r="AZ437" i="1"/>
  <c r="AZ535" i="1"/>
  <c r="AZ294" i="1"/>
  <c r="AZ496" i="1"/>
  <c r="AZ345" i="1"/>
  <c r="AZ92" i="1"/>
  <c r="AZ93" i="1"/>
  <c r="AZ59" i="1"/>
  <c r="AZ72" i="1"/>
  <c r="AZ37" i="1"/>
  <c r="AZ98" i="1"/>
  <c r="AZ111" i="1"/>
  <c r="AZ476" i="1"/>
  <c r="AZ180" i="1"/>
  <c r="AZ85" i="1"/>
  <c r="AZ176" i="1"/>
  <c r="AZ440" i="1"/>
  <c r="AZ548" i="1"/>
  <c r="AZ424" i="1"/>
  <c r="AZ104" i="1"/>
  <c r="AZ105" i="1"/>
  <c r="AZ71" i="1"/>
  <c r="AZ84" i="1"/>
  <c r="AZ110" i="1"/>
  <c r="AZ123" i="1"/>
  <c r="AZ53" i="1"/>
  <c r="AZ16" i="1"/>
  <c r="AZ212" i="1"/>
  <c r="AZ560" i="1"/>
  <c r="AZ115" i="1"/>
  <c r="AZ10" i="1"/>
  <c r="AW10" i="1" s="1"/>
  <c r="AZ246" i="1"/>
  <c r="AZ306" i="1"/>
  <c r="AZ444" i="1"/>
  <c r="AZ122" i="1"/>
  <c r="AZ475" i="1"/>
  <c r="AZ281" i="1"/>
  <c r="AZ125" i="1"/>
  <c r="AZ469" i="1"/>
  <c r="AZ254" i="1"/>
  <c r="AZ340" i="1"/>
  <c r="AZ426" i="1"/>
  <c r="AZ513" i="1"/>
  <c r="AZ269" i="1"/>
  <c r="AZ377" i="1"/>
  <c r="AZ464" i="1"/>
  <c r="AZ551" i="1"/>
  <c r="AZ349" i="1"/>
  <c r="AZ227" i="1"/>
  <c r="AZ314" i="1"/>
  <c r="AZ400" i="1"/>
  <c r="AZ486" i="1"/>
  <c r="AZ564" i="1"/>
  <c r="AZ343" i="1"/>
  <c r="AZ257" i="1"/>
  <c r="AZ459" i="1"/>
  <c r="AZ547" i="1"/>
  <c r="AZ193" i="1"/>
  <c r="AZ266" i="1"/>
  <c r="AZ395" i="1"/>
  <c r="AZ530" i="1"/>
  <c r="AZ244" i="1"/>
  <c r="AZ116" i="1"/>
  <c r="AZ117" i="1"/>
  <c r="AZ83" i="1"/>
  <c r="AZ96" i="1"/>
  <c r="AZ61" i="1"/>
  <c r="AZ78" i="1"/>
  <c r="AZ135" i="1"/>
  <c r="AZ65" i="1"/>
  <c r="AZ52" i="1"/>
  <c r="AZ186" i="1"/>
  <c r="AZ97" i="1"/>
  <c r="AZ284" i="1"/>
  <c r="AZ40" i="1"/>
  <c r="AZ456" i="1"/>
  <c r="AZ558" i="1"/>
  <c r="AZ140" i="1"/>
  <c r="AZ511" i="1"/>
  <c r="AZ288" i="1"/>
  <c r="AZ389" i="1"/>
  <c r="AZ497" i="1"/>
  <c r="AZ143" i="1"/>
  <c r="AZ505" i="1"/>
  <c r="AZ261" i="1"/>
  <c r="AZ347" i="1"/>
  <c r="AZ520" i="1"/>
  <c r="AZ499" i="1"/>
  <c r="AZ276" i="1"/>
  <c r="AZ384" i="1"/>
  <c r="AZ471" i="1"/>
  <c r="AZ557" i="1"/>
  <c r="AZ385" i="1"/>
  <c r="AZ234" i="1"/>
  <c r="AZ321" i="1"/>
  <c r="AZ407" i="1"/>
  <c r="AZ494" i="1"/>
  <c r="AZ570" i="1"/>
  <c r="AZ379" i="1"/>
  <c r="AZ264" i="1"/>
  <c r="AZ365" i="1"/>
  <c r="AZ553" i="1"/>
  <c r="AZ229" i="1"/>
  <c r="AZ374" i="1"/>
  <c r="AZ503" i="1"/>
  <c r="AZ215" i="1"/>
  <c r="AZ352" i="1"/>
  <c r="AZ128" i="1"/>
  <c r="AZ129" i="1"/>
  <c r="AZ95" i="1"/>
  <c r="AZ108" i="1"/>
  <c r="AZ102" i="1"/>
  <c r="AZ19" i="1"/>
  <c r="AZ147" i="1"/>
  <c r="AZ77" i="1"/>
  <c r="AZ88" i="1"/>
  <c r="AZ356" i="1"/>
  <c r="AZ76" i="1"/>
  <c r="AZ127" i="1"/>
  <c r="AZ54" i="1"/>
  <c r="AZ155" i="1"/>
  <c r="AZ195" i="1"/>
  <c r="AZ396" i="1"/>
  <c r="AZ504" i="1"/>
  <c r="AZ158" i="1"/>
  <c r="AZ402" i="1"/>
  <c r="AZ268" i="1"/>
  <c r="AZ354" i="1"/>
  <c r="AZ441" i="1"/>
  <c r="AZ526" i="1"/>
  <c r="AZ146" i="1"/>
  <c r="AZ366" i="1"/>
  <c r="AZ291" i="1"/>
  <c r="AZ392" i="1"/>
  <c r="AZ478" i="1"/>
  <c r="AZ563" i="1"/>
  <c r="AZ421" i="1"/>
  <c r="AZ242" i="1"/>
  <c r="AZ328" i="1"/>
  <c r="AZ414" i="1"/>
  <c r="AZ501" i="1"/>
  <c r="AZ258" i="1"/>
  <c r="AZ415" i="1"/>
  <c r="AZ279" i="1"/>
  <c r="AZ372" i="1"/>
  <c r="AZ473" i="1"/>
  <c r="AZ559" i="1"/>
  <c r="AZ265" i="1"/>
  <c r="AZ482" i="1"/>
  <c r="AZ194" i="1"/>
  <c r="AZ323" i="1"/>
  <c r="AZ460" i="1"/>
  <c r="AZ290" i="1"/>
  <c r="AZ175" i="1"/>
  <c r="AZ299" i="1"/>
  <c r="AZ213" i="1"/>
  <c r="AZ90" i="1"/>
  <c r="AZ141" i="1"/>
  <c r="AZ107" i="1"/>
  <c r="AZ120" i="1"/>
  <c r="AZ43" i="1"/>
  <c r="AZ15" i="1"/>
  <c r="AZ18" i="1"/>
  <c r="AZ89" i="1"/>
  <c r="AZ124" i="1"/>
  <c r="AZ22" i="1"/>
  <c r="AZ109" i="1"/>
  <c r="AZ28" i="1"/>
  <c r="AZ165" i="1"/>
  <c r="AZ112" i="1"/>
  <c r="AZ167" i="1"/>
  <c r="AZ411" i="1"/>
  <c r="AZ519" i="1"/>
  <c r="AZ170" i="1"/>
  <c r="AZ275" i="1"/>
  <c r="AZ362" i="1"/>
  <c r="AZ448" i="1"/>
  <c r="AZ532" i="1"/>
  <c r="AZ179" i="1"/>
  <c r="AZ161" i="1"/>
  <c r="AZ399" i="1"/>
  <c r="AZ485" i="1"/>
  <c r="AZ569" i="1"/>
  <c r="AZ457" i="1"/>
  <c r="AZ249" i="1"/>
  <c r="AZ335" i="1"/>
  <c r="AZ422" i="1"/>
  <c r="AZ508" i="1"/>
  <c r="AZ134" i="1"/>
  <c r="AZ451" i="1"/>
  <c r="AZ380" i="1"/>
  <c r="AZ480" i="1"/>
  <c r="AZ301" i="1"/>
  <c r="AZ566" i="1"/>
  <c r="AZ302" i="1"/>
  <c r="AZ431" i="1"/>
  <c r="AZ554" i="1"/>
  <c r="AZ55" i="1"/>
  <c r="AZ153" i="1"/>
  <c r="AZ132" i="1"/>
  <c r="AZ14" i="1"/>
  <c r="AZ27" i="1"/>
  <c r="AZ162" i="1"/>
  <c r="AZ101" i="1"/>
  <c r="AZ512" i="1"/>
  <c r="AZ64" i="1"/>
  <c r="AZ500" i="1"/>
  <c r="AZ67" i="1"/>
  <c r="AZ139" i="1"/>
  <c r="AZ282" i="1"/>
  <c r="AZ369" i="1"/>
  <c r="AZ455" i="1"/>
  <c r="AZ189" i="1"/>
  <c r="AZ197" i="1"/>
  <c r="AZ305" i="1"/>
  <c r="AZ492" i="1"/>
  <c r="AZ330" i="1"/>
  <c r="AZ493" i="1"/>
  <c r="AZ256" i="1"/>
  <c r="AZ342" i="1"/>
  <c r="AZ429" i="1"/>
  <c r="AZ515" i="1"/>
  <c r="AZ164" i="1"/>
  <c r="AZ487" i="1"/>
  <c r="AZ293" i="1"/>
  <c r="AZ387" i="1"/>
  <c r="AZ495" i="1"/>
  <c r="AZ571" i="1"/>
  <c r="AZ337" i="1"/>
  <c r="AZ273" i="1"/>
  <c r="AZ410" i="1"/>
  <c r="AZ536" i="1"/>
  <c r="AZ251" i="1"/>
  <c r="AZ20" i="1"/>
  <c r="AZ21" i="1"/>
  <c r="AZ13" i="1"/>
  <c r="AW13" i="1" s="1"/>
  <c r="AZ150" i="1"/>
  <c r="AZ144" i="1"/>
  <c r="AZ26" i="1"/>
  <c r="AZ39" i="1"/>
  <c r="AZ31" i="1"/>
  <c r="AZ113" i="1"/>
  <c r="AZ157" i="1"/>
  <c r="AZ121" i="1"/>
  <c r="AZ100" i="1"/>
  <c r="AZ174" i="1"/>
  <c r="AZ202" i="1"/>
  <c r="AZ310" i="1"/>
  <c r="AZ178" i="1"/>
  <c r="AZ298" i="1"/>
  <c r="AZ286" i="1"/>
  <c r="AZ58" i="1"/>
  <c r="AZ418" i="1"/>
  <c r="AZ538" i="1"/>
  <c r="AZ406" i="1"/>
  <c r="AZ94" i="1"/>
  <c r="AZ394" i="1"/>
  <c r="AZ502" i="1"/>
  <c r="AZ550" i="1"/>
  <c r="AZ514" i="1"/>
  <c r="AZ238" i="1"/>
  <c r="AZ226" i="1"/>
  <c r="AZ334" i="1"/>
  <c r="AZ190" i="1"/>
  <c r="AZ214" i="1"/>
  <c r="AZ562" i="1"/>
  <c r="AZ442" i="1"/>
  <c r="AZ430" i="1"/>
  <c r="AZ130" i="1"/>
  <c r="AZ166" i="1"/>
  <c r="AZ274" i="1"/>
  <c r="AZ142" i="1"/>
  <c r="AZ262" i="1"/>
  <c r="AZ370" i="1"/>
  <c r="AZ250" i="1"/>
  <c r="AZ34" i="1"/>
  <c r="AZ46" i="1"/>
  <c r="AZ382" i="1"/>
  <c r="AZ490" i="1"/>
  <c r="AZ154" i="1"/>
  <c r="AZ358" i="1"/>
  <c r="AZ70" i="1"/>
  <c r="AZ82" i="1"/>
  <c r="AZ466" i="1"/>
  <c r="AZ106" i="1"/>
  <c r="AZ118" i="1"/>
  <c r="AY483" i="1"/>
  <c r="AY281" i="1"/>
  <c r="AY402" i="1"/>
  <c r="AY366" i="1"/>
  <c r="AY392" i="1"/>
  <c r="AY258" i="1"/>
  <c r="AY372" i="1"/>
  <c r="AY559" i="1"/>
  <c r="AY323" i="1"/>
  <c r="AY432" i="1"/>
  <c r="AY504" i="1"/>
  <c r="AY526" i="1"/>
  <c r="AY291" i="1"/>
  <c r="AY421" i="1"/>
  <c r="AY482" i="1"/>
  <c r="AY337" i="1"/>
  <c r="AY11" i="1"/>
  <c r="AV11" i="1" s="1"/>
  <c r="AY297" i="1"/>
  <c r="AY327" i="1"/>
  <c r="AY420" i="1"/>
  <c r="AY443" i="1"/>
  <c r="AY183" i="1"/>
  <c r="AY308" i="1"/>
  <c r="AY148" i="1"/>
  <c r="AY160" i="1"/>
  <c r="AY309" i="1"/>
  <c r="AY23" i="1"/>
  <c r="AY19" i="1"/>
  <c r="AY513" i="1"/>
  <c r="AY549" i="1"/>
  <c r="AY523" i="1"/>
  <c r="AY481" i="1"/>
  <c r="AY542" i="1"/>
  <c r="AY452" i="1"/>
  <c r="AY252" i="1"/>
  <c r="AY405" i="1"/>
  <c r="AY292" i="1"/>
  <c r="AY137" i="1"/>
  <c r="AY81" i="1"/>
  <c r="AY73" i="1"/>
  <c r="AY267" i="1"/>
  <c r="AY561" i="1"/>
  <c r="AY239" i="1"/>
  <c r="AY391" i="1"/>
  <c r="AY294" i="1"/>
  <c r="AY93" i="1"/>
  <c r="AY85" i="1"/>
  <c r="AY176" i="1"/>
  <c r="AY438" i="1"/>
  <c r="AY126" i="1"/>
  <c r="AY464" i="1"/>
  <c r="AY193" i="1"/>
  <c r="AY266" i="1"/>
  <c r="AY288" i="1"/>
  <c r="AY389" i="1"/>
  <c r="AY261" i="1"/>
  <c r="AY434" i="1"/>
  <c r="AY276" i="1"/>
  <c r="AY471" i="1"/>
  <c r="AY349" i="1"/>
  <c r="AY155" i="1"/>
  <c r="AY195" i="1"/>
  <c r="AY303" i="1"/>
  <c r="AY396" i="1"/>
  <c r="AY158" i="1"/>
  <c r="AY268" i="1"/>
  <c r="AY441" i="1"/>
  <c r="AY478" i="1"/>
  <c r="AY563" i="1"/>
  <c r="AY242" i="1"/>
  <c r="AY414" i="1"/>
  <c r="AY415" i="1"/>
  <c r="AY473" i="1"/>
  <c r="AY265" i="1"/>
  <c r="AY194" i="1"/>
  <c r="AY460" i="1"/>
  <c r="AY129" i="1"/>
  <c r="AY254" i="1"/>
  <c r="AY398" i="1"/>
  <c r="AY306" i="1"/>
  <c r="AY450" i="1"/>
  <c r="AY557" i="1"/>
  <c r="AY235" i="1"/>
  <c r="AY379" i="1"/>
  <c r="AY110" i="1"/>
  <c r="AY535" i="1"/>
  <c r="AY564" i="1"/>
  <c r="AY311" i="1"/>
  <c r="AY339" i="1"/>
  <c r="AY304" i="1"/>
  <c r="AY16" i="1"/>
  <c r="AY125" i="1"/>
  <c r="AY269" i="1"/>
  <c r="AY299" i="1"/>
  <c r="AY213" i="1"/>
  <c r="AY90" i="1"/>
  <c r="AY141" i="1"/>
  <c r="AY107" i="1"/>
  <c r="AY43" i="1"/>
  <c r="AY15" i="1"/>
  <c r="AY18" i="1"/>
  <c r="AY89" i="1"/>
  <c r="AY124" i="1"/>
  <c r="AY22" i="1"/>
  <c r="AY109" i="1"/>
  <c r="AY28" i="1"/>
  <c r="AY165" i="1"/>
  <c r="AY112" i="1"/>
  <c r="AY205" i="1"/>
  <c r="AY167" i="1"/>
  <c r="AY51" i="1"/>
  <c r="AY369" i="1"/>
  <c r="AY455" i="1"/>
  <c r="AY164" i="1"/>
  <c r="AY410" i="1"/>
  <c r="AY39" i="1"/>
  <c r="AY413" i="1"/>
  <c r="AY436" i="1"/>
  <c r="AY138" i="1"/>
  <c r="AY140" i="1"/>
  <c r="AY511" i="1"/>
  <c r="AY497" i="1"/>
  <c r="AY143" i="1"/>
  <c r="AY505" i="1"/>
  <c r="AY347" i="1"/>
  <c r="AY520" i="1"/>
  <c r="AY510" i="1"/>
  <c r="AY499" i="1"/>
  <c r="AY384" i="1"/>
  <c r="AY385" i="1"/>
  <c r="AY234" i="1"/>
  <c r="AY321" i="1"/>
  <c r="AY407" i="1"/>
  <c r="AY494" i="1"/>
  <c r="AY570" i="1"/>
  <c r="AY264" i="1"/>
  <c r="AY365" i="1"/>
  <c r="AY553" i="1"/>
  <c r="AY229" i="1"/>
  <c r="AY374" i="1"/>
  <c r="AY503" i="1"/>
  <c r="AY215" i="1"/>
  <c r="AY352" i="1"/>
  <c r="AY128" i="1"/>
  <c r="AY95" i="1"/>
  <c r="AY108" i="1"/>
  <c r="AY102" i="1"/>
  <c r="AY147" i="1"/>
  <c r="AY77" i="1"/>
  <c r="AY88" i="1"/>
  <c r="AY356" i="1"/>
  <c r="AY76" i="1"/>
  <c r="AY127" i="1"/>
  <c r="AY146" i="1"/>
  <c r="AY328" i="1"/>
  <c r="AY279" i="1"/>
  <c r="AY157" i="1"/>
  <c r="AY411" i="1"/>
  <c r="AY519" i="1"/>
  <c r="AY170" i="1"/>
  <c r="AY275" i="1"/>
  <c r="AY362" i="1"/>
  <c r="AY448" i="1"/>
  <c r="AY532" i="1"/>
  <c r="AY179" i="1"/>
  <c r="AY161" i="1"/>
  <c r="AY399" i="1"/>
  <c r="AY485" i="1"/>
  <c r="AY569" i="1"/>
  <c r="AY457" i="1"/>
  <c r="AY249" i="1"/>
  <c r="AY335" i="1"/>
  <c r="AY422" i="1"/>
  <c r="AY508" i="1"/>
  <c r="AY134" i="1"/>
  <c r="AY451" i="1"/>
  <c r="AY286" i="1"/>
  <c r="AY380" i="1"/>
  <c r="AY480" i="1"/>
  <c r="AY565" i="1"/>
  <c r="AY301" i="1"/>
  <c r="AY566" i="1"/>
  <c r="AY302" i="1"/>
  <c r="AY431" i="1"/>
  <c r="AY554" i="1"/>
  <c r="AY393" i="1"/>
  <c r="AY122" i="1"/>
  <c r="AY320" i="1"/>
  <c r="AY20" i="1"/>
  <c r="AY247" i="1"/>
  <c r="AY493" i="1"/>
  <c r="AY425" i="1"/>
  <c r="AY55" i="1"/>
  <c r="AY153" i="1"/>
  <c r="AY119" i="1"/>
  <c r="AY132" i="1"/>
  <c r="AY14" i="1"/>
  <c r="AY27" i="1"/>
  <c r="AY162" i="1"/>
  <c r="AY101" i="1"/>
  <c r="AY512" i="1"/>
  <c r="AY58" i="1"/>
  <c r="AY64" i="1"/>
  <c r="AY500" i="1"/>
  <c r="AY67" i="1"/>
  <c r="AY139" i="1"/>
  <c r="AY120" i="1"/>
  <c r="AY185" i="1"/>
  <c r="AY209" i="1"/>
  <c r="AY317" i="1"/>
  <c r="AY525" i="1"/>
  <c r="AY187" i="1"/>
  <c r="AY196" i="1"/>
  <c r="AY282" i="1"/>
  <c r="AY189" i="1"/>
  <c r="AY197" i="1"/>
  <c r="AY305" i="1"/>
  <c r="AY492" i="1"/>
  <c r="AY330" i="1"/>
  <c r="AY256" i="1"/>
  <c r="AY342" i="1"/>
  <c r="AY429" i="1"/>
  <c r="AY515" i="1"/>
  <c r="AY487" i="1"/>
  <c r="AY293" i="1"/>
  <c r="AY387" i="1"/>
  <c r="AY495" i="1"/>
  <c r="AY571" i="1"/>
  <c r="AY273" i="1"/>
  <c r="AY536" i="1"/>
  <c r="AY251" i="1"/>
  <c r="AY21" i="1"/>
  <c r="AY13" i="1"/>
  <c r="AV13" i="1" s="1"/>
  <c r="AY150" i="1"/>
  <c r="AY144" i="1"/>
  <c r="AY26" i="1"/>
  <c r="AY31" i="1"/>
  <c r="AY113" i="1"/>
  <c r="AY121" i="1"/>
  <c r="AY100" i="1"/>
  <c r="AY174" i="1"/>
  <c r="AY181" i="1"/>
  <c r="AY223" i="1"/>
  <c r="AY216" i="1"/>
  <c r="AY324" i="1"/>
  <c r="AY531" i="1"/>
  <c r="AY217" i="1"/>
  <c r="AY203" i="1"/>
  <c r="AY290" i="1"/>
  <c r="AY376" i="1"/>
  <c r="AY462" i="1"/>
  <c r="AY544" i="1"/>
  <c r="AY211" i="1"/>
  <c r="AY204" i="1"/>
  <c r="AY312" i="1"/>
  <c r="AY507" i="1"/>
  <c r="AY131" i="1"/>
  <c r="AY474" i="1"/>
  <c r="AY263" i="1"/>
  <c r="AY350" i="1"/>
  <c r="AY522" i="1"/>
  <c r="AY173" i="1"/>
  <c r="AY192" i="1"/>
  <c r="AY300" i="1"/>
  <c r="AY136" i="1"/>
  <c r="AY373" i="1"/>
  <c r="AY381" i="1"/>
  <c r="AY518" i="1"/>
  <c r="AY230" i="1"/>
  <c r="AY359" i="1"/>
  <c r="AY32" i="1"/>
  <c r="AY33" i="1"/>
  <c r="AY54" i="1"/>
  <c r="AY156" i="1"/>
  <c r="AY38" i="1"/>
  <c r="AY30" i="1"/>
  <c r="AY188" i="1"/>
  <c r="AY159" i="1"/>
  <c r="AY177" i="1"/>
  <c r="AY79" i="1"/>
  <c r="AY151" i="1"/>
  <c r="AY259" i="1"/>
  <c r="AY231" i="1"/>
  <c r="AY332" i="1"/>
  <c r="AY537" i="1"/>
  <c r="AY253" i="1"/>
  <c r="AY210" i="1"/>
  <c r="AY383" i="1"/>
  <c r="AY470" i="1"/>
  <c r="AY219" i="1"/>
  <c r="AY172" i="1"/>
  <c r="AY149" i="1"/>
  <c r="AY270" i="1"/>
  <c r="AY357" i="1"/>
  <c r="AY528" i="1"/>
  <c r="AY207" i="1"/>
  <c r="AY401" i="1"/>
  <c r="AY509" i="1"/>
  <c r="AY409" i="1"/>
  <c r="AY489" i="1"/>
  <c r="AY201" i="1"/>
  <c r="AY338" i="1"/>
  <c r="AY467" i="1"/>
  <c r="AY44" i="1"/>
  <c r="AY45" i="1"/>
  <c r="AY114" i="1"/>
  <c r="AY24" i="1"/>
  <c r="AY168" i="1"/>
  <c r="AY50" i="1"/>
  <c r="AY63" i="1"/>
  <c r="AY66" i="1"/>
  <c r="AY200" i="1"/>
  <c r="AY175" i="1"/>
  <c r="AY133" i="1"/>
  <c r="AY163" i="1"/>
  <c r="AY169" i="1"/>
  <c r="AY295" i="1"/>
  <c r="AY447" i="1"/>
  <c r="AY543" i="1"/>
  <c r="AY289" i="1"/>
  <c r="AY218" i="1"/>
  <c r="AY390" i="1"/>
  <c r="AY477" i="1"/>
  <c r="AY556" i="1"/>
  <c r="AY283" i="1"/>
  <c r="AY428" i="1"/>
  <c r="AY521" i="1"/>
  <c r="AY182" i="1"/>
  <c r="AY278" i="1"/>
  <c r="AY364" i="1"/>
  <c r="AY534" i="1"/>
  <c r="AY191" i="1"/>
  <c r="AY315" i="1"/>
  <c r="AY408" i="1"/>
  <c r="AY516" i="1"/>
  <c r="AY445" i="1"/>
  <c r="AY572" i="1"/>
  <c r="AY446" i="1"/>
  <c r="AY56" i="1"/>
  <c r="AY57" i="1"/>
  <c r="AY36" i="1"/>
  <c r="AY42" i="1"/>
  <c r="AY62" i="1"/>
  <c r="AY75" i="1"/>
  <c r="AY171" i="1"/>
  <c r="AY272" i="1"/>
  <c r="AY488" i="1"/>
  <c r="AY224" i="1"/>
  <c r="AY236" i="1"/>
  <c r="AY91" i="1"/>
  <c r="AY248" i="1"/>
  <c r="AY354" i="1"/>
  <c r="AY331" i="1"/>
  <c r="AY245" i="1"/>
  <c r="AY325" i="1"/>
  <c r="AY225" i="1"/>
  <c r="AY484" i="1"/>
  <c r="AY319" i="1"/>
  <c r="AY233" i="1"/>
  <c r="AY341" i="1"/>
  <c r="AY435" i="1"/>
  <c r="AY527" i="1"/>
  <c r="AY198" i="1"/>
  <c r="AY285" i="1"/>
  <c r="AY371" i="1"/>
  <c r="AY458" i="1"/>
  <c r="AY540" i="1"/>
  <c r="AY199" i="1"/>
  <c r="AY221" i="1"/>
  <c r="AY423" i="1"/>
  <c r="AY222" i="1"/>
  <c r="AY280" i="1"/>
  <c r="AY417" i="1"/>
  <c r="AY68" i="1"/>
  <c r="AY69" i="1"/>
  <c r="AY35" i="1"/>
  <c r="AY48" i="1"/>
  <c r="AY12" i="1"/>
  <c r="AV12" i="1" s="1"/>
  <c r="AY74" i="1"/>
  <c r="AY87" i="1"/>
  <c r="AY17" i="1"/>
  <c r="AY260" i="1"/>
  <c r="AY344" i="1"/>
  <c r="AY145" i="1"/>
  <c r="AY296" i="1"/>
  <c r="AY367" i="1"/>
  <c r="AY353" i="1"/>
  <c r="AY461" i="1"/>
  <c r="AY555" i="1"/>
  <c r="AY361" i="1"/>
  <c r="AY232" i="1"/>
  <c r="AY318" i="1"/>
  <c r="AY491" i="1"/>
  <c r="AY568" i="1"/>
  <c r="AY355" i="1"/>
  <c r="AY240" i="1"/>
  <c r="AY348" i="1"/>
  <c r="AY533" i="1"/>
  <c r="AY241" i="1"/>
  <c r="AY206" i="1"/>
  <c r="AY378" i="1"/>
  <c r="AY465" i="1"/>
  <c r="AY546" i="1"/>
  <c r="AY228" i="1"/>
  <c r="AY329" i="1"/>
  <c r="AY529" i="1"/>
  <c r="AY517" i="1"/>
  <c r="AY388" i="1"/>
  <c r="AY208" i="1"/>
  <c r="AY237" i="1"/>
  <c r="AY80" i="1"/>
  <c r="AY47" i="1"/>
  <c r="AY60" i="1"/>
  <c r="AY25" i="1"/>
  <c r="AY86" i="1"/>
  <c r="AY99" i="1"/>
  <c r="AY29" i="1"/>
  <c r="AY404" i="1"/>
  <c r="AY416" i="1"/>
  <c r="AY368" i="1"/>
  <c r="AY524" i="1"/>
  <c r="AY103" i="1"/>
  <c r="AY152" i="1"/>
  <c r="AY403" i="1"/>
  <c r="AY360" i="1"/>
  <c r="AY468" i="1"/>
  <c r="AY397" i="1"/>
  <c r="AY326" i="1"/>
  <c r="AY412" i="1"/>
  <c r="AY498" i="1"/>
  <c r="AY255" i="1"/>
  <c r="AY363" i="1"/>
  <c r="AY449" i="1"/>
  <c r="AY539" i="1"/>
  <c r="AY277" i="1"/>
  <c r="AY386" i="1"/>
  <c r="AY472" i="1"/>
  <c r="AY552" i="1"/>
  <c r="AY271" i="1"/>
  <c r="AY243" i="1"/>
  <c r="AY336" i="1"/>
  <c r="AY437" i="1"/>
  <c r="AY496" i="1"/>
  <c r="AY316" i="1"/>
  <c r="AY345" i="1"/>
  <c r="AY92" i="1"/>
  <c r="AY59" i="1"/>
  <c r="AY72" i="1"/>
  <c r="AY37" i="1"/>
  <c r="AY98" i="1"/>
  <c r="AY111" i="1"/>
  <c r="AY41" i="1"/>
  <c r="AY476" i="1"/>
  <c r="AY180" i="1"/>
  <c r="AY440" i="1"/>
  <c r="AY548" i="1"/>
  <c r="AX10" i="1"/>
  <c r="AY439" i="1"/>
  <c r="AY375" i="1"/>
  <c r="AY567" i="1"/>
  <c r="AY433" i="1"/>
  <c r="AY246" i="1"/>
  <c r="AY333" i="1"/>
  <c r="AY419" i="1"/>
  <c r="AY506" i="1"/>
  <c r="AY427" i="1"/>
  <c r="AY456" i="1"/>
  <c r="AY545" i="1"/>
  <c r="AY313" i="1"/>
  <c r="AY220" i="1"/>
  <c r="AY479" i="1"/>
  <c r="AY558" i="1"/>
  <c r="AY307" i="1"/>
  <c r="AY351" i="1"/>
  <c r="AY444" i="1"/>
  <c r="AY541" i="1"/>
  <c r="AY184" i="1"/>
  <c r="AY287" i="1"/>
  <c r="AY424" i="1"/>
  <c r="AY453" i="1"/>
  <c r="AY104" i="1"/>
  <c r="AY105" i="1"/>
  <c r="AY71" i="1"/>
  <c r="AY84" i="1"/>
  <c r="AY49" i="1"/>
  <c r="AY123" i="1"/>
  <c r="AY53" i="1"/>
  <c r="AY212" i="1"/>
  <c r="AY560" i="1"/>
  <c r="AY115" i="1"/>
  <c r="AY501" i="1"/>
  <c r="AY475" i="1"/>
  <c r="AY469" i="1"/>
  <c r="AY340" i="1"/>
  <c r="AY426" i="1"/>
  <c r="AY463" i="1"/>
  <c r="AY377" i="1"/>
  <c r="AY551" i="1"/>
  <c r="AY227" i="1"/>
  <c r="AY314" i="1"/>
  <c r="AY400" i="1"/>
  <c r="AY486" i="1"/>
  <c r="AY343" i="1"/>
  <c r="AY257" i="1"/>
  <c r="AY459" i="1"/>
  <c r="AY547" i="1"/>
  <c r="AY395" i="1"/>
  <c r="AY530" i="1"/>
  <c r="AY244" i="1"/>
  <c r="AY116" i="1"/>
  <c r="AY117" i="1"/>
  <c r="AY83" i="1"/>
  <c r="AY96" i="1"/>
  <c r="AY61" i="1"/>
  <c r="AY78" i="1"/>
  <c r="AY135" i="1"/>
  <c r="AY65" i="1"/>
  <c r="AY52" i="1"/>
  <c r="AY186" i="1"/>
  <c r="AY97" i="1"/>
  <c r="AY284" i="1"/>
  <c r="AY40" i="1"/>
  <c r="AY418" i="1"/>
  <c r="AY538" i="1"/>
  <c r="AY406" i="1"/>
  <c r="AY94" i="1"/>
  <c r="AY394" i="1"/>
  <c r="AY502" i="1"/>
  <c r="AY298" i="1"/>
  <c r="AY550" i="1"/>
  <c r="AY514" i="1"/>
  <c r="AY310" i="1"/>
  <c r="AY238" i="1"/>
  <c r="AY226" i="1"/>
  <c r="AY334" i="1"/>
  <c r="AY190" i="1"/>
  <c r="AY214" i="1"/>
  <c r="AY346" i="1"/>
  <c r="AY454" i="1"/>
  <c r="AY562" i="1"/>
  <c r="AY322" i="1"/>
  <c r="AY442" i="1"/>
  <c r="AY430" i="1"/>
  <c r="AY178" i="1"/>
  <c r="AY130" i="1"/>
  <c r="AY166" i="1"/>
  <c r="AY202" i="1"/>
  <c r="AY274" i="1"/>
  <c r="AY142" i="1"/>
  <c r="AY262" i="1"/>
  <c r="AY370" i="1"/>
  <c r="AY250" i="1"/>
  <c r="AY34" i="1"/>
  <c r="AY46" i="1"/>
  <c r="AY382" i="1"/>
  <c r="AY490" i="1"/>
  <c r="AY154" i="1"/>
  <c r="AY358" i="1"/>
  <c r="AY70" i="1"/>
  <c r="AY82" i="1"/>
  <c r="AY466" i="1"/>
  <c r="AY106" i="1"/>
  <c r="AY118" i="1"/>
  <c r="AY10" i="1"/>
  <c r="AV10" i="1" s="1"/>
  <c r="AX77" i="1"/>
  <c r="AX356" i="1"/>
  <c r="AX193" i="1"/>
  <c r="AX224" i="1"/>
  <c r="AX488" i="1"/>
  <c r="AX127" i="1"/>
  <c r="AX186" i="1"/>
  <c r="AX139" i="1"/>
  <c r="AX129" i="1"/>
  <c r="AX108" i="1"/>
  <c r="AX165" i="1"/>
  <c r="AX22" i="1"/>
  <c r="AX212" i="1"/>
  <c r="AX176" i="1"/>
  <c r="AX200" i="1"/>
  <c r="AX512" i="1"/>
  <c r="AX43" i="1"/>
  <c r="AX153" i="1"/>
  <c r="AX11" i="1"/>
  <c r="AU11" i="1" s="1"/>
  <c r="AX476" i="1"/>
  <c r="AX50" i="1"/>
  <c r="AX41" i="1"/>
  <c r="AX57" i="1"/>
  <c r="AX12" i="1"/>
  <c r="AX284" i="1"/>
  <c r="AX99" i="1"/>
  <c r="AX93" i="1"/>
  <c r="AX185" i="1"/>
  <c r="AX209" i="1"/>
  <c r="AX317" i="1"/>
  <c r="AX525" i="1"/>
  <c r="AX196" i="1"/>
  <c r="AX282" i="1"/>
  <c r="AX455" i="1"/>
  <c r="AX407" i="1"/>
  <c r="AX98" i="1"/>
  <c r="AX76" i="1"/>
  <c r="AX42" i="1"/>
  <c r="AX95" i="1"/>
  <c r="AX123" i="1"/>
  <c r="AX100" i="1"/>
  <c r="AX55" i="1"/>
  <c r="AX188" i="1"/>
  <c r="AX112" i="1"/>
  <c r="AX337" i="1"/>
  <c r="AX27" i="1"/>
  <c r="AX171" i="1"/>
  <c r="AX26" i="1"/>
  <c r="AX157" i="1"/>
  <c r="AX16" i="1"/>
  <c r="AX121" i="1"/>
  <c r="AX344" i="1"/>
  <c r="AX62" i="1"/>
  <c r="AX40" i="1"/>
  <c r="AX84" i="1"/>
  <c r="AX368" i="1"/>
  <c r="AX260" i="1"/>
  <c r="AX52" i="1"/>
  <c r="AX384" i="1"/>
  <c r="AX404" i="1"/>
  <c r="AX88" i="1"/>
  <c r="AX70" i="1"/>
  <c r="AX94" i="1"/>
  <c r="AX156" i="1"/>
  <c r="AX145" i="1"/>
  <c r="AX102" i="1"/>
  <c r="AX21" i="1"/>
  <c r="AX39" i="1"/>
  <c r="AX17" i="1"/>
  <c r="AX115" i="1"/>
  <c r="AX36" i="1"/>
  <c r="AX56" i="1"/>
  <c r="AX128" i="1"/>
  <c r="AX38" i="1"/>
  <c r="AX13" i="1"/>
  <c r="AU13" i="1" s="1"/>
  <c r="AX236" i="1"/>
  <c r="AX206" i="1"/>
  <c r="AX28" i="1"/>
  <c r="AX61" i="1"/>
  <c r="AX72" i="1"/>
  <c r="AX69" i="1"/>
  <c r="AX59" i="1"/>
  <c r="AX307" i="1"/>
  <c r="AX481" i="1"/>
  <c r="AX18" i="1"/>
  <c r="AX162" i="1"/>
  <c r="AX103" i="1"/>
  <c r="AX81" i="1"/>
  <c r="AX524" i="1"/>
  <c r="AX464" i="1"/>
  <c r="AX137" i="1"/>
  <c r="AX86" i="1"/>
  <c r="AX64" i="1"/>
  <c r="AX30" i="1"/>
  <c r="AX174" i="1"/>
  <c r="AX83" i="1"/>
  <c r="AX548" i="1"/>
  <c r="AX296" i="1"/>
  <c r="AX369" i="1"/>
  <c r="AX510" i="1"/>
  <c r="AX499" i="1"/>
  <c r="AX276" i="1"/>
  <c r="AX471" i="1"/>
  <c r="AX557" i="1"/>
  <c r="AX234" i="1"/>
  <c r="AX321" i="1"/>
  <c r="AX494" i="1"/>
  <c r="AX570" i="1"/>
  <c r="AX379" i="1"/>
  <c r="AX264" i="1"/>
  <c r="AX553" i="1"/>
  <c r="AX294" i="1"/>
  <c r="AX496" i="1"/>
  <c r="AX316" i="1"/>
  <c r="AX345" i="1"/>
  <c r="AX281" i="1"/>
  <c r="AX111" i="1"/>
  <c r="AX89" i="1"/>
  <c r="AX175" i="1"/>
  <c r="AX120" i="1"/>
  <c r="AX324" i="1"/>
  <c r="AX438" i="1"/>
  <c r="AX110" i="1"/>
  <c r="AX31" i="1"/>
  <c r="AX85" i="1"/>
  <c r="AX569" i="1"/>
  <c r="AX451" i="1"/>
  <c r="AX119" i="1"/>
  <c r="AX144" i="1"/>
  <c r="AX272" i="1"/>
  <c r="AX32" i="1"/>
  <c r="AX189" i="1"/>
  <c r="AX133" i="1"/>
  <c r="AX78" i="1"/>
  <c r="AX116" i="1"/>
  <c r="AX73" i="1"/>
  <c r="AX452" i="1"/>
  <c r="AX412" i="1"/>
  <c r="AX385" i="1"/>
  <c r="AX105" i="1"/>
  <c r="AX20" i="1"/>
  <c r="AX223" i="1"/>
  <c r="AX216" i="1"/>
  <c r="AX531" i="1"/>
  <c r="AX217" i="1"/>
  <c r="AX203" i="1"/>
  <c r="AX290" i="1"/>
  <c r="AX376" i="1"/>
  <c r="AX462" i="1"/>
  <c r="AX544" i="1"/>
  <c r="AX146" i="1"/>
  <c r="AX366" i="1"/>
  <c r="AX291" i="1"/>
  <c r="AX392" i="1"/>
  <c r="AX563" i="1"/>
  <c r="AX421" i="1"/>
  <c r="AX242" i="1"/>
  <c r="AX328" i="1"/>
  <c r="AX414" i="1"/>
  <c r="AX501" i="1"/>
  <c r="AX258" i="1"/>
  <c r="AX415" i="1"/>
  <c r="AX279" i="1"/>
  <c r="AX372" i="1"/>
  <c r="AX473" i="1"/>
  <c r="AX559" i="1"/>
  <c r="AX184" i="1"/>
  <c r="AX287" i="1"/>
  <c r="AX424" i="1"/>
  <c r="AX453" i="1"/>
  <c r="AX101" i="1"/>
  <c r="AX54" i="1"/>
  <c r="AX117" i="1"/>
  <c r="AX107" i="1"/>
  <c r="AX132" i="1"/>
  <c r="AX440" i="1"/>
  <c r="AX259" i="1"/>
  <c r="AX231" i="1"/>
  <c r="AX332" i="1"/>
  <c r="AX432" i="1"/>
  <c r="AX537" i="1"/>
  <c r="AX253" i="1"/>
  <c r="AX210" i="1"/>
  <c r="AX297" i="1"/>
  <c r="AX383" i="1"/>
  <c r="AX470" i="1"/>
  <c r="AX550" i="1"/>
  <c r="AX179" i="1"/>
  <c r="AX161" i="1"/>
  <c r="AX399" i="1"/>
  <c r="AX485" i="1"/>
  <c r="AX457" i="1"/>
  <c r="AX249" i="1"/>
  <c r="AX335" i="1"/>
  <c r="AX422" i="1"/>
  <c r="AX508" i="1"/>
  <c r="AX134" i="1"/>
  <c r="AX380" i="1"/>
  <c r="AX480" i="1"/>
  <c r="AX565" i="1"/>
  <c r="AX266" i="1"/>
  <c r="AX395" i="1"/>
  <c r="AX530" i="1"/>
  <c r="AX244" i="1"/>
  <c r="AX187" i="1"/>
  <c r="AX365" i="1"/>
  <c r="AX37" i="1"/>
  <c r="AX135" i="1"/>
  <c r="AX113" i="1"/>
  <c r="AX66" i="1"/>
  <c r="AX92" i="1"/>
  <c r="AX47" i="1"/>
  <c r="AX48" i="1"/>
  <c r="AX104" i="1"/>
  <c r="AX295" i="1"/>
  <c r="AX339" i="1"/>
  <c r="AX447" i="1"/>
  <c r="AX543" i="1"/>
  <c r="AX289" i="1"/>
  <c r="AX218" i="1"/>
  <c r="AX304" i="1"/>
  <c r="AX390" i="1"/>
  <c r="AX197" i="1"/>
  <c r="AX305" i="1"/>
  <c r="AX492" i="1"/>
  <c r="AX330" i="1"/>
  <c r="AX493" i="1"/>
  <c r="AX256" i="1"/>
  <c r="AX342" i="1"/>
  <c r="AX429" i="1"/>
  <c r="AX515" i="1"/>
  <c r="AX164" i="1"/>
  <c r="AX487" i="1"/>
  <c r="AX293" i="1"/>
  <c r="AX387" i="1"/>
  <c r="AX495" i="1"/>
  <c r="AX571" i="1"/>
  <c r="AX229" i="1"/>
  <c r="AX374" i="1"/>
  <c r="AX503" i="1"/>
  <c r="AX215" i="1"/>
  <c r="AX352" i="1"/>
  <c r="AX147" i="1"/>
  <c r="AX19" i="1"/>
  <c r="AX91" i="1"/>
  <c r="AX141" i="1"/>
  <c r="AX45" i="1"/>
  <c r="AX150" i="1"/>
  <c r="AX556" i="1"/>
  <c r="AX331" i="1"/>
  <c r="AX245" i="1"/>
  <c r="AX346" i="1"/>
  <c r="AX454" i="1"/>
  <c r="AX549" i="1"/>
  <c r="AX325" i="1"/>
  <c r="AX225" i="1"/>
  <c r="AX311" i="1"/>
  <c r="AX398" i="1"/>
  <c r="AX484" i="1"/>
  <c r="AX562" i="1"/>
  <c r="AX211" i="1"/>
  <c r="AX204" i="1"/>
  <c r="AX312" i="1"/>
  <c r="AX413" i="1"/>
  <c r="AX507" i="1"/>
  <c r="AX131" i="1"/>
  <c r="AX474" i="1"/>
  <c r="AX263" i="1"/>
  <c r="AX350" i="1"/>
  <c r="AX436" i="1"/>
  <c r="AX522" i="1"/>
  <c r="AX173" i="1"/>
  <c r="AX192" i="1"/>
  <c r="AX300" i="1"/>
  <c r="AX394" i="1"/>
  <c r="AX502" i="1"/>
  <c r="AX265" i="1"/>
  <c r="AX482" i="1"/>
  <c r="AX194" i="1"/>
  <c r="AX323" i="1"/>
  <c r="AX460" i="1"/>
  <c r="AX219" i="1"/>
  <c r="AX363" i="1"/>
  <c r="AX163" i="1"/>
  <c r="AX23" i="1"/>
  <c r="AX167" i="1"/>
  <c r="AX49" i="1"/>
  <c r="AX468" i="1"/>
  <c r="AX425" i="1"/>
  <c r="AX268" i="1"/>
  <c r="AX333" i="1"/>
  <c r="AX180" i="1"/>
  <c r="AX477" i="1"/>
  <c r="AX75" i="1"/>
  <c r="AX320" i="1"/>
  <c r="AX560" i="1"/>
  <c r="AX15" i="1"/>
  <c r="AX159" i="1"/>
  <c r="AX124" i="1"/>
  <c r="AX90" i="1"/>
  <c r="AX109" i="1"/>
  <c r="AX168" i="1"/>
  <c r="AX44" i="1"/>
  <c r="AX367" i="1"/>
  <c r="AX252" i="1"/>
  <c r="AX353" i="1"/>
  <c r="AX461" i="1"/>
  <c r="AX555" i="1"/>
  <c r="AX361" i="1"/>
  <c r="AX232" i="1"/>
  <c r="AX318" i="1"/>
  <c r="AX405" i="1"/>
  <c r="AX491" i="1"/>
  <c r="AX568" i="1"/>
  <c r="AX247" i="1"/>
  <c r="AX327" i="1"/>
  <c r="AX420" i="1"/>
  <c r="AX172" i="1"/>
  <c r="AX149" i="1"/>
  <c r="AX270" i="1"/>
  <c r="AX357" i="1"/>
  <c r="AX443" i="1"/>
  <c r="AX528" i="1"/>
  <c r="AX183" i="1"/>
  <c r="AX207" i="1"/>
  <c r="AX308" i="1"/>
  <c r="AX401" i="1"/>
  <c r="AX509" i="1"/>
  <c r="AX136" i="1"/>
  <c r="AX301" i="1"/>
  <c r="AX566" i="1"/>
  <c r="AX302" i="1"/>
  <c r="AX431" i="1"/>
  <c r="AX554" i="1"/>
  <c r="AX14" i="1"/>
  <c r="AX79" i="1"/>
  <c r="AX151" i="1"/>
  <c r="AX118" i="1"/>
  <c r="AX24" i="1"/>
  <c r="AX416" i="1"/>
  <c r="AX403" i="1"/>
  <c r="AX267" i="1"/>
  <c r="AX360" i="1"/>
  <c r="AX561" i="1"/>
  <c r="AX397" i="1"/>
  <c r="AX239" i="1"/>
  <c r="AX326" i="1"/>
  <c r="AX498" i="1"/>
  <c r="AX283" i="1"/>
  <c r="AX428" i="1"/>
  <c r="AX521" i="1"/>
  <c r="AX182" i="1"/>
  <c r="AX278" i="1"/>
  <c r="AX364" i="1"/>
  <c r="AX450" i="1"/>
  <c r="AX534" i="1"/>
  <c r="AX191" i="1"/>
  <c r="AX315" i="1"/>
  <c r="AX408" i="1"/>
  <c r="AX516" i="1"/>
  <c r="AX273" i="1"/>
  <c r="AX410" i="1"/>
  <c r="AX536" i="1"/>
  <c r="AX251" i="1"/>
  <c r="AX114" i="1"/>
  <c r="AX25" i="1"/>
  <c r="AX33" i="1"/>
  <c r="AX177" i="1"/>
  <c r="AX97" i="1"/>
  <c r="AX439" i="1"/>
  <c r="AX375" i="1"/>
  <c r="AX483" i="1"/>
  <c r="AX567" i="1"/>
  <c r="AX433" i="1"/>
  <c r="AX246" i="1"/>
  <c r="AX419" i="1"/>
  <c r="AX506" i="1"/>
  <c r="AX319" i="1"/>
  <c r="AX233" i="1"/>
  <c r="AX341" i="1"/>
  <c r="AX435" i="1"/>
  <c r="AX527" i="1"/>
  <c r="AX205" i="1"/>
  <c r="AX198" i="1"/>
  <c r="AX285" i="1"/>
  <c r="AX371" i="1"/>
  <c r="AX458" i="1"/>
  <c r="AX540" i="1"/>
  <c r="AX199" i="1"/>
  <c r="AX221" i="1"/>
  <c r="AX423" i="1"/>
  <c r="AX523" i="1"/>
  <c r="AX148" i="1"/>
  <c r="AX373" i="1"/>
  <c r="AX381" i="1"/>
  <c r="AX518" i="1"/>
  <c r="AX230" i="1"/>
  <c r="AX359" i="1"/>
  <c r="AX51" i="1"/>
  <c r="AX29" i="1"/>
  <c r="AX126" i="1"/>
  <c r="AX60" i="1"/>
  <c r="AX122" i="1"/>
  <c r="AX475" i="1"/>
  <c r="AX125" i="1"/>
  <c r="AX469" i="1"/>
  <c r="AX254" i="1"/>
  <c r="AX340" i="1"/>
  <c r="AX426" i="1"/>
  <c r="AX513" i="1"/>
  <c r="AX355" i="1"/>
  <c r="AX240" i="1"/>
  <c r="AX348" i="1"/>
  <c r="AX533" i="1"/>
  <c r="AX241" i="1"/>
  <c r="AX292" i="1"/>
  <c r="AX378" i="1"/>
  <c r="AX465" i="1"/>
  <c r="AX546" i="1"/>
  <c r="AX235" i="1"/>
  <c r="AX228" i="1"/>
  <c r="AX329" i="1"/>
  <c r="AX529" i="1"/>
  <c r="AX409" i="1"/>
  <c r="AX489" i="1"/>
  <c r="AX201" i="1"/>
  <c r="AX338" i="1"/>
  <c r="AX467" i="1"/>
  <c r="AX63" i="1"/>
  <c r="AX138" i="1"/>
  <c r="AX181" i="1"/>
  <c r="AX35" i="1"/>
  <c r="AX500" i="1"/>
  <c r="AX248" i="1"/>
  <c r="AX68" i="1"/>
  <c r="AX140" i="1"/>
  <c r="AX511" i="1"/>
  <c r="AX288" i="1"/>
  <c r="AX389" i="1"/>
  <c r="AX497" i="1"/>
  <c r="AX143" i="1"/>
  <c r="AX505" i="1"/>
  <c r="AX261" i="1"/>
  <c r="AX347" i="1"/>
  <c r="AX434" i="1"/>
  <c r="AX520" i="1"/>
  <c r="AX391" i="1"/>
  <c r="AX255" i="1"/>
  <c r="AX449" i="1"/>
  <c r="AX539" i="1"/>
  <c r="AX277" i="1"/>
  <c r="AX213" i="1"/>
  <c r="AX299" i="1"/>
  <c r="AX386" i="1"/>
  <c r="AX472" i="1"/>
  <c r="AX552" i="1"/>
  <c r="AX271" i="1"/>
  <c r="AX243" i="1"/>
  <c r="AX336" i="1"/>
  <c r="AX437" i="1"/>
  <c r="AX535" i="1"/>
  <c r="AX160" i="1"/>
  <c r="AX445" i="1"/>
  <c r="AX572" i="1"/>
  <c r="AX309" i="1"/>
  <c r="AX446" i="1"/>
  <c r="AX53" i="1"/>
  <c r="AX169" i="1"/>
  <c r="AX67" i="1"/>
  <c r="AX155" i="1"/>
  <c r="AX195" i="1"/>
  <c r="AX303" i="1"/>
  <c r="AX396" i="1"/>
  <c r="AX504" i="1"/>
  <c r="AX158" i="1"/>
  <c r="AX402" i="1"/>
  <c r="AX354" i="1"/>
  <c r="AX441" i="1"/>
  <c r="AX427" i="1"/>
  <c r="AX456" i="1"/>
  <c r="AX545" i="1"/>
  <c r="AX313" i="1"/>
  <c r="AX220" i="1"/>
  <c r="AX306" i="1"/>
  <c r="AX393" i="1"/>
  <c r="AX479" i="1"/>
  <c r="AX558" i="1"/>
  <c r="AX351" i="1"/>
  <c r="AX444" i="1"/>
  <c r="AX541" i="1"/>
  <c r="AX222" i="1"/>
  <c r="AX280" i="1"/>
  <c r="AX417" i="1"/>
  <c r="AX542" i="1"/>
  <c r="AX74" i="1"/>
  <c r="AX87" i="1"/>
  <c r="AX65" i="1"/>
  <c r="AX71" i="1"/>
  <c r="AX96" i="1"/>
  <c r="AX80" i="1"/>
  <c r="AX152" i="1"/>
  <c r="AX411" i="1"/>
  <c r="AX519" i="1"/>
  <c r="AX170" i="1"/>
  <c r="AX275" i="1"/>
  <c r="AX362" i="1"/>
  <c r="AX448" i="1"/>
  <c r="AX532" i="1"/>
  <c r="AX463" i="1"/>
  <c r="AX269" i="1"/>
  <c r="AX377" i="1"/>
  <c r="AX551" i="1"/>
  <c r="AX349" i="1"/>
  <c r="AX227" i="1"/>
  <c r="AX314" i="1"/>
  <c r="AX400" i="1"/>
  <c r="AX486" i="1"/>
  <c r="AX564" i="1"/>
  <c r="AX343" i="1"/>
  <c r="AX257" i="1"/>
  <c r="AX459" i="1"/>
  <c r="AX547" i="1"/>
  <c r="AX517" i="1"/>
  <c r="AX388" i="1"/>
  <c r="AX208" i="1"/>
  <c r="AX237" i="1"/>
  <c r="AX106" i="1"/>
  <c r="AX514" i="1"/>
  <c r="AX226" i="1"/>
  <c r="AX334" i="1"/>
  <c r="AX190" i="1"/>
  <c r="AX214" i="1"/>
  <c r="AU10" i="1"/>
  <c r="AX274" i="1"/>
  <c r="AX130" i="1"/>
  <c r="AX322" i="1"/>
  <c r="AX382" i="1"/>
  <c r="AX490" i="1"/>
  <c r="AX442" i="1"/>
  <c r="AX430" i="1"/>
  <c r="AX142" i="1"/>
  <c r="AX526" i="1"/>
  <c r="AX262" i="1"/>
  <c r="AX370" i="1"/>
  <c r="AX250" i="1"/>
  <c r="AX34" i="1"/>
  <c r="AX202" i="1"/>
  <c r="AX310" i="1"/>
  <c r="AX178" i="1"/>
  <c r="AX154" i="1"/>
  <c r="AX358" i="1"/>
  <c r="AX46" i="1"/>
  <c r="AX418" i="1"/>
  <c r="AX538" i="1"/>
  <c r="AX466" i="1"/>
  <c r="AX166" i="1"/>
  <c r="AX58" i="1"/>
  <c r="AX478" i="1"/>
  <c r="AX298" i="1"/>
  <c r="AX286" i="1"/>
  <c r="AX82" i="1"/>
  <c r="AX238" i="1"/>
  <c r="AX406" i="1"/>
  <c r="AU12" i="1"/>
  <c r="H502" i="1"/>
  <c r="J502" i="1"/>
  <c r="H521" i="1"/>
  <c r="J521" i="1"/>
  <c r="H249" i="1"/>
  <c r="J249" i="1"/>
  <c r="H564" i="1"/>
  <c r="J564" i="1"/>
  <c r="H500" i="1"/>
  <c r="J500" i="1"/>
  <c r="H514" i="1"/>
  <c r="J514" i="1"/>
  <c r="H527" i="1"/>
  <c r="J527" i="1"/>
  <c r="H461" i="1"/>
  <c r="J461" i="1"/>
  <c r="H442" i="1"/>
  <c r="J442" i="1"/>
  <c r="H364" i="1"/>
  <c r="J364" i="1"/>
  <c r="H459" i="1"/>
  <c r="J459" i="1"/>
  <c r="H219" i="1"/>
  <c r="J219" i="1"/>
  <c r="H447" i="1"/>
  <c r="J447" i="1"/>
  <c r="H344" i="1"/>
  <c r="J344" i="1"/>
  <c r="H353" i="1"/>
  <c r="J353" i="1"/>
  <c r="H280" i="1"/>
  <c r="J280" i="1"/>
  <c r="H232" i="1"/>
  <c r="J232" i="1"/>
  <c r="H327" i="1"/>
  <c r="J327" i="1"/>
  <c r="H279" i="1"/>
  <c r="J279" i="1"/>
  <c r="H418" i="1"/>
  <c r="J418" i="1"/>
  <c r="J406" i="1"/>
  <c r="H406" i="1"/>
  <c r="J390" i="1"/>
  <c r="H390" i="1"/>
  <c r="H378" i="1"/>
  <c r="J378" i="1"/>
  <c r="H351" i="1"/>
  <c r="J351" i="1"/>
  <c r="H278" i="1"/>
  <c r="J278" i="1"/>
  <c r="H229" i="1"/>
  <c r="J229" i="1"/>
  <c r="H93" i="1"/>
  <c r="J93" i="1"/>
  <c r="H146" i="1"/>
  <c r="J146" i="1"/>
  <c r="H206" i="1"/>
  <c r="J206" i="1"/>
  <c r="H194" i="1"/>
  <c r="J194" i="1"/>
  <c r="H178" i="1"/>
  <c r="J178" i="1"/>
  <c r="H166" i="1"/>
  <c r="J166" i="1"/>
  <c r="H133" i="1"/>
  <c r="J133" i="1"/>
  <c r="H121" i="1"/>
  <c r="J121" i="1"/>
  <c r="H105" i="1"/>
  <c r="J105" i="1"/>
  <c r="H86" i="1"/>
  <c r="J86" i="1"/>
  <c r="H71" i="1"/>
  <c r="J71" i="1"/>
  <c r="H55" i="1"/>
  <c r="J55" i="1"/>
  <c r="H43" i="1"/>
  <c r="J43" i="1"/>
  <c r="H27" i="1"/>
  <c r="J27" i="1"/>
  <c r="H15" i="1"/>
  <c r="J15" i="1"/>
  <c r="H565" i="1"/>
  <c r="J565" i="1"/>
  <c r="H517" i="1"/>
  <c r="J517" i="1"/>
  <c r="H566" i="1"/>
  <c r="J566" i="1"/>
  <c r="H544" i="1"/>
  <c r="J544" i="1"/>
  <c r="H457" i="1"/>
  <c r="J457" i="1"/>
  <c r="H571" i="1"/>
  <c r="J571" i="1"/>
  <c r="H523" i="1"/>
  <c r="J523" i="1"/>
  <c r="H342" i="1"/>
  <c r="J342" i="1"/>
  <c r="H458" i="1"/>
  <c r="J458" i="1"/>
  <c r="H448" i="1"/>
  <c r="J448" i="1"/>
  <c r="H440" i="1"/>
  <c r="J440" i="1"/>
  <c r="H432" i="1"/>
  <c r="J432" i="1"/>
  <c r="H424" i="1"/>
  <c r="J424" i="1"/>
  <c r="H348" i="1"/>
  <c r="J348" i="1"/>
  <c r="H293" i="1"/>
  <c r="J293" i="1"/>
  <c r="H227" i="1"/>
  <c r="J227" i="1"/>
  <c r="H471" i="1"/>
  <c r="J471" i="1"/>
  <c r="H455" i="1"/>
  <c r="J455" i="1"/>
  <c r="H337" i="1"/>
  <c r="J337" i="1"/>
  <c r="H273" i="1"/>
  <c r="J273" i="1"/>
  <c r="H484" i="1"/>
  <c r="J484" i="1"/>
  <c r="H468" i="1"/>
  <c r="J468" i="1"/>
  <c r="H453" i="1"/>
  <c r="J453" i="1"/>
  <c r="H445" i="1"/>
  <c r="J445" i="1"/>
  <c r="H437" i="1"/>
  <c r="J437" i="1"/>
  <c r="H429" i="1"/>
  <c r="J429" i="1"/>
  <c r="H421" i="1"/>
  <c r="J421" i="1"/>
  <c r="H333" i="1"/>
  <c r="J333" i="1"/>
  <c r="H269" i="1"/>
  <c r="J269" i="1"/>
  <c r="H365" i="1"/>
  <c r="J365" i="1"/>
  <c r="H349" i="1"/>
  <c r="J349" i="1"/>
  <c r="H324" i="1"/>
  <c r="J324" i="1"/>
  <c r="H308" i="1"/>
  <c r="J308" i="1"/>
  <c r="H292" i="1"/>
  <c r="J292" i="1"/>
  <c r="H276" i="1"/>
  <c r="J276" i="1"/>
  <c r="H260" i="1"/>
  <c r="J260" i="1"/>
  <c r="H244" i="1"/>
  <c r="J244" i="1"/>
  <c r="H225" i="1"/>
  <c r="J225" i="1"/>
  <c r="H362" i="1"/>
  <c r="J362" i="1"/>
  <c r="H347" i="1"/>
  <c r="J347" i="1"/>
  <c r="H339" i="1"/>
  <c r="J339" i="1"/>
  <c r="H323" i="1"/>
  <c r="J323" i="1"/>
  <c r="H307" i="1"/>
  <c r="J307" i="1"/>
  <c r="H291" i="1"/>
  <c r="J291" i="1"/>
  <c r="H275" i="1"/>
  <c r="J275" i="1"/>
  <c r="H259" i="1"/>
  <c r="J259" i="1"/>
  <c r="H243" i="1"/>
  <c r="J243" i="1"/>
  <c r="H223" i="1"/>
  <c r="J223" i="1"/>
  <c r="H417" i="1"/>
  <c r="J417" i="1"/>
  <c r="H413" i="1"/>
  <c r="J413" i="1"/>
  <c r="H409" i="1"/>
  <c r="J409" i="1"/>
  <c r="H405" i="1"/>
  <c r="J405" i="1"/>
  <c r="H401" i="1"/>
  <c r="J401" i="1"/>
  <c r="H397" i="1"/>
  <c r="J397" i="1"/>
  <c r="H393" i="1"/>
  <c r="J393" i="1"/>
  <c r="H389" i="1"/>
  <c r="J389" i="1"/>
  <c r="H385" i="1"/>
  <c r="J385" i="1"/>
  <c r="H381" i="1"/>
  <c r="J381" i="1"/>
  <c r="H377" i="1"/>
  <c r="J377" i="1"/>
  <c r="H373" i="1"/>
  <c r="J373" i="1"/>
  <c r="H363" i="1"/>
  <c r="J363" i="1"/>
  <c r="H338" i="1"/>
  <c r="J338" i="1"/>
  <c r="H322" i="1"/>
  <c r="J322" i="1"/>
  <c r="H306" i="1"/>
  <c r="J306" i="1"/>
  <c r="H290" i="1"/>
  <c r="J290" i="1"/>
  <c r="H274" i="1"/>
  <c r="J274" i="1"/>
  <c r="H258" i="1"/>
  <c r="J258" i="1"/>
  <c r="H242" i="1"/>
  <c r="J242" i="1"/>
  <c r="H221" i="1"/>
  <c r="J221" i="1"/>
  <c r="H230" i="1"/>
  <c r="J230" i="1"/>
  <c r="H222" i="1"/>
  <c r="J222" i="1"/>
  <c r="H214" i="1"/>
  <c r="J214" i="1"/>
  <c r="H153" i="1"/>
  <c r="J153" i="1"/>
  <c r="H154" i="1"/>
  <c r="J154" i="1"/>
  <c r="H152" i="1"/>
  <c r="J152" i="1"/>
  <c r="H144" i="1"/>
  <c r="J144" i="1"/>
  <c r="H136" i="1"/>
  <c r="J136" i="1"/>
  <c r="H213" i="1"/>
  <c r="J213" i="1"/>
  <c r="H209" i="1"/>
  <c r="J209" i="1"/>
  <c r="H205" i="1"/>
  <c r="J205" i="1"/>
  <c r="H201" i="1"/>
  <c r="J201" i="1"/>
  <c r="H197" i="1"/>
  <c r="J197" i="1"/>
  <c r="H193" i="1"/>
  <c r="J193" i="1"/>
  <c r="H189" i="1"/>
  <c r="J189" i="1"/>
  <c r="H185" i="1"/>
  <c r="J185" i="1"/>
  <c r="H181" i="1"/>
  <c r="J181" i="1"/>
  <c r="H177" i="1"/>
  <c r="J177" i="1"/>
  <c r="H173" i="1"/>
  <c r="J173" i="1"/>
  <c r="H169" i="1"/>
  <c r="J169" i="1"/>
  <c r="H165" i="1"/>
  <c r="J165" i="1"/>
  <c r="H161" i="1"/>
  <c r="J161" i="1"/>
  <c r="H157" i="1"/>
  <c r="J157" i="1"/>
  <c r="H97" i="1"/>
  <c r="J97" i="1"/>
  <c r="H132" i="1"/>
  <c r="J132" i="1"/>
  <c r="H128" i="1"/>
  <c r="J128" i="1"/>
  <c r="H124" i="1"/>
  <c r="J124" i="1"/>
  <c r="H120" i="1"/>
  <c r="J120" i="1"/>
  <c r="H116" i="1"/>
  <c r="J116" i="1"/>
  <c r="H112" i="1"/>
  <c r="J112" i="1"/>
  <c r="H108" i="1"/>
  <c r="J108" i="1"/>
  <c r="H104" i="1"/>
  <c r="J104" i="1"/>
  <c r="H100" i="1"/>
  <c r="J100" i="1"/>
  <c r="H92" i="1"/>
  <c r="J92" i="1"/>
  <c r="H84" i="1"/>
  <c r="J84" i="1"/>
  <c r="H95" i="1"/>
  <c r="J95" i="1"/>
  <c r="H74" i="1"/>
  <c r="J74" i="1"/>
  <c r="H70" i="1"/>
  <c r="J70" i="1"/>
  <c r="H66" i="1"/>
  <c r="J66" i="1"/>
  <c r="H62" i="1"/>
  <c r="J62" i="1"/>
  <c r="H58" i="1"/>
  <c r="J58" i="1"/>
  <c r="H54" i="1"/>
  <c r="J54" i="1"/>
  <c r="H50" i="1"/>
  <c r="J50" i="1"/>
  <c r="H46" i="1"/>
  <c r="J46" i="1"/>
  <c r="H42" i="1"/>
  <c r="J42" i="1"/>
  <c r="H38" i="1"/>
  <c r="J38" i="1"/>
  <c r="H34" i="1"/>
  <c r="J34" i="1"/>
  <c r="H30" i="1"/>
  <c r="J30" i="1"/>
  <c r="H26" i="1"/>
  <c r="J26" i="1"/>
  <c r="H22" i="1"/>
  <c r="J22" i="1"/>
  <c r="H18" i="1"/>
  <c r="J18" i="1"/>
  <c r="H14" i="1"/>
  <c r="J14" i="1"/>
  <c r="H569" i="1"/>
  <c r="J569" i="1"/>
  <c r="H537" i="1"/>
  <c r="J537" i="1"/>
  <c r="H489" i="1"/>
  <c r="J489" i="1"/>
  <c r="H486" i="1"/>
  <c r="J486" i="1"/>
  <c r="H532" i="1"/>
  <c r="J532" i="1"/>
  <c r="H473" i="1"/>
  <c r="J473" i="1"/>
  <c r="H265" i="1"/>
  <c r="J265" i="1"/>
  <c r="H543" i="1"/>
  <c r="J543" i="1"/>
  <c r="H495" i="1"/>
  <c r="J495" i="1"/>
  <c r="H462" i="1"/>
  <c r="J462" i="1"/>
  <c r="H434" i="1"/>
  <c r="J434" i="1"/>
  <c r="H309" i="1"/>
  <c r="J309" i="1"/>
  <c r="H475" i="1"/>
  <c r="J475" i="1"/>
  <c r="H289" i="1"/>
  <c r="J289" i="1"/>
  <c r="H456" i="1"/>
  <c r="J456" i="1"/>
  <c r="H431" i="1"/>
  <c r="J431" i="1"/>
  <c r="H285" i="1"/>
  <c r="J285" i="1"/>
  <c r="H328" i="1"/>
  <c r="J328" i="1"/>
  <c r="H296" i="1"/>
  <c r="J296" i="1"/>
  <c r="H248" i="1"/>
  <c r="J248" i="1"/>
  <c r="H350" i="1"/>
  <c r="J350" i="1"/>
  <c r="H311" i="1"/>
  <c r="J311" i="1"/>
  <c r="H263" i="1"/>
  <c r="J263" i="1"/>
  <c r="H231" i="1"/>
  <c r="J231" i="1"/>
  <c r="H410" i="1"/>
  <c r="J410" i="1"/>
  <c r="H398" i="1"/>
  <c r="J398" i="1"/>
  <c r="H386" i="1"/>
  <c r="J386" i="1"/>
  <c r="J374" i="1"/>
  <c r="H374" i="1"/>
  <c r="H326" i="1"/>
  <c r="J326" i="1"/>
  <c r="H294" i="1"/>
  <c r="J294" i="1"/>
  <c r="H246" i="1"/>
  <c r="J246" i="1"/>
  <c r="H224" i="1"/>
  <c r="J224" i="1"/>
  <c r="H85" i="1"/>
  <c r="J85" i="1"/>
  <c r="H138" i="1"/>
  <c r="J138" i="1"/>
  <c r="H210" i="1"/>
  <c r="J210" i="1"/>
  <c r="H198" i="1"/>
  <c r="J198" i="1"/>
  <c r="H186" i="1"/>
  <c r="J186" i="1"/>
  <c r="H174" i="1"/>
  <c r="J174" i="1"/>
  <c r="H162" i="1"/>
  <c r="J162" i="1"/>
  <c r="H79" i="1"/>
  <c r="J79" i="1"/>
  <c r="H125" i="1"/>
  <c r="J125" i="1"/>
  <c r="H113" i="1"/>
  <c r="J113" i="1"/>
  <c r="H101" i="1"/>
  <c r="J101" i="1"/>
  <c r="H78" i="1"/>
  <c r="J78" i="1"/>
  <c r="H67" i="1"/>
  <c r="J67" i="1"/>
  <c r="H59" i="1"/>
  <c r="J59" i="1"/>
  <c r="H47" i="1"/>
  <c r="J47" i="1"/>
  <c r="H35" i="1"/>
  <c r="J35" i="1"/>
  <c r="H23" i="1"/>
  <c r="J23" i="1"/>
  <c r="H490" i="1"/>
  <c r="J490" i="1"/>
  <c r="H533" i="1"/>
  <c r="J533" i="1"/>
  <c r="H485" i="1"/>
  <c r="J485" i="1"/>
  <c r="H360" i="1"/>
  <c r="J360" i="1"/>
  <c r="H528" i="1"/>
  <c r="J528" i="1"/>
  <c r="H496" i="1"/>
  <c r="J496" i="1"/>
  <c r="H510" i="1"/>
  <c r="J510" i="1"/>
  <c r="H539" i="1"/>
  <c r="J539" i="1"/>
  <c r="H491" i="1"/>
  <c r="J491" i="1"/>
  <c r="H474" i="1"/>
  <c r="J474" i="1"/>
  <c r="H530" i="1"/>
  <c r="J530" i="1"/>
  <c r="H561" i="1"/>
  <c r="J561" i="1"/>
  <c r="H545" i="1"/>
  <c r="J545" i="1"/>
  <c r="H529" i="1"/>
  <c r="J529" i="1"/>
  <c r="H513" i="1"/>
  <c r="J513" i="1"/>
  <c r="H497" i="1"/>
  <c r="J497" i="1"/>
  <c r="H469" i="1"/>
  <c r="J469" i="1"/>
  <c r="H558" i="1"/>
  <c r="J558" i="1"/>
  <c r="H506" i="1"/>
  <c r="J506" i="1"/>
  <c r="H572" i="1"/>
  <c r="J572" i="1"/>
  <c r="H556" i="1"/>
  <c r="J556" i="1"/>
  <c r="H540" i="1"/>
  <c r="J540" i="1"/>
  <c r="H524" i="1"/>
  <c r="J524" i="1"/>
  <c r="H508" i="1"/>
  <c r="J508" i="1"/>
  <c r="H492" i="1"/>
  <c r="J492" i="1"/>
  <c r="H297" i="1"/>
  <c r="J297" i="1"/>
  <c r="H538" i="1"/>
  <c r="J538" i="1"/>
  <c r="H494" i="1"/>
  <c r="J494" i="1"/>
  <c r="H567" i="1"/>
  <c r="J567" i="1"/>
  <c r="H551" i="1"/>
  <c r="J551" i="1"/>
  <c r="H535" i="1"/>
  <c r="J535" i="1"/>
  <c r="H519" i="1"/>
  <c r="J519" i="1"/>
  <c r="H503" i="1"/>
  <c r="J503" i="1"/>
  <c r="H487" i="1"/>
  <c r="J487" i="1"/>
  <c r="H281" i="1"/>
  <c r="J281" i="1"/>
  <c r="H470" i="1"/>
  <c r="J470" i="1"/>
  <c r="H454" i="1"/>
  <c r="J454" i="1"/>
  <c r="H446" i="1"/>
  <c r="J446" i="1"/>
  <c r="H438" i="1"/>
  <c r="J438" i="1"/>
  <c r="H430" i="1"/>
  <c r="J430" i="1"/>
  <c r="H422" i="1"/>
  <c r="J422" i="1"/>
  <c r="H340" i="1"/>
  <c r="J340" i="1"/>
  <c r="H277" i="1"/>
  <c r="J277" i="1"/>
  <c r="H483" i="1"/>
  <c r="J483" i="1"/>
  <c r="H467" i="1"/>
  <c r="J467" i="1"/>
  <c r="H368" i="1"/>
  <c r="J368" i="1"/>
  <c r="H321" i="1"/>
  <c r="J321" i="1"/>
  <c r="H257" i="1"/>
  <c r="J257" i="1"/>
  <c r="H480" i="1"/>
  <c r="J480" i="1"/>
  <c r="H464" i="1"/>
  <c r="J464" i="1"/>
  <c r="H451" i="1"/>
  <c r="J451" i="1"/>
  <c r="H443" i="1"/>
  <c r="J443" i="1"/>
  <c r="H435" i="1"/>
  <c r="J435" i="1"/>
  <c r="H427" i="1"/>
  <c r="J427" i="1"/>
  <c r="H419" i="1"/>
  <c r="J419" i="1"/>
  <c r="H317" i="1"/>
  <c r="J317" i="1"/>
  <c r="H253" i="1"/>
  <c r="J253" i="1"/>
  <c r="H361" i="1"/>
  <c r="J361" i="1"/>
  <c r="H336" i="1"/>
  <c r="J336" i="1"/>
  <c r="H320" i="1"/>
  <c r="J320" i="1"/>
  <c r="H304" i="1"/>
  <c r="J304" i="1"/>
  <c r="H288" i="1"/>
  <c r="J288" i="1"/>
  <c r="H272" i="1"/>
  <c r="J272" i="1"/>
  <c r="H256" i="1"/>
  <c r="J256" i="1"/>
  <c r="H240" i="1"/>
  <c r="J240" i="1"/>
  <c r="H217" i="1"/>
  <c r="J217" i="1"/>
  <c r="H358" i="1"/>
  <c r="J358" i="1"/>
  <c r="H345" i="1"/>
  <c r="J345" i="1"/>
  <c r="H335" i="1"/>
  <c r="J335" i="1"/>
  <c r="H319" i="1"/>
  <c r="J319" i="1"/>
  <c r="H303" i="1"/>
  <c r="J303" i="1"/>
  <c r="H287" i="1"/>
  <c r="J287" i="1"/>
  <c r="H271" i="1"/>
  <c r="J271" i="1"/>
  <c r="H255" i="1"/>
  <c r="J255" i="1"/>
  <c r="H239" i="1"/>
  <c r="J239" i="1"/>
  <c r="H215" i="1"/>
  <c r="J215" i="1"/>
  <c r="H416" i="1"/>
  <c r="J416" i="1"/>
  <c r="H412" i="1"/>
  <c r="J412" i="1"/>
  <c r="H408" i="1"/>
  <c r="J408" i="1"/>
  <c r="H404" i="1"/>
  <c r="J404" i="1"/>
  <c r="H400" i="1"/>
  <c r="J400" i="1"/>
  <c r="H396" i="1"/>
  <c r="J396" i="1"/>
  <c r="H392" i="1"/>
  <c r="J392" i="1"/>
  <c r="H388" i="1"/>
  <c r="J388" i="1"/>
  <c r="H384" i="1"/>
  <c r="J384" i="1"/>
  <c r="H380" i="1"/>
  <c r="J380" i="1"/>
  <c r="H376" i="1"/>
  <c r="J376" i="1"/>
  <c r="H372" i="1"/>
  <c r="J372" i="1"/>
  <c r="H359" i="1"/>
  <c r="J359" i="1"/>
  <c r="H334" i="1"/>
  <c r="J334" i="1"/>
  <c r="H318" i="1"/>
  <c r="J318" i="1"/>
  <c r="H302" i="1"/>
  <c r="J302" i="1"/>
  <c r="H286" i="1"/>
  <c r="J286" i="1"/>
  <c r="H270" i="1"/>
  <c r="J270" i="1"/>
  <c r="H254" i="1"/>
  <c r="J254" i="1"/>
  <c r="H238" i="1"/>
  <c r="J238" i="1"/>
  <c r="H143" i="1"/>
  <c r="J143" i="1"/>
  <c r="H228" i="1"/>
  <c r="J228" i="1"/>
  <c r="H220" i="1"/>
  <c r="J220" i="1"/>
  <c r="H147" i="1"/>
  <c r="J147" i="1"/>
  <c r="H145" i="1"/>
  <c r="J145" i="1"/>
  <c r="H91" i="1"/>
  <c r="J91" i="1"/>
  <c r="H150" i="1"/>
  <c r="J150" i="1"/>
  <c r="H142" i="1"/>
  <c r="J142" i="1"/>
  <c r="H96" i="1"/>
  <c r="J96" i="1"/>
  <c r="H212" i="1"/>
  <c r="J212" i="1"/>
  <c r="H208" i="1"/>
  <c r="J208" i="1"/>
  <c r="H204" i="1"/>
  <c r="J204" i="1"/>
  <c r="H200" i="1"/>
  <c r="J200" i="1"/>
  <c r="H196" i="1"/>
  <c r="J196" i="1"/>
  <c r="H192" i="1"/>
  <c r="J192" i="1"/>
  <c r="H188" i="1"/>
  <c r="J188" i="1"/>
  <c r="H184" i="1"/>
  <c r="J184" i="1"/>
  <c r="H180" i="1"/>
  <c r="J180" i="1"/>
  <c r="H176" i="1"/>
  <c r="J176" i="1"/>
  <c r="H172" i="1"/>
  <c r="J172" i="1"/>
  <c r="H168" i="1"/>
  <c r="J168" i="1"/>
  <c r="H164" i="1"/>
  <c r="J164" i="1"/>
  <c r="H160" i="1"/>
  <c r="J160" i="1"/>
  <c r="H156" i="1"/>
  <c r="J156" i="1"/>
  <c r="H135" i="1"/>
  <c r="J135" i="1"/>
  <c r="H131" i="1"/>
  <c r="J131" i="1"/>
  <c r="H127" i="1"/>
  <c r="J127" i="1"/>
  <c r="H123" i="1"/>
  <c r="J123" i="1"/>
  <c r="H119" i="1"/>
  <c r="J119" i="1"/>
  <c r="H115" i="1"/>
  <c r="J115" i="1"/>
  <c r="H111" i="1"/>
  <c r="J111" i="1"/>
  <c r="H107" i="1"/>
  <c r="J107" i="1"/>
  <c r="H103" i="1"/>
  <c r="J103" i="1"/>
  <c r="H99" i="1"/>
  <c r="J99" i="1"/>
  <c r="H90" i="1"/>
  <c r="J90" i="1"/>
  <c r="H82" i="1"/>
  <c r="J82" i="1"/>
  <c r="H77" i="1"/>
  <c r="J77" i="1"/>
  <c r="H73" i="1"/>
  <c r="J73" i="1"/>
  <c r="H69" i="1"/>
  <c r="J69" i="1"/>
  <c r="H65" i="1"/>
  <c r="J65" i="1"/>
  <c r="H61" i="1"/>
  <c r="J61" i="1"/>
  <c r="H57" i="1"/>
  <c r="J57" i="1"/>
  <c r="H53" i="1"/>
  <c r="J53" i="1"/>
  <c r="H49" i="1"/>
  <c r="J49" i="1"/>
  <c r="H45" i="1"/>
  <c r="J45" i="1"/>
  <c r="H41" i="1"/>
  <c r="J41" i="1"/>
  <c r="H37" i="1"/>
  <c r="J37" i="1"/>
  <c r="H33" i="1"/>
  <c r="J33" i="1"/>
  <c r="H29" i="1"/>
  <c r="J29" i="1"/>
  <c r="H25" i="1"/>
  <c r="J25" i="1"/>
  <c r="H21" i="1"/>
  <c r="J21" i="1"/>
  <c r="H17" i="1"/>
  <c r="J17" i="1"/>
  <c r="H13" i="1"/>
  <c r="J13" i="1"/>
  <c r="H554" i="1"/>
  <c r="J554" i="1"/>
  <c r="H553" i="1"/>
  <c r="J553" i="1"/>
  <c r="H505" i="1"/>
  <c r="J505" i="1"/>
  <c r="H534" i="1"/>
  <c r="J534" i="1"/>
  <c r="H548" i="1"/>
  <c r="J548" i="1"/>
  <c r="H516" i="1"/>
  <c r="J516" i="1"/>
  <c r="H562" i="1"/>
  <c r="J562" i="1"/>
  <c r="H559" i="1"/>
  <c r="J559" i="1"/>
  <c r="H511" i="1"/>
  <c r="J511" i="1"/>
  <c r="H478" i="1"/>
  <c r="J478" i="1"/>
  <c r="H450" i="1"/>
  <c r="J450" i="1"/>
  <c r="H426" i="1"/>
  <c r="J426" i="1"/>
  <c r="H245" i="1"/>
  <c r="J245" i="1"/>
  <c r="H346" i="1"/>
  <c r="J346" i="1"/>
  <c r="H472" i="1"/>
  <c r="J472" i="1"/>
  <c r="H439" i="1"/>
  <c r="J439" i="1"/>
  <c r="H423" i="1"/>
  <c r="J423" i="1"/>
  <c r="H369" i="1"/>
  <c r="J369" i="1"/>
  <c r="H312" i="1"/>
  <c r="J312" i="1"/>
  <c r="H264" i="1"/>
  <c r="J264" i="1"/>
  <c r="H366" i="1"/>
  <c r="J366" i="1"/>
  <c r="H341" i="1"/>
  <c r="J341" i="1"/>
  <c r="H295" i="1"/>
  <c r="J295" i="1"/>
  <c r="H247" i="1"/>
  <c r="J247" i="1"/>
  <c r="H414" i="1"/>
  <c r="J414" i="1"/>
  <c r="H402" i="1"/>
  <c r="J402" i="1"/>
  <c r="H394" i="1"/>
  <c r="J394" i="1"/>
  <c r="H382" i="1"/>
  <c r="J382" i="1"/>
  <c r="H367" i="1"/>
  <c r="J367" i="1"/>
  <c r="H310" i="1"/>
  <c r="J310" i="1"/>
  <c r="H262" i="1"/>
  <c r="J262" i="1"/>
  <c r="H141" i="1"/>
  <c r="J141" i="1"/>
  <c r="H216" i="1"/>
  <c r="J216" i="1"/>
  <c r="H155" i="1"/>
  <c r="J155" i="1"/>
  <c r="H81" i="1"/>
  <c r="J81" i="1"/>
  <c r="H202" i="1"/>
  <c r="J202" i="1"/>
  <c r="H190" i="1"/>
  <c r="J190" i="1"/>
  <c r="H182" i="1"/>
  <c r="J182" i="1"/>
  <c r="H170" i="1"/>
  <c r="J170" i="1"/>
  <c r="H158" i="1"/>
  <c r="J158" i="1"/>
  <c r="H129" i="1"/>
  <c r="J129" i="1"/>
  <c r="H117" i="1"/>
  <c r="J117" i="1"/>
  <c r="H109" i="1"/>
  <c r="J109" i="1"/>
  <c r="H94" i="1"/>
  <c r="J94" i="1"/>
  <c r="H75" i="1"/>
  <c r="J75" i="1"/>
  <c r="H63" i="1"/>
  <c r="J63" i="1"/>
  <c r="H51" i="1"/>
  <c r="J51" i="1"/>
  <c r="H39" i="1"/>
  <c r="J39" i="1"/>
  <c r="H31" i="1"/>
  <c r="J31" i="1"/>
  <c r="H19" i="1"/>
  <c r="J19" i="1"/>
  <c r="H542" i="1"/>
  <c r="J542" i="1"/>
  <c r="H549" i="1"/>
  <c r="J549" i="1"/>
  <c r="H501" i="1"/>
  <c r="J501" i="1"/>
  <c r="H522" i="1"/>
  <c r="J522" i="1"/>
  <c r="H560" i="1"/>
  <c r="J560" i="1"/>
  <c r="H512" i="1"/>
  <c r="J512" i="1"/>
  <c r="H550" i="1"/>
  <c r="J550" i="1"/>
  <c r="H555" i="1"/>
  <c r="J555" i="1"/>
  <c r="H507" i="1"/>
  <c r="J507" i="1"/>
  <c r="H465" i="1"/>
  <c r="J465" i="1"/>
  <c r="H570" i="1"/>
  <c r="J570" i="1"/>
  <c r="H518" i="1"/>
  <c r="J518" i="1"/>
  <c r="H329" i="1"/>
  <c r="J329" i="1"/>
  <c r="H557" i="1"/>
  <c r="J557" i="1"/>
  <c r="H541" i="1"/>
  <c r="J541" i="1"/>
  <c r="H525" i="1"/>
  <c r="J525" i="1"/>
  <c r="H509" i="1"/>
  <c r="J509" i="1"/>
  <c r="H493" i="1"/>
  <c r="J493" i="1"/>
  <c r="H313" i="1"/>
  <c r="J313" i="1"/>
  <c r="H546" i="1"/>
  <c r="J546" i="1"/>
  <c r="H498" i="1"/>
  <c r="J498" i="1"/>
  <c r="H568" i="1"/>
  <c r="J568" i="1"/>
  <c r="H552" i="1"/>
  <c r="J552" i="1"/>
  <c r="H536" i="1"/>
  <c r="J536" i="1"/>
  <c r="H520" i="1"/>
  <c r="J520" i="1"/>
  <c r="H504" i="1"/>
  <c r="J504" i="1"/>
  <c r="H488" i="1"/>
  <c r="J488" i="1"/>
  <c r="H233" i="1"/>
  <c r="J233" i="1"/>
  <c r="H526" i="1"/>
  <c r="J526" i="1"/>
  <c r="H481" i="1"/>
  <c r="J481" i="1"/>
  <c r="H563" i="1"/>
  <c r="J563" i="1"/>
  <c r="H547" i="1"/>
  <c r="J547" i="1"/>
  <c r="H531" i="1"/>
  <c r="J531" i="1"/>
  <c r="H515" i="1"/>
  <c r="J515" i="1"/>
  <c r="H499" i="1"/>
  <c r="J499" i="1"/>
  <c r="H477" i="1"/>
  <c r="J477" i="1"/>
  <c r="H482" i="1"/>
  <c r="J482" i="1"/>
  <c r="H466" i="1"/>
  <c r="J466" i="1"/>
  <c r="J452" i="1"/>
  <c r="H452" i="1"/>
  <c r="J444" i="1"/>
  <c r="H444" i="1"/>
  <c r="H436" i="1"/>
  <c r="J436" i="1"/>
  <c r="J428" i="1"/>
  <c r="H428" i="1"/>
  <c r="H420" i="1"/>
  <c r="J420" i="1"/>
  <c r="H325" i="1"/>
  <c r="J325" i="1"/>
  <c r="H261" i="1"/>
  <c r="J261" i="1"/>
  <c r="H479" i="1"/>
  <c r="J479" i="1"/>
  <c r="H463" i="1"/>
  <c r="J463" i="1"/>
  <c r="H352" i="1"/>
  <c r="J352" i="1"/>
  <c r="H305" i="1"/>
  <c r="J305" i="1"/>
  <c r="H241" i="1"/>
  <c r="J241" i="1"/>
  <c r="H476" i="1"/>
  <c r="J476" i="1"/>
  <c r="H460" i="1"/>
  <c r="J460" i="1"/>
  <c r="H449" i="1"/>
  <c r="J449" i="1"/>
  <c r="H441" i="1"/>
  <c r="J441" i="1"/>
  <c r="H433" i="1"/>
  <c r="J433" i="1"/>
  <c r="H425" i="1"/>
  <c r="J425" i="1"/>
  <c r="H356" i="1"/>
  <c r="J356" i="1"/>
  <c r="H301" i="1"/>
  <c r="J301" i="1"/>
  <c r="H237" i="1"/>
  <c r="J237" i="1"/>
  <c r="H357" i="1"/>
  <c r="J357" i="1"/>
  <c r="H332" i="1"/>
  <c r="J332" i="1"/>
  <c r="H316" i="1"/>
  <c r="J316" i="1"/>
  <c r="H300" i="1"/>
  <c r="J300" i="1"/>
  <c r="H284" i="1"/>
  <c r="J284" i="1"/>
  <c r="H268" i="1"/>
  <c r="J268" i="1"/>
  <c r="H252" i="1"/>
  <c r="J252" i="1"/>
  <c r="H236" i="1"/>
  <c r="J236" i="1"/>
  <c r="H370" i="1"/>
  <c r="J370" i="1"/>
  <c r="J354" i="1"/>
  <c r="H354" i="1"/>
  <c r="H343" i="1"/>
  <c r="J343" i="1"/>
  <c r="H331" i="1"/>
  <c r="J331" i="1"/>
  <c r="H315" i="1"/>
  <c r="J315" i="1"/>
  <c r="H299" i="1"/>
  <c r="J299" i="1"/>
  <c r="H283" i="1"/>
  <c r="J283" i="1"/>
  <c r="H267" i="1"/>
  <c r="J267" i="1"/>
  <c r="H251" i="1"/>
  <c r="J251" i="1"/>
  <c r="H235" i="1"/>
  <c r="J235" i="1"/>
  <c r="H151" i="1"/>
  <c r="J151" i="1"/>
  <c r="H415" i="1"/>
  <c r="J415" i="1"/>
  <c r="H411" i="1"/>
  <c r="J411" i="1"/>
  <c r="H407" i="1"/>
  <c r="J407" i="1"/>
  <c r="H403" i="1"/>
  <c r="J403" i="1"/>
  <c r="H399" i="1"/>
  <c r="J399" i="1"/>
  <c r="H395" i="1"/>
  <c r="J395" i="1"/>
  <c r="H391" i="1"/>
  <c r="J391" i="1"/>
  <c r="H387" i="1"/>
  <c r="J387" i="1"/>
  <c r="H383" i="1"/>
  <c r="J383" i="1"/>
  <c r="H379" i="1"/>
  <c r="J379" i="1"/>
  <c r="H375" i="1"/>
  <c r="J375" i="1"/>
  <c r="H371" i="1"/>
  <c r="J371" i="1"/>
  <c r="H355" i="1"/>
  <c r="J355" i="1"/>
  <c r="H330" i="1"/>
  <c r="J330" i="1"/>
  <c r="H314" i="1"/>
  <c r="J314" i="1"/>
  <c r="H298" i="1"/>
  <c r="J298" i="1"/>
  <c r="H282" i="1"/>
  <c r="J282" i="1"/>
  <c r="H266" i="1"/>
  <c r="J266" i="1"/>
  <c r="H250" i="1"/>
  <c r="J250" i="1"/>
  <c r="H234" i="1"/>
  <c r="J234" i="1"/>
  <c r="H149" i="1"/>
  <c r="J149" i="1"/>
  <c r="H226" i="1"/>
  <c r="J226" i="1"/>
  <c r="H218" i="1"/>
  <c r="J218" i="1"/>
  <c r="H139" i="1"/>
  <c r="J139" i="1"/>
  <c r="H137" i="1"/>
  <c r="J137" i="1"/>
  <c r="H83" i="1"/>
  <c r="J83" i="1"/>
  <c r="H148" i="1"/>
  <c r="J148" i="1"/>
  <c r="H140" i="1"/>
  <c r="J140" i="1"/>
  <c r="H89" i="1"/>
  <c r="J89" i="1"/>
  <c r="H211" i="1"/>
  <c r="J211" i="1"/>
  <c r="H207" i="1"/>
  <c r="J207" i="1"/>
  <c r="H203" i="1"/>
  <c r="J203" i="1"/>
  <c r="H199" i="1"/>
  <c r="J199" i="1"/>
  <c r="H195" i="1"/>
  <c r="J195" i="1"/>
  <c r="H191" i="1"/>
  <c r="J191" i="1"/>
  <c r="H187" i="1"/>
  <c r="J187" i="1"/>
  <c r="H183" i="1"/>
  <c r="J183" i="1"/>
  <c r="H179" i="1"/>
  <c r="J179" i="1"/>
  <c r="H175" i="1"/>
  <c r="J175" i="1"/>
  <c r="H171" i="1"/>
  <c r="J171" i="1"/>
  <c r="H167" i="1"/>
  <c r="J167" i="1"/>
  <c r="H163" i="1"/>
  <c r="J163" i="1"/>
  <c r="H159" i="1"/>
  <c r="J159" i="1"/>
  <c r="H87" i="1"/>
  <c r="J87" i="1"/>
  <c r="H134" i="1"/>
  <c r="J134" i="1"/>
  <c r="H130" i="1"/>
  <c r="J130" i="1"/>
  <c r="H126" i="1"/>
  <c r="J126" i="1"/>
  <c r="H122" i="1"/>
  <c r="J122" i="1"/>
  <c r="H118" i="1"/>
  <c r="J118" i="1"/>
  <c r="H114" i="1"/>
  <c r="J114" i="1"/>
  <c r="H110" i="1"/>
  <c r="J110" i="1"/>
  <c r="H106" i="1"/>
  <c r="J106" i="1"/>
  <c r="H102" i="1"/>
  <c r="J102" i="1"/>
  <c r="H98" i="1"/>
  <c r="J98" i="1"/>
  <c r="H88" i="1"/>
  <c r="J88" i="1"/>
  <c r="H80" i="1"/>
  <c r="J80" i="1"/>
  <c r="H76" i="1"/>
  <c r="J76" i="1"/>
  <c r="H72" i="1"/>
  <c r="J72" i="1"/>
  <c r="H68" i="1"/>
  <c r="J68" i="1"/>
  <c r="H64" i="1"/>
  <c r="J64" i="1"/>
  <c r="H60" i="1"/>
  <c r="J60" i="1"/>
  <c r="H56" i="1"/>
  <c r="J56" i="1"/>
  <c r="H52" i="1"/>
  <c r="J52" i="1"/>
  <c r="H48" i="1"/>
  <c r="J48" i="1"/>
  <c r="H44" i="1"/>
  <c r="J44" i="1"/>
  <c r="H40" i="1"/>
  <c r="J40" i="1"/>
  <c r="H36" i="1"/>
  <c r="J36" i="1"/>
  <c r="H32" i="1"/>
  <c r="J32" i="1"/>
  <c r="H28" i="1"/>
  <c r="J28" i="1"/>
  <c r="H24" i="1"/>
  <c r="J24" i="1"/>
  <c r="H20" i="1"/>
  <c r="J20" i="1"/>
  <c r="H16" i="1"/>
  <c r="J16" i="1"/>
  <c r="H12" i="1"/>
  <c r="J12" i="1"/>
  <c r="H11" i="1"/>
  <c r="J11" i="1"/>
  <c r="J10" i="1"/>
  <c r="L10" i="1" s="1"/>
  <c r="P10" i="1" s="1"/>
  <c r="L16" i="1" l="1"/>
  <c r="P16" i="1" s="1"/>
  <c r="L40" i="1"/>
  <c r="P40" i="1" s="1"/>
  <c r="L64" i="1"/>
  <c r="P64" i="1" s="1"/>
  <c r="L98" i="1"/>
  <c r="P98" i="1" s="1"/>
  <c r="L122" i="1"/>
  <c r="P122" i="1" s="1"/>
  <c r="L163" i="1"/>
  <c r="P163" i="1" s="1"/>
  <c r="L187" i="1"/>
  <c r="P187" i="1" s="1"/>
  <c r="L211" i="1"/>
  <c r="P211" i="1" s="1"/>
  <c r="L139" i="1"/>
  <c r="P139" i="1" s="1"/>
  <c r="L266" i="1"/>
  <c r="P266" i="1" s="1"/>
  <c r="L371" i="1"/>
  <c r="P371" i="1" s="1"/>
  <c r="L395" i="1"/>
  <c r="P395" i="1" s="1"/>
  <c r="L151" i="1"/>
  <c r="P151" i="1" s="1"/>
  <c r="L315" i="1"/>
  <c r="P315" i="1" s="1"/>
  <c r="L252" i="1"/>
  <c r="P252" i="1" s="1"/>
  <c r="L357" i="1"/>
  <c r="P357" i="1" s="1"/>
  <c r="L441" i="1"/>
  <c r="P441" i="1" s="1"/>
  <c r="L352" i="1"/>
  <c r="P352" i="1" s="1"/>
  <c r="L477" i="1"/>
  <c r="P477" i="1" s="1"/>
  <c r="L481" i="1"/>
  <c r="P481" i="1" s="1"/>
  <c r="L536" i="1"/>
  <c r="P536" i="1" s="1"/>
  <c r="L493" i="1"/>
  <c r="P493" i="1" s="1"/>
  <c r="L518" i="1"/>
  <c r="P518" i="1" s="1"/>
  <c r="L512" i="1"/>
  <c r="P512" i="1" s="1"/>
  <c r="L19" i="1"/>
  <c r="P19" i="1" s="1"/>
  <c r="L94" i="1"/>
  <c r="P94" i="1" s="1"/>
  <c r="L182" i="1"/>
  <c r="P182" i="1" s="1"/>
  <c r="L141" i="1"/>
  <c r="P141" i="1" s="1"/>
  <c r="L402" i="1"/>
  <c r="P402" i="1" s="1"/>
  <c r="L264" i="1"/>
  <c r="P264" i="1" s="1"/>
  <c r="L346" i="1"/>
  <c r="P346" i="1" s="1"/>
  <c r="L559" i="1"/>
  <c r="P559" i="1" s="1"/>
  <c r="L553" i="1"/>
  <c r="P553" i="1" s="1"/>
  <c r="L29" i="1"/>
  <c r="P29" i="1" s="1"/>
  <c r="L53" i="1"/>
  <c r="P53" i="1" s="1"/>
  <c r="L77" i="1"/>
  <c r="P77" i="1" s="1"/>
  <c r="L111" i="1"/>
  <c r="P111" i="1" s="1"/>
  <c r="L135" i="1"/>
  <c r="P135" i="1" s="1"/>
  <c r="L176" i="1"/>
  <c r="P176" i="1" s="1"/>
  <c r="L200" i="1"/>
  <c r="P200" i="1" s="1"/>
  <c r="L150" i="1"/>
  <c r="P150" i="1" s="1"/>
  <c r="L143" i="1"/>
  <c r="P143" i="1" s="1"/>
  <c r="L318" i="1"/>
  <c r="P318" i="1" s="1"/>
  <c r="L384" i="1"/>
  <c r="P384" i="1" s="1"/>
  <c r="L408" i="1"/>
  <c r="P408" i="1" s="1"/>
  <c r="L271" i="1"/>
  <c r="P271" i="1" s="1"/>
  <c r="L358" i="1"/>
  <c r="P358" i="1" s="1"/>
  <c r="L304" i="1"/>
  <c r="P304" i="1" s="1"/>
  <c r="L419" i="1"/>
  <c r="P419" i="1" s="1"/>
  <c r="L480" i="1"/>
  <c r="P480" i="1" s="1"/>
  <c r="L277" i="1"/>
  <c r="P277" i="1" s="1"/>
  <c r="L454" i="1"/>
  <c r="P454" i="1" s="1"/>
  <c r="L535" i="1"/>
  <c r="P535" i="1" s="1"/>
  <c r="L492" i="1"/>
  <c r="P492" i="1" s="1"/>
  <c r="L506" i="1"/>
  <c r="P506" i="1" s="1"/>
  <c r="L545" i="1"/>
  <c r="P545" i="1" s="1"/>
  <c r="L510" i="1"/>
  <c r="P510" i="1" s="1"/>
  <c r="L490" i="1"/>
  <c r="P490" i="1" s="1"/>
  <c r="L78" i="1"/>
  <c r="P78" i="1" s="1"/>
  <c r="L174" i="1"/>
  <c r="P174" i="1" s="1"/>
  <c r="L224" i="1"/>
  <c r="P224" i="1" s="1"/>
  <c r="L398" i="1"/>
  <c r="P398" i="1" s="1"/>
  <c r="L248" i="1"/>
  <c r="P248" i="1" s="1"/>
  <c r="L12" i="1"/>
  <c r="P12" i="1" s="1"/>
  <c r="L36" i="1"/>
  <c r="P36" i="1" s="1"/>
  <c r="L60" i="1"/>
  <c r="P60" i="1" s="1"/>
  <c r="L88" i="1"/>
  <c r="P88" i="1" s="1"/>
  <c r="L118" i="1"/>
  <c r="P118" i="1" s="1"/>
  <c r="L159" i="1"/>
  <c r="P159" i="1" s="1"/>
  <c r="L183" i="1"/>
  <c r="P183" i="1" s="1"/>
  <c r="L207" i="1"/>
  <c r="P207" i="1" s="1"/>
  <c r="L250" i="1"/>
  <c r="P250" i="1" s="1"/>
  <c r="L355" i="1"/>
  <c r="P355" i="1" s="1"/>
  <c r="L391" i="1"/>
  <c r="P391" i="1" s="1"/>
  <c r="L415" i="1"/>
  <c r="P415" i="1" s="1"/>
  <c r="L299" i="1"/>
  <c r="P299" i="1" s="1"/>
  <c r="L236" i="1"/>
  <c r="P236" i="1" s="1"/>
  <c r="L332" i="1"/>
  <c r="P332" i="1" s="1"/>
  <c r="L433" i="1"/>
  <c r="P433" i="1" s="1"/>
  <c r="L305" i="1"/>
  <c r="P305" i="1" s="1"/>
  <c r="L420" i="1"/>
  <c r="P420" i="1" s="1"/>
  <c r="L482" i="1"/>
  <c r="P482" i="1" s="1"/>
  <c r="L563" i="1"/>
  <c r="P563" i="1" s="1"/>
  <c r="L520" i="1"/>
  <c r="P520" i="1" s="1"/>
  <c r="L313" i="1"/>
  <c r="P313" i="1" s="1"/>
  <c r="L329" i="1"/>
  <c r="P329" i="1" s="1"/>
  <c r="L550" i="1"/>
  <c r="P550" i="1" s="1"/>
  <c r="L542" i="1"/>
  <c r="P542" i="1" s="1"/>
  <c r="L75" i="1"/>
  <c r="P75" i="1" s="1"/>
  <c r="L170" i="1"/>
  <c r="P170" i="1" s="1"/>
  <c r="L216" i="1"/>
  <c r="P216" i="1" s="1"/>
  <c r="L394" i="1"/>
  <c r="P394" i="1" s="1"/>
  <c r="L366" i="1"/>
  <c r="P366" i="1" s="1"/>
  <c r="L472" i="1"/>
  <c r="P472" i="1" s="1"/>
  <c r="L511" i="1"/>
  <c r="P511" i="1" s="1"/>
  <c r="L505" i="1"/>
  <c r="P505" i="1" s="1"/>
  <c r="L25" i="1"/>
  <c r="P25" i="1" s="1"/>
  <c r="L49" i="1"/>
  <c r="P49" i="1" s="1"/>
  <c r="L73" i="1"/>
  <c r="P73" i="1" s="1"/>
  <c r="L107" i="1"/>
  <c r="P107" i="1" s="1"/>
  <c r="L131" i="1"/>
  <c r="P131" i="1" s="1"/>
  <c r="L172" i="1"/>
  <c r="P172" i="1" s="1"/>
  <c r="L196" i="1"/>
  <c r="P196" i="1" s="1"/>
  <c r="L142" i="1"/>
  <c r="P142" i="1" s="1"/>
  <c r="L228" i="1"/>
  <c r="P228" i="1" s="1"/>
  <c r="L302" i="1"/>
  <c r="P302" i="1" s="1"/>
  <c r="L380" i="1"/>
  <c r="P380" i="1" s="1"/>
  <c r="L404" i="1"/>
  <c r="P404" i="1" s="1"/>
  <c r="L255" i="1"/>
  <c r="P255" i="1" s="1"/>
  <c r="L345" i="1"/>
  <c r="P345" i="1" s="1"/>
  <c r="L288" i="1"/>
  <c r="P288" i="1" s="1"/>
  <c r="L317" i="1"/>
  <c r="P317" i="1" s="1"/>
  <c r="L464" i="1"/>
  <c r="P464" i="1" s="1"/>
  <c r="L483" i="1"/>
  <c r="P483" i="1" s="1"/>
  <c r="L446" i="1"/>
  <c r="P446" i="1" s="1"/>
  <c r="L519" i="1"/>
  <c r="P519" i="1" s="1"/>
  <c r="L297" i="1"/>
  <c r="P297" i="1" s="1"/>
  <c r="L572" i="1"/>
  <c r="P572" i="1" s="1"/>
  <c r="L529" i="1"/>
  <c r="P529" i="1" s="1"/>
  <c r="L539" i="1"/>
  <c r="P539" i="1" s="1"/>
  <c r="L533" i="1"/>
  <c r="P533" i="1" s="1"/>
  <c r="L67" i="1"/>
  <c r="P67" i="1" s="1"/>
  <c r="L162" i="1"/>
  <c r="P162" i="1" s="1"/>
  <c r="L85" i="1"/>
  <c r="P85" i="1" s="1"/>
  <c r="L386" i="1"/>
  <c r="P386" i="1" s="1"/>
  <c r="L350" i="1"/>
  <c r="P350" i="1" s="1"/>
  <c r="L456" i="1"/>
  <c r="P456" i="1" s="1"/>
  <c r="L495" i="1"/>
  <c r="P495" i="1" s="1"/>
  <c r="L489" i="1"/>
  <c r="P489" i="1" s="1"/>
  <c r="L26" i="1"/>
  <c r="P26" i="1" s="1"/>
  <c r="L50" i="1"/>
  <c r="P50" i="1" s="1"/>
  <c r="L74" i="1"/>
  <c r="P74" i="1" s="1"/>
  <c r="L108" i="1"/>
  <c r="P108" i="1" s="1"/>
  <c r="L132" i="1"/>
  <c r="P132" i="1" s="1"/>
  <c r="L173" i="1"/>
  <c r="P173" i="1" s="1"/>
  <c r="L197" i="1"/>
  <c r="P197" i="1" s="1"/>
  <c r="L144" i="1"/>
  <c r="P144" i="1" s="1"/>
  <c r="L230" i="1"/>
  <c r="P230" i="1" s="1"/>
  <c r="L306" i="1"/>
  <c r="P306" i="1" s="1"/>
  <c r="L381" i="1"/>
  <c r="P381" i="1" s="1"/>
  <c r="L405" i="1"/>
  <c r="P405" i="1" s="1"/>
  <c r="L259" i="1"/>
  <c r="P259" i="1" s="1"/>
  <c r="L347" i="1"/>
  <c r="P347" i="1" s="1"/>
  <c r="L292" i="1"/>
  <c r="P292" i="1" s="1"/>
  <c r="L333" i="1"/>
  <c r="P333" i="1" s="1"/>
  <c r="L468" i="1"/>
  <c r="P468" i="1" s="1"/>
  <c r="L227" i="1"/>
  <c r="P227" i="1" s="1"/>
  <c r="L448" i="1"/>
  <c r="P448" i="1" s="1"/>
  <c r="L28" i="1"/>
  <c r="P28" i="1" s="1"/>
  <c r="L52" i="1"/>
  <c r="P52" i="1" s="1"/>
  <c r="L76" i="1"/>
  <c r="P76" i="1" s="1"/>
  <c r="L110" i="1"/>
  <c r="P110" i="1" s="1"/>
  <c r="L134" i="1"/>
  <c r="P134" i="1" s="1"/>
  <c r="L175" i="1"/>
  <c r="P175" i="1" s="1"/>
  <c r="L199" i="1"/>
  <c r="P199" i="1" s="1"/>
  <c r="L148" i="1"/>
  <c r="P148" i="1" s="1"/>
  <c r="L149" i="1"/>
  <c r="P149" i="1" s="1"/>
  <c r="L314" i="1"/>
  <c r="P314" i="1" s="1"/>
  <c r="L383" i="1"/>
  <c r="P383" i="1" s="1"/>
  <c r="L407" i="1"/>
  <c r="P407" i="1" s="1"/>
  <c r="L267" i="1"/>
  <c r="P267" i="1" s="1"/>
  <c r="L300" i="1"/>
  <c r="P300" i="1" s="1"/>
  <c r="L356" i="1"/>
  <c r="P356" i="1" s="1"/>
  <c r="L476" i="1"/>
  <c r="P476" i="1" s="1"/>
  <c r="L261" i="1"/>
  <c r="P261" i="1" s="1"/>
  <c r="L531" i="1"/>
  <c r="P531" i="1" s="1"/>
  <c r="L488" i="1"/>
  <c r="P488" i="1" s="1"/>
  <c r="L498" i="1"/>
  <c r="P498" i="1" s="1"/>
  <c r="L541" i="1"/>
  <c r="P541" i="1" s="1"/>
  <c r="L507" i="1"/>
  <c r="P507" i="1" s="1"/>
  <c r="L501" i="1"/>
  <c r="P501" i="1" s="1"/>
  <c r="L51" i="1"/>
  <c r="P51" i="1" s="1"/>
  <c r="L129" i="1"/>
  <c r="P129" i="1" s="1"/>
  <c r="L81" i="1"/>
  <c r="P81" i="1" s="1"/>
  <c r="L367" i="1"/>
  <c r="P367" i="1" s="1"/>
  <c r="L295" i="1"/>
  <c r="P295" i="1" s="1"/>
  <c r="L423" i="1"/>
  <c r="P423" i="1" s="1"/>
  <c r="L450" i="1"/>
  <c r="P450" i="1" s="1"/>
  <c r="L548" i="1"/>
  <c r="P548" i="1" s="1"/>
  <c r="L17" i="1"/>
  <c r="P17" i="1" s="1"/>
  <c r="L41" i="1"/>
  <c r="P41" i="1" s="1"/>
  <c r="L65" i="1"/>
  <c r="P65" i="1" s="1"/>
  <c r="L99" i="1"/>
  <c r="P99" i="1" s="1"/>
  <c r="L123" i="1"/>
  <c r="P123" i="1" s="1"/>
  <c r="L164" i="1"/>
  <c r="P164" i="1" s="1"/>
  <c r="L188" i="1"/>
  <c r="P188" i="1" s="1"/>
  <c r="L212" i="1"/>
  <c r="P212" i="1" s="1"/>
  <c r="L147" i="1"/>
  <c r="P147" i="1" s="1"/>
  <c r="L270" i="1"/>
  <c r="P270" i="1" s="1"/>
  <c r="L372" i="1"/>
  <c r="P372" i="1" s="1"/>
  <c r="L396" i="1"/>
  <c r="P396" i="1" s="1"/>
  <c r="L215" i="1"/>
  <c r="P215" i="1" s="1"/>
  <c r="L319" i="1"/>
  <c r="P319" i="1" s="1"/>
  <c r="L256" i="1"/>
  <c r="P256" i="1" s="1"/>
  <c r="L361" i="1"/>
  <c r="P361" i="1" s="1"/>
  <c r="L443" i="1"/>
  <c r="P443" i="1" s="1"/>
  <c r="L368" i="1"/>
  <c r="P368" i="1" s="1"/>
  <c r="L430" i="1"/>
  <c r="P430" i="1" s="1"/>
  <c r="L487" i="1"/>
  <c r="P487" i="1" s="1"/>
  <c r="L494" i="1"/>
  <c r="P494" i="1" s="1"/>
  <c r="L540" i="1"/>
  <c r="P540" i="1" s="1"/>
  <c r="L497" i="1"/>
  <c r="P497" i="1" s="1"/>
  <c r="L474" i="1"/>
  <c r="P474" i="1" s="1"/>
  <c r="L360" i="1"/>
  <c r="P360" i="1" s="1"/>
  <c r="L47" i="1"/>
  <c r="P47" i="1" s="1"/>
  <c r="L125" i="1"/>
  <c r="P125" i="1" s="1"/>
  <c r="L210" i="1"/>
  <c r="P210" i="1" s="1"/>
  <c r="L326" i="1"/>
  <c r="P326" i="1" s="1"/>
  <c r="L263" i="1"/>
  <c r="P263" i="1" s="1"/>
  <c r="L285" i="1"/>
  <c r="P285" i="1" s="1"/>
  <c r="L434" i="1"/>
  <c r="P434" i="1" s="1"/>
  <c r="L532" i="1"/>
  <c r="P532" i="1" s="1"/>
  <c r="L18" i="1"/>
  <c r="P18" i="1" s="1"/>
  <c r="L42" i="1"/>
  <c r="P42" i="1" s="1"/>
  <c r="L66" i="1"/>
  <c r="P66" i="1" s="1"/>
  <c r="L100" i="1"/>
  <c r="P100" i="1" s="1"/>
  <c r="L124" i="1"/>
  <c r="P124" i="1" s="1"/>
  <c r="L165" i="1"/>
  <c r="P165" i="1" s="1"/>
  <c r="L189" i="1"/>
  <c r="P189" i="1" s="1"/>
  <c r="L213" i="1"/>
  <c r="P213" i="1" s="1"/>
  <c r="L214" i="1"/>
  <c r="P214" i="1" s="1"/>
  <c r="L274" i="1"/>
  <c r="P274" i="1" s="1"/>
  <c r="L373" i="1"/>
  <c r="P373" i="1" s="1"/>
  <c r="L397" i="1"/>
  <c r="P397" i="1" s="1"/>
  <c r="L223" i="1"/>
  <c r="P223" i="1" s="1"/>
  <c r="L323" i="1"/>
  <c r="P323" i="1" s="1"/>
  <c r="L260" i="1"/>
  <c r="P260" i="1" s="1"/>
  <c r="L365" i="1"/>
  <c r="P365" i="1" s="1"/>
  <c r="L445" i="1"/>
  <c r="P445" i="1" s="1"/>
  <c r="L455" i="1"/>
  <c r="P455" i="1" s="1"/>
  <c r="L432" i="1"/>
  <c r="P432" i="1" s="1"/>
  <c r="L571" i="1"/>
  <c r="P571" i="1" s="1"/>
  <c r="L289" i="1"/>
  <c r="P289" i="1" s="1"/>
  <c r="L11" i="1"/>
  <c r="P11" i="1" s="1"/>
  <c r="L32" i="1"/>
  <c r="P32" i="1" s="1"/>
  <c r="L56" i="1"/>
  <c r="P56" i="1" s="1"/>
  <c r="L80" i="1"/>
  <c r="P80" i="1" s="1"/>
  <c r="L114" i="1"/>
  <c r="P114" i="1" s="1"/>
  <c r="L87" i="1"/>
  <c r="P87" i="1" s="1"/>
  <c r="L179" i="1"/>
  <c r="P179" i="1" s="1"/>
  <c r="L203" i="1"/>
  <c r="P203" i="1" s="1"/>
  <c r="L83" i="1"/>
  <c r="P83" i="1" s="1"/>
  <c r="L234" i="1"/>
  <c r="P234" i="1" s="1"/>
  <c r="L330" i="1"/>
  <c r="P330" i="1" s="1"/>
  <c r="L387" i="1"/>
  <c r="P387" i="1" s="1"/>
  <c r="L411" i="1"/>
  <c r="P411" i="1" s="1"/>
  <c r="L283" i="1"/>
  <c r="P283" i="1" s="1"/>
  <c r="L370" i="1"/>
  <c r="P370" i="1" s="1"/>
  <c r="L316" i="1"/>
  <c r="P316" i="1" s="1"/>
  <c r="L425" i="1"/>
  <c r="P425" i="1" s="1"/>
  <c r="L241" i="1"/>
  <c r="P241" i="1" s="1"/>
  <c r="L325" i="1"/>
  <c r="P325" i="1" s="1"/>
  <c r="L466" i="1"/>
  <c r="P466" i="1" s="1"/>
  <c r="L547" i="1"/>
  <c r="P547" i="1" s="1"/>
  <c r="L504" i="1"/>
  <c r="P504" i="1" s="1"/>
  <c r="L546" i="1"/>
  <c r="P546" i="1" s="1"/>
  <c r="L557" i="1"/>
  <c r="P557" i="1" s="1"/>
  <c r="L555" i="1"/>
  <c r="P555" i="1" s="1"/>
  <c r="L549" i="1"/>
  <c r="P549" i="1" s="1"/>
  <c r="L63" i="1"/>
  <c r="P63" i="1" s="1"/>
  <c r="L158" i="1"/>
  <c r="P158" i="1" s="1"/>
  <c r="L155" i="1"/>
  <c r="P155" i="1" s="1"/>
  <c r="L382" i="1"/>
  <c r="P382" i="1" s="1"/>
  <c r="L341" i="1"/>
  <c r="P341" i="1" s="1"/>
  <c r="L439" i="1"/>
  <c r="P439" i="1" s="1"/>
  <c r="L478" i="1"/>
  <c r="P478" i="1" s="1"/>
  <c r="L534" i="1"/>
  <c r="P534" i="1" s="1"/>
  <c r="L21" i="1"/>
  <c r="P21" i="1" s="1"/>
  <c r="L45" i="1"/>
  <c r="P45" i="1" s="1"/>
  <c r="L69" i="1"/>
  <c r="P69" i="1" s="1"/>
  <c r="L103" i="1"/>
  <c r="P103" i="1" s="1"/>
  <c r="L127" i="1"/>
  <c r="P127" i="1" s="1"/>
  <c r="L168" i="1"/>
  <c r="P168" i="1" s="1"/>
  <c r="L192" i="1"/>
  <c r="P192" i="1" s="1"/>
  <c r="L96" i="1"/>
  <c r="P96" i="1" s="1"/>
  <c r="L220" i="1"/>
  <c r="P220" i="1" s="1"/>
  <c r="L286" i="1"/>
  <c r="P286" i="1" s="1"/>
  <c r="L376" i="1"/>
  <c r="P376" i="1" s="1"/>
  <c r="L400" i="1"/>
  <c r="P400" i="1" s="1"/>
  <c r="L239" i="1"/>
  <c r="P239" i="1" s="1"/>
  <c r="L335" i="1"/>
  <c r="P335" i="1" s="1"/>
  <c r="L272" i="1"/>
  <c r="P272" i="1" s="1"/>
  <c r="L253" i="1"/>
  <c r="P253" i="1" s="1"/>
  <c r="L451" i="1"/>
  <c r="P451" i="1" s="1"/>
  <c r="L467" i="1"/>
  <c r="P467" i="1" s="1"/>
  <c r="L438" i="1"/>
  <c r="P438" i="1" s="1"/>
  <c r="L503" i="1"/>
  <c r="P503" i="1" s="1"/>
  <c r="L538" i="1"/>
  <c r="P538" i="1" s="1"/>
  <c r="L556" i="1"/>
  <c r="P556" i="1" s="1"/>
  <c r="L513" i="1"/>
  <c r="P513" i="1" s="1"/>
  <c r="L491" i="1"/>
  <c r="P491" i="1" s="1"/>
  <c r="L485" i="1"/>
  <c r="P485" i="1" s="1"/>
  <c r="L59" i="1"/>
  <c r="P59" i="1" s="1"/>
  <c r="L79" i="1"/>
  <c r="P79" i="1" s="1"/>
  <c r="L138" i="1"/>
  <c r="P138" i="1" s="1"/>
  <c r="L311" i="1"/>
  <c r="P311" i="1" s="1"/>
  <c r="L431" i="1"/>
  <c r="P431" i="1" s="1"/>
  <c r="L15" i="1"/>
  <c r="P15" i="1" s="1"/>
  <c r="L544" i="1"/>
  <c r="P544" i="1" s="1"/>
  <c r="L137" i="1"/>
  <c r="P137" i="1" s="1"/>
  <c r="L20" i="1"/>
  <c r="P20" i="1" s="1"/>
  <c r="L44" i="1"/>
  <c r="P44" i="1" s="1"/>
  <c r="L68" i="1"/>
  <c r="P68" i="1" s="1"/>
  <c r="L102" i="1"/>
  <c r="P102" i="1" s="1"/>
  <c r="L24" i="1"/>
  <c r="P24" i="1" s="1"/>
  <c r="L48" i="1"/>
  <c r="P48" i="1" s="1"/>
  <c r="L72" i="1"/>
  <c r="P72" i="1" s="1"/>
  <c r="L106" i="1"/>
  <c r="P106" i="1" s="1"/>
  <c r="L130" i="1"/>
  <c r="P130" i="1" s="1"/>
  <c r="L171" i="1"/>
  <c r="P171" i="1" s="1"/>
  <c r="L195" i="1"/>
  <c r="P195" i="1" s="1"/>
  <c r="L140" i="1"/>
  <c r="P140" i="1" s="1"/>
  <c r="L226" i="1"/>
  <c r="P226" i="1" s="1"/>
  <c r="L298" i="1"/>
  <c r="P298" i="1" s="1"/>
  <c r="L379" i="1"/>
  <c r="P379" i="1" s="1"/>
  <c r="L403" i="1"/>
  <c r="P403" i="1" s="1"/>
  <c r="L251" i="1"/>
  <c r="P251" i="1" s="1"/>
  <c r="L343" i="1"/>
  <c r="P343" i="1" s="1"/>
  <c r="L284" i="1"/>
  <c r="P284" i="1" s="1"/>
  <c r="L301" i="1"/>
  <c r="P301" i="1" s="1"/>
  <c r="L460" i="1"/>
  <c r="P460" i="1" s="1"/>
  <c r="L479" i="1"/>
  <c r="P479" i="1" s="1"/>
  <c r="L515" i="1"/>
  <c r="P515" i="1" s="1"/>
  <c r="L233" i="1"/>
  <c r="P233" i="1" s="1"/>
  <c r="L568" i="1"/>
  <c r="P568" i="1" s="1"/>
  <c r="L525" i="1"/>
  <c r="P525" i="1" s="1"/>
  <c r="L465" i="1"/>
  <c r="P465" i="1" s="1"/>
  <c r="L522" i="1"/>
  <c r="P522" i="1" s="1"/>
  <c r="L39" i="1"/>
  <c r="P39" i="1" s="1"/>
  <c r="L117" i="1"/>
  <c r="P117" i="1" s="1"/>
  <c r="L202" i="1"/>
  <c r="P202" i="1" s="1"/>
  <c r="L310" i="1"/>
  <c r="P310" i="1" s="1"/>
  <c r="L247" i="1"/>
  <c r="P247" i="1" s="1"/>
  <c r="L369" i="1"/>
  <c r="P369" i="1" s="1"/>
  <c r="L426" i="1"/>
  <c r="P426" i="1" s="1"/>
  <c r="L516" i="1"/>
  <c r="P516" i="1" s="1"/>
  <c r="L13" i="1"/>
  <c r="P13" i="1" s="1"/>
  <c r="L37" i="1"/>
  <c r="P37" i="1" s="1"/>
  <c r="L61" i="1"/>
  <c r="P61" i="1" s="1"/>
  <c r="L90" i="1"/>
  <c r="P90" i="1" s="1"/>
  <c r="L119" i="1"/>
  <c r="P119" i="1" s="1"/>
  <c r="L160" i="1"/>
  <c r="P160" i="1" s="1"/>
  <c r="L184" i="1"/>
  <c r="P184" i="1" s="1"/>
  <c r="L208" i="1"/>
  <c r="P208" i="1" s="1"/>
  <c r="L145" i="1"/>
  <c r="P145" i="1" s="1"/>
  <c r="L254" i="1"/>
  <c r="P254" i="1" s="1"/>
  <c r="L359" i="1"/>
  <c r="P359" i="1" s="1"/>
  <c r="L392" i="1"/>
  <c r="P392" i="1" s="1"/>
  <c r="L416" i="1"/>
  <c r="P416" i="1" s="1"/>
  <c r="L303" i="1"/>
  <c r="P303" i="1" s="1"/>
  <c r="L240" i="1"/>
  <c r="P240" i="1" s="1"/>
  <c r="L336" i="1"/>
  <c r="P336" i="1" s="1"/>
  <c r="L435" i="1"/>
  <c r="P435" i="1" s="1"/>
  <c r="L321" i="1"/>
  <c r="P321" i="1" s="1"/>
  <c r="L422" i="1"/>
  <c r="P422" i="1" s="1"/>
  <c r="L281" i="1"/>
  <c r="P281" i="1" s="1"/>
  <c r="L567" i="1"/>
  <c r="P567" i="1" s="1"/>
  <c r="L524" i="1"/>
  <c r="P524" i="1" s="1"/>
  <c r="L469" i="1"/>
  <c r="P469" i="1" s="1"/>
  <c r="L530" i="1"/>
  <c r="P530" i="1" s="1"/>
  <c r="L528" i="1"/>
  <c r="P528" i="1" s="1"/>
  <c r="L35" i="1"/>
  <c r="P35" i="1" s="1"/>
  <c r="L113" i="1"/>
  <c r="P113" i="1" s="1"/>
  <c r="L198" i="1"/>
  <c r="P198" i="1" s="1"/>
  <c r="L294" i="1"/>
  <c r="P294" i="1" s="1"/>
  <c r="L231" i="1"/>
  <c r="P231" i="1" s="1"/>
  <c r="L328" i="1"/>
  <c r="P328" i="1" s="1"/>
  <c r="L309" i="1"/>
  <c r="P309" i="1" s="1"/>
  <c r="L43" i="1"/>
  <c r="P43" i="1" s="1"/>
  <c r="L126" i="1"/>
  <c r="P126" i="1" s="1"/>
  <c r="L167" i="1"/>
  <c r="P167" i="1" s="1"/>
  <c r="L191" i="1"/>
  <c r="P191" i="1" s="1"/>
  <c r="L89" i="1"/>
  <c r="P89" i="1" s="1"/>
  <c r="L218" i="1"/>
  <c r="P218" i="1" s="1"/>
  <c r="L282" i="1"/>
  <c r="P282" i="1" s="1"/>
  <c r="L375" i="1"/>
  <c r="P375" i="1" s="1"/>
  <c r="L399" i="1"/>
  <c r="P399" i="1" s="1"/>
  <c r="L235" i="1"/>
  <c r="P235" i="1" s="1"/>
  <c r="L331" i="1"/>
  <c r="P331" i="1" s="1"/>
  <c r="L268" i="1"/>
  <c r="P268" i="1" s="1"/>
  <c r="L237" i="1"/>
  <c r="P237" i="1" s="1"/>
  <c r="L449" i="1"/>
  <c r="P449" i="1" s="1"/>
  <c r="L463" i="1"/>
  <c r="P463" i="1" s="1"/>
  <c r="L436" i="1"/>
  <c r="P436" i="1" s="1"/>
  <c r="L499" i="1"/>
  <c r="P499" i="1" s="1"/>
  <c r="L526" i="1"/>
  <c r="P526" i="1" s="1"/>
  <c r="L552" i="1"/>
  <c r="P552" i="1" s="1"/>
  <c r="L509" i="1"/>
  <c r="P509" i="1" s="1"/>
  <c r="L570" i="1"/>
  <c r="P570" i="1" s="1"/>
  <c r="L560" i="1"/>
  <c r="P560" i="1" s="1"/>
  <c r="L31" i="1"/>
  <c r="P31" i="1" s="1"/>
  <c r="L109" i="1"/>
  <c r="P109" i="1" s="1"/>
  <c r="L190" i="1"/>
  <c r="P190" i="1" s="1"/>
  <c r="L262" i="1"/>
  <c r="P262" i="1" s="1"/>
  <c r="L414" i="1"/>
  <c r="P414" i="1" s="1"/>
  <c r="L312" i="1"/>
  <c r="P312" i="1" s="1"/>
  <c r="L245" i="1"/>
  <c r="P245" i="1" s="1"/>
  <c r="L562" i="1"/>
  <c r="P562" i="1" s="1"/>
  <c r="L554" i="1"/>
  <c r="P554" i="1" s="1"/>
  <c r="L33" i="1"/>
  <c r="P33" i="1" s="1"/>
  <c r="L57" i="1"/>
  <c r="P57" i="1" s="1"/>
  <c r="L82" i="1"/>
  <c r="P82" i="1" s="1"/>
  <c r="L115" i="1"/>
  <c r="P115" i="1" s="1"/>
  <c r="L156" i="1"/>
  <c r="P156" i="1" s="1"/>
  <c r="L180" i="1"/>
  <c r="P180" i="1" s="1"/>
  <c r="L204" i="1"/>
  <c r="P204" i="1" s="1"/>
  <c r="L91" i="1"/>
  <c r="P91" i="1" s="1"/>
  <c r="L238" i="1"/>
  <c r="P238" i="1" s="1"/>
  <c r="L334" i="1"/>
  <c r="P334" i="1" s="1"/>
  <c r="L388" i="1"/>
  <c r="P388" i="1" s="1"/>
  <c r="L412" i="1"/>
  <c r="P412" i="1" s="1"/>
  <c r="L287" i="1"/>
  <c r="P287" i="1" s="1"/>
  <c r="L217" i="1"/>
  <c r="P217" i="1" s="1"/>
  <c r="L320" i="1"/>
  <c r="P320" i="1" s="1"/>
  <c r="L427" i="1"/>
  <c r="P427" i="1" s="1"/>
  <c r="L257" i="1"/>
  <c r="P257" i="1" s="1"/>
  <c r="L340" i="1"/>
  <c r="P340" i="1" s="1"/>
  <c r="L470" i="1"/>
  <c r="P470" i="1" s="1"/>
  <c r="L551" i="1"/>
  <c r="P551" i="1" s="1"/>
  <c r="L508" i="1"/>
  <c r="P508" i="1" s="1"/>
  <c r="L558" i="1"/>
  <c r="P558" i="1" s="1"/>
  <c r="L561" i="1"/>
  <c r="P561" i="1" s="1"/>
  <c r="L496" i="1"/>
  <c r="P496" i="1" s="1"/>
  <c r="L23" i="1"/>
  <c r="P23" i="1" s="1"/>
  <c r="L101" i="1"/>
  <c r="P101" i="1" s="1"/>
  <c r="L186" i="1"/>
  <c r="P186" i="1" s="1"/>
  <c r="L246" i="1"/>
  <c r="P246" i="1" s="1"/>
  <c r="L410" i="1"/>
  <c r="P410" i="1" s="1"/>
  <c r="L296" i="1"/>
  <c r="P296" i="1" s="1"/>
  <c r="L475" i="1"/>
  <c r="P475" i="1" s="1"/>
  <c r="L265" i="1"/>
  <c r="P265" i="1" s="1"/>
  <c r="L569" i="1"/>
  <c r="P569" i="1" s="1"/>
  <c r="L34" i="1"/>
  <c r="P34" i="1" s="1"/>
  <c r="L58" i="1"/>
  <c r="P58" i="1" s="1"/>
  <c r="L84" i="1"/>
  <c r="P84" i="1" s="1"/>
  <c r="L116" i="1"/>
  <c r="P116" i="1" s="1"/>
  <c r="L157" i="1"/>
  <c r="P157" i="1" s="1"/>
  <c r="L181" i="1"/>
  <c r="P181" i="1" s="1"/>
  <c r="L205" i="1"/>
  <c r="P205" i="1" s="1"/>
  <c r="L154" i="1"/>
  <c r="P154" i="1" s="1"/>
  <c r="L242" i="1"/>
  <c r="P242" i="1" s="1"/>
  <c r="L338" i="1"/>
  <c r="P338" i="1" s="1"/>
  <c r="L389" i="1"/>
  <c r="P389" i="1" s="1"/>
  <c r="L413" i="1"/>
  <c r="P413" i="1" s="1"/>
  <c r="L291" i="1"/>
  <c r="P291" i="1" s="1"/>
  <c r="L225" i="1"/>
  <c r="P225" i="1" s="1"/>
  <c r="L324" i="1"/>
  <c r="P324" i="1" s="1"/>
  <c r="L429" i="1"/>
  <c r="P429" i="1" s="1"/>
  <c r="L273" i="1"/>
  <c r="P273" i="1" s="1"/>
  <c r="L348" i="1"/>
  <c r="P348" i="1" s="1"/>
  <c r="L342" i="1"/>
  <c r="P342" i="1" s="1"/>
  <c r="L517" i="1"/>
  <c r="P517" i="1" s="1"/>
  <c r="L71" i="1"/>
  <c r="P71" i="1" s="1"/>
  <c r="L502" i="1"/>
  <c r="P502" i="1" s="1"/>
  <c r="L462" i="1"/>
  <c r="P462" i="1" s="1"/>
  <c r="L543" i="1"/>
  <c r="P543" i="1" s="1"/>
  <c r="L473" i="1"/>
  <c r="P473" i="1" s="1"/>
  <c r="L486" i="1"/>
  <c r="P486" i="1" s="1"/>
  <c r="L537" i="1"/>
  <c r="P537" i="1" s="1"/>
  <c r="L14" i="1"/>
  <c r="P14" i="1" s="1"/>
  <c r="L22" i="1"/>
  <c r="P22" i="1" s="1"/>
  <c r="L30" i="1"/>
  <c r="P30" i="1" s="1"/>
  <c r="L38" i="1"/>
  <c r="P38" i="1" s="1"/>
  <c r="L46" i="1"/>
  <c r="P46" i="1" s="1"/>
  <c r="L54" i="1"/>
  <c r="P54" i="1" s="1"/>
  <c r="L62" i="1"/>
  <c r="P62" i="1" s="1"/>
  <c r="L70" i="1"/>
  <c r="P70" i="1" s="1"/>
  <c r="L95" i="1"/>
  <c r="P95" i="1" s="1"/>
  <c r="L92" i="1"/>
  <c r="P92" i="1" s="1"/>
  <c r="L104" i="1"/>
  <c r="P104" i="1" s="1"/>
  <c r="L112" i="1"/>
  <c r="P112" i="1" s="1"/>
  <c r="L120" i="1"/>
  <c r="P120" i="1" s="1"/>
  <c r="L128" i="1"/>
  <c r="P128" i="1" s="1"/>
  <c r="L97" i="1"/>
  <c r="P97" i="1" s="1"/>
  <c r="L161" i="1"/>
  <c r="P161" i="1" s="1"/>
  <c r="L169" i="1"/>
  <c r="P169" i="1" s="1"/>
  <c r="L177" i="1"/>
  <c r="P177" i="1" s="1"/>
  <c r="L185" i="1"/>
  <c r="P185" i="1" s="1"/>
  <c r="L193" i="1"/>
  <c r="P193" i="1" s="1"/>
  <c r="L201" i="1"/>
  <c r="P201" i="1" s="1"/>
  <c r="L209" i="1"/>
  <c r="P209" i="1" s="1"/>
  <c r="L136" i="1"/>
  <c r="P136" i="1" s="1"/>
  <c r="L152" i="1"/>
  <c r="P152" i="1" s="1"/>
  <c r="L153" i="1"/>
  <c r="P153" i="1" s="1"/>
  <c r="L222" i="1"/>
  <c r="P222" i="1" s="1"/>
  <c r="L221" i="1"/>
  <c r="P221" i="1" s="1"/>
  <c r="L258" i="1"/>
  <c r="P258" i="1" s="1"/>
  <c r="L290" i="1"/>
  <c r="P290" i="1" s="1"/>
  <c r="L322" i="1"/>
  <c r="P322" i="1" s="1"/>
  <c r="L363" i="1"/>
  <c r="P363" i="1" s="1"/>
  <c r="L377" i="1"/>
  <c r="P377" i="1" s="1"/>
  <c r="L385" i="1"/>
  <c r="P385" i="1" s="1"/>
  <c r="L393" i="1"/>
  <c r="P393" i="1" s="1"/>
  <c r="L401" i="1"/>
  <c r="P401" i="1" s="1"/>
  <c r="L409" i="1"/>
  <c r="P409" i="1" s="1"/>
  <c r="L417" i="1"/>
  <c r="P417" i="1" s="1"/>
  <c r="L243" i="1"/>
  <c r="P243" i="1" s="1"/>
  <c r="L275" i="1"/>
  <c r="P275" i="1" s="1"/>
  <c r="L307" i="1"/>
  <c r="P307" i="1" s="1"/>
  <c r="L339" i="1"/>
  <c r="P339" i="1" s="1"/>
  <c r="L362" i="1"/>
  <c r="P362" i="1" s="1"/>
  <c r="L244" i="1"/>
  <c r="P244" i="1" s="1"/>
  <c r="L276" i="1"/>
  <c r="P276" i="1" s="1"/>
  <c r="L308" i="1"/>
  <c r="P308" i="1" s="1"/>
  <c r="L349" i="1"/>
  <c r="P349" i="1" s="1"/>
  <c r="L269" i="1"/>
  <c r="P269" i="1" s="1"/>
  <c r="L421" i="1"/>
  <c r="P421" i="1" s="1"/>
  <c r="L437" i="1"/>
  <c r="P437" i="1" s="1"/>
  <c r="L453" i="1"/>
  <c r="P453" i="1" s="1"/>
  <c r="L484" i="1"/>
  <c r="P484" i="1" s="1"/>
  <c r="L337" i="1"/>
  <c r="P337" i="1" s="1"/>
  <c r="L471" i="1"/>
  <c r="P471" i="1" s="1"/>
  <c r="L293" i="1"/>
  <c r="P293" i="1" s="1"/>
  <c r="L424" i="1"/>
  <c r="P424" i="1" s="1"/>
  <c r="L440" i="1"/>
  <c r="P440" i="1" s="1"/>
  <c r="L458" i="1"/>
  <c r="P458" i="1" s="1"/>
  <c r="L523" i="1"/>
  <c r="P523" i="1" s="1"/>
  <c r="L457" i="1"/>
  <c r="P457" i="1" s="1"/>
  <c r="L566" i="1"/>
  <c r="P566" i="1" s="1"/>
  <c r="L565" i="1"/>
  <c r="P565" i="1" s="1"/>
  <c r="L27" i="1"/>
  <c r="P27" i="1" s="1"/>
  <c r="L55" i="1"/>
  <c r="P55" i="1" s="1"/>
  <c r="L86" i="1"/>
  <c r="P86" i="1" s="1"/>
  <c r="L121" i="1"/>
  <c r="P121" i="1" s="1"/>
  <c r="L166" i="1"/>
  <c r="P166" i="1" s="1"/>
  <c r="L194" i="1"/>
  <c r="P194" i="1" s="1"/>
  <c r="L146" i="1"/>
  <c r="P146" i="1" s="1"/>
  <c r="L229" i="1"/>
  <c r="P229" i="1" s="1"/>
  <c r="L351" i="1"/>
  <c r="P351" i="1" s="1"/>
  <c r="L418" i="1"/>
  <c r="P418" i="1" s="1"/>
  <c r="L327" i="1"/>
  <c r="P327" i="1" s="1"/>
  <c r="L280" i="1"/>
  <c r="P280" i="1" s="1"/>
  <c r="L344" i="1"/>
  <c r="P344" i="1" s="1"/>
  <c r="L219" i="1"/>
  <c r="P219" i="1" s="1"/>
  <c r="L364" i="1"/>
  <c r="P364" i="1" s="1"/>
  <c r="L461" i="1"/>
  <c r="P461" i="1" s="1"/>
  <c r="L514" i="1"/>
  <c r="P514" i="1" s="1"/>
  <c r="L564" i="1"/>
  <c r="P564" i="1" s="1"/>
  <c r="L521" i="1"/>
  <c r="P521" i="1" s="1"/>
  <c r="L105" i="1"/>
  <c r="P105" i="1" s="1"/>
  <c r="L133" i="1"/>
  <c r="P133" i="1" s="1"/>
  <c r="L178" i="1"/>
  <c r="P178" i="1" s="1"/>
  <c r="L206" i="1"/>
  <c r="P206" i="1" s="1"/>
  <c r="L93" i="1"/>
  <c r="P93" i="1" s="1"/>
  <c r="L278" i="1"/>
  <c r="P278" i="1" s="1"/>
  <c r="L378" i="1"/>
  <c r="P378" i="1" s="1"/>
  <c r="L279" i="1"/>
  <c r="P279" i="1" s="1"/>
  <c r="L232" i="1"/>
  <c r="P232" i="1" s="1"/>
  <c r="L353" i="1"/>
  <c r="P353" i="1" s="1"/>
  <c r="L447" i="1"/>
  <c r="P447" i="1" s="1"/>
  <c r="L459" i="1"/>
  <c r="P459" i="1" s="1"/>
  <c r="L442" i="1"/>
  <c r="P442" i="1" s="1"/>
  <c r="L527" i="1"/>
  <c r="P527" i="1" s="1"/>
  <c r="L500" i="1"/>
  <c r="P500" i="1" s="1"/>
  <c r="L249" i="1"/>
  <c r="P249" i="1" s="1"/>
  <c r="L428" i="1"/>
  <c r="P428" i="1" s="1"/>
  <c r="L444" i="1"/>
  <c r="P444" i="1" s="1"/>
  <c r="L374" i="1"/>
  <c r="P374" i="1" s="1"/>
  <c r="L390" i="1"/>
  <c r="P390" i="1" s="1"/>
  <c r="L354" i="1"/>
  <c r="P354" i="1" s="1"/>
  <c r="L452" i="1"/>
  <c r="P452" i="1" s="1"/>
  <c r="L406" i="1"/>
  <c r="P406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<sst xmlns="http://schemas.openxmlformats.org/spreadsheetml/2006/main" count="98" uniqueCount="73">
  <si>
    <t>Nombre enfant</t>
  </si>
  <si>
    <t>Date naissance enfant 1</t>
  </si>
  <si>
    <t>Prénom Enfant 1</t>
  </si>
  <si>
    <t>Date naissance enfant 2</t>
  </si>
  <si>
    <t>Prénom Enfant 2</t>
  </si>
  <si>
    <t>Date naissance enfant 3</t>
  </si>
  <si>
    <t>Prénom Enfant 3</t>
  </si>
  <si>
    <t>Date naissance enfant 4</t>
  </si>
  <si>
    <t>Prénom Enfant 4</t>
  </si>
  <si>
    <t>Age enfant 1</t>
  </si>
  <si>
    <t>Age enfant 2</t>
  </si>
  <si>
    <t>Age enfant 3</t>
  </si>
  <si>
    <t>Age enfant 4</t>
  </si>
  <si>
    <t>Date naissance enfant 5</t>
  </si>
  <si>
    <t>Prénom Enfant 5</t>
  </si>
  <si>
    <t>Age enfant 5</t>
  </si>
  <si>
    <t>Certificat scolaire enfant 1</t>
  </si>
  <si>
    <t>Justificatif reçu enfant 1</t>
  </si>
  <si>
    <t>Certificat scolaire enfant 2</t>
  </si>
  <si>
    <t>Justificatif reçu enfant 2</t>
  </si>
  <si>
    <t>Certificat scolaire enfant 3</t>
  </si>
  <si>
    <t>Justificatif reçu enfant 3</t>
  </si>
  <si>
    <t>Justificatif reçu enfant 4</t>
  </si>
  <si>
    <t>Certificat scolaire enfant 4</t>
  </si>
  <si>
    <t>Certificat scolaire enfant 5</t>
  </si>
  <si>
    <t>Justificatif reçu enfant 5</t>
  </si>
  <si>
    <t>Participation Agent</t>
  </si>
  <si>
    <t>Participation Enfant</t>
  </si>
  <si>
    <t>Nom Prénom</t>
  </si>
  <si>
    <t>Droit par agent</t>
  </si>
  <si>
    <t>Droit par enfant</t>
  </si>
  <si>
    <t>DATE D'ENTREE</t>
  </si>
  <si>
    <t>ARRONDI MOIS D'ENTREE</t>
  </si>
  <si>
    <t>DATE DE FIN DE CONTRAT</t>
  </si>
  <si>
    <t>DATE DE CALCUL</t>
  </si>
  <si>
    <t>ANCIENNETE CONTRAT (utile pour CDD uniquement)</t>
  </si>
  <si>
    <t>MOIS PRORATISES POUR CDD UNIQUEMENT</t>
  </si>
  <si>
    <t>REPORT ANNEE 2020</t>
  </si>
  <si>
    <t>TOTAL DROIT</t>
  </si>
  <si>
    <t>Abonnement sportif ou culturel</t>
  </si>
  <si>
    <t>location vacances</t>
  </si>
  <si>
    <t>cheques vacances</t>
  </si>
  <si>
    <t>SOLDE</t>
  </si>
  <si>
    <t xml:space="preserve">PARTICIPATION ANNUELLE </t>
  </si>
  <si>
    <t>ANNEE_REFERENCE</t>
  </si>
  <si>
    <t>NE PAS TOUCHER CES CASES</t>
  </si>
  <si>
    <t>IMPORTANT : Dans le cas d'une fin de CDD, toujours enregistrer au 1er du mois suivant la colonne D</t>
  </si>
  <si>
    <t>Bons Noël</t>
  </si>
  <si>
    <t>Bon Noël Agent</t>
  </si>
  <si>
    <t>Bon Noël Enfant jusque année des 16 ans</t>
  </si>
  <si>
    <t>Bon rentré scolaire à partir de 6 ans par enfant</t>
  </si>
  <si>
    <t>A partir de 16 ans jusque 25 ans justificatif obligatoire</t>
  </si>
  <si>
    <t>Nbre ok</t>
  </si>
  <si>
    <t>Ok noel</t>
  </si>
  <si>
    <t>José</t>
  </si>
  <si>
    <t>Bons Rentré scolaire sans certif</t>
  </si>
  <si>
    <t>Nbre OK bon rentré sans certif</t>
  </si>
  <si>
    <t>Nbre OK bon rentré avec justif</t>
  </si>
  <si>
    <t>Bon de commande FRACAS Rentrée scolaire</t>
  </si>
  <si>
    <t>Montant du bon</t>
  </si>
  <si>
    <t>Motif du bon</t>
  </si>
  <si>
    <t>Rentrée scolaire</t>
  </si>
  <si>
    <t>Justif OK</t>
  </si>
  <si>
    <t>Bons Rentré scolaire Avec certif</t>
  </si>
  <si>
    <t>Bon de commande FRACAS Rentrée scolaire avec justif</t>
  </si>
  <si>
    <t>Bon de commande FRACAS Noël</t>
  </si>
  <si>
    <t>rentrée scolaire</t>
  </si>
  <si>
    <t>Toto titi</t>
  </si>
  <si>
    <t>Lolo lala</t>
  </si>
  <si>
    <t>Lili lolo</t>
  </si>
  <si>
    <t>tata titi</t>
  </si>
  <si>
    <t>Toto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</si>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</sst>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Fill="1"/>
    <xf numFmtId="14" fontId="0" fillId="2" borderId="0" xfId="0" applyNumberFormat="1" applyFill="1"/>
    <xf numFmtId="44" fontId="0" fillId="2" borderId="0" xfId="0" applyNumberFormat="1" applyFill="1"/>
    <xf numFmtId="164" fontId="0" fillId="3" borderId="0" xfId="1" applyNumberFormat="1" applyFont="1" applyFill="1"/>
    <xf numFmtId="0" fontId="0" fillId="3" borderId="0" xfId="0" applyFill="1"/>
    <xf numFmtId="164" fontId="0" fillId="0" borderId="0" xfId="0" applyNumberFormat="1"/>
    <xf numFmtId="14" fontId="0" fillId="0" borderId="4" xfId="0" applyNumberFormat="1" applyBorder="1"/>
    <xf numFmtId="0" fontId="0" fillId="0" borderId="0" xfId="0" applyBorder="1"/>
    <xf numFmtId="2" fontId="0" fillId="2" borderId="0" xfId="0" applyNumberFormat="1" applyFill="1" applyBorder="1"/>
    <xf numFmtId="2" fontId="0" fillId="0" borderId="5" xfId="0" applyNumberFormat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2" fontId="0" fillId="2" borderId="7" xfId="0" applyNumberFormat="1" applyFill="1" applyBorder="1"/>
    <xf numFmtId="0" fontId="0" fillId="0" borderId="8" xfId="0" applyBorder="1"/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175260</xdr:rowOff>
        </xdr:from>
        <xdr:to>
          <xdr:col>5</xdr:col>
          <xdr:colOff>441960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commande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rentrée scolaire sans justif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3</xdr:row>
          <xdr:rowOff>182880</xdr:rowOff>
        </xdr:from>
        <xdr:to>
          <xdr:col>7</xdr:col>
          <xdr:colOff>769620</xdr:colOff>
          <xdr:row>6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commande rentrée scolaire avec justif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572"/>
  <sheetViews>
    <sheetView tabSelected="1" topLeftCell="AP1" workbookViewId="0">
      <selection activeCell="AT20" sqref="AT20"/>
    </sheetView>
  </sheetViews>
  <sheetFormatPr baseColWidth="10" defaultColWidth="9.109375" defaultRowHeight="14.4" x14ac:dyDescent="0.3"/>
  <cols>
    <col min="1" max="1" width="49" bestFit="1" customWidth="1"/>
    <col min="2" max="2" width="16" customWidth="1"/>
    <col min="3" max="3" width="15.33203125" customWidth="1"/>
    <col min="4" max="4" width="13.44140625" customWidth="1"/>
    <col min="5" max="5" width="19" customWidth="1"/>
    <col min="6" max="6" width="12.33203125" customWidth="1"/>
    <col min="7" max="7" width="16" customWidth="1"/>
    <col min="8" max="8" width="14.5546875" customWidth="1"/>
    <col min="9" max="9" width="7.109375" customWidth="1"/>
    <col min="10" max="16" width="14.5546875" customWidth="1"/>
    <col min="17" max="17" width="13.88671875" customWidth="1"/>
    <col min="18" max="18" width="11" customWidth="1"/>
    <col min="19" max="19" width="8.33203125" customWidth="1"/>
    <col min="20" max="20" width="18.33203125" bestFit="1" customWidth="1"/>
    <col min="21" max="21" width="18.33203125" customWidth="1"/>
    <col min="22" max="22" width="11.109375" customWidth="1"/>
    <col min="23" max="23" width="13.5546875" customWidth="1"/>
    <col min="24" max="24" width="16.88671875" customWidth="1"/>
    <col min="25" max="25" width="8.33203125" customWidth="1"/>
    <col min="26" max="26" width="18.33203125" bestFit="1" customWidth="1"/>
    <col min="27" max="27" width="18.33203125" customWidth="1"/>
    <col min="28" max="28" width="14" customWidth="1"/>
    <col min="29" max="29" width="14.88671875" customWidth="1"/>
    <col min="30" max="30" width="16.88671875" customWidth="1"/>
    <col min="31" max="31" width="8.33203125" customWidth="1"/>
    <col min="32" max="32" width="18.33203125" bestFit="1" customWidth="1"/>
    <col min="33" max="33" width="18.33203125" customWidth="1"/>
    <col min="34" max="34" width="15" customWidth="1"/>
    <col min="35" max="35" width="14.44140625" customWidth="1"/>
    <col min="36" max="36" width="16.88671875" customWidth="1"/>
    <col min="37" max="37" width="8.33203125" customWidth="1"/>
    <col min="38" max="38" width="18.33203125" bestFit="1" customWidth="1"/>
    <col min="39" max="39" width="18.33203125" customWidth="1"/>
    <col min="40" max="40" width="22.44140625" bestFit="1" customWidth="1"/>
    <col min="41" max="41" width="22.109375" bestFit="1" customWidth="1"/>
    <col min="42" max="42" width="16.88671875" customWidth="1"/>
    <col min="43" max="43" width="8.33203125" customWidth="1"/>
    <col min="44" max="44" width="18.33203125" bestFit="1" customWidth="1"/>
    <col min="45" max="45" width="18.33203125" customWidth="1"/>
    <col min="46" max="46" width="22.44140625" bestFit="1" customWidth="1"/>
  </cols>
  <sheetData>
    <row r="1" spans="1:52" x14ac:dyDescent="0.3">
      <c r="A1" s="3" t="s">
        <v>43</v>
      </c>
      <c r="B1" s="4">
        <v>2021</v>
      </c>
      <c r="E1" s="3" t="s">
        <v>44</v>
      </c>
      <c r="F1" s="9">
        <f ca="1">YEAR(TODAY())</f>
        <v>2021</v>
      </c>
    </row>
    <row r="2" spans="1:52" x14ac:dyDescent="0.3">
      <c r="A2" s="3" t="s">
        <v>29</v>
      </c>
      <c r="B2" s="8">
        <v>450</v>
      </c>
    </row>
    <row r="3" spans="1:52" x14ac:dyDescent="0.3">
      <c r="A3" s="3" t="s">
        <v>30</v>
      </c>
      <c r="B3" s="8">
        <v>80</v>
      </c>
      <c r="E3" s="3" t="s">
        <v>45</v>
      </c>
      <c r="F3" s="3"/>
      <c r="G3" t="s">
        <v>46</v>
      </c>
    </row>
    <row r="4" spans="1:52" x14ac:dyDescent="0.3">
      <c r="A4" s="3" t="s">
        <v>48</v>
      </c>
      <c r="B4" s="8">
        <v>100</v>
      </c>
      <c r="E4" s="5"/>
    </row>
    <row r="5" spans="1:52" x14ac:dyDescent="0.3">
      <c r="A5" s="3" t="s">
        <v>49</v>
      </c>
      <c r="B5" s="8">
        <v>50</v>
      </c>
      <c r="E5" s="5"/>
    </row>
    <row r="6" spans="1:52" x14ac:dyDescent="0.3">
      <c r="A6" s="3" t="s">
        <v>50</v>
      </c>
      <c r="B6" s="8">
        <v>50</v>
      </c>
      <c r="E6" s="5"/>
    </row>
    <row r="7" spans="1:52" x14ac:dyDescent="0.3">
      <c r="A7" s="3" t="s">
        <v>51</v>
      </c>
      <c r="B7" s="8"/>
      <c r="E7" s="5"/>
    </row>
    <row r="8" spans="1:52" ht="15" thickBot="1" x14ac:dyDescent="0.35"/>
    <row r="9" spans="1:52" s="2" customFormat="1" ht="97.5" customHeight="1" x14ac:dyDescent="0.3">
      <c r="A9" s="21" t="s">
        <v>28</v>
      </c>
      <c r="B9" s="21" t="s">
        <v>31</v>
      </c>
      <c r="C9" s="22" t="s">
        <v>32</v>
      </c>
      <c r="D9" s="21" t="s">
        <v>33</v>
      </c>
      <c r="E9" s="22" t="s">
        <v>34</v>
      </c>
      <c r="F9" s="22" t="s">
        <v>35</v>
      </c>
      <c r="G9" s="22" t="s">
        <v>36</v>
      </c>
      <c r="H9" s="22" t="s">
        <v>26</v>
      </c>
      <c r="I9" s="21" t="s">
        <v>0</v>
      </c>
      <c r="J9" s="22" t="s">
        <v>27</v>
      </c>
      <c r="K9" s="21" t="s">
        <v>37</v>
      </c>
      <c r="L9" s="22" t="s">
        <v>38</v>
      </c>
      <c r="M9" s="21" t="s">
        <v>39</v>
      </c>
      <c r="N9" s="21" t="s">
        <v>40</v>
      </c>
      <c r="O9" s="21" t="s">
        <v>41</v>
      </c>
      <c r="P9" s="22" t="s">
        <v>42</v>
      </c>
      <c r="Q9" s="23" t="s">
        <v>1</v>
      </c>
      <c r="R9" s="24" t="s">
        <v>2</v>
      </c>
      <c r="S9" s="25" t="s">
        <v>9</v>
      </c>
      <c r="T9" s="25" t="s">
        <v>16</v>
      </c>
      <c r="U9" s="25" t="s">
        <v>53</v>
      </c>
      <c r="V9" s="26" t="s">
        <v>17</v>
      </c>
      <c r="W9" s="23" t="s">
        <v>3</v>
      </c>
      <c r="X9" s="24" t="s">
        <v>4</v>
      </c>
      <c r="Y9" s="25" t="s">
        <v>10</v>
      </c>
      <c r="Z9" s="25" t="s">
        <v>18</v>
      </c>
      <c r="AA9" s="25" t="s">
        <v>53</v>
      </c>
      <c r="AB9" s="26" t="s">
        <v>19</v>
      </c>
      <c r="AC9" s="23" t="s">
        <v>5</v>
      </c>
      <c r="AD9" s="24" t="s">
        <v>6</v>
      </c>
      <c r="AE9" s="25" t="s">
        <v>11</v>
      </c>
      <c r="AF9" s="25" t="s">
        <v>20</v>
      </c>
      <c r="AG9" s="25" t="s">
        <v>53</v>
      </c>
      <c r="AH9" s="26" t="s">
        <v>21</v>
      </c>
      <c r="AI9" s="23" t="s">
        <v>7</v>
      </c>
      <c r="AJ9" s="24" t="s">
        <v>8</v>
      </c>
      <c r="AK9" s="25" t="s">
        <v>12</v>
      </c>
      <c r="AL9" s="25" t="s">
        <v>23</v>
      </c>
      <c r="AM9" s="25" t="s">
        <v>53</v>
      </c>
      <c r="AN9" s="26" t="s">
        <v>22</v>
      </c>
      <c r="AO9" s="23" t="s">
        <v>13</v>
      </c>
      <c r="AP9" s="24" t="s">
        <v>14</v>
      </c>
      <c r="AQ9" s="25" t="s">
        <v>15</v>
      </c>
      <c r="AR9" s="25" t="s">
        <v>24</v>
      </c>
      <c r="AS9" s="25" t="s">
        <v>53</v>
      </c>
      <c r="AT9" s="26" t="s">
        <v>25</v>
      </c>
      <c r="AU9" s="21" t="s">
        <v>47</v>
      </c>
      <c r="AV9" s="21" t="s">
        <v>55</v>
      </c>
      <c r="AW9" s="21" t="s">
        <v>63</v>
      </c>
      <c r="AX9" s="21" t="s">
        <v>52</v>
      </c>
      <c r="AY9" s="21" t="s">
        <v>56</v>
      </c>
      <c r="AZ9" s="21" t="s">
        <v>57</v>
      </c>
    </row>
    <row r="10" spans="1:52" x14ac:dyDescent="0.3">
      <c r="A10" s="5" t="s">
        <v>67</v>
      </c>
      <c r="B10" s="1">
        <v>38231</v>
      </c>
      <c r="C10" s="6">
        <f>DATE(YEAR(B10),MONTH(B10),1)</f>
        <v>38231</v>
      </c>
      <c r="E10" s="6">
        <f ca="1">IF(ISBLANK(D10),DATE($F$1+1,1,1),D10)</f>
        <v>44562</v>
      </c>
      <c r="F10" s="3">
        <f ca="1">IF(DATEDIF(C10,E10,"m")&gt;18,18,DATEDIF(C10,E10,"m"))</f>
        <v>18</v>
      </c>
      <c r="G10" s="3">
        <f t="shared" ref="G10:G11" ca="1" si="0">IF(F10&gt;=6,IF(YEAR(C10)&lt;$F$1,(F10-6)*(DATEDIF(DATE($F$1,1,1),E10,"m")/12),DATEDIF(C10,E10,"m")-6),0)</f>
        <v>12</v>
      </c>
      <c r="H10" s="7">
        <f ca="1">$B$2*G10/12</f>
        <v>450</v>
      </c>
      <c r="I10">
        <v>0</v>
      </c>
      <c r="J10" s="7">
        <f ca="1">$B$3*I10*G10/12</f>
        <v>0</v>
      </c>
      <c r="L10" s="7">
        <f ca="1">J10+H10</f>
        <v>450</v>
      </c>
      <c r="P10" s="7">
        <f ca="1">L10-M10-N10-O10</f>
        <v>450</v>
      </c>
      <c r="Q10" s="11"/>
      <c r="R10" s="12"/>
      <c r="S10" s="13" t="str">
        <f t="shared" ref="S10:S12" ca="1" si="1">IF(Q10=0," ",(TODAY()-Q10)/365)</f>
        <v xml:space="preserve"> </v>
      </c>
      <c r="T10" s="13" t="str" cm="1">
        <f t="array" aca="1" ref="T10" ca="1">_xlfn.IFS(Q10=0," ",S10&gt;25,"Plus éligible",S10&gt;16,"Justificatif à fournir",S10&gt;6,"Bon rentré OK",S10&lt;6,"Non éligible")</f>
        <v xml:space="preserve"> </v>
      </c>
      <c r="U10" s="13" t="str" cm="1">
        <f t="array" aca="1" ref="U10" ca="1">_xlfn.IFS(Q10=0," ",S10&gt;17,"Plus noel",S10&lt;17,"ok noel")</f>
        <v xml:space="preserve"> </v>
      </c>
      <c r="V10" s="14"/>
      <c r="W10" s="11"/>
      <c r="X10" s="12"/>
      <c r="Y10" s="13" t="str">
        <f t="shared" ref="Y10" ca="1" si="2">IF(W10=0," ",(TODAY()-W10)/365)</f>
        <v xml:space="preserve"> </v>
      </c>
      <c r="Z10" s="13" t="str" cm="1">
        <f t="array" aca="1" ref="Z10" ca="1">_xlfn.IFS(W10=0," ",Y10&gt;25,"Plus éligible",Y10&gt;16,"Justificatif à fournir",Y10&gt;6,"Bon rentré OK",Y10&lt;6,"Non éligible")</f>
        <v xml:space="preserve"> </v>
      </c>
      <c r="AA10" s="13" t="str" cm="1">
        <f t="array" aca="1" ref="AA10" ca="1">_xlfn.IFS(W10=0," ",Y10&gt;17,"Plus noel",Y10&lt;17,"ok noel")</f>
        <v xml:space="preserve"> </v>
      </c>
      <c r="AB10" s="14"/>
      <c r="AC10" s="16"/>
      <c r="AD10" s="12"/>
      <c r="AE10" s="13" t="str">
        <f t="shared" ref="AE10" ca="1" si="3">IF(AC10=0," ",(TODAY()-AC10)/365)</f>
        <v xml:space="preserve"> </v>
      </c>
      <c r="AF10" s="13" t="str" cm="1">
        <f t="array" aca="1" ref="AF10" ca="1">_xlfn.IFS(AC10=0," ",AE10&gt;25,"Plus éligible",AE10&gt;16,"Justificatif à fournir",AE10&gt;6,"Bon rentré OK",AE10&lt;6,"Non éligible")</f>
        <v xml:space="preserve"> </v>
      </c>
      <c r="AG10" s="13" t="str" cm="1">
        <f t="array" aca="1" ref="AG10" ca="1">_xlfn.IFS(AC10=0," ",AE10&gt;17,"Plus noel",AE10&lt;17,"ok noel")</f>
        <v xml:space="preserve"> </v>
      </c>
      <c r="AH10" s="14"/>
      <c r="AI10" s="16"/>
      <c r="AJ10" s="12"/>
      <c r="AK10" s="13" t="str">
        <f t="shared" ref="AK10" ca="1" si="4">IF(AI10=0," ",(TODAY()-AI10)/365)</f>
        <v xml:space="preserve"> </v>
      </c>
      <c r="AL10" s="13" t="str" cm="1">
        <f t="array" aca="1" ref="AL10" ca="1">_xlfn.IFS(AI10=0," ",AK10&gt;25,"Plus éligible",AK10&gt;16,"Justificatif à fournir",AK10&gt;6,"Bon rentré OK",AK10&lt;6,"Non éligible")</f>
        <v xml:space="preserve"> </v>
      </c>
      <c r="AM10" s="13" t="str" cm="1">
        <f t="array" aca="1" ref="AM10" ca="1">_xlfn.IFS(AI10=0," ",AK10&gt;17,"Plus noel",AK10&lt;17,"ok noel")</f>
        <v xml:space="preserve"> </v>
      </c>
      <c r="AN10" s="14"/>
      <c r="AO10" s="16"/>
      <c r="AP10" s="12"/>
      <c r="AQ10" s="13" t="str">
        <f t="shared" ref="AQ10" ca="1" si="5">IF(AO10=0," ",(TODAY()-AO10)/365)</f>
        <v xml:space="preserve"> </v>
      </c>
      <c r="AR10" s="13" t="str" cm="1">
        <f t="array" aca="1" ref="AR10" ca="1">_xlfn.IFS(AO10=0," ",AQ10&gt;25,"Plus éligible",AQ10&gt;16,"Justificatif à fournir",AQ10&gt;6,"Bon rentré OK",AQ10&lt;6,"Non éligible")</f>
        <v xml:space="preserve"> </v>
      </c>
      <c r="AS10" s="13" t="str" cm="1">
        <f t="array" aca="1" ref="AS10" ca="1">_xlfn.IFS(AO10=0," ",AQ10&gt;17,"Plus noel",AQ10&lt;17,"ok noel")</f>
        <v xml:space="preserve"> </v>
      </c>
      <c r="AT10" s="14"/>
      <c r="AU10" s="10">
        <f ca="1">IF(A10=0," ",$B$4+$B$5*AX10)</f>
        <v>100</v>
      </c>
      <c r="AV10" s="10">
        <f ca="1">IF(A10=0," ",$B$6*AY10)</f>
        <v>0</v>
      </c>
      <c r="AW10" s="10">
        <f ca="1">IF(B10=0," ",$B$6*AZ10)</f>
        <v>0</v>
      </c>
      <c r="AX10">
        <f ca="1">COUNTIF(Q10:AT10,"ok noel")</f>
        <v>0</v>
      </c>
      <c r="AY10">
        <f ca="1">COUNTIF(Q10:AT10,"Bon rentré OK")</f>
        <v>0</v>
      </c>
      <c r="AZ10">
        <f ca="1">COUNTIF(Q10:AT10,"Justif OK")</f>
        <v>0</v>
      </c>
    </row>
    <row r="11" spans="1:52" x14ac:dyDescent="0.3">
      <c r="A11" s="5" t="s">
        <v>68</v>
      </c>
      <c r="B11" s="1">
        <v>41311</v>
      </c>
      <c r="C11" s="6">
        <f>DATE(YEAR(B11),MONTH(B11),1)</f>
        <v>41306</v>
      </c>
      <c r="D11" s="1">
        <v>44317</v>
      </c>
      <c r="E11" s="6">
        <f t="shared" ref="E11:E74" si="6">IF(ISBLANK(D11),DATE($F$1+1,1,1),D11)</f>
        <v>44317</v>
      </c>
      <c r="F11" s="3">
        <f t="shared" ref="F11:F12" si="7">IF(DATEDIF(C11,E11,"m")&gt;18,18,DATEDIF(C11,E11,"m"))</f>
        <v>18</v>
      </c>
      <c r="G11" s="3">
        <f t="shared" ca="1" si="0"/>
        <v>4</v>
      </c>
      <c r="H11" s="7">
        <f t="shared" ref="H11:H74" ca="1" si="8">$B$2*G11/12</f>
        <v>150</v>
      </c>
      <c r="I11">
        <v>2</v>
      </c>
      <c r="J11" s="7">
        <f t="shared" ref="J11:J74" ca="1" si="9">$B$3*I11*G11/12</f>
        <v>53.333333333333336</v>
      </c>
      <c r="L11" s="7">
        <f t="shared" ref="L11:L74" ca="1" si="10">J11+H11</f>
        <v>203.33333333333334</v>
      </c>
      <c r="P11" s="7">
        <f t="shared" ref="P11:P74" ca="1" si="11">L11-M11-N11-O11</f>
        <v>203.33333333333334</v>
      </c>
      <c r="Q11" s="11">
        <v>37626</v>
      </c>
      <c r="R11" s="12" t="s">
        <v>71</v>
      </c>
      <c r="S11" s="13">
        <f t="shared" ca="1" si="1"/>
        <v>18.863013698630137</v>
      </c>
      <c r="T11" s="13" t="str" cm="1">
        <f t="array" aca="1" ref="T11" ca="1">_xlfn.IFS(Q11=0," ",S11&gt;25,"Plus éligible",S11&gt;16,"Justificatif à fournir",S11&gt;6,"Bon rentré OK",S11&lt;6,"Non éligible")</f>
        <v>Justificatif à fournir</v>
      </c>
      <c r="U11" s="13" t="str" cm="1">
        <f t="array" aca="1" ref="U11" ca="1">_xlfn.IFS(Q11=0," ",S11&gt;17,"Plus noel",S11&lt;17,"ok noel")</f>
        <v>Plus noel</v>
      </c>
      <c r="V11" s="15" t="s">
        <v>62</v>
      </c>
      <c r="W11" s="11">
        <v>40310</v>
      </c>
      <c r="X11" s="12" t="s">
        <v>72</v>
      </c>
      <c r="Y11" s="13">
        <f t="shared" ref="Y11:Y74" ca="1" si="12">IF(W11=0," ",(TODAY()-W11)/365)</f>
        <v>11.509589041095891</v>
      </c>
      <c r="Z11" s="13" t="str" cm="1">
        <f t="array" aca="1" ref="Z11" ca="1">_xlfn.IFS(W11=0," ",Y11&gt;25,"Plus éligible",Y11&gt;16,"Justificatif à fournir",Y11&gt;6,"Bon rentré OK",Y11&lt;6,"Non éligible")</f>
        <v>Bon rentré OK</v>
      </c>
      <c r="AA11" s="13" t="str" cm="1">
        <f t="array" aca="1" ref="AA11" ca="1">_xlfn.IFS(W11=0," ",Y11&gt;17,"Plus noel",Y11&lt;17,"ok noel")</f>
        <v>ok noel</v>
      </c>
      <c r="AB11" s="15"/>
      <c r="AC11" s="16"/>
      <c r="AD11" s="12"/>
      <c r="AE11" s="13" t="str">
        <f t="shared" ref="AE11:AE74" ca="1" si="13">IF(AC11=0," ",(TODAY()-AC11)/365)</f>
        <v xml:space="preserve"> </v>
      </c>
      <c r="AF11" s="13" t="str" cm="1">
        <f t="array" aca="1" ref="AF11" ca="1">_xlfn.IFS(AC11=0," ",AE11&gt;25,"Plus éligible",AE11&gt;16,"Justificatif à fournir",AE11&gt;6,"Bon rentré OK",AE11&lt;6,"Non éligible")</f>
        <v xml:space="preserve"> </v>
      </c>
      <c r="AG11" s="13" t="str" cm="1">
        <f t="array" aca="1" ref="AG11" ca="1">_xlfn.IFS(AC11=0," ",AE11&gt;17,"Plus noel",AE11&lt;17,"ok noel")</f>
        <v xml:space="preserve"> </v>
      </c>
      <c r="AH11" s="15"/>
      <c r="AI11" s="16"/>
      <c r="AJ11" s="12"/>
      <c r="AK11" s="13" t="str">
        <f t="shared" ref="AK11:AK74" ca="1" si="14">IF(AI11=0," ",(TODAY()-AI11)/365)</f>
        <v xml:space="preserve"> </v>
      </c>
      <c r="AL11" s="13" t="str" cm="1">
        <f t="array" aca="1" ref="AL11" ca="1">_xlfn.IFS(AI11=0," ",AK11&gt;25,"Plus éligible",AK11&gt;16,"Justificatif à fournir",AK11&gt;6,"Bon rentré OK",AK11&lt;6,"Non éligible")</f>
        <v xml:space="preserve"> </v>
      </c>
      <c r="AM11" s="13" t="str" cm="1">
        <f t="array" aca="1" ref="AM11" ca="1">_xlfn.IFS(AI11=0," ",AK11&gt;17,"Plus noel",AK11&lt;17,"ok noel")</f>
        <v xml:space="preserve"> </v>
      </c>
      <c r="AN11" s="15"/>
      <c r="AO11" s="16"/>
      <c r="AP11" s="12"/>
      <c r="AQ11" s="13" t="str">
        <f t="shared" ref="AQ11:AQ74" ca="1" si="15">IF(AO11=0," ",(TODAY()-AO11)/365)</f>
        <v xml:space="preserve"> </v>
      </c>
      <c r="AR11" s="13" t="str" cm="1">
        <f t="array" aca="1" ref="AR11" ca="1">_xlfn.IFS(AO11=0," ",AQ11&gt;25,"Plus éligible",AQ11&gt;16,"Justificatif à fournir",AQ11&gt;6,"Bon rentré OK",AQ11&lt;6,"Non éligible")</f>
        <v xml:space="preserve"> </v>
      </c>
      <c r="AS11" s="13" t="str" cm="1">
        <f t="array" aca="1" ref="AS11" ca="1">_xlfn.IFS(AO11=0," ",AQ11&gt;17,"Plus noel",AQ11&lt;17,"ok noel")</f>
        <v xml:space="preserve"> </v>
      </c>
      <c r="AT11" s="15"/>
      <c r="AU11" s="10">
        <f t="shared" ref="AU11:AU74" ca="1" si="16">IF(A11=0," ",$B$4+$B$5*AX11)</f>
        <v>150</v>
      </c>
      <c r="AV11" s="10">
        <f t="shared" ref="AV11:AV74" ca="1" si="17">IF(A11=0," ",$B$6*AY11)</f>
        <v>50</v>
      </c>
      <c r="AW11" s="10">
        <f t="shared" ref="AW11:AW74" ca="1" si="18">IF(B11=0," ",$B$6*AZ11)</f>
        <v>50</v>
      </c>
      <c r="AX11">
        <f t="shared" ref="AX11:AX74" ca="1" si="19">COUNTIF(Q11:AT11,"ok noel")</f>
        <v>1</v>
      </c>
      <c r="AY11">
        <f t="shared" ref="AY11:AY74" ca="1" si="20">COUNTIF(Q11:AT11,"Bon rentré OK")</f>
        <v>1</v>
      </c>
      <c r="AZ11">
        <f t="shared" ref="AZ11:AZ74" ca="1" si="21">COUNTIF(Q11:AT11,"Justif OK")</f>
        <v>1</v>
      </c>
    </row>
    <row r="12" spans="1:52" x14ac:dyDescent="0.3">
      <c r="A12" s="5" t="s">
        <v>69</v>
      </c>
      <c r="B12" s="1">
        <v>43843</v>
      </c>
      <c r="C12" s="6">
        <f>DATE(YEAR(B12),MONTH(B12),1)</f>
        <v>43831</v>
      </c>
      <c r="E12" s="6">
        <f t="shared" ca="1" si="6"/>
        <v>44562</v>
      </c>
      <c r="F12" s="3">
        <f t="shared" ca="1" si="7"/>
        <v>18</v>
      </c>
      <c r="G12" s="3">
        <f ca="1">IF(F12&gt;=6,IF(YEAR(C12)&lt;$F$1,(F12-6)*(DATEDIF(DATE($F$1,1,1),E12,"m")/12),DATEDIF(C12,E12,"m")-6),0)</f>
        <v>12</v>
      </c>
      <c r="H12" s="7">
        <f t="shared" ca="1" si="8"/>
        <v>450</v>
      </c>
      <c r="I12">
        <v>3</v>
      </c>
      <c r="J12" s="7">
        <f t="shared" ca="1" si="9"/>
        <v>240</v>
      </c>
      <c r="L12" s="7">
        <f t="shared" ca="1" si="10"/>
        <v>690</v>
      </c>
      <c r="P12" s="7">
        <f t="shared" ca="1" si="11"/>
        <v>690</v>
      </c>
      <c r="Q12" s="11">
        <v>34714</v>
      </c>
      <c r="R12" s="12"/>
      <c r="S12" s="13">
        <f t="shared" ca="1" si="1"/>
        <v>26.841095890410958</v>
      </c>
      <c r="T12" s="13" t="str" cm="1">
        <f t="array" aca="1" ref="T12" ca="1">_xlfn.IFS(Q12=0," ",S12&gt;25,"Plus éligible",S12&gt;16,"Justificatif à fournir",S12&gt;6,"Bon rentré OK",S12&lt;6,"Non éligible")</f>
        <v>Plus éligible</v>
      </c>
      <c r="U12" s="13" t="str" cm="1">
        <f t="array" aca="1" ref="U12" ca="1">_xlfn.IFS(Q12=0," ",S12&gt;17,"Plus noel",S12&lt;17,"ok noel")</f>
        <v>Plus noel</v>
      </c>
      <c r="V12" s="15"/>
      <c r="W12" s="11">
        <v>43143</v>
      </c>
      <c r="X12" s="12" t="s">
        <v>54</v>
      </c>
      <c r="Y12" s="13">
        <f t="shared" ca="1" si="12"/>
        <v>3.7479452054794522</v>
      </c>
      <c r="Z12" s="13" t="str" cm="1">
        <f t="array" aca="1" ref="Z12" ca="1">_xlfn.IFS(W12=0," ",Y12&gt;25,"Plus éligible",Y12&gt;16,"Justificatif à fournir",Y12&gt;6,"Bon rentré OK",Y12&lt;6,"Non éligible")</f>
        <v>Non éligible</v>
      </c>
      <c r="AA12" s="13" t="str" cm="1">
        <f t="array" aca="1" ref="AA12" ca="1">_xlfn.IFS(W12=0," ",Y12&gt;17,"Plus noel",Y12&lt;16,"ok noel")</f>
        <v>ok noel</v>
      </c>
      <c r="AB12" s="15"/>
      <c r="AC12" s="16"/>
      <c r="AD12" s="12"/>
      <c r="AE12" s="13" t="str">
        <f t="shared" ca="1" si="13"/>
        <v xml:space="preserve"> </v>
      </c>
      <c r="AF12" s="13" t="str" cm="1">
        <f t="array" aca="1" ref="AF12" ca="1">_xlfn.IFS(AC12=0," ",AE12&gt;25,"Plus éligible",AE12&gt;16,"Justificatif à fournir",AE12&gt;6,"Bon rentré OK",AE12&lt;6,"Non éligible")</f>
        <v xml:space="preserve"> </v>
      </c>
      <c r="AG12" s="13" t="str" cm="1">
        <f t="array" aca="1" ref="AG12" ca="1">_xlfn.IFS(AC12=0," ",AE12&gt;17,"Plus noel",AE12&lt;17,"ok noel")</f>
        <v xml:space="preserve"> </v>
      </c>
      <c r="AH12" s="15"/>
      <c r="AI12" s="16"/>
      <c r="AJ12" s="12"/>
      <c r="AK12" s="13" t="str">
        <f t="shared" ca="1" si="14"/>
        <v xml:space="preserve"> </v>
      </c>
      <c r="AL12" s="13" t="str" cm="1">
        <f t="array" aca="1" ref="AL12" ca="1">_xlfn.IFS(AI12=0," ",AK12&gt;25,"Plus éligible",AK12&gt;16,"Justificatif à fournir",AK12&gt;6,"Bon rentré OK",AK12&lt;6,"Non éligible")</f>
        <v xml:space="preserve"> </v>
      </c>
      <c r="AM12" s="13" t="str" cm="1">
        <f t="array" aca="1" ref="AM12" ca="1">_xlfn.IFS(AI12=0," ",AK12&gt;17,"Plus noel",AK12&lt;17,"ok noel")</f>
        <v xml:space="preserve"> </v>
      </c>
      <c r="AN12" s="15"/>
      <c r="AO12" s="16"/>
      <c r="AP12" s="12"/>
      <c r="AQ12" s="13" t="str">
        <f t="shared" ca="1" si="15"/>
        <v xml:space="preserve"> </v>
      </c>
      <c r="AR12" s="13" t="str" cm="1">
        <f t="array" aca="1" ref="AR12" ca="1">_xlfn.IFS(AO12=0," ",AQ12&gt;25,"Plus éligible",AQ12&gt;16,"Justificatif à fournir",AQ12&gt;6,"Bon rentré OK",AQ12&lt;6,"Non éligible")</f>
        <v xml:space="preserve"> </v>
      </c>
      <c r="AS12" s="13" t="str" cm="1">
        <f t="array" aca="1" ref="AS12" ca="1">_xlfn.IFS(AO12=0," ",AQ12&gt;17,"Plus noel",AQ12&lt;17,"ok noel")</f>
        <v xml:space="preserve"> </v>
      </c>
      <c r="AT12" s="15"/>
      <c r="AU12" s="10">
        <f t="shared" ca="1" si="16"/>
        <v>150</v>
      </c>
      <c r="AV12" s="10">
        <f t="shared" ca="1" si="17"/>
        <v>0</v>
      </c>
      <c r="AW12" s="10">
        <f t="shared" ca="1" si="18"/>
        <v>0</v>
      </c>
      <c r="AX12">
        <f t="shared" ca="1" si="19"/>
        <v>1</v>
      </c>
      <c r="AY12">
        <f t="shared" ca="1" si="20"/>
        <v>0</v>
      </c>
      <c r="AZ12">
        <f t="shared" ca="1" si="21"/>
        <v>0</v>
      </c>
    </row>
    <row r="13" spans="1:52" x14ac:dyDescent="0.3">
      <c r="A13" s="5" t="s">
        <v>70</v>
      </c>
      <c r="B13" s="1">
        <v>44109</v>
      </c>
      <c r="C13" s="6">
        <f t="shared" ref="C13:C76" si="22">DATE(YEAR(B13),MONTH(B13),1)</f>
        <v>44105</v>
      </c>
      <c r="D13" s="1">
        <v>44317</v>
      </c>
      <c r="E13" s="6">
        <f t="shared" si="6"/>
        <v>44317</v>
      </c>
      <c r="F13" s="3">
        <f t="shared" ref="F13:F76" si="23">IF(DATEDIF(C13,E13,"m")&gt;18,18,DATEDIF(C13,E13,"m"))</f>
        <v>7</v>
      </c>
      <c r="G13" s="3">
        <f t="shared" ref="G13:G76" ca="1" si="24">IF(F13&gt;=6,IF(YEAR(C13)&lt;$F$1,(F13-6)*(DATEDIF(DATE($F$1,1,1),E13,"m")/12),DATEDIF(C13,E13,"m")-6),0)</f>
        <v>0.33333333333333331</v>
      </c>
      <c r="H13" s="7">
        <f t="shared" ca="1" si="8"/>
        <v>12.5</v>
      </c>
      <c r="I13">
        <v>6</v>
      </c>
      <c r="J13" s="7">
        <f t="shared" ca="1" si="9"/>
        <v>13.333333333333334</v>
      </c>
      <c r="L13" s="7">
        <f t="shared" ca="1" si="10"/>
        <v>25.833333333333336</v>
      </c>
      <c r="P13" s="7">
        <f t="shared" ca="1" si="11"/>
        <v>25.833333333333336</v>
      </c>
      <c r="Q13" s="11"/>
      <c r="R13" s="12"/>
      <c r="S13" s="13" t="str">
        <f ca="1">IF(Q13=0," ",(TODAY()-Q13)/365)</f>
        <v xml:space="preserve"> </v>
      </c>
      <c r="T13" s="13" t="str" cm="1">
        <f t="array" aca="1" ref="T13" ca="1">_xlfn.IFS(Q13=0," ",S13&gt;25,"Plus éligible",S13&gt;16,"Justificatif à fournir",S13&gt;6,"Bon rentré OK",S13&lt;6,"Non éligible")</f>
        <v xml:space="preserve"> </v>
      </c>
      <c r="U13" s="13" t="str" cm="1">
        <f t="array" aca="1" ref="U13" ca="1">_xlfn.IFS(Q13=0," ",S13&gt;17,"Plus noel",S13&lt;17,"ok noel")</f>
        <v xml:space="preserve"> </v>
      </c>
      <c r="V13" s="15"/>
      <c r="W13" s="16"/>
      <c r="X13" s="12"/>
      <c r="Y13" s="13" t="str">
        <f t="shared" ca="1" si="12"/>
        <v xml:space="preserve"> </v>
      </c>
      <c r="Z13" s="13" t="str" cm="1">
        <f t="array" aca="1" ref="Z13" ca="1">_xlfn.IFS(W13=0," ",Y13&gt;25,"Plus éligible",Y13&gt;16,"Justificatif à fournir",Y13&gt;6,"Bon rentré OK",Y13&lt;6,"Non éligible")</f>
        <v xml:space="preserve"> </v>
      </c>
      <c r="AA13" s="13" t="str" cm="1">
        <f t="array" aca="1" ref="AA13" ca="1">_xlfn.IFS(W13=0," ",Y13&gt;17,"Plus noel",Y13&lt;16,"ok noel")</f>
        <v xml:space="preserve"> </v>
      </c>
      <c r="AB13" s="15"/>
      <c r="AC13" s="16"/>
      <c r="AD13" s="12"/>
      <c r="AE13" s="13" t="str">
        <f t="shared" ca="1" si="13"/>
        <v xml:space="preserve"> </v>
      </c>
      <c r="AF13" s="13" t="str" cm="1">
        <f t="array" aca="1" ref="AF13" ca="1">_xlfn.IFS(AC13=0," ",AE13&gt;25,"Plus éligible",AE13&gt;16,"Justificatif à fournir",AE13&gt;6,"Bon rentré OK",AE13&lt;6,"Non éligible")</f>
        <v xml:space="preserve"> </v>
      </c>
      <c r="AG13" s="13" t="str" cm="1">
        <f t="array" aca="1" ref="AG13" ca="1">_xlfn.IFS(AC13=0," ",AE13&gt;17,"Plus noel",AE13&lt;17,"ok noel")</f>
        <v xml:space="preserve"> </v>
      </c>
      <c r="AH13" s="15"/>
      <c r="AI13" s="16"/>
      <c r="AJ13" s="12"/>
      <c r="AK13" s="13" t="str">
        <f t="shared" ca="1" si="14"/>
        <v xml:space="preserve"> </v>
      </c>
      <c r="AL13" s="13" t="str" cm="1">
        <f t="array" aca="1" ref="AL13" ca="1">_xlfn.IFS(AI13=0," ",AK13&gt;25,"Plus éligible",AK13&gt;16,"Justificatif à fournir",AK13&gt;6,"Bon rentré OK",AK13&lt;6,"Non éligible")</f>
        <v xml:space="preserve"> </v>
      </c>
      <c r="AM13" s="13" t="str" cm="1">
        <f t="array" aca="1" ref="AM13" ca="1">_xlfn.IFS(AI13=0," ",AK13&gt;17,"Plus noel",AK13&lt;17,"ok noel")</f>
        <v xml:space="preserve"> </v>
      </c>
      <c r="AN13" s="15"/>
      <c r="AO13" s="16"/>
      <c r="AP13" s="12"/>
      <c r="AQ13" s="13" t="str">
        <f t="shared" ca="1" si="15"/>
        <v xml:space="preserve"> </v>
      </c>
      <c r="AR13" s="13" t="str" cm="1">
        <f t="array" aca="1" ref="AR13" ca="1">_xlfn.IFS(AO13=0," ",AQ13&gt;25,"Plus éligible",AQ13&gt;16,"Justificatif à fournir",AQ13&gt;6,"Bon rentré OK",AQ13&lt;6,"Non éligible")</f>
        <v xml:space="preserve"> </v>
      </c>
      <c r="AS13" s="13" t="str" cm="1">
        <f t="array" aca="1" ref="AS13" ca="1">_xlfn.IFS(AO13=0," ",AQ13&gt;17,"Plus noel",AQ13&lt;17,"ok noel")</f>
        <v xml:space="preserve"> </v>
      </c>
      <c r="AT13" s="15"/>
      <c r="AU13" s="10">
        <f t="shared" ca="1" si="16"/>
        <v>100</v>
      </c>
      <c r="AV13" s="10">
        <f t="shared" ca="1" si="17"/>
        <v>0</v>
      </c>
      <c r="AW13" s="10">
        <f t="shared" ca="1" si="18"/>
        <v>0</v>
      </c>
      <c r="AX13">
        <f t="shared" ca="1" si="19"/>
        <v>0</v>
      </c>
      <c r="AY13">
        <f t="shared" ca="1" si="20"/>
        <v>0</v>
      </c>
      <c r="AZ13">
        <f t="shared" ca="1" si="21"/>
        <v>0</v>
      </c>
    </row>
    <row r="14" spans="1:52" x14ac:dyDescent="0.3">
      <c r="A14" s="5"/>
      <c r="C14" s="6">
        <f t="shared" si="22"/>
        <v>1</v>
      </c>
      <c r="E14" s="6">
        <f t="shared" ca="1" si="6"/>
        <v>44562</v>
      </c>
      <c r="F14" s="3">
        <f t="shared" ca="1" si="23"/>
        <v>18</v>
      </c>
      <c r="G14" s="3">
        <f t="shared" ca="1" si="24"/>
        <v>12</v>
      </c>
      <c r="H14" s="7">
        <f t="shared" ca="1" si="8"/>
        <v>450</v>
      </c>
      <c r="J14" s="7">
        <f t="shared" ca="1" si="9"/>
        <v>0</v>
      </c>
      <c r="L14" s="7">
        <f t="shared" ca="1" si="10"/>
        <v>450</v>
      </c>
      <c r="P14" s="7">
        <f t="shared" ca="1" si="11"/>
        <v>450</v>
      </c>
      <c r="Q14" s="16"/>
      <c r="R14" s="12"/>
      <c r="S14" s="13" t="str">
        <f t="shared" ref="S14:S77" ca="1" si="25">IF(Q14=0," ",(TODAY()-Q14)/365)</f>
        <v xml:space="preserve"> </v>
      </c>
      <c r="T14" s="13" t="str" cm="1">
        <f t="array" aca="1" ref="T14" ca="1">_xlfn.IFS(Q14=0," ",S14&gt;25,"Plus éligible",S14&gt;16,"Justificatif à fournir",S14&gt;6,"Bon rentré OK",S14&lt;6,"Non éligible")</f>
        <v xml:space="preserve"> </v>
      </c>
      <c r="U14" s="13" t="str" cm="1">
        <f t="array" aca="1" ref="U14" ca="1">_xlfn.IFS(Q14=0," ",S14&gt;17,"Plus noel",S14&lt;17,"ok noel")</f>
        <v xml:space="preserve"> </v>
      </c>
      <c r="V14" s="15"/>
      <c r="W14" s="16"/>
      <c r="X14" s="12"/>
      <c r="Y14" s="13" t="str">
        <f t="shared" ca="1" si="12"/>
        <v xml:space="preserve"> </v>
      </c>
      <c r="Z14" s="13" t="str" cm="1">
        <f t="array" aca="1" ref="Z14" ca="1">_xlfn.IFS(W14=0," ",Y14&gt;25,"Plus éligible",Y14&gt;16,"Justificatif à fournir",Y14&gt;6,"Bon rentré OK",Y14&lt;6,"Non éligible")</f>
        <v xml:space="preserve"> </v>
      </c>
      <c r="AA14" s="13" t="str" cm="1">
        <f t="array" aca="1" ref="AA14" ca="1">_xlfn.IFS(W14=0," ",Y14&gt;17,"Plus noel",Y14&lt;16,"ok noel")</f>
        <v xml:space="preserve"> </v>
      </c>
      <c r="AB14" s="15"/>
      <c r="AC14" s="16"/>
      <c r="AD14" s="12"/>
      <c r="AE14" s="13" t="str">
        <f t="shared" ca="1" si="13"/>
        <v xml:space="preserve"> </v>
      </c>
      <c r="AF14" s="13" t="str" cm="1">
        <f t="array" aca="1" ref="AF14" ca="1">_xlfn.IFS(AC14=0," ",AE14&gt;25,"Plus éligible",AE14&gt;16,"Justificatif à fournir",AE14&gt;6,"Bon rentré OK",AE14&lt;6,"Non éligible")</f>
        <v xml:space="preserve"> </v>
      </c>
      <c r="AG14" s="13" t="str" cm="1">
        <f t="array" aca="1" ref="AG14" ca="1">_xlfn.IFS(AC14=0," ",AE14&gt;17,"Plus noel",AE14&lt;17,"ok noel")</f>
        <v xml:space="preserve"> </v>
      </c>
      <c r="AH14" s="15"/>
      <c r="AI14" s="16"/>
      <c r="AJ14" s="12"/>
      <c r="AK14" s="13" t="str">
        <f t="shared" ca="1" si="14"/>
        <v xml:space="preserve"> </v>
      </c>
      <c r="AL14" s="13" t="str" cm="1">
        <f t="array" aca="1" ref="AL14" ca="1">_xlfn.IFS(AI14=0," ",AK14&gt;25,"Plus éligible",AK14&gt;16,"Justificatif à fournir",AK14&gt;6,"Bon rentré OK",AK14&lt;6,"Non éligible")</f>
        <v xml:space="preserve"> </v>
      </c>
      <c r="AM14" s="13" t="str" cm="1">
        <f t="array" aca="1" ref="AM14" ca="1">_xlfn.IFS(AI14=0," ",AK14&gt;17,"Plus noel",AK14&lt;17,"ok noel")</f>
        <v xml:space="preserve"> </v>
      </c>
      <c r="AN14" s="15"/>
      <c r="AO14" s="16"/>
      <c r="AP14" s="12"/>
      <c r="AQ14" s="13" t="str">
        <f t="shared" ca="1" si="15"/>
        <v xml:space="preserve"> </v>
      </c>
      <c r="AR14" s="13" t="str" cm="1">
        <f t="array" aca="1" ref="AR14" ca="1">_xlfn.IFS(AO14=0," ",AQ14&gt;25,"Plus éligible",AQ14&gt;16,"Justificatif à fournir",AQ14&gt;6,"Bon rentré OK",AQ14&lt;6,"Non éligible")</f>
        <v xml:space="preserve"> </v>
      </c>
      <c r="AS14" s="13" t="str" cm="1">
        <f t="array" aca="1" ref="AS14" ca="1">_xlfn.IFS(AO14=0," ",AQ14&gt;17,"Plus noel",AQ14&lt;17,"ok noel")</f>
        <v xml:space="preserve"> </v>
      </c>
      <c r="AT14" s="15"/>
      <c r="AU14" s="10" t="str">
        <f t="shared" si="16"/>
        <v xml:space="preserve"> </v>
      </c>
      <c r="AV14" s="10" t="str">
        <f t="shared" si="17"/>
        <v xml:space="preserve"> </v>
      </c>
      <c r="AW14" s="10" t="str">
        <f t="shared" si="18"/>
        <v xml:space="preserve"> </v>
      </c>
      <c r="AX14">
        <f t="shared" ca="1" si="19"/>
        <v>0</v>
      </c>
      <c r="AY14">
        <f t="shared" ca="1" si="20"/>
        <v>0</v>
      </c>
      <c r="AZ14">
        <f t="shared" ca="1" si="21"/>
        <v>0</v>
      </c>
    </row>
    <row r="15" spans="1:52" x14ac:dyDescent="0.3">
      <c r="A15" s="5"/>
      <c r="C15" s="6">
        <f t="shared" si="22"/>
        <v>1</v>
      </c>
      <c r="E15" s="6">
        <f t="shared" ca="1" si="6"/>
        <v>44562</v>
      </c>
      <c r="F15" s="3">
        <f t="shared" ca="1" si="23"/>
        <v>18</v>
      </c>
      <c r="G15" s="3">
        <f t="shared" ca="1" si="24"/>
        <v>12</v>
      </c>
      <c r="H15" s="7">
        <f t="shared" ca="1" si="8"/>
        <v>450</v>
      </c>
      <c r="J15" s="7">
        <f t="shared" ca="1" si="9"/>
        <v>0</v>
      </c>
      <c r="L15" s="7">
        <f t="shared" ca="1" si="10"/>
        <v>450</v>
      </c>
      <c r="P15" s="7">
        <f t="shared" ca="1" si="11"/>
        <v>450</v>
      </c>
      <c r="Q15" s="16"/>
      <c r="R15" s="12"/>
      <c r="S15" s="13" t="str">
        <f t="shared" ca="1" si="25"/>
        <v xml:space="preserve"> </v>
      </c>
      <c r="T15" s="13" t="str" cm="1">
        <f t="array" aca="1" ref="T15" ca="1">_xlfn.IFS(Q15=0," ",S15&gt;25,"Plus éligible",S15&gt;16,"Justificatif à fournir",S15&gt;6,"Bon rentré OK",S15&lt;6,"Non éligible")</f>
        <v xml:space="preserve"> </v>
      </c>
      <c r="U15" s="13" t="str" cm="1">
        <f t="array" aca="1" ref="U15" ca="1">_xlfn.IFS(Q15=0," ",S15&gt;17,"Plus noel",S15&lt;17,"ok noel")</f>
        <v xml:space="preserve"> </v>
      </c>
      <c r="V15" s="15"/>
      <c r="W15" s="16"/>
      <c r="X15" s="12"/>
      <c r="Y15" s="13" t="str">
        <f t="shared" ca="1" si="12"/>
        <v xml:space="preserve"> </v>
      </c>
      <c r="Z15" s="13" t="str" cm="1">
        <f t="array" aca="1" ref="Z15" ca="1">_xlfn.IFS(W15=0," ",Y15&gt;25,"Plus éligible",Y15&gt;16,"Justificatif à fournir",Y15&gt;6,"Bon rentré OK",Y15&lt;6,"Non éligible")</f>
        <v xml:space="preserve"> </v>
      </c>
      <c r="AA15" s="13" t="str" cm="1">
        <f t="array" aca="1" ref="AA15" ca="1">_xlfn.IFS(W15=0," ",Y15&gt;17,"Plus noel",Y15&lt;16,"ok noel")</f>
        <v xml:space="preserve"> </v>
      </c>
      <c r="AB15" s="15"/>
      <c r="AC15" s="16"/>
      <c r="AD15" s="12"/>
      <c r="AE15" s="13" t="str">
        <f t="shared" ca="1" si="13"/>
        <v xml:space="preserve"> </v>
      </c>
      <c r="AF15" s="13" t="str" cm="1">
        <f t="array" aca="1" ref="AF15" ca="1">_xlfn.IFS(AC15=0," ",AE15&gt;25,"Plus éligible",AE15&gt;16,"Justificatif à fournir",AE15&gt;6,"Bon rentré OK",AE15&lt;6,"Non éligible")</f>
        <v xml:space="preserve"> </v>
      </c>
      <c r="AG15" s="13" t="str" cm="1">
        <f t="array" aca="1" ref="AG15" ca="1">_xlfn.IFS(AC15=0," ",AE15&gt;17,"Plus noel",AE15&lt;17,"ok noel")</f>
        <v xml:space="preserve"> </v>
      </c>
      <c r="AH15" s="15"/>
      <c r="AI15" s="16"/>
      <c r="AJ15" s="12"/>
      <c r="AK15" s="13" t="str">
        <f t="shared" ca="1" si="14"/>
        <v xml:space="preserve"> </v>
      </c>
      <c r="AL15" s="13" t="str" cm="1">
        <f t="array" aca="1" ref="AL15" ca="1">_xlfn.IFS(AI15=0," ",AK15&gt;25,"Plus éligible",AK15&gt;16,"Justificatif à fournir",AK15&gt;6,"Bon rentré OK",AK15&lt;6,"Non éligible")</f>
        <v xml:space="preserve"> </v>
      </c>
      <c r="AM15" s="13" t="str" cm="1">
        <f t="array" aca="1" ref="AM15" ca="1">_xlfn.IFS(AI15=0," ",AK15&gt;17,"Plus noel",AK15&lt;17,"ok noel")</f>
        <v xml:space="preserve"> </v>
      </c>
      <c r="AN15" s="15"/>
      <c r="AO15" s="16"/>
      <c r="AP15" s="12"/>
      <c r="AQ15" s="13" t="str">
        <f t="shared" ca="1" si="15"/>
        <v xml:space="preserve"> </v>
      </c>
      <c r="AR15" s="13" t="str" cm="1">
        <f t="array" aca="1" ref="AR15" ca="1">_xlfn.IFS(AO15=0," ",AQ15&gt;25,"Plus éligible",AQ15&gt;16,"Justificatif à fournir",AQ15&gt;6,"Bon rentré OK",AQ15&lt;6,"Non éligible")</f>
        <v xml:space="preserve"> </v>
      </c>
      <c r="AS15" s="13" t="str" cm="1">
        <f t="array" aca="1" ref="AS15" ca="1">_xlfn.IFS(AO15=0," ",AQ15&gt;17,"Plus noel",AQ15&lt;17,"ok noel")</f>
        <v xml:space="preserve"> </v>
      </c>
      <c r="AT15" s="15"/>
      <c r="AU15" s="10" t="str">
        <f t="shared" si="16"/>
        <v xml:space="preserve"> </v>
      </c>
      <c r="AV15" s="10" t="str">
        <f t="shared" si="17"/>
        <v xml:space="preserve"> </v>
      </c>
      <c r="AW15" s="10" t="str">
        <f t="shared" si="18"/>
        <v xml:space="preserve"> </v>
      </c>
      <c r="AX15">
        <f t="shared" ca="1" si="19"/>
        <v>0</v>
      </c>
      <c r="AY15">
        <f t="shared" ca="1" si="20"/>
        <v>0</v>
      </c>
      <c r="AZ15">
        <f t="shared" ca="1" si="21"/>
        <v>0</v>
      </c>
    </row>
    <row r="16" spans="1:52" x14ac:dyDescent="0.3">
      <c r="A16" s="5"/>
      <c r="C16" s="6">
        <f t="shared" si="22"/>
        <v>1</v>
      </c>
      <c r="E16" s="6">
        <f t="shared" ca="1" si="6"/>
        <v>44562</v>
      </c>
      <c r="F16" s="3">
        <f t="shared" ca="1" si="23"/>
        <v>18</v>
      </c>
      <c r="G16" s="3">
        <f t="shared" ca="1" si="24"/>
        <v>12</v>
      </c>
      <c r="H16" s="7">
        <f t="shared" ca="1" si="8"/>
        <v>450</v>
      </c>
      <c r="J16" s="7">
        <f t="shared" ca="1" si="9"/>
        <v>0</v>
      </c>
      <c r="L16" s="7">
        <f t="shared" ca="1" si="10"/>
        <v>450</v>
      </c>
      <c r="P16" s="7">
        <f t="shared" ca="1" si="11"/>
        <v>450</v>
      </c>
      <c r="Q16" s="16"/>
      <c r="R16" s="12"/>
      <c r="S16" s="13" t="str">
        <f t="shared" ca="1" si="25"/>
        <v xml:space="preserve"> </v>
      </c>
      <c r="T16" s="13" t="str" cm="1">
        <f t="array" aca="1" ref="T16" ca="1">_xlfn.IFS(Q16=0," ",S16&gt;25,"Plus éligible",S16&gt;16,"Justificatif à fournir",S16&gt;6,"Bon rentré OK",S16&lt;6,"Non éligible")</f>
        <v xml:space="preserve"> </v>
      </c>
      <c r="U16" s="13" t="str" cm="1">
        <f t="array" aca="1" ref="U16" ca="1">_xlfn.IFS(Q16=0," ",S16&gt;17,"Plus noel",S16&lt;17,"ok noel")</f>
        <v xml:space="preserve"> </v>
      </c>
      <c r="V16" s="15"/>
      <c r="W16" s="16"/>
      <c r="X16" s="12"/>
      <c r="Y16" s="13" t="str">
        <f t="shared" ca="1" si="12"/>
        <v xml:space="preserve"> </v>
      </c>
      <c r="Z16" s="13" t="str" cm="1">
        <f t="array" aca="1" ref="Z16" ca="1">_xlfn.IFS(W16=0," ",Y16&gt;25,"Plus éligible",Y16&gt;16,"Justificatif à fournir",Y16&gt;6,"Bon rentré OK",Y16&lt;6,"Non éligible")</f>
        <v xml:space="preserve"> </v>
      </c>
      <c r="AA16" s="13" t="str" cm="1">
        <f t="array" aca="1" ref="AA16" ca="1">_xlfn.IFS(W16=0," ",Y16&gt;17,"Plus noel",Y16&lt;16,"ok noel")</f>
        <v xml:space="preserve"> </v>
      </c>
      <c r="AB16" s="15"/>
      <c r="AC16" s="16"/>
      <c r="AD16" s="12"/>
      <c r="AE16" s="13" t="str">
        <f t="shared" ca="1" si="13"/>
        <v xml:space="preserve"> </v>
      </c>
      <c r="AF16" s="13" t="str" cm="1">
        <f t="array" aca="1" ref="AF16" ca="1">_xlfn.IFS(AC16=0," ",AE16&gt;25,"Plus éligible",AE16&gt;16,"Justificatif à fournir",AE16&gt;6,"Bon rentré OK",AE16&lt;6,"Non éligible")</f>
        <v xml:space="preserve"> </v>
      </c>
      <c r="AG16" s="13" t="str" cm="1">
        <f t="array" aca="1" ref="AG16" ca="1">_xlfn.IFS(AC16=0," ",AE16&gt;17,"Plus noel",AE16&lt;17,"ok noel")</f>
        <v xml:space="preserve"> </v>
      </c>
      <c r="AH16" s="15"/>
      <c r="AI16" s="16"/>
      <c r="AJ16" s="12"/>
      <c r="AK16" s="13" t="str">
        <f t="shared" ca="1" si="14"/>
        <v xml:space="preserve"> </v>
      </c>
      <c r="AL16" s="13" t="str" cm="1">
        <f t="array" aca="1" ref="AL16" ca="1">_xlfn.IFS(AI16=0," ",AK16&gt;25,"Plus éligible",AK16&gt;16,"Justificatif à fournir",AK16&gt;6,"Bon rentré OK",AK16&lt;6,"Non éligible")</f>
        <v xml:space="preserve"> </v>
      </c>
      <c r="AM16" s="13" t="str" cm="1">
        <f t="array" aca="1" ref="AM16" ca="1">_xlfn.IFS(AI16=0," ",AK16&gt;17,"Plus noel",AK16&lt;17,"ok noel")</f>
        <v xml:space="preserve"> </v>
      </c>
      <c r="AN16" s="15"/>
      <c r="AO16" s="16"/>
      <c r="AP16" s="12"/>
      <c r="AQ16" s="13" t="str">
        <f t="shared" ca="1" si="15"/>
        <v xml:space="preserve"> </v>
      </c>
      <c r="AR16" s="13" t="str" cm="1">
        <f t="array" aca="1" ref="AR16" ca="1">_xlfn.IFS(AO16=0," ",AQ16&gt;25,"Plus éligible",AQ16&gt;16,"Justificatif à fournir",AQ16&gt;6,"Bon rentré OK",AQ16&lt;6,"Non éligible")</f>
        <v xml:space="preserve"> </v>
      </c>
      <c r="AS16" s="13" t="str" cm="1">
        <f t="array" aca="1" ref="AS16" ca="1">_xlfn.IFS(AO16=0," ",AQ16&gt;17,"Plus noel",AQ16&lt;17,"ok noel")</f>
        <v xml:space="preserve"> </v>
      </c>
      <c r="AT16" s="15"/>
      <c r="AU16" s="10" t="str">
        <f t="shared" si="16"/>
        <v xml:space="preserve"> </v>
      </c>
      <c r="AV16" s="10" t="str">
        <f t="shared" si="17"/>
        <v xml:space="preserve"> </v>
      </c>
      <c r="AW16" s="10" t="str">
        <f t="shared" si="18"/>
        <v xml:space="preserve"> </v>
      </c>
      <c r="AX16">
        <f t="shared" ca="1" si="19"/>
        <v>0</v>
      </c>
      <c r="AY16">
        <f t="shared" ca="1" si="20"/>
        <v>0</v>
      </c>
      <c r="AZ16">
        <f t="shared" ca="1" si="21"/>
        <v>0</v>
      </c>
    </row>
    <row r="17" spans="1:52" x14ac:dyDescent="0.3">
      <c r="A17" s="5"/>
      <c r="C17" s="6">
        <f t="shared" si="22"/>
        <v>1</v>
      </c>
      <c r="E17" s="6">
        <f t="shared" ca="1" si="6"/>
        <v>44562</v>
      </c>
      <c r="F17" s="3">
        <f t="shared" ca="1" si="23"/>
        <v>18</v>
      </c>
      <c r="G17" s="3">
        <f t="shared" ca="1" si="24"/>
        <v>12</v>
      </c>
      <c r="H17" s="7">
        <f t="shared" ca="1" si="8"/>
        <v>450</v>
      </c>
      <c r="J17" s="7">
        <f t="shared" ca="1" si="9"/>
        <v>0</v>
      </c>
      <c r="L17" s="7">
        <f t="shared" ca="1" si="10"/>
        <v>450</v>
      </c>
      <c r="P17" s="7">
        <f t="shared" ca="1" si="11"/>
        <v>450</v>
      </c>
      <c r="Q17" s="16"/>
      <c r="R17" s="12"/>
      <c r="S17" s="13" t="str">
        <f t="shared" ca="1" si="25"/>
        <v xml:space="preserve"> </v>
      </c>
      <c r="T17" s="13" t="str" cm="1">
        <f t="array" aca="1" ref="T17" ca="1">_xlfn.IFS(Q17=0," ",S17&gt;25,"Plus éligible",S17&gt;16,"Justificatif à fournir",S17&gt;6,"Bon rentré OK",S17&lt;6,"Non éligible")</f>
        <v xml:space="preserve"> </v>
      </c>
      <c r="U17" s="13" t="str" cm="1">
        <f t="array" aca="1" ref="U17" ca="1">_xlfn.IFS(Q17=0," ",S17&gt;17,"Plus noel",S17&lt;17,"ok noel")</f>
        <v xml:space="preserve"> </v>
      </c>
      <c r="V17" s="15"/>
      <c r="W17" s="16"/>
      <c r="X17" s="12"/>
      <c r="Y17" s="13" t="str">
        <f t="shared" ca="1" si="12"/>
        <v xml:space="preserve"> </v>
      </c>
      <c r="Z17" s="13" t="str" cm="1">
        <f t="array" aca="1" ref="Z17" ca="1">_xlfn.IFS(W17=0," ",Y17&gt;25,"Plus éligible",Y17&gt;16,"Justificatif à fournir",Y17&gt;6,"Bon rentré OK",Y17&lt;6,"Non éligible")</f>
        <v xml:space="preserve"> </v>
      </c>
      <c r="AA17" s="13" t="str" cm="1">
        <f t="array" aca="1" ref="AA17" ca="1">_xlfn.IFS(W17=0," ",Y17&gt;17,"Plus noel",Y17&lt;16,"ok noel")</f>
        <v xml:space="preserve"> </v>
      </c>
      <c r="AB17" s="15"/>
      <c r="AC17" s="16"/>
      <c r="AD17" s="12"/>
      <c r="AE17" s="13" t="str">
        <f t="shared" ca="1" si="13"/>
        <v xml:space="preserve"> </v>
      </c>
      <c r="AF17" s="13" t="str" cm="1">
        <f t="array" aca="1" ref="AF17" ca="1">_xlfn.IFS(AC17=0," ",AE17&gt;25,"Plus éligible",AE17&gt;16,"Justificatif à fournir",AE17&gt;6,"Bon rentré OK",AE17&lt;6,"Non éligible")</f>
        <v xml:space="preserve"> </v>
      </c>
      <c r="AG17" s="13" t="str" cm="1">
        <f t="array" aca="1" ref="AG17" ca="1">_xlfn.IFS(AC17=0," ",AE17&gt;17,"Plus noel",AE17&lt;17,"ok noel")</f>
        <v xml:space="preserve"> </v>
      </c>
      <c r="AH17" s="15"/>
      <c r="AI17" s="16"/>
      <c r="AJ17" s="12"/>
      <c r="AK17" s="13" t="str">
        <f t="shared" ca="1" si="14"/>
        <v xml:space="preserve"> </v>
      </c>
      <c r="AL17" s="13" t="str" cm="1">
        <f t="array" aca="1" ref="AL17" ca="1">_xlfn.IFS(AI17=0," ",AK17&gt;25,"Plus éligible",AK17&gt;16,"Justificatif à fournir",AK17&gt;6,"Bon rentré OK",AK17&lt;6,"Non éligible")</f>
        <v xml:space="preserve"> </v>
      </c>
      <c r="AM17" s="13" t="str" cm="1">
        <f t="array" aca="1" ref="AM17" ca="1">_xlfn.IFS(AI17=0," ",AK17&gt;17,"Plus noel",AK17&lt;17,"ok noel")</f>
        <v xml:space="preserve"> </v>
      </c>
      <c r="AN17" s="15"/>
      <c r="AO17" s="16"/>
      <c r="AP17" s="12"/>
      <c r="AQ17" s="13" t="str">
        <f t="shared" ca="1" si="15"/>
        <v xml:space="preserve"> </v>
      </c>
      <c r="AR17" s="13" t="str" cm="1">
        <f t="array" aca="1" ref="AR17" ca="1">_xlfn.IFS(AO17=0," ",AQ17&gt;25,"Plus éligible",AQ17&gt;16,"Justificatif à fournir",AQ17&gt;6,"Bon rentré OK",AQ17&lt;6,"Non éligible")</f>
        <v xml:space="preserve"> </v>
      </c>
      <c r="AS17" s="13" t="str" cm="1">
        <f t="array" aca="1" ref="AS17" ca="1">_xlfn.IFS(AO17=0," ",AQ17&gt;17,"Plus noel",AQ17&lt;17,"ok noel")</f>
        <v xml:space="preserve"> </v>
      </c>
      <c r="AT17" s="15"/>
      <c r="AU17" s="10" t="str">
        <f t="shared" si="16"/>
        <v xml:space="preserve"> </v>
      </c>
      <c r="AV17" s="10" t="str">
        <f t="shared" si="17"/>
        <v xml:space="preserve"> </v>
      </c>
      <c r="AW17" s="10" t="str">
        <f t="shared" si="18"/>
        <v xml:space="preserve"> </v>
      </c>
      <c r="AX17">
        <f t="shared" ca="1" si="19"/>
        <v>0</v>
      </c>
      <c r="AY17">
        <f t="shared" ca="1" si="20"/>
        <v>0</v>
      </c>
      <c r="AZ17">
        <f t="shared" ca="1" si="21"/>
        <v>0</v>
      </c>
    </row>
    <row r="18" spans="1:52" x14ac:dyDescent="0.3">
      <c r="A18" s="5"/>
      <c r="C18" s="6">
        <f t="shared" si="22"/>
        <v>1</v>
      </c>
      <c r="E18" s="6">
        <f t="shared" ca="1" si="6"/>
        <v>44562</v>
      </c>
      <c r="F18" s="3">
        <f t="shared" ca="1" si="23"/>
        <v>18</v>
      </c>
      <c r="G18" s="3">
        <f t="shared" ca="1" si="24"/>
        <v>12</v>
      </c>
      <c r="H18" s="7">
        <f t="shared" ca="1" si="8"/>
        <v>450</v>
      </c>
      <c r="J18" s="7">
        <f t="shared" ca="1" si="9"/>
        <v>0</v>
      </c>
      <c r="L18" s="7">
        <f t="shared" ca="1" si="10"/>
        <v>450</v>
      </c>
      <c r="P18" s="7">
        <f t="shared" ca="1" si="11"/>
        <v>450</v>
      </c>
      <c r="Q18" s="16"/>
      <c r="R18" s="12"/>
      <c r="S18" s="13" t="str">
        <f t="shared" ca="1" si="25"/>
        <v xml:space="preserve"> </v>
      </c>
      <c r="T18" s="13" t="str" cm="1">
        <f t="array" aca="1" ref="T18" ca="1">_xlfn.IFS(Q18=0," ",S18&gt;25,"Plus éligible",S18&gt;16,"Justificatif à fournir",S18&gt;6,"Bon rentré OK",S18&lt;6,"Non éligible")</f>
        <v xml:space="preserve"> </v>
      </c>
      <c r="U18" s="13" t="str" cm="1">
        <f t="array" aca="1" ref="U18" ca="1">_xlfn.IFS(Q18=0," ",S18&gt;17,"Plus noel",S18&lt;17,"ok noel")</f>
        <v xml:space="preserve"> </v>
      </c>
      <c r="V18" s="15"/>
      <c r="W18" s="16"/>
      <c r="X18" s="12"/>
      <c r="Y18" s="13" t="str">
        <f t="shared" ca="1" si="12"/>
        <v xml:space="preserve"> </v>
      </c>
      <c r="Z18" s="13" t="str" cm="1">
        <f t="array" aca="1" ref="Z18" ca="1">_xlfn.IFS(W18=0," ",Y18&gt;25,"Plus éligible",Y18&gt;16,"Justificatif à fournir",Y18&gt;6,"Bon rentré OK",Y18&lt;6,"Non éligible")</f>
        <v xml:space="preserve"> </v>
      </c>
      <c r="AA18" s="13" t="str" cm="1">
        <f t="array" aca="1" ref="AA18" ca="1">_xlfn.IFS(W18=0," ",Y18&gt;17,"Plus noel",Y18&lt;16,"ok noel")</f>
        <v xml:space="preserve"> </v>
      </c>
      <c r="AB18" s="15"/>
      <c r="AC18" s="16"/>
      <c r="AD18" s="12"/>
      <c r="AE18" s="13" t="str">
        <f t="shared" ca="1" si="13"/>
        <v xml:space="preserve"> </v>
      </c>
      <c r="AF18" s="13" t="str" cm="1">
        <f t="array" aca="1" ref="AF18" ca="1">_xlfn.IFS(AC18=0," ",AE18&gt;25,"Plus éligible",AE18&gt;16,"Justificatif à fournir",AE18&gt;6,"Bon rentré OK",AE18&lt;6,"Non éligible")</f>
        <v xml:space="preserve"> </v>
      </c>
      <c r="AG18" s="13" t="str" cm="1">
        <f t="array" aca="1" ref="AG18" ca="1">_xlfn.IFS(AC18=0," ",AE18&gt;17,"Plus noel",AE18&lt;17,"ok noel")</f>
        <v xml:space="preserve"> </v>
      </c>
      <c r="AH18" s="15"/>
      <c r="AI18" s="16"/>
      <c r="AJ18" s="12"/>
      <c r="AK18" s="13" t="str">
        <f t="shared" ca="1" si="14"/>
        <v xml:space="preserve"> </v>
      </c>
      <c r="AL18" s="13" t="str" cm="1">
        <f t="array" aca="1" ref="AL18" ca="1">_xlfn.IFS(AI18=0," ",AK18&gt;25,"Plus éligible",AK18&gt;16,"Justificatif à fournir",AK18&gt;6,"Bon rentré OK",AK18&lt;6,"Non éligible")</f>
        <v xml:space="preserve"> </v>
      </c>
      <c r="AM18" s="13" t="str" cm="1">
        <f t="array" aca="1" ref="AM18" ca="1">_xlfn.IFS(AI18=0," ",AK18&gt;17,"Plus noel",AK18&lt;17,"ok noel")</f>
        <v xml:space="preserve"> </v>
      </c>
      <c r="AN18" s="15"/>
      <c r="AO18" s="16"/>
      <c r="AP18" s="12"/>
      <c r="AQ18" s="13" t="str">
        <f t="shared" ca="1" si="15"/>
        <v xml:space="preserve"> </v>
      </c>
      <c r="AR18" s="13" t="str" cm="1">
        <f t="array" aca="1" ref="AR18" ca="1">_xlfn.IFS(AO18=0," ",AQ18&gt;25,"Plus éligible",AQ18&gt;16,"Justificatif à fournir",AQ18&gt;6,"Bon rentré OK",AQ18&lt;6,"Non éligible")</f>
        <v xml:space="preserve"> </v>
      </c>
      <c r="AS18" s="13" t="str" cm="1">
        <f t="array" aca="1" ref="AS18" ca="1">_xlfn.IFS(AO18=0," ",AQ18&gt;17,"Plus noel",AQ18&lt;17,"ok noel")</f>
        <v xml:space="preserve"> </v>
      </c>
      <c r="AT18" s="15"/>
      <c r="AU18" s="10" t="str">
        <f t="shared" si="16"/>
        <v xml:space="preserve"> </v>
      </c>
      <c r="AV18" s="10" t="str">
        <f t="shared" si="17"/>
        <v xml:space="preserve"> </v>
      </c>
      <c r="AW18" s="10" t="str">
        <f t="shared" si="18"/>
        <v xml:space="preserve"> </v>
      </c>
      <c r="AX18">
        <f t="shared" ca="1" si="19"/>
        <v>0</v>
      </c>
      <c r="AY18">
        <f t="shared" ca="1" si="20"/>
        <v>0</v>
      </c>
      <c r="AZ18">
        <f t="shared" ca="1" si="21"/>
        <v>0</v>
      </c>
    </row>
    <row r="19" spans="1:52" x14ac:dyDescent="0.3">
      <c r="A19" s="5"/>
      <c r="C19" s="6">
        <f t="shared" si="22"/>
        <v>1</v>
      </c>
      <c r="E19" s="6">
        <f t="shared" ca="1" si="6"/>
        <v>44562</v>
      </c>
      <c r="F19" s="3">
        <f t="shared" ca="1" si="23"/>
        <v>18</v>
      </c>
      <c r="G19" s="3">
        <f t="shared" ca="1" si="24"/>
        <v>12</v>
      </c>
      <c r="H19" s="7">
        <f t="shared" ca="1" si="8"/>
        <v>450</v>
      </c>
      <c r="J19" s="7">
        <f t="shared" ca="1" si="9"/>
        <v>0</v>
      </c>
      <c r="L19" s="7">
        <f t="shared" ca="1" si="10"/>
        <v>450</v>
      </c>
      <c r="P19" s="7">
        <f t="shared" ca="1" si="11"/>
        <v>450</v>
      </c>
      <c r="Q19" s="16"/>
      <c r="R19" s="12"/>
      <c r="S19" s="13" t="str">
        <f t="shared" ca="1" si="25"/>
        <v xml:space="preserve"> </v>
      </c>
      <c r="T19" s="13" t="str" cm="1">
        <f t="array" aca="1" ref="T19" ca="1">_xlfn.IFS(Q19=0," ",S19&gt;25,"Plus éligible",S19&gt;16,"Justificatif à fournir",S19&gt;6,"Bon rentré OK",S19&lt;6,"Non éligible")</f>
        <v xml:space="preserve"> </v>
      </c>
      <c r="U19" s="13" t="str" cm="1">
        <f t="array" aca="1" ref="U19" ca="1">_xlfn.IFS(Q19=0," ",S19&gt;17,"Plus noel",S19&lt;17,"ok noel")</f>
        <v xml:space="preserve"> </v>
      </c>
      <c r="V19" s="15"/>
      <c r="W19" s="16"/>
      <c r="X19" s="12"/>
      <c r="Y19" s="13" t="str">
        <f t="shared" ca="1" si="12"/>
        <v xml:space="preserve"> </v>
      </c>
      <c r="Z19" s="13" t="str" cm="1">
        <f t="array" aca="1" ref="Z19" ca="1">_xlfn.IFS(W19=0," ",Y19&gt;25,"Plus éligible",Y19&gt;16,"Justificatif à fournir",Y19&gt;6,"Bon rentré OK",Y19&lt;6,"Non éligible")</f>
        <v xml:space="preserve"> </v>
      </c>
      <c r="AA19" s="13" t="str" cm="1">
        <f t="array" aca="1" ref="AA19" ca="1">_xlfn.IFS(W19=0," ",Y19&gt;17,"Plus noel",Y19&lt;16,"ok noel")</f>
        <v xml:space="preserve"> </v>
      </c>
      <c r="AB19" s="15"/>
      <c r="AC19" s="16"/>
      <c r="AD19" s="12"/>
      <c r="AE19" s="13" t="str">
        <f t="shared" ca="1" si="13"/>
        <v xml:space="preserve"> </v>
      </c>
      <c r="AF19" s="13" t="str" cm="1">
        <f t="array" aca="1" ref="AF19" ca="1">_xlfn.IFS(AC19=0," ",AE19&gt;25,"Plus éligible",AE19&gt;16,"Justificatif à fournir",AE19&gt;6,"Bon rentré OK",AE19&lt;6,"Non éligible")</f>
        <v xml:space="preserve"> </v>
      </c>
      <c r="AG19" s="13" t="str" cm="1">
        <f t="array" aca="1" ref="AG19" ca="1">_xlfn.IFS(AC19=0," ",AE19&gt;17,"Plus noel",AE19&lt;17,"ok noel")</f>
        <v xml:space="preserve"> </v>
      </c>
      <c r="AH19" s="15"/>
      <c r="AI19" s="16"/>
      <c r="AJ19" s="12"/>
      <c r="AK19" s="13" t="str">
        <f t="shared" ca="1" si="14"/>
        <v xml:space="preserve"> </v>
      </c>
      <c r="AL19" s="13" t="str" cm="1">
        <f t="array" aca="1" ref="AL19" ca="1">_xlfn.IFS(AI19=0," ",AK19&gt;25,"Plus éligible",AK19&gt;16,"Justificatif à fournir",AK19&gt;6,"Bon rentré OK",AK19&lt;6,"Non éligible")</f>
        <v xml:space="preserve"> </v>
      </c>
      <c r="AM19" s="13" t="str" cm="1">
        <f t="array" aca="1" ref="AM19" ca="1">_xlfn.IFS(AI19=0," ",AK19&gt;17,"Plus noel",AK19&lt;17,"ok noel")</f>
        <v xml:space="preserve"> </v>
      </c>
      <c r="AN19" s="15"/>
      <c r="AO19" s="16"/>
      <c r="AP19" s="12"/>
      <c r="AQ19" s="13" t="str">
        <f t="shared" ca="1" si="15"/>
        <v xml:space="preserve"> </v>
      </c>
      <c r="AR19" s="13" t="str" cm="1">
        <f t="array" aca="1" ref="AR19" ca="1">_xlfn.IFS(AO19=0," ",AQ19&gt;25,"Plus éligible",AQ19&gt;16,"Justificatif à fournir",AQ19&gt;6,"Bon rentré OK",AQ19&lt;6,"Non éligible")</f>
        <v xml:space="preserve"> </v>
      </c>
      <c r="AS19" s="13" t="str" cm="1">
        <f t="array" aca="1" ref="AS19" ca="1">_xlfn.IFS(AO19=0," ",AQ19&gt;17,"Plus noel",AQ19&lt;17,"ok noel")</f>
        <v xml:space="preserve"> </v>
      </c>
      <c r="AT19" s="15"/>
      <c r="AU19" s="10" t="str">
        <f t="shared" si="16"/>
        <v xml:space="preserve"> </v>
      </c>
      <c r="AV19" s="10" t="str">
        <f t="shared" si="17"/>
        <v xml:space="preserve"> </v>
      </c>
      <c r="AW19" s="10" t="str">
        <f t="shared" si="18"/>
        <v xml:space="preserve"> </v>
      </c>
      <c r="AX19">
        <f t="shared" ca="1" si="19"/>
        <v>0</v>
      </c>
      <c r="AY19">
        <f t="shared" ca="1" si="20"/>
        <v>0</v>
      </c>
      <c r="AZ19">
        <f t="shared" ca="1" si="21"/>
        <v>0</v>
      </c>
    </row>
    <row r="20" spans="1:52" x14ac:dyDescent="0.3">
      <c r="A20" s="5"/>
      <c r="C20" s="6">
        <f t="shared" si="22"/>
        <v>1</v>
      </c>
      <c r="E20" s="6">
        <f t="shared" ca="1" si="6"/>
        <v>44562</v>
      </c>
      <c r="F20" s="3">
        <f t="shared" ca="1" si="23"/>
        <v>18</v>
      </c>
      <c r="G20" s="3">
        <f t="shared" ca="1" si="24"/>
        <v>12</v>
      </c>
      <c r="H20" s="7">
        <f t="shared" ca="1" si="8"/>
        <v>450</v>
      </c>
      <c r="J20" s="7">
        <f t="shared" ca="1" si="9"/>
        <v>0</v>
      </c>
      <c r="L20" s="7">
        <f t="shared" ca="1" si="10"/>
        <v>450</v>
      </c>
      <c r="P20" s="7">
        <f t="shared" ca="1" si="11"/>
        <v>450</v>
      </c>
      <c r="Q20" s="16"/>
      <c r="R20" s="12"/>
      <c r="S20" s="13" t="str">
        <f t="shared" ca="1" si="25"/>
        <v xml:space="preserve"> </v>
      </c>
      <c r="T20" s="13" t="str" cm="1">
        <f t="array" aca="1" ref="T20" ca="1">_xlfn.IFS(Q20=0," ",S20&gt;25,"Plus éligible",S20&gt;16,"Justificatif à fournir",S20&gt;6,"Bon rentré OK",S20&lt;6,"Non éligible")</f>
        <v xml:space="preserve"> </v>
      </c>
      <c r="U20" s="13" t="str" cm="1">
        <f t="array" aca="1" ref="U20" ca="1">_xlfn.IFS(Q20=0," ",S20&gt;17,"Plus noel",S20&lt;17,"ok noel")</f>
        <v xml:space="preserve"> </v>
      </c>
      <c r="V20" s="15"/>
      <c r="W20" s="16"/>
      <c r="X20" s="12"/>
      <c r="Y20" s="13" t="str">
        <f t="shared" ca="1" si="12"/>
        <v xml:space="preserve"> </v>
      </c>
      <c r="Z20" s="13" t="str" cm="1">
        <f t="array" aca="1" ref="Z20" ca="1">_xlfn.IFS(W20=0," ",Y20&gt;25,"Plus éligible",Y20&gt;16,"Justificatif à fournir",Y20&gt;6,"Bon rentré OK",Y20&lt;6,"Non éligible")</f>
        <v xml:space="preserve"> </v>
      </c>
      <c r="AA20" s="13" t="str" cm="1">
        <f t="array" aca="1" ref="AA20" ca="1">_xlfn.IFS(W20=0," ",Y20&gt;17,"Plus noel",Y20&lt;16,"ok noel")</f>
        <v xml:space="preserve"> </v>
      </c>
      <c r="AB20" s="15"/>
      <c r="AC20" s="16"/>
      <c r="AD20" s="12"/>
      <c r="AE20" s="13" t="str">
        <f t="shared" ca="1" si="13"/>
        <v xml:space="preserve"> </v>
      </c>
      <c r="AF20" s="13" t="str" cm="1">
        <f t="array" aca="1" ref="AF20" ca="1">_xlfn.IFS(AC20=0," ",AE20&gt;25,"Plus éligible",AE20&gt;16,"Justificatif à fournir",AE20&gt;6,"Bon rentré OK",AE20&lt;6,"Non éligible")</f>
        <v xml:space="preserve"> </v>
      </c>
      <c r="AG20" s="13" t="str" cm="1">
        <f t="array" aca="1" ref="AG20" ca="1">_xlfn.IFS(AC20=0," ",AE20&gt;17,"Plus noel",AE20&lt;17,"ok noel")</f>
        <v xml:space="preserve"> </v>
      </c>
      <c r="AH20" s="15"/>
      <c r="AI20" s="16"/>
      <c r="AJ20" s="12"/>
      <c r="AK20" s="13" t="str">
        <f t="shared" ca="1" si="14"/>
        <v xml:space="preserve"> </v>
      </c>
      <c r="AL20" s="13" t="str" cm="1">
        <f t="array" aca="1" ref="AL20" ca="1">_xlfn.IFS(AI20=0," ",AK20&gt;25,"Plus éligible",AK20&gt;16,"Justificatif à fournir",AK20&gt;6,"Bon rentré OK",AK20&lt;6,"Non éligible")</f>
        <v xml:space="preserve"> </v>
      </c>
      <c r="AM20" s="13" t="str" cm="1">
        <f t="array" aca="1" ref="AM20" ca="1">_xlfn.IFS(AI20=0," ",AK20&gt;17,"Plus noel",AK20&lt;17,"ok noel")</f>
        <v xml:space="preserve"> </v>
      </c>
      <c r="AN20" s="15"/>
      <c r="AO20" s="16"/>
      <c r="AP20" s="12"/>
      <c r="AQ20" s="13" t="str">
        <f t="shared" ca="1" si="15"/>
        <v xml:space="preserve"> </v>
      </c>
      <c r="AR20" s="13" t="str" cm="1">
        <f t="array" aca="1" ref="AR20" ca="1">_xlfn.IFS(AO20=0," ",AQ20&gt;25,"Plus éligible",AQ20&gt;16,"Justificatif à fournir",AQ20&gt;6,"Bon rentré OK",AQ20&lt;6,"Non éligible")</f>
        <v xml:space="preserve"> </v>
      </c>
      <c r="AS20" s="13" t="str" cm="1">
        <f t="array" aca="1" ref="AS20" ca="1">_xlfn.IFS(AO20=0," ",AQ20&gt;17,"Plus noel",AQ20&lt;17,"ok noel")</f>
        <v xml:space="preserve"> </v>
      </c>
      <c r="AT20" s="15"/>
      <c r="AU20" s="10" t="str">
        <f t="shared" si="16"/>
        <v xml:space="preserve"> </v>
      </c>
      <c r="AV20" s="10" t="str">
        <f t="shared" si="17"/>
        <v xml:space="preserve"> </v>
      </c>
      <c r="AW20" s="10" t="str">
        <f t="shared" si="18"/>
        <v xml:space="preserve"> </v>
      </c>
      <c r="AX20">
        <f t="shared" ca="1" si="19"/>
        <v>0</v>
      </c>
      <c r="AY20">
        <f t="shared" ca="1" si="20"/>
        <v>0</v>
      </c>
      <c r="AZ20">
        <f t="shared" ca="1" si="21"/>
        <v>0</v>
      </c>
    </row>
    <row r="21" spans="1:52" x14ac:dyDescent="0.3">
      <c r="A21" s="5"/>
      <c r="C21" s="6">
        <f t="shared" si="22"/>
        <v>1</v>
      </c>
      <c r="E21" s="6">
        <f t="shared" ca="1" si="6"/>
        <v>44562</v>
      </c>
      <c r="F21" s="3">
        <f t="shared" ca="1" si="23"/>
        <v>18</v>
      </c>
      <c r="G21" s="3">
        <f t="shared" ca="1" si="24"/>
        <v>12</v>
      </c>
      <c r="H21" s="7">
        <f t="shared" ca="1" si="8"/>
        <v>450</v>
      </c>
      <c r="J21" s="7">
        <f t="shared" ca="1" si="9"/>
        <v>0</v>
      </c>
      <c r="L21" s="7">
        <f t="shared" ca="1" si="10"/>
        <v>450</v>
      </c>
      <c r="P21" s="7">
        <f t="shared" ca="1" si="11"/>
        <v>450</v>
      </c>
      <c r="Q21" s="16"/>
      <c r="R21" s="12"/>
      <c r="S21" s="13" t="str">
        <f t="shared" ca="1" si="25"/>
        <v xml:space="preserve"> </v>
      </c>
      <c r="T21" s="13" t="str" cm="1">
        <f t="array" aca="1" ref="T21" ca="1">_xlfn.IFS(Q21=0," ",S21&gt;25,"Plus éligible",S21&gt;16,"Justificatif à fournir",S21&gt;6,"Bon rentré OK",S21&lt;6,"Non éligible")</f>
        <v xml:space="preserve"> </v>
      </c>
      <c r="U21" s="13" t="str" cm="1">
        <f t="array" aca="1" ref="U21" ca="1">_xlfn.IFS(Q21=0," ",S21&gt;17,"Plus noel",S21&lt;17,"ok noel")</f>
        <v xml:space="preserve"> </v>
      </c>
      <c r="V21" s="15"/>
      <c r="W21" s="16"/>
      <c r="X21" s="12"/>
      <c r="Y21" s="13" t="str">
        <f t="shared" ca="1" si="12"/>
        <v xml:space="preserve"> </v>
      </c>
      <c r="Z21" s="13" t="str" cm="1">
        <f t="array" aca="1" ref="Z21" ca="1">_xlfn.IFS(W21=0," ",Y21&gt;25,"Plus éligible",Y21&gt;16,"Justificatif à fournir",Y21&gt;6,"Bon rentré OK",Y21&lt;6,"Non éligible")</f>
        <v xml:space="preserve"> </v>
      </c>
      <c r="AA21" s="13" t="str" cm="1">
        <f t="array" aca="1" ref="AA21" ca="1">_xlfn.IFS(W21=0," ",Y21&gt;17,"Plus noel",Y21&lt;16,"ok noel")</f>
        <v xml:space="preserve"> </v>
      </c>
      <c r="AB21" s="15"/>
      <c r="AC21" s="16"/>
      <c r="AD21" s="12"/>
      <c r="AE21" s="13" t="str">
        <f t="shared" ca="1" si="13"/>
        <v xml:space="preserve"> </v>
      </c>
      <c r="AF21" s="13" t="str" cm="1">
        <f t="array" aca="1" ref="AF21" ca="1">_xlfn.IFS(AC21=0," ",AE21&gt;25,"Plus éligible",AE21&gt;16,"Justificatif à fournir",AE21&gt;6,"Bon rentré OK",AE21&lt;6,"Non éligible")</f>
        <v xml:space="preserve"> </v>
      </c>
      <c r="AG21" s="13" t="str" cm="1">
        <f t="array" aca="1" ref="AG21" ca="1">_xlfn.IFS(AC21=0," ",AE21&gt;17,"Plus noel",AE21&lt;17,"ok noel")</f>
        <v xml:space="preserve"> </v>
      </c>
      <c r="AH21" s="15"/>
      <c r="AI21" s="16"/>
      <c r="AJ21" s="12"/>
      <c r="AK21" s="13" t="str">
        <f t="shared" ca="1" si="14"/>
        <v xml:space="preserve"> </v>
      </c>
      <c r="AL21" s="13" t="str" cm="1">
        <f t="array" aca="1" ref="AL21" ca="1">_xlfn.IFS(AI21=0," ",AK21&gt;25,"Plus éligible",AK21&gt;16,"Justificatif à fournir",AK21&gt;6,"Bon rentré OK",AK21&lt;6,"Non éligible")</f>
        <v xml:space="preserve"> </v>
      </c>
      <c r="AM21" s="13" t="str" cm="1">
        <f t="array" aca="1" ref="AM21" ca="1">_xlfn.IFS(AI21=0," ",AK21&gt;17,"Plus noel",AK21&lt;17,"ok noel")</f>
        <v xml:space="preserve"> </v>
      </c>
      <c r="AN21" s="15"/>
      <c r="AO21" s="16"/>
      <c r="AP21" s="12"/>
      <c r="AQ21" s="13" t="str">
        <f t="shared" ca="1" si="15"/>
        <v xml:space="preserve"> </v>
      </c>
      <c r="AR21" s="13" t="str" cm="1">
        <f t="array" aca="1" ref="AR21" ca="1">_xlfn.IFS(AO21=0," ",AQ21&gt;25,"Plus éligible",AQ21&gt;16,"Justificatif à fournir",AQ21&gt;6,"Bon rentré OK",AQ21&lt;6,"Non éligible")</f>
        <v xml:space="preserve"> </v>
      </c>
      <c r="AS21" s="13" t="str" cm="1">
        <f t="array" aca="1" ref="AS21" ca="1">_xlfn.IFS(AO21=0," ",AQ21&gt;17,"Plus noel",AQ21&lt;17,"ok noel")</f>
        <v xml:space="preserve"> </v>
      </c>
      <c r="AT21" s="15"/>
      <c r="AU21" s="10" t="str">
        <f t="shared" si="16"/>
        <v xml:space="preserve"> </v>
      </c>
      <c r="AV21" s="10" t="str">
        <f t="shared" si="17"/>
        <v xml:space="preserve"> </v>
      </c>
      <c r="AW21" s="10" t="str">
        <f t="shared" si="18"/>
        <v xml:space="preserve"> </v>
      </c>
      <c r="AX21">
        <f t="shared" ca="1" si="19"/>
        <v>0</v>
      </c>
      <c r="AY21">
        <f t="shared" ca="1" si="20"/>
        <v>0</v>
      </c>
      <c r="AZ21">
        <f t="shared" ca="1" si="21"/>
        <v>0</v>
      </c>
    </row>
    <row r="22" spans="1:52" x14ac:dyDescent="0.3">
      <c r="A22" s="5"/>
      <c r="C22" s="6">
        <f t="shared" si="22"/>
        <v>1</v>
      </c>
      <c r="E22" s="6">
        <f t="shared" ca="1" si="6"/>
        <v>44562</v>
      </c>
      <c r="F22" s="3">
        <f t="shared" ca="1" si="23"/>
        <v>18</v>
      </c>
      <c r="G22" s="3">
        <f t="shared" ca="1" si="24"/>
        <v>12</v>
      </c>
      <c r="H22" s="7">
        <f t="shared" ca="1" si="8"/>
        <v>450</v>
      </c>
      <c r="J22" s="7">
        <f t="shared" ca="1" si="9"/>
        <v>0</v>
      </c>
      <c r="L22" s="7">
        <f t="shared" ca="1" si="10"/>
        <v>450</v>
      </c>
      <c r="P22" s="7">
        <f t="shared" ca="1" si="11"/>
        <v>450</v>
      </c>
      <c r="Q22" s="16"/>
      <c r="R22" s="12"/>
      <c r="S22" s="13" t="str">
        <f t="shared" ca="1" si="25"/>
        <v xml:space="preserve"> </v>
      </c>
      <c r="T22" s="13" t="str" cm="1">
        <f t="array" aca="1" ref="T22" ca="1">_xlfn.IFS(Q22=0," ",S22&gt;25,"Plus éligible",S22&gt;16,"Justificatif à fournir",S22&gt;6,"Bon rentré OK",S22&lt;6,"Non éligible")</f>
        <v xml:space="preserve"> </v>
      </c>
      <c r="U22" s="13" t="str" cm="1">
        <f t="array" aca="1" ref="U22" ca="1">_xlfn.IFS(Q22=0," ",S22&gt;17,"Plus noel",S22&lt;17,"ok noel")</f>
        <v xml:space="preserve"> </v>
      </c>
      <c r="V22" s="15"/>
      <c r="W22" s="16"/>
      <c r="X22" s="12"/>
      <c r="Y22" s="13" t="str">
        <f t="shared" ca="1" si="12"/>
        <v xml:space="preserve"> </v>
      </c>
      <c r="Z22" s="13" t="str" cm="1">
        <f t="array" aca="1" ref="Z22" ca="1">_xlfn.IFS(W22=0," ",Y22&gt;25,"Plus éligible",Y22&gt;16,"Justificatif à fournir",Y22&gt;6,"Bon rentré OK",Y22&lt;6,"Non éligible")</f>
        <v xml:space="preserve"> </v>
      </c>
      <c r="AA22" s="13" t="str" cm="1">
        <f t="array" aca="1" ref="AA22" ca="1">_xlfn.IFS(W22=0," ",Y22&gt;17,"Plus noel",Y22&lt;16,"ok noel")</f>
        <v xml:space="preserve"> </v>
      </c>
      <c r="AB22" s="15"/>
      <c r="AC22" s="16"/>
      <c r="AD22" s="12"/>
      <c r="AE22" s="13" t="str">
        <f t="shared" ca="1" si="13"/>
        <v xml:space="preserve"> </v>
      </c>
      <c r="AF22" s="13" t="str" cm="1">
        <f t="array" aca="1" ref="AF22" ca="1">_xlfn.IFS(AC22=0," ",AE22&gt;25,"Plus éligible",AE22&gt;16,"Justificatif à fournir",AE22&gt;6,"Bon rentré OK",AE22&lt;6,"Non éligible")</f>
        <v xml:space="preserve"> </v>
      </c>
      <c r="AG22" s="13" t="str" cm="1">
        <f t="array" aca="1" ref="AG22" ca="1">_xlfn.IFS(AC22=0," ",AE22&gt;17,"Plus noel",AE22&lt;17,"ok noel")</f>
        <v xml:space="preserve"> </v>
      </c>
      <c r="AH22" s="15"/>
      <c r="AI22" s="16"/>
      <c r="AJ22" s="12"/>
      <c r="AK22" s="13" t="str">
        <f t="shared" ca="1" si="14"/>
        <v xml:space="preserve"> </v>
      </c>
      <c r="AL22" s="13" t="str" cm="1">
        <f t="array" aca="1" ref="AL22" ca="1">_xlfn.IFS(AI22=0," ",AK22&gt;25,"Plus éligible",AK22&gt;16,"Justificatif à fournir",AK22&gt;6,"Bon rentré OK",AK22&lt;6,"Non éligible")</f>
        <v xml:space="preserve"> </v>
      </c>
      <c r="AM22" s="13" t="str" cm="1">
        <f t="array" aca="1" ref="AM22" ca="1">_xlfn.IFS(AI22=0," ",AK22&gt;17,"Plus noel",AK22&lt;17,"ok noel")</f>
        <v xml:space="preserve"> </v>
      </c>
      <c r="AN22" s="15"/>
      <c r="AO22" s="16"/>
      <c r="AP22" s="12"/>
      <c r="AQ22" s="13" t="str">
        <f t="shared" ca="1" si="15"/>
        <v xml:space="preserve"> </v>
      </c>
      <c r="AR22" s="13" t="str" cm="1">
        <f t="array" aca="1" ref="AR22" ca="1">_xlfn.IFS(AO22=0," ",AQ22&gt;25,"Plus éligible",AQ22&gt;16,"Justificatif à fournir",AQ22&gt;6,"Bon rentré OK",AQ22&lt;6,"Non éligible")</f>
        <v xml:space="preserve"> </v>
      </c>
      <c r="AS22" s="13" t="str" cm="1">
        <f t="array" aca="1" ref="AS22" ca="1">_xlfn.IFS(AO22=0," ",AQ22&gt;17,"Plus noel",AQ22&lt;17,"ok noel")</f>
        <v xml:space="preserve"> </v>
      </c>
      <c r="AT22" s="15"/>
      <c r="AU22" s="10" t="str">
        <f t="shared" si="16"/>
        <v xml:space="preserve"> </v>
      </c>
      <c r="AV22" s="10" t="str">
        <f t="shared" si="17"/>
        <v xml:space="preserve"> </v>
      </c>
      <c r="AW22" s="10" t="str">
        <f t="shared" si="18"/>
        <v xml:space="preserve"> </v>
      </c>
      <c r="AX22">
        <f t="shared" ca="1" si="19"/>
        <v>0</v>
      </c>
      <c r="AY22">
        <f t="shared" ca="1" si="20"/>
        <v>0</v>
      </c>
      <c r="AZ22">
        <f t="shared" ca="1" si="21"/>
        <v>0</v>
      </c>
    </row>
    <row r="23" spans="1:52" x14ac:dyDescent="0.3">
      <c r="A23" s="5"/>
      <c r="C23" s="6">
        <f t="shared" si="22"/>
        <v>1</v>
      </c>
      <c r="E23" s="6">
        <f t="shared" ca="1" si="6"/>
        <v>44562</v>
      </c>
      <c r="F23" s="3">
        <f t="shared" ca="1" si="23"/>
        <v>18</v>
      </c>
      <c r="G23" s="3">
        <f t="shared" ca="1" si="24"/>
        <v>12</v>
      </c>
      <c r="H23" s="7">
        <f t="shared" ca="1" si="8"/>
        <v>450</v>
      </c>
      <c r="J23" s="7">
        <f t="shared" ca="1" si="9"/>
        <v>0</v>
      </c>
      <c r="L23" s="7">
        <f t="shared" ca="1" si="10"/>
        <v>450</v>
      </c>
      <c r="P23" s="7">
        <f t="shared" ca="1" si="11"/>
        <v>450</v>
      </c>
      <c r="Q23" s="16"/>
      <c r="R23" s="12"/>
      <c r="S23" s="13" t="str">
        <f t="shared" ca="1" si="25"/>
        <v xml:space="preserve"> </v>
      </c>
      <c r="T23" s="13" t="str" cm="1">
        <f t="array" aca="1" ref="T23" ca="1">_xlfn.IFS(Q23=0," ",S23&gt;25,"Plus éligible",S23&gt;16,"Justificatif à fournir",S23&gt;6,"Bon rentré OK",S23&lt;6,"Non éligible")</f>
        <v xml:space="preserve"> </v>
      </c>
      <c r="U23" s="13" t="str" cm="1">
        <f t="array" aca="1" ref="U23" ca="1">_xlfn.IFS(Q23=0," ",S23&gt;17,"Plus noel",S23&lt;17,"ok noel")</f>
        <v xml:space="preserve"> </v>
      </c>
      <c r="V23" s="15"/>
      <c r="W23" s="16"/>
      <c r="X23" s="12"/>
      <c r="Y23" s="13" t="str">
        <f t="shared" ca="1" si="12"/>
        <v xml:space="preserve"> </v>
      </c>
      <c r="Z23" s="13" t="str" cm="1">
        <f t="array" aca="1" ref="Z23" ca="1">_xlfn.IFS(W23=0," ",Y23&gt;25,"Plus éligible",Y23&gt;16,"Justificatif à fournir",Y23&gt;6,"Bon rentré OK",Y23&lt;6,"Non éligible")</f>
        <v xml:space="preserve"> </v>
      </c>
      <c r="AA23" s="13" t="str" cm="1">
        <f t="array" aca="1" ref="AA23" ca="1">_xlfn.IFS(W23=0," ",Y23&gt;17,"Plus noel",Y23&lt;16,"ok noel")</f>
        <v xml:space="preserve"> </v>
      </c>
      <c r="AB23" s="15"/>
      <c r="AC23" s="16"/>
      <c r="AD23" s="12"/>
      <c r="AE23" s="13" t="str">
        <f t="shared" ca="1" si="13"/>
        <v xml:space="preserve"> </v>
      </c>
      <c r="AF23" s="13" t="str" cm="1">
        <f t="array" aca="1" ref="AF23" ca="1">_xlfn.IFS(AC23=0," ",AE23&gt;25,"Plus éligible",AE23&gt;16,"Justificatif à fournir",AE23&gt;6,"Bon rentré OK",AE23&lt;6,"Non éligible")</f>
        <v xml:space="preserve"> </v>
      </c>
      <c r="AG23" s="13" t="str" cm="1">
        <f t="array" aca="1" ref="AG23" ca="1">_xlfn.IFS(AC23=0," ",AE23&gt;17,"Plus noel",AE23&lt;17,"ok noel")</f>
        <v xml:space="preserve"> </v>
      </c>
      <c r="AH23" s="15"/>
      <c r="AI23" s="16"/>
      <c r="AJ23" s="12"/>
      <c r="AK23" s="13" t="str">
        <f t="shared" ca="1" si="14"/>
        <v xml:space="preserve"> </v>
      </c>
      <c r="AL23" s="13" t="str" cm="1">
        <f t="array" aca="1" ref="AL23" ca="1">_xlfn.IFS(AI23=0," ",AK23&gt;25,"Plus éligible",AK23&gt;16,"Justificatif à fournir",AK23&gt;6,"Bon rentré OK",AK23&lt;6,"Non éligible")</f>
        <v xml:space="preserve"> </v>
      </c>
      <c r="AM23" s="13" t="str" cm="1">
        <f t="array" aca="1" ref="AM23" ca="1">_xlfn.IFS(AI23=0," ",AK23&gt;17,"Plus noel",AK23&lt;17,"ok noel")</f>
        <v xml:space="preserve"> </v>
      </c>
      <c r="AN23" s="15"/>
      <c r="AO23" s="16"/>
      <c r="AP23" s="12"/>
      <c r="AQ23" s="13" t="str">
        <f t="shared" ca="1" si="15"/>
        <v xml:space="preserve"> </v>
      </c>
      <c r="AR23" s="13" t="str" cm="1">
        <f t="array" aca="1" ref="AR23" ca="1">_xlfn.IFS(AO23=0," ",AQ23&gt;25,"Plus éligible",AQ23&gt;16,"Justificatif à fournir",AQ23&gt;6,"Bon rentré OK",AQ23&lt;6,"Non éligible")</f>
        <v xml:space="preserve"> </v>
      </c>
      <c r="AS23" s="13" t="str" cm="1">
        <f t="array" aca="1" ref="AS23" ca="1">_xlfn.IFS(AO23=0," ",AQ23&gt;17,"Plus noel",AQ23&lt;17,"ok noel")</f>
        <v xml:space="preserve"> </v>
      </c>
      <c r="AT23" s="15"/>
      <c r="AU23" s="10" t="str">
        <f t="shared" si="16"/>
        <v xml:space="preserve"> </v>
      </c>
      <c r="AV23" s="10" t="str">
        <f t="shared" si="17"/>
        <v xml:space="preserve"> </v>
      </c>
      <c r="AW23" s="10" t="str">
        <f t="shared" si="18"/>
        <v xml:space="preserve"> </v>
      </c>
      <c r="AX23">
        <f t="shared" ca="1" si="19"/>
        <v>0</v>
      </c>
      <c r="AY23">
        <f t="shared" ca="1" si="20"/>
        <v>0</v>
      </c>
      <c r="AZ23">
        <f t="shared" ca="1" si="21"/>
        <v>0</v>
      </c>
    </row>
    <row r="24" spans="1:52" x14ac:dyDescent="0.3">
      <c r="A24" s="5"/>
      <c r="C24" s="6">
        <f t="shared" si="22"/>
        <v>1</v>
      </c>
      <c r="E24" s="6">
        <f t="shared" ca="1" si="6"/>
        <v>44562</v>
      </c>
      <c r="F24" s="3">
        <f t="shared" ca="1" si="23"/>
        <v>18</v>
      </c>
      <c r="G24" s="3">
        <f t="shared" ca="1" si="24"/>
        <v>12</v>
      </c>
      <c r="H24" s="7">
        <f t="shared" ca="1" si="8"/>
        <v>450</v>
      </c>
      <c r="J24" s="7">
        <f t="shared" ca="1" si="9"/>
        <v>0</v>
      </c>
      <c r="L24" s="7">
        <f t="shared" ca="1" si="10"/>
        <v>450</v>
      </c>
      <c r="P24" s="7">
        <f t="shared" ca="1" si="11"/>
        <v>450</v>
      </c>
      <c r="Q24" s="16"/>
      <c r="R24" s="12"/>
      <c r="S24" s="13" t="str">
        <f t="shared" ca="1" si="25"/>
        <v xml:space="preserve"> </v>
      </c>
      <c r="T24" s="13" t="str" cm="1">
        <f t="array" aca="1" ref="T24" ca="1">_xlfn.IFS(Q24=0," ",S24&gt;25,"Plus éligible",S24&gt;16,"Justificatif à fournir",S24&gt;6,"Bon rentré OK",S24&lt;6,"Non éligible")</f>
        <v xml:space="preserve"> </v>
      </c>
      <c r="U24" s="13" t="str" cm="1">
        <f t="array" aca="1" ref="U24" ca="1">_xlfn.IFS(Q24=0," ",S24&gt;17,"Plus noel",S24&lt;17,"ok noel")</f>
        <v xml:space="preserve"> </v>
      </c>
      <c r="V24" s="15"/>
      <c r="W24" s="16"/>
      <c r="X24" s="12"/>
      <c r="Y24" s="13" t="str">
        <f t="shared" ca="1" si="12"/>
        <v xml:space="preserve"> </v>
      </c>
      <c r="Z24" s="13" t="str" cm="1">
        <f t="array" aca="1" ref="Z24" ca="1">_xlfn.IFS(W24=0," ",Y24&gt;25,"Plus éligible",Y24&gt;16,"Justificatif à fournir",Y24&gt;6,"Bon rentré OK",Y24&lt;6,"Non éligible")</f>
        <v xml:space="preserve"> </v>
      </c>
      <c r="AA24" s="13" t="str" cm="1">
        <f t="array" aca="1" ref="AA24" ca="1">_xlfn.IFS(W24=0," ",Y24&gt;17,"Plus noel",Y24&lt;16,"ok noel")</f>
        <v xml:space="preserve"> </v>
      </c>
      <c r="AB24" s="15"/>
      <c r="AC24" s="16"/>
      <c r="AD24" s="12"/>
      <c r="AE24" s="13" t="str">
        <f t="shared" ca="1" si="13"/>
        <v xml:space="preserve"> </v>
      </c>
      <c r="AF24" s="13" t="str" cm="1">
        <f t="array" aca="1" ref="AF24" ca="1">_xlfn.IFS(AC24=0," ",AE24&gt;25,"Plus éligible",AE24&gt;16,"Justificatif à fournir",AE24&gt;6,"Bon rentré OK",AE24&lt;6,"Non éligible")</f>
        <v xml:space="preserve"> </v>
      </c>
      <c r="AG24" s="13" t="str" cm="1">
        <f t="array" aca="1" ref="AG24" ca="1">_xlfn.IFS(AC24=0," ",AE24&gt;17,"Plus noel",AE24&lt;17,"ok noel")</f>
        <v xml:space="preserve"> </v>
      </c>
      <c r="AH24" s="15"/>
      <c r="AI24" s="16"/>
      <c r="AJ24" s="12"/>
      <c r="AK24" s="13" t="str">
        <f t="shared" ca="1" si="14"/>
        <v xml:space="preserve"> </v>
      </c>
      <c r="AL24" s="13" t="str" cm="1">
        <f t="array" aca="1" ref="AL24" ca="1">_xlfn.IFS(AI24=0," ",AK24&gt;25,"Plus éligible",AK24&gt;16,"Justificatif à fournir",AK24&gt;6,"Bon rentré OK",AK24&lt;6,"Non éligible")</f>
        <v xml:space="preserve"> </v>
      </c>
      <c r="AM24" s="13" t="str" cm="1">
        <f t="array" aca="1" ref="AM24" ca="1">_xlfn.IFS(AI24=0," ",AK24&gt;17,"Plus noel",AK24&lt;17,"ok noel")</f>
        <v xml:space="preserve"> </v>
      </c>
      <c r="AN24" s="15"/>
      <c r="AO24" s="16"/>
      <c r="AP24" s="12"/>
      <c r="AQ24" s="13" t="str">
        <f t="shared" ca="1" si="15"/>
        <v xml:space="preserve"> </v>
      </c>
      <c r="AR24" s="13" t="str" cm="1">
        <f t="array" aca="1" ref="AR24" ca="1">_xlfn.IFS(AO24=0," ",AQ24&gt;25,"Plus éligible",AQ24&gt;16,"Justificatif à fournir",AQ24&gt;6,"Bon rentré OK",AQ24&lt;6,"Non éligible")</f>
        <v xml:space="preserve"> </v>
      </c>
      <c r="AS24" s="13" t="str" cm="1">
        <f t="array" aca="1" ref="AS24" ca="1">_xlfn.IFS(AO24=0," ",AQ24&gt;17,"Plus noel",AQ24&lt;17,"ok noel")</f>
        <v xml:space="preserve"> </v>
      </c>
      <c r="AT24" s="15"/>
      <c r="AU24" s="10" t="str">
        <f t="shared" si="16"/>
        <v xml:space="preserve"> </v>
      </c>
      <c r="AV24" s="10" t="str">
        <f t="shared" si="17"/>
        <v xml:space="preserve"> </v>
      </c>
      <c r="AW24" s="10" t="str">
        <f t="shared" si="18"/>
        <v xml:space="preserve"> </v>
      </c>
      <c r="AX24">
        <f t="shared" ca="1" si="19"/>
        <v>0</v>
      </c>
      <c r="AY24">
        <f t="shared" ca="1" si="20"/>
        <v>0</v>
      </c>
      <c r="AZ24">
        <f t="shared" ca="1" si="21"/>
        <v>0</v>
      </c>
    </row>
    <row r="25" spans="1:52" x14ac:dyDescent="0.3">
      <c r="A25" s="5"/>
      <c r="C25" s="6">
        <f t="shared" si="22"/>
        <v>1</v>
      </c>
      <c r="E25" s="6">
        <f t="shared" ca="1" si="6"/>
        <v>44562</v>
      </c>
      <c r="F25" s="3">
        <f t="shared" ca="1" si="23"/>
        <v>18</v>
      </c>
      <c r="G25" s="3">
        <f t="shared" ca="1" si="24"/>
        <v>12</v>
      </c>
      <c r="H25" s="7">
        <f t="shared" ca="1" si="8"/>
        <v>450</v>
      </c>
      <c r="J25" s="7">
        <f t="shared" ca="1" si="9"/>
        <v>0</v>
      </c>
      <c r="L25" s="7">
        <f t="shared" ca="1" si="10"/>
        <v>450</v>
      </c>
      <c r="P25" s="7">
        <f t="shared" ca="1" si="11"/>
        <v>450</v>
      </c>
      <c r="Q25" s="16"/>
      <c r="R25" s="12"/>
      <c r="S25" s="13" t="str">
        <f t="shared" ca="1" si="25"/>
        <v xml:space="preserve"> </v>
      </c>
      <c r="T25" s="13" t="str" cm="1">
        <f t="array" aca="1" ref="T25" ca="1">_xlfn.IFS(Q25=0," ",S25&gt;25,"Plus éligible",S25&gt;16,"Justificatif à fournir",S25&gt;6,"Bon rentré OK",S25&lt;6,"Non éligible")</f>
        <v xml:space="preserve"> </v>
      </c>
      <c r="U25" s="13" t="str" cm="1">
        <f t="array" aca="1" ref="U25" ca="1">_xlfn.IFS(Q25=0," ",S25&gt;17,"Plus noel",S25&lt;17,"ok noel")</f>
        <v xml:space="preserve"> </v>
      </c>
      <c r="V25" s="15"/>
      <c r="W25" s="16"/>
      <c r="X25" s="12"/>
      <c r="Y25" s="13" t="str">
        <f t="shared" ca="1" si="12"/>
        <v xml:space="preserve"> </v>
      </c>
      <c r="Z25" s="13" t="str" cm="1">
        <f t="array" aca="1" ref="Z25" ca="1">_xlfn.IFS(W25=0," ",Y25&gt;25,"Plus éligible",Y25&gt;16,"Justificatif à fournir",Y25&gt;6,"Bon rentré OK",Y25&lt;6,"Non éligible")</f>
        <v xml:space="preserve"> </v>
      </c>
      <c r="AA25" s="13" t="str" cm="1">
        <f t="array" aca="1" ref="AA25" ca="1">_xlfn.IFS(W25=0," ",Y25&gt;17,"Plus noel",Y25&lt;16,"ok noel")</f>
        <v xml:space="preserve"> </v>
      </c>
      <c r="AB25" s="15"/>
      <c r="AC25" s="16"/>
      <c r="AD25" s="12"/>
      <c r="AE25" s="13" t="str">
        <f t="shared" ca="1" si="13"/>
        <v xml:space="preserve"> </v>
      </c>
      <c r="AF25" s="13" t="str" cm="1">
        <f t="array" aca="1" ref="AF25" ca="1">_xlfn.IFS(AC25=0," ",AE25&gt;25,"Plus éligible",AE25&gt;16,"Justificatif à fournir",AE25&gt;6,"Bon rentré OK",AE25&lt;6,"Non éligible")</f>
        <v xml:space="preserve"> </v>
      </c>
      <c r="AG25" s="13" t="str" cm="1">
        <f t="array" aca="1" ref="AG25" ca="1">_xlfn.IFS(AC25=0," ",AE25&gt;17,"Plus noel",AE25&lt;17,"ok noel")</f>
        <v xml:space="preserve"> </v>
      </c>
      <c r="AH25" s="15"/>
      <c r="AI25" s="16"/>
      <c r="AJ25" s="12"/>
      <c r="AK25" s="13" t="str">
        <f t="shared" ca="1" si="14"/>
        <v xml:space="preserve"> </v>
      </c>
      <c r="AL25" s="13" t="str" cm="1">
        <f t="array" aca="1" ref="AL25" ca="1">_xlfn.IFS(AI25=0," ",AK25&gt;25,"Plus éligible",AK25&gt;16,"Justificatif à fournir",AK25&gt;6,"Bon rentré OK",AK25&lt;6,"Non éligible")</f>
        <v xml:space="preserve"> </v>
      </c>
      <c r="AM25" s="13" t="str" cm="1">
        <f t="array" aca="1" ref="AM25" ca="1">_xlfn.IFS(AI25=0," ",AK25&gt;17,"Plus noel",AK25&lt;17,"ok noel")</f>
        <v xml:space="preserve"> </v>
      </c>
      <c r="AN25" s="15"/>
      <c r="AO25" s="16"/>
      <c r="AP25" s="12"/>
      <c r="AQ25" s="13" t="str">
        <f t="shared" ca="1" si="15"/>
        <v xml:space="preserve"> </v>
      </c>
      <c r="AR25" s="13" t="str" cm="1">
        <f t="array" aca="1" ref="AR25" ca="1">_xlfn.IFS(AO25=0," ",AQ25&gt;25,"Plus éligible",AQ25&gt;16,"Justificatif à fournir",AQ25&gt;6,"Bon rentré OK",AQ25&lt;6,"Non éligible")</f>
        <v xml:space="preserve"> </v>
      </c>
      <c r="AS25" s="13" t="str" cm="1">
        <f t="array" aca="1" ref="AS25" ca="1">_xlfn.IFS(AO25=0," ",AQ25&gt;17,"Plus noel",AQ25&lt;17,"ok noel")</f>
        <v xml:space="preserve"> </v>
      </c>
      <c r="AT25" s="15"/>
      <c r="AU25" s="10" t="str">
        <f t="shared" si="16"/>
        <v xml:space="preserve"> </v>
      </c>
      <c r="AV25" s="10" t="str">
        <f t="shared" si="17"/>
        <v xml:space="preserve"> </v>
      </c>
      <c r="AW25" s="10" t="str">
        <f t="shared" si="18"/>
        <v xml:space="preserve"> </v>
      </c>
      <c r="AX25">
        <f t="shared" ca="1" si="19"/>
        <v>0</v>
      </c>
      <c r="AY25">
        <f t="shared" ca="1" si="20"/>
        <v>0</v>
      </c>
      <c r="AZ25">
        <f t="shared" ca="1" si="21"/>
        <v>0</v>
      </c>
    </row>
    <row r="26" spans="1:52" x14ac:dyDescent="0.3">
      <c r="A26" s="5"/>
      <c r="C26" s="6">
        <f t="shared" si="22"/>
        <v>1</v>
      </c>
      <c r="E26" s="6">
        <f t="shared" ca="1" si="6"/>
        <v>44562</v>
      </c>
      <c r="F26" s="3">
        <f t="shared" ca="1" si="23"/>
        <v>18</v>
      </c>
      <c r="G26" s="3">
        <f t="shared" ca="1" si="24"/>
        <v>12</v>
      </c>
      <c r="H26" s="7">
        <f t="shared" ca="1" si="8"/>
        <v>450</v>
      </c>
      <c r="J26" s="7">
        <f t="shared" ca="1" si="9"/>
        <v>0</v>
      </c>
      <c r="L26" s="7">
        <f t="shared" ca="1" si="10"/>
        <v>450</v>
      </c>
      <c r="P26" s="7">
        <f t="shared" ca="1" si="11"/>
        <v>450</v>
      </c>
      <c r="Q26" s="16"/>
      <c r="R26" s="12"/>
      <c r="S26" s="13" t="str">
        <f t="shared" ca="1" si="25"/>
        <v xml:space="preserve"> </v>
      </c>
      <c r="T26" s="13" t="str" cm="1">
        <f t="array" aca="1" ref="T26" ca="1">_xlfn.IFS(Q26=0," ",S26&gt;25,"Plus éligible",S26&gt;16,"Justificatif à fournir",S26&gt;6,"Bon rentré OK",S26&lt;6,"Non éligible")</f>
        <v xml:space="preserve"> </v>
      </c>
      <c r="U26" s="13" t="str" cm="1">
        <f t="array" aca="1" ref="U26" ca="1">_xlfn.IFS(Q26=0," ",S26&gt;17,"Plus noel",S26&lt;17,"ok noel")</f>
        <v xml:space="preserve"> </v>
      </c>
      <c r="V26" s="15"/>
      <c r="W26" s="16"/>
      <c r="X26" s="12"/>
      <c r="Y26" s="13" t="str">
        <f t="shared" ca="1" si="12"/>
        <v xml:space="preserve"> </v>
      </c>
      <c r="Z26" s="13" t="str" cm="1">
        <f t="array" aca="1" ref="Z26" ca="1">_xlfn.IFS(W26=0," ",Y26&gt;25,"Plus éligible",Y26&gt;16,"Justificatif à fournir",Y26&gt;6,"Bon rentré OK",Y26&lt;6,"Non éligible")</f>
        <v xml:space="preserve"> </v>
      </c>
      <c r="AA26" s="13" t="str" cm="1">
        <f t="array" aca="1" ref="AA26" ca="1">_xlfn.IFS(W26=0," ",Y26&gt;17,"Plus noel",Y26&lt;16,"ok noel")</f>
        <v xml:space="preserve"> </v>
      </c>
      <c r="AB26" s="15"/>
      <c r="AC26" s="16"/>
      <c r="AD26" s="12"/>
      <c r="AE26" s="13" t="str">
        <f t="shared" ca="1" si="13"/>
        <v xml:space="preserve"> </v>
      </c>
      <c r="AF26" s="13" t="str" cm="1">
        <f t="array" aca="1" ref="AF26" ca="1">_xlfn.IFS(AC26=0," ",AE26&gt;25,"Plus éligible",AE26&gt;16,"Justificatif à fournir",AE26&gt;6,"Bon rentré OK",AE26&lt;6,"Non éligible")</f>
        <v xml:space="preserve"> </v>
      </c>
      <c r="AG26" s="13" t="str" cm="1">
        <f t="array" aca="1" ref="AG26" ca="1">_xlfn.IFS(AC26=0," ",AE26&gt;17,"Plus noel",AE26&lt;17,"ok noel")</f>
        <v xml:space="preserve"> </v>
      </c>
      <c r="AH26" s="15"/>
      <c r="AI26" s="16"/>
      <c r="AJ26" s="12"/>
      <c r="AK26" s="13" t="str">
        <f t="shared" ca="1" si="14"/>
        <v xml:space="preserve"> </v>
      </c>
      <c r="AL26" s="13" t="str" cm="1">
        <f t="array" aca="1" ref="AL26" ca="1">_xlfn.IFS(AI26=0," ",AK26&gt;25,"Plus éligible",AK26&gt;16,"Justificatif à fournir",AK26&gt;6,"Bon rentré OK",AK26&lt;6,"Non éligible")</f>
        <v xml:space="preserve"> </v>
      </c>
      <c r="AM26" s="13" t="str" cm="1">
        <f t="array" aca="1" ref="AM26" ca="1">_xlfn.IFS(AI26=0," ",AK26&gt;17,"Plus noel",AK26&lt;17,"ok noel")</f>
        <v xml:space="preserve"> </v>
      </c>
      <c r="AN26" s="15"/>
      <c r="AO26" s="16"/>
      <c r="AP26" s="12"/>
      <c r="AQ26" s="13" t="str">
        <f t="shared" ca="1" si="15"/>
        <v xml:space="preserve"> </v>
      </c>
      <c r="AR26" s="13" t="str" cm="1">
        <f t="array" aca="1" ref="AR26" ca="1">_xlfn.IFS(AO26=0," ",AQ26&gt;25,"Plus éligible",AQ26&gt;16,"Justificatif à fournir",AQ26&gt;6,"Bon rentré OK",AQ26&lt;6,"Non éligible")</f>
        <v xml:space="preserve"> </v>
      </c>
      <c r="AS26" s="13" t="str" cm="1">
        <f t="array" aca="1" ref="AS26" ca="1">_xlfn.IFS(AO26=0," ",AQ26&gt;17,"Plus noel",AQ26&lt;17,"ok noel")</f>
        <v xml:space="preserve"> </v>
      </c>
      <c r="AT26" s="15"/>
      <c r="AU26" s="10" t="str">
        <f t="shared" si="16"/>
        <v xml:space="preserve"> </v>
      </c>
      <c r="AV26" s="10" t="str">
        <f t="shared" si="17"/>
        <v xml:space="preserve"> </v>
      </c>
      <c r="AW26" s="10" t="str">
        <f t="shared" si="18"/>
        <v xml:space="preserve"> </v>
      </c>
      <c r="AX26">
        <f t="shared" ca="1" si="19"/>
        <v>0</v>
      </c>
      <c r="AY26">
        <f t="shared" ca="1" si="20"/>
        <v>0</v>
      </c>
      <c r="AZ26">
        <f t="shared" ca="1" si="21"/>
        <v>0</v>
      </c>
    </row>
    <row r="27" spans="1:52" x14ac:dyDescent="0.3">
      <c r="A27" s="5"/>
      <c r="C27" s="6">
        <f t="shared" si="22"/>
        <v>1</v>
      </c>
      <c r="E27" s="6">
        <f t="shared" ca="1" si="6"/>
        <v>44562</v>
      </c>
      <c r="F27" s="3">
        <f t="shared" ca="1" si="23"/>
        <v>18</v>
      </c>
      <c r="G27" s="3">
        <f t="shared" ca="1" si="24"/>
        <v>12</v>
      </c>
      <c r="H27" s="7">
        <f t="shared" ca="1" si="8"/>
        <v>450</v>
      </c>
      <c r="J27" s="7">
        <f t="shared" ca="1" si="9"/>
        <v>0</v>
      </c>
      <c r="L27" s="7">
        <f t="shared" ca="1" si="10"/>
        <v>450</v>
      </c>
      <c r="P27" s="7">
        <f t="shared" ca="1" si="11"/>
        <v>450</v>
      </c>
      <c r="Q27" s="16"/>
      <c r="R27" s="12"/>
      <c r="S27" s="13" t="str">
        <f t="shared" ca="1" si="25"/>
        <v xml:space="preserve"> </v>
      </c>
      <c r="T27" s="13" t="str" cm="1">
        <f t="array" aca="1" ref="T27" ca="1">_xlfn.IFS(Q27=0," ",S27&gt;25,"Plus éligible",S27&gt;16,"Justificatif à fournir",S27&gt;6,"Bon rentré OK",S27&lt;6,"Non éligible")</f>
        <v xml:space="preserve"> </v>
      </c>
      <c r="U27" s="13" t="str" cm="1">
        <f t="array" aca="1" ref="U27" ca="1">_xlfn.IFS(Q27=0," ",S27&gt;17,"Plus noel",S27&lt;17,"ok noel")</f>
        <v xml:space="preserve"> </v>
      </c>
      <c r="V27" s="15"/>
      <c r="W27" s="16"/>
      <c r="X27" s="12"/>
      <c r="Y27" s="13" t="str">
        <f t="shared" ca="1" si="12"/>
        <v xml:space="preserve"> </v>
      </c>
      <c r="Z27" s="13" t="str" cm="1">
        <f t="array" aca="1" ref="Z27" ca="1">_xlfn.IFS(W27=0," ",Y27&gt;25,"Plus éligible",Y27&gt;16,"Justificatif à fournir",Y27&gt;6,"Bon rentré OK",Y27&lt;6,"Non éligible")</f>
        <v xml:space="preserve"> </v>
      </c>
      <c r="AA27" s="13" t="str" cm="1">
        <f t="array" aca="1" ref="AA27" ca="1">_xlfn.IFS(W27=0," ",Y27&gt;17,"Plus noel",Y27&lt;16,"ok noel")</f>
        <v xml:space="preserve"> </v>
      </c>
      <c r="AB27" s="15"/>
      <c r="AC27" s="16"/>
      <c r="AD27" s="12"/>
      <c r="AE27" s="13" t="str">
        <f t="shared" ca="1" si="13"/>
        <v xml:space="preserve"> </v>
      </c>
      <c r="AF27" s="13" t="str" cm="1">
        <f t="array" aca="1" ref="AF27" ca="1">_xlfn.IFS(AC27=0," ",AE27&gt;25,"Plus éligible",AE27&gt;16,"Justificatif à fournir",AE27&gt;6,"Bon rentré OK",AE27&lt;6,"Non éligible")</f>
        <v xml:space="preserve"> </v>
      </c>
      <c r="AG27" s="13" t="str" cm="1">
        <f t="array" aca="1" ref="AG27" ca="1">_xlfn.IFS(AC27=0," ",AE27&gt;17,"Plus noel",AE27&lt;17,"ok noel")</f>
        <v xml:space="preserve"> </v>
      </c>
      <c r="AH27" s="15"/>
      <c r="AI27" s="16"/>
      <c r="AJ27" s="12"/>
      <c r="AK27" s="13" t="str">
        <f t="shared" ca="1" si="14"/>
        <v xml:space="preserve"> </v>
      </c>
      <c r="AL27" s="13" t="str" cm="1">
        <f t="array" aca="1" ref="AL27" ca="1">_xlfn.IFS(AI27=0," ",AK27&gt;25,"Plus éligible",AK27&gt;16,"Justificatif à fournir",AK27&gt;6,"Bon rentré OK",AK27&lt;6,"Non éligible")</f>
        <v xml:space="preserve"> </v>
      </c>
      <c r="AM27" s="13" t="str" cm="1">
        <f t="array" aca="1" ref="AM27" ca="1">_xlfn.IFS(AI27=0," ",AK27&gt;17,"Plus noel",AK27&lt;17,"ok noel")</f>
        <v xml:space="preserve"> </v>
      </c>
      <c r="AN27" s="15"/>
      <c r="AO27" s="16"/>
      <c r="AP27" s="12"/>
      <c r="AQ27" s="13" t="str">
        <f t="shared" ca="1" si="15"/>
        <v xml:space="preserve"> </v>
      </c>
      <c r="AR27" s="13" t="str" cm="1">
        <f t="array" aca="1" ref="AR27" ca="1">_xlfn.IFS(AO27=0," ",AQ27&gt;25,"Plus éligible",AQ27&gt;16,"Justificatif à fournir",AQ27&gt;6,"Bon rentré OK",AQ27&lt;6,"Non éligible")</f>
        <v xml:space="preserve"> </v>
      </c>
      <c r="AS27" s="13" t="str" cm="1">
        <f t="array" aca="1" ref="AS27" ca="1">_xlfn.IFS(AO27=0," ",AQ27&gt;17,"Plus noel",AQ27&lt;17,"ok noel")</f>
        <v xml:space="preserve"> </v>
      </c>
      <c r="AT27" s="15"/>
      <c r="AU27" s="10" t="str">
        <f t="shared" si="16"/>
        <v xml:space="preserve"> </v>
      </c>
      <c r="AV27" s="10" t="str">
        <f t="shared" si="17"/>
        <v xml:space="preserve"> </v>
      </c>
      <c r="AW27" s="10" t="str">
        <f t="shared" si="18"/>
        <v xml:space="preserve"> </v>
      </c>
      <c r="AX27">
        <f t="shared" ca="1" si="19"/>
        <v>0</v>
      </c>
      <c r="AY27">
        <f t="shared" ca="1" si="20"/>
        <v>0</v>
      </c>
      <c r="AZ27">
        <f t="shared" ca="1" si="21"/>
        <v>0</v>
      </c>
    </row>
    <row r="28" spans="1:52" x14ac:dyDescent="0.3">
      <c r="A28" s="5"/>
      <c r="C28" s="6">
        <f t="shared" si="22"/>
        <v>1</v>
      </c>
      <c r="E28" s="6">
        <f t="shared" ca="1" si="6"/>
        <v>44562</v>
      </c>
      <c r="F28" s="3">
        <f t="shared" ca="1" si="23"/>
        <v>18</v>
      </c>
      <c r="G28" s="3">
        <f t="shared" ca="1" si="24"/>
        <v>12</v>
      </c>
      <c r="H28" s="7">
        <f t="shared" ca="1" si="8"/>
        <v>450</v>
      </c>
      <c r="J28" s="7">
        <f t="shared" ca="1" si="9"/>
        <v>0</v>
      </c>
      <c r="L28" s="7">
        <f t="shared" ca="1" si="10"/>
        <v>450</v>
      </c>
      <c r="P28" s="7">
        <f t="shared" ca="1" si="11"/>
        <v>450</v>
      </c>
      <c r="Q28" s="16"/>
      <c r="R28" s="12"/>
      <c r="S28" s="13" t="str">
        <f t="shared" ca="1" si="25"/>
        <v xml:space="preserve"> </v>
      </c>
      <c r="T28" s="13" t="str" cm="1">
        <f t="array" aca="1" ref="T28" ca="1">_xlfn.IFS(Q28=0," ",S28&gt;25,"Plus éligible",S28&gt;16,"Justificatif à fournir",S28&gt;6,"Bon rentré OK",S28&lt;6,"Non éligible")</f>
        <v xml:space="preserve"> </v>
      </c>
      <c r="U28" s="13" t="str" cm="1">
        <f t="array" aca="1" ref="U28" ca="1">_xlfn.IFS(Q28=0," ",S28&gt;17,"Plus noel",S28&lt;17,"ok noel")</f>
        <v xml:space="preserve"> </v>
      </c>
      <c r="V28" s="15"/>
      <c r="W28" s="16"/>
      <c r="X28" s="12"/>
      <c r="Y28" s="13" t="str">
        <f t="shared" ca="1" si="12"/>
        <v xml:space="preserve"> </v>
      </c>
      <c r="Z28" s="13" t="str" cm="1">
        <f t="array" aca="1" ref="Z28" ca="1">_xlfn.IFS(W28=0," ",Y28&gt;25,"Plus éligible",Y28&gt;16,"Justificatif à fournir",Y28&gt;6,"Bon rentré OK",Y28&lt;6,"Non éligible")</f>
        <v xml:space="preserve"> </v>
      </c>
      <c r="AA28" s="13" t="str" cm="1">
        <f t="array" aca="1" ref="AA28" ca="1">_xlfn.IFS(W28=0," ",Y28&gt;17,"Plus noel",Y28&lt;16,"ok noel")</f>
        <v xml:space="preserve"> </v>
      </c>
      <c r="AB28" s="15"/>
      <c r="AC28" s="16"/>
      <c r="AD28" s="12"/>
      <c r="AE28" s="13" t="str">
        <f t="shared" ca="1" si="13"/>
        <v xml:space="preserve"> </v>
      </c>
      <c r="AF28" s="13" t="str" cm="1">
        <f t="array" aca="1" ref="AF28" ca="1">_xlfn.IFS(AC28=0," ",AE28&gt;25,"Plus éligible",AE28&gt;16,"Justificatif à fournir",AE28&gt;6,"Bon rentré OK",AE28&lt;6,"Non éligible")</f>
        <v xml:space="preserve"> </v>
      </c>
      <c r="AG28" s="13" t="str" cm="1">
        <f t="array" aca="1" ref="AG28" ca="1">_xlfn.IFS(AC28=0," ",AE28&gt;17,"Plus noel",AE28&lt;17,"ok noel")</f>
        <v xml:space="preserve"> </v>
      </c>
      <c r="AH28" s="15"/>
      <c r="AI28" s="16"/>
      <c r="AJ28" s="12"/>
      <c r="AK28" s="13" t="str">
        <f t="shared" ca="1" si="14"/>
        <v xml:space="preserve"> </v>
      </c>
      <c r="AL28" s="13" t="str" cm="1">
        <f t="array" aca="1" ref="AL28" ca="1">_xlfn.IFS(AI28=0," ",AK28&gt;25,"Plus éligible",AK28&gt;16,"Justificatif à fournir",AK28&gt;6,"Bon rentré OK",AK28&lt;6,"Non éligible")</f>
        <v xml:space="preserve"> </v>
      </c>
      <c r="AM28" s="13" t="str" cm="1">
        <f t="array" aca="1" ref="AM28" ca="1">_xlfn.IFS(AI28=0," ",AK28&gt;17,"Plus noel",AK28&lt;17,"ok noel")</f>
        <v xml:space="preserve"> </v>
      </c>
      <c r="AN28" s="15"/>
      <c r="AO28" s="16"/>
      <c r="AP28" s="12"/>
      <c r="AQ28" s="13" t="str">
        <f t="shared" ca="1" si="15"/>
        <v xml:space="preserve"> </v>
      </c>
      <c r="AR28" s="13" t="str" cm="1">
        <f t="array" aca="1" ref="AR28" ca="1">_xlfn.IFS(AO28=0," ",AQ28&gt;25,"Plus éligible",AQ28&gt;16,"Justificatif à fournir",AQ28&gt;6,"Bon rentré OK",AQ28&lt;6,"Non éligible")</f>
        <v xml:space="preserve"> </v>
      </c>
      <c r="AS28" s="13" t="str" cm="1">
        <f t="array" aca="1" ref="AS28" ca="1">_xlfn.IFS(AO28=0," ",AQ28&gt;17,"Plus noel",AQ28&lt;17,"ok noel")</f>
        <v xml:space="preserve"> </v>
      </c>
      <c r="AT28" s="15"/>
      <c r="AU28" s="10" t="str">
        <f t="shared" si="16"/>
        <v xml:space="preserve"> </v>
      </c>
      <c r="AV28" s="10" t="str">
        <f t="shared" si="17"/>
        <v xml:space="preserve"> </v>
      </c>
      <c r="AW28" s="10" t="str">
        <f t="shared" si="18"/>
        <v xml:space="preserve"> </v>
      </c>
      <c r="AX28">
        <f t="shared" ca="1" si="19"/>
        <v>0</v>
      </c>
      <c r="AY28">
        <f t="shared" ca="1" si="20"/>
        <v>0</v>
      </c>
      <c r="AZ28">
        <f t="shared" ca="1" si="21"/>
        <v>0</v>
      </c>
    </row>
    <row r="29" spans="1:52" x14ac:dyDescent="0.3">
      <c r="A29" s="5"/>
      <c r="C29" s="6">
        <f t="shared" si="22"/>
        <v>1</v>
      </c>
      <c r="E29" s="6">
        <f t="shared" ca="1" si="6"/>
        <v>44562</v>
      </c>
      <c r="F29" s="3">
        <f t="shared" ca="1" si="23"/>
        <v>18</v>
      </c>
      <c r="G29" s="3">
        <f t="shared" ca="1" si="24"/>
        <v>12</v>
      </c>
      <c r="H29" s="7">
        <f t="shared" ca="1" si="8"/>
        <v>450</v>
      </c>
      <c r="J29" s="7">
        <f t="shared" ca="1" si="9"/>
        <v>0</v>
      </c>
      <c r="L29" s="7">
        <f t="shared" ca="1" si="10"/>
        <v>450</v>
      </c>
      <c r="P29" s="7">
        <f t="shared" ca="1" si="11"/>
        <v>450</v>
      </c>
      <c r="Q29" s="16"/>
      <c r="R29" s="12"/>
      <c r="S29" s="13" t="str">
        <f t="shared" ca="1" si="25"/>
        <v xml:space="preserve"> </v>
      </c>
      <c r="T29" s="13" t="str" cm="1">
        <f t="array" aca="1" ref="T29" ca="1">_xlfn.IFS(Q29=0," ",S29&gt;25,"Plus éligible",S29&gt;16,"Justificatif à fournir",S29&gt;6,"Bon rentré OK",S29&lt;6,"Non éligible")</f>
        <v xml:space="preserve"> </v>
      </c>
      <c r="U29" s="13" t="str" cm="1">
        <f t="array" aca="1" ref="U29" ca="1">_xlfn.IFS(Q29=0," ",S29&gt;17,"Plus noel",S29&lt;17,"ok noel")</f>
        <v xml:space="preserve"> </v>
      </c>
      <c r="V29" s="15"/>
      <c r="W29" s="16"/>
      <c r="X29" s="12"/>
      <c r="Y29" s="13" t="str">
        <f t="shared" ca="1" si="12"/>
        <v xml:space="preserve"> </v>
      </c>
      <c r="Z29" s="13" t="str" cm="1">
        <f t="array" aca="1" ref="Z29" ca="1">_xlfn.IFS(W29=0," ",Y29&gt;25,"Plus éligible",Y29&gt;16,"Justificatif à fournir",Y29&gt;6,"Bon rentré OK",Y29&lt;6,"Non éligible")</f>
        <v xml:space="preserve"> </v>
      </c>
      <c r="AA29" s="13" t="str" cm="1">
        <f t="array" aca="1" ref="AA29" ca="1">_xlfn.IFS(W29=0," ",Y29&gt;17,"Plus noel",Y29&lt;16,"ok noel")</f>
        <v xml:space="preserve"> </v>
      </c>
      <c r="AB29" s="15"/>
      <c r="AC29" s="16"/>
      <c r="AD29" s="12"/>
      <c r="AE29" s="13" t="str">
        <f t="shared" ca="1" si="13"/>
        <v xml:space="preserve"> </v>
      </c>
      <c r="AF29" s="13" t="str" cm="1">
        <f t="array" aca="1" ref="AF29" ca="1">_xlfn.IFS(AC29=0," ",AE29&gt;25,"Plus éligible",AE29&gt;16,"Justificatif à fournir",AE29&gt;6,"Bon rentré OK",AE29&lt;6,"Non éligible")</f>
        <v xml:space="preserve"> </v>
      </c>
      <c r="AG29" s="13" t="str" cm="1">
        <f t="array" aca="1" ref="AG29" ca="1">_xlfn.IFS(AC29=0," ",AE29&gt;17,"Plus noel",AE29&lt;17,"ok noel")</f>
        <v xml:space="preserve"> </v>
      </c>
      <c r="AH29" s="15"/>
      <c r="AI29" s="16"/>
      <c r="AJ29" s="12"/>
      <c r="AK29" s="13" t="str">
        <f t="shared" ca="1" si="14"/>
        <v xml:space="preserve"> </v>
      </c>
      <c r="AL29" s="13" t="str" cm="1">
        <f t="array" aca="1" ref="AL29" ca="1">_xlfn.IFS(AI29=0," ",AK29&gt;25,"Plus éligible",AK29&gt;16,"Justificatif à fournir",AK29&gt;6,"Bon rentré OK",AK29&lt;6,"Non éligible")</f>
        <v xml:space="preserve"> </v>
      </c>
      <c r="AM29" s="13" t="str" cm="1">
        <f t="array" aca="1" ref="AM29" ca="1">_xlfn.IFS(AI29=0," ",AK29&gt;17,"Plus noel",AK29&lt;17,"ok noel")</f>
        <v xml:space="preserve"> </v>
      </c>
      <c r="AN29" s="15"/>
      <c r="AO29" s="16"/>
      <c r="AP29" s="12"/>
      <c r="AQ29" s="13" t="str">
        <f t="shared" ca="1" si="15"/>
        <v xml:space="preserve"> </v>
      </c>
      <c r="AR29" s="13" t="str" cm="1">
        <f t="array" aca="1" ref="AR29" ca="1">_xlfn.IFS(AO29=0," ",AQ29&gt;25,"Plus éligible",AQ29&gt;16,"Justificatif à fournir",AQ29&gt;6,"Bon rentré OK",AQ29&lt;6,"Non éligible")</f>
        <v xml:space="preserve"> </v>
      </c>
      <c r="AS29" s="13" t="str" cm="1">
        <f t="array" aca="1" ref="AS29" ca="1">_xlfn.IFS(AO29=0," ",AQ29&gt;17,"Plus noel",AQ29&lt;17,"ok noel")</f>
        <v xml:space="preserve"> </v>
      </c>
      <c r="AT29" s="15"/>
      <c r="AU29" s="10" t="str">
        <f t="shared" si="16"/>
        <v xml:space="preserve"> </v>
      </c>
      <c r="AV29" s="10" t="str">
        <f t="shared" si="17"/>
        <v xml:space="preserve"> </v>
      </c>
      <c r="AW29" s="10" t="str">
        <f t="shared" si="18"/>
        <v xml:space="preserve"> </v>
      </c>
      <c r="AX29">
        <f t="shared" ca="1" si="19"/>
        <v>0</v>
      </c>
      <c r="AY29">
        <f t="shared" ca="1" si="20"/>
        <v>0</v>
      </c>
      <c r="AZ29">
        <f t="shared" ca="1" si="21"/>
        <v>0</v>
      </c>
    </row>
    <row r="30" spans="1:52" x14ac:dyDescent="0.3">
      <c r="A30" s="5"/>
      <c r="C30" s="6">
        <f t="shared" si="22"/>
        <v>1</v>
      </c>
      <c r="E30" s="6">
        <f t="shared" ca="1" si="6"/>
        <v>44562</v>
      </c>
      <c r="F30" s="3">
        <f t="shared" ca="1" si="23"/>
        <v>18</v>
      </c>
      <c r="G30" s="3">
        <f t="shared" ca="1" si="24"/>
        <v>12</v>
      </c>
      <c r="H30" s="7">
        <f t="shared" ca="1" si="8"/>
        <v>450</v>
      </c>
      <c r="J30" s="7">
        <f t="shared" ca="1" si="9"/>
        <v>0</v>
      </c>
      <c r="L30" s="7">
        <f t="shared" ca="1" si="10"/>
        <v>450</v>
      </c>
      <c r="P30" s="7">
        <f t="shared" ca="1" si="11"/>
        <v>450</v>
      </c>
      <c r="Q30" s="16"/>
      <c r="R30" s="12"/>
      <c r="S30" s="13" t="str">
        <f t="shared" ca="1" si="25"/>
        <v xml:space="preserve"> </v>
      </c>
      <c r="T30" s="13" t="str" cm="1">
        <f t="array" aca="1" ref="T30" ca="1">_xlfn.IFS(Q30=0," ",S30&gt;25,"Plus éligible",S30&gt;16,"Justificatif à fournir",S30&gt;6,"Bon rentré OK",S30&lt;6,"Non éligible")</f>
        <v xml:space="preserve"> </v>
      </c>
      <c r="U30" s="13" t="str" cm="1">
        <f t="array" aca="1" ref="U30" ca="1">_xlfn.IFS(Q30=0," ",S30&gt;17,"Plus noel",S30&lt;17,"ok noel")</f>
        <v xml:space="preserve"> </v>
      </c>
      <c r="V30" s="15"/>
      <c r="W30" s="16"/>
      <c r="X30" s="12"/>
      <c r="Y30" s="13" t="str">
        <f t="shared" ca="1" si="12"/>
        <v xml:space="preserve"> </v>
      </c>
      <c r="Z30" s="13" t="str" cm="1">
        <f t="array" aca="1" ref="Z30" ca="1">_xlfn.IFS(W30=0," ",Y30&gt;25,"Plus éligible",Y30&gt;16,"Justificatif à fournir",Y30&gt;6,"Bon rentré OK",Y30&lt;6,"Non éligible")</f>
        <v xml:space="preserve"> </v>
      </c>
      <c r="AA30" s="13" t="str" cm="1">
        <f t="array" aca="1" ref="AA30" ca="1">_xlfn.IFS(W30=0," ",Y30&gt;17,"Plus noel",Y30&lt;16,"ok noel")</f>
        <v xml:space="preserve"> </v>
      </c>
      <c r="AB30" s="15"/>
      <c r="AC30" s="16"/>
      <c r="AD30" s="12"/>
      <c r="AE30" s="13" t="str">
        <f t="shared" ca="1" si="13"/>
        <v xml:space="preserve"> </v>
      </c>
      <c r="AF30" s="13" t="str" cm="1">
        <f t="array" aca="1" ref="AF30" ca="1">_xlfn.IFS(AC30=0," ",AE30&gt;25,"Plus éligible",AE30&gt;16,"Justificatif à fournir",AE30&gt;6,"Bon rentré OK",AE30&lt;6,"Non éligible")</f>
        <v xml:space="preserve"> </v>
      </c>
      <c r="AG30" s="13" t="str" cm="1">
        <f t="array" aca="1" ref="AG30" ca="1">_xlfn.IFS(AC30=0," ",AE30&gt;17,"Plus noel",AE30&lt;17,"ok noel")</f>
        <v xml:space="preserve"> </v>
      </c>
      <c r="AH30" s="15"/>
      <c r="AI30" s="16"/>
      <c r="AJ30" s="12"/>
      <c r="AK30" s="13" t="str">
        <f t="shared" ca="1" si="14"/>
        <v xml:space="preserve"> </v>
      </c>
      <c r="AL30" s="13" t="str" cm="1">
        <f t="array" aca="1" ref="AL30" ca="1">_xlfn.IFS(AI30=0," ",AK30&gt;25,"Plus éligible",AK30&gt;16,"Justificatif à fournir",AK30&gt;6,"Bon rentré OK",AK30&lt;6,"Non éligible")</f>
        <v xml:space="preserve"> </v>
      </c>
      <c r="AM30" s="13" t="str" cm="1">
        <f t="array" aca="1" ref="AM30" ca="1">_xlfn.IFS(AI30=0," ",AK30&gt;17,"Plus noel",AK30&lt;17,"ok noel")</f>
        <v xml:space="preserve"> </v>
      </c>
      <c r="AN30" s="15"/>
      <c r="AO30" s="16"/>
      <c r="AP30" s="12"/>
      <c r="AQ30" s="13" t="str">
        <f t="shared" ca="1" si="15"/>
        <v xml:space="preserve"> </v>
      </c>
      <c r="AR30" s="13" t="str" cm="1">
        <f t="array" aca="1" ref="AR30" ca="1">_xlfn.IFS(AO30=0," ",AQ30&gt;25,"Plus éligible",AQ30&gt;16,"Justificatif à fournir",AQ30&gt;6,"Bon rentré OK",AQ30&lt;6,"Non éligible")</f>
        <v xml:space="preserve"> </v>
      </c>
      <c r="AS30" s="13" t="str" cm="1">
        <f t="array" aca="1" ref="AS30" ca="1">_xlfn.IFS(AO30=0," ",AQ30&gt;17,"Plus noel",AQ30&lt;17,"ok noel")</f>
        <v xml:space="preserve"> </v>
      </c>
      <c r="AT30" s="15"/>
      <c r="AU30" s="10" t="str">
        <f t="shared" si="16"/>
        <v xml:space="preserve"> </v>
      </c>
      <c r="AV30" s="10" t="str">
        <f t="shared" si="17"/>
        <v xml:space="preserve"> </v>
      </c>
      <c r="AW30" s="10" t="str">
        <f t="shared" si="18"/>
        <v xml:space="preserve"> </v>
      </c>
      <c r="AX30">
        <f t="shared" ca="1" si="19"/>
        <v>0</v>
      </c>
      <c r="AY30">
        <f t="shared" ca="1" si="20"/>
        <v>0</v>
      </c>
      <c r="AZ30">
        <f t="shared" ca="1" si="21"/>
        <v>0</v>
      </c>
    </row>
    <row r="31" spans="1:52" x14ac:dyDescent="0.3">
      <c r="A31" s="5"/>
      <c r="C31" s="6">
        <f t="shared" si="22"/>
        <v>1</v>
      </c>
      <c r="E31" s="6">
        <f t="shared" ca="1" si="6"/>
        <v>44562</v>
      </c>
      <c r="F31" s="3">
        <f t="shared" ca="1" si="23"/>
        <v>18</v>
      </c>
      <c r="G31" s="3">
        <f t="shared" ca="1" si="24"/>
        <v>12</v>
      </c>
      <c r="H31" s="7">
        <f t="shared" ca="1" si="8"/>
        <v>450</v>
      </c>
      <c r="J31" s="7">
        <f t="shared" ca="1" si="9"/>
        <v>0</v>
      </c>
      <c r="L31" s="7">
        <f t="shared" ca="1" si="10"/>
        <v>450</v>
      </c>
      <c r="P31" s="7">
        <f t="shared" ca="1" si="11"/>
        <v>450</v>
      </c>
      <c r="Q31" s="16"/>
      <c r="R31" s="12"/>
      <c r="S31" s="13" t="str">
        <f t="shared" ca="1" si="25"/>
        <v xml:space="preserve"> </v>
      </c>
      <c r="T31" s="13" t="str" cm="1">
        <f t="array" aca="1" ref="T31" ca="1">_xlfn.IFS(Q31=0," ",S31&gt;25,"Plus éligible",S31&gt;16,"Justificatif à fournir",S31&gt;6,"Bon rentré OK",S31&lt;6,"Non éligible")</f>
        <v xml:space="preserve"> </v>
      </c>
      <c r="U31" s="13" t="str" cm="1">
        <f t="array" aca="1" ref="U31" ca="1">_xlfn.IFS(Q31=0," ",S31&gt;17,"Plus noel",S31&lt;17,"ok noel")</f>
        <v xml:space="preserve"> </v>
      </c>
      <c r="V31" s="15"/>
      <c r="W31" s="16"/>
      <c r="X31" s="12"/>
      <c r="Y31" s="13" t="str">
        <f t="shared" ca="1" si="12"/>
        <v xml:space="preserve"> </v>
      </c>
      <c r="Z31" s="13" t="str" cm="1">
        <f t="array" aca="1" ref="Z31" ca="1">_xlfn.IFS(W31=0," ",Y31&gt;25,"Plus éligible",Y31&gt;16,"Justificatif à fournir",Y31&gt;6,"Bon rentré OK",Y31&lt;6,"Non éligible")</f>
        <v xml:space="preserve"> </v>
      </c>
      <c r="AA31" s="13" t="str" cm="1">
        <f t="array" aca="1" ref="AA31" ca="1">_xlfn.IFS(W31=0," ",Y31&gt;17,"Plus noel",Y31&lt;16,"ok noel")</f>
        <v xml:space="preserve"> </v>
      </c>
      <c r="AB31" s="15"/>
      <c r="AC31" s="16"/>
      <c r="AD31" s="12"/>
      <c r="AE31" s="13" t="str">
        <f t="shared" ca="1" si="13"/>
        <v xml:space="preserve"> </v>
      </c>
      <c r="AF31" s="13" t="str" cm="1">
        <f t="array" aca="1" ref="AF31" ca="1">_xlfn.IFS(AC31=0," ",AE31&gt;25,"Plus éligible",AE31&gt;16,"Justificatif à fournir",AE31&gt;6,"Bon rentré OK",AE31&lt;6,"Non éligible")</f>
        <v xml:space="preserve"> </v>
      </c>
      <c r="AG31" s="13" t="str" cm="1">
        <f t="array" aca="1" ref="AG31" ca="1">_xlfn.IFS(AC31=0," ",AE31&gt;17,"Plus noel",AE31&lt;17,"ok noel")</f>
        <v xml:space="preserve"> </v>
      </c>
      <c r="AH31" s="15"/>
      <c r="AI31" s="16"/>
      <c r="AJ31" s="12"/>
      <c r="AK31" s="13" t="str">
        <f t="shared" ca="1" si="14"/>
        <v xml:space="preserve"> </v>
      </c>
      <c r="AL31" s="13" t="str" cm="1">
        <f t="array" aca="1" ref="AL31" ca="1">_xlfn.IFS(AI31=0," ",AK31&gt;25,"Plus éligible",AK31&gt;16,"Justificatif à fournir",AK31&gt;6,"Bon rentré OK",AK31&lt;6,"Non éligible")</f>
        <v xml:space="preserve"> </v>
      </c>
      <c r="AM31" s="13" t="str" cm="1">
        <f t="array" aca="1" ref="AM31" ca="1">_xlfn.IFS(AI31=0," ",AK31&gt;17,"Plus noel",AK31&lt;17,"ok noel")</f>
        <v xml:space="preserve"> </v>
      </c>
      <c r="AN31" s="15"/>
      <c r="AO31" s="16"/>
      <c r="AP31" s="12"/>
      <c r="AQ31" s="13" t="str">
        <f t="shared" ca="1" si="15"/>
        <v xml:space="preserve"> </v>
      </c>
      <c r="AR31" s="13" t="str" cm="1">
        <f t="array" aca="1" ref="AR31" ca="1">_xlfn.IFS(AO31=0," ",AQ31&gt;25,"Plus éligible",AQ31&gt;16,"Justificatif à fournir",AQ31&gt;6,"Bon rentré OK",AQ31&lt;6,"Non éligible")</f>
        <v xml:space="preserve"> </v>
      </c>
      <c r="AS31" s="13" t="str" cm="1">
        <f t="array" aca="1" ref="AS31" ca="1">_xlfn.IFS(AO31=0," ",AQ31&gt;17,"Plus noel",AQ31&lt;17,"ok noel")</f>
        <v xml:space="preserve"> </v>
      </c>
      <c r="AT31" s="15"/>
      <c r="AU31" s="10" t="str">
        <f t="shared" si="16"/>
        <v xml:space="preserve"> </v>
      </c>
      <c r="AV31" s="10" t="str">
        <f t="shared" si="17"/>
        <v xml:space="preserve"> </v>
      </c>
      <c r="AW31" s="10" t="str">
        <f t="shared" si="18"/>
        <v xml:space="preserve"> </v>
      </c>
      <c r="AX31">
        <f t="shared" ca="1" si="19"/>
        <v>0</v>
      </c>
      <c r="AY31">
        <f t="shared" ca="1" si="20"/>
        <v>0</v>
      </c>
      <c r="AZ31">
        <f t="shared" ca="1" si="21"/>
        <v>0</v>
      </c>
    </row>
    <row r="32" spans="1:52" x14ac:dyDescent="0.3">
      <c r="A32" s="5"/>
      <c r="C32" s="6">
        <f t="shared" si="22"/>
        <v>1</v>
      </c>
      <c r="E32" s="6">
        <f t="shared" ca="1" si="6"/>
        <v>44562</v>
      </c>
      <c r="F32" s="3">
        <f t="shared" ca="1" si="23"/>
        <v>18</v>
      </c>
      <c r="G32" s="3">
        <f t="shared" ca="1" si="24"/>
        <v>12</v>
      </c>
      <c r="H32" s="7">
        <f t="shared" ca="1" si="8"/>
        <v>450</v>
      </c>
      <c r="J32" s="7">
        <f t="shared" ca="1" si="9"/>
        <v>0</v>
      </c>
      <c r="L32" s="7">
        <f t="shared" ca="1" si="10"/>
        <v>450</v>
      </c>
      <c r="P32" s="7">
        <f t="shared" ca="1" si="11"/>
        <v>450</v>
      </c>
      <c r="Q32" s="16"/>
      <c r="R32" s="12"/>
      <c r="S32" s="13" t="str">
        <f t="shared" ca="1" si="25"/>
        <v xml:space="preserve"> </v>
      </c>
      <c r="T32" s="13" t="str" cm="1">
        <f t="array" aca="1" ref="T32" ca="1">_xlfn.IFS(Q32=0," ",S32&gt;25,"Plus éligible",S32&gt;16,"Justificatif à fournir",S32&gt;6,"Bon rentré OK",S32&lt;6,"Non éligible")</f>
        <v xml:space="preserve"> </v>
      </c>
      <c r="U32" s="13" t="str" cm="1">
        <f t="array" aca="1" ref="U32" ca="1">_xlfn.IFS(Q32=0," ",S32&gt;17,"Plus noel",S32&lt;17,"ok noel")</f>
        <v xml:space="preserve"> </v>
      </c>
      <c r="V32" s="15"/>
      <c r="W32" s="16"/>
      <c r="X32" s="12"/>
      <c r="Y32" s="13" t="str">
        <f t="shared" ca="1" si="12"/>
        <v xml:space="preserve"> </v>
      </c>
      <c r="Z32" s="13" t="str" cm="1">
        <f t="array" aca="1" ref="Z32" ca="1">_xlfn.IFS(W32=0," ",Y32&gt;25,"Plus éligible",Y32&gt;16,"Justificatif à fournir",Y32&gt;6,"Bon rentré OK",Y32&lt;6,"Non éligible")</f>
        <v xml:space="preserve"> </v>
      </c>
      <c r="AA32" s="13" t="str" cm="1">
        <f t="array" aca="1" ref="AA32" ca="1">_xlfn.IFS(W32=0," ",Y32&gt;17,"Plus noel",Y32&lt;16,"ok noel")</f>
        <v xml:space="preserve"> </v>
      </c>
      <c r="AB32" s="15"/>
      <c r="AC32" s="16"/>
      <c r="AD32" s="12"/>
      <c r="AE32" s="13" t="str">
        <f t="shared" ca="1" si="13"/>
        <v xml:space="preserve"> </v>
      </c>
      <c r="AF32" s="13" t="str" cm="1">
        <f t="array" aca="1" ref="AF32" ca="1">_xlfn.IFS(AC32=0," ",AE32&gt;25,"Plus éligible",AE32&gt;16,"Justificatif à fournir",AE32&gt;6,"Bon rentré OK",AE32&lt;6,"Non éligible")</f>
        <v xml:space="preserve"> </v>
      </c>
      <c r="AG32" s="13" t="str" cm="1">
        <f t="array" aca="1" ref="AG32" ca="1">_xlfn.IFS(AC32=0," ",AE32&gt;17,"Plus noel",AE32&lt;17,"ok noel")</f>
        <v xml:space="preserve"> </v>
      </c>
      <c r="AH32" s="15"/>
      <c r="AI32" s="16"/>
      <c r="AJ32" s="12"/>
      <c r="AK32" s="13" t="str">
        <f t="shared" ca="1" si="14"/>
        <v xml:space="preserve"> </v>
      </c>
      <c r="AL32" s="13" t="str" cm="1">
        <f t="array" aca="1" ref="AL32" ca="1">_xlfn.IFS(AI32=0," ",AK32&gt;25,"Plus éligible",AK32&gt;16,"Justificatif à fournir",AK32&gt;6,"Bon rentré OK",AK32&lt;6,"Non éligible")</f>
        <v xml:space="preserve"> </v>
      </c>
      <c r="AM32" s="13" t="str" cm="1">
        <f t="array" aca="1" ref="AM32" ca="1">_xlfn.IFS(AI32=0," ",AK32&gt;17,"Plus noel",AK32&lt;17,"ok noel")</f>
        <v xml:space="preserve"> </v>
      </c>
      <c r="AN32" s="15"/>
      <c r="AO32" s="16"/>
      <c r="AP32" s="12"/>
      <c r="AQ32" s="13" t="str">
        <f t="shared" ca="1" si="15"/>
        <v xml:space="preserve"> </v>
      </c>
      <c r="AR32" s="13" t="str" cm="1">
        <f t="array" aca="1" ref="AR32" ca="1">_xlfn.IFS(AO32=0," ",AQ32&gt;25,"Plus éligible",AQ32&gt;16,"Justificatif à fournir",AQ32&gt;6,"Bon rentré OK",AQ32&lt;6,"Non éligible")</f>
        <v xml:space="preserve"> </v>
      </c>
      <c r="AS32" s="13" t="str" cm="1">
        <f t="array" aca="1" ref="AS32" ca="1">_xlfn.IFS(AO32=0," ",AQ32&gt;17,"Plus noel",AQ32&lt;17,"ok noel")</f>
        <v xml:space="preserve"> </v>
      </c>
      <c r="AT32" s="15"/>
      <c r="AU32" s="10" t="str">
        <f t="shared" si="16"/>
        <v xml:space="preserve"> </v>
      </c>
      <c r="AV32" s="10" t="str">
        <f t="shared" si="17"/>
        <v xml:space="preserve"> </v>
      </c>
      <c r="AW32" s="10" t="str">
        <f t="shared" si="18"/>
        <v xml:space="preserve"> </v>
      </c>
      <c r="AX32">
        <f t="shared" ca="1" si="19"/>
        <v>0</v>
      </c>
      <c r="AY32">
        <f t="shared" ca="1" si="20"/>
        <v>0</v>
      </c>
      <c r="AZ32">
        <f t="shared" ca="1" si="21"/>
        <v>0</v>
      </c>
    </row>
    <row r="33" spans="1:52" x14ac:dyDescent="0.3">
      <c r="A33" s="5"/>
      <c r="C33" s="6">
        <f t="shared" si="22"/>
        <v>1</v>
      </c>
      <c r="E33" s="6">
        <f t="shared" ca="1" si="6"/>
        <v>44562</v>
      </c>
      <c r="F33" s="3">
        <f t="shared" ca="1" si="23"/>
        <v>18</v>
      </c>
      <c r="G33" s="3">
        <f t="shared" ca="1" si="24"/>
        <v>12</v>
      </c>
      <c r="H33" s="7">
        <f t="shared" ca="1" si="8"/>
        <v>450</v>
      </c>
      <c r="J33" s="7">
        <f t="shared" ca="1" si="9"/>
        <v>0</v>
      </c>
      <c r="L33" s="7">
        <f t="shared" ca="1" si="10"/>
        <v>450</v>
      </c>
      <c r="P33" s="7">
        <f t="shared" ca="1" si="11"/>
        <v>450</v>
      </c>
      <c r="Q33" s="16"/>
      <c r="R33" s="12"/>
      <c r="S33" s="13" t="str">
        <f t="shared" ca="1" si="25"/>
        <v xml:space="preserve"> </v>
      </c>
      <c r="T33" s="13" t="str" cm="1">
        <f t="array" aca="1" ref="T33" ca="1">_xlfn.IFS(Q33=0," ",S33&gt;25,"Plus éligible",S33&gt;16,"Justificatif à fournir",S33&gt;6,"Bon rentré OK",S33&lt;6,"Non éligible")</f>
        <v xml:space="preserve"> </v>
      </c>
      <c r="U33" s="13" t="str" cm="1">
        <f t="array" aca="1" ref="U33" ca="1">_xlfn.IFS(Q33=0," ",S33&gt;17,"Plus noel",S33&lt;17,"ok noel")</f>
        <v xml:space="preserve"> </v>
      </c>
      <c r="V33" s="15"/>
      <c r="W33" s="16"/>
      <c r="X33" s="12"/>
      <c r="Y33" s="13" t="str">
        <f t="shared" ca="1" si="12"/>
        <v xml:space="preserve"> </v>
      </c>
      <c r="Z33" s="13" t="str" cm="1">
        <f t="array" aca="1" ref="Z33" ca="1">_xlfn.IFS(W33=0," ",Y33&gt;25,"Plus éligible",Y33&gt;16,"Justificatif à fournir",Y33&gt;6,"Bon rentré OK",Y33&lt;6,"Non éligible")</f>
        <v xml:space="preserve"> </v>
      </c>
      <c r="AA33" s="13" t="str" cm="1">
        <f t="array" aca="1" ref="AA33" ca="1">_xlfn.IFS(W33=0," ",Y33&gt;17,"Plus noel",Y33&lt;16,"ok noel")</f>
        <v xml:space="preserve"> </v>
      </c>
      <c r="AB33" s="15"/>
      <c r="AC33" s="16"/>
      <c r="AD33" s="12"/>
      <c r="AE33" s="13" t="str">
        <f t="shared" ca="1" si="13"/>
        <v xml:space="preserve"> </v>
      </c>
      <c r="AF33" s="13" t="str" cm="1">
        <f t="array" aca="1" ref="AF33" ca="1">_xlfn.IFS(AC33=0," ",AE33&gt;25,"Plus éligible",AE33&gt;16,"Justificatif à fournir",AE33&gt;6,"Bon rentré OK",AE33&lt;6,"Non éligible")</f>
        <v xml:space="preserve"> </v>
      </c>
      <c r="AG33" s="13" t="str" cm="1">
        <f t="array" aca="1" ref="AG33" ca="1">_xlfn.IFS(AC33=0," ",AE33&gt;17,"Plus noel",AE33&lt;17,"ok noel")</f>
        <v xml:space="preserve"> </v>
      </c>
      <c r="AH33" s="15"/>
      <c r="AI33" s="16"/>
      <c r="AJ33" s="12"/>
      <c r="AK33" s="13" t="str">
        <f t="shared" ca="1" si="14"/>
        <v xml:space="preserve"> </v>
      </c>
      <c r="AL33" s="13" t="str" cm="1">
        <f t="array" aca="1" ref="AL33" ca="1">_xlfn.IFS(AI33=0," ",AK33&gt;25,"Plus éligible",AK33&gt;16,"Justificatif à fournir",AK33&gt;6,"Bon rentré OK",AK33&lt;6,"Non éligible")</f>
        <v xml:space="preserve"> </v>
      </c>
      <c r="AM33" s="13" t="str" cm="1">
        <f t="array" aca="1" ref="AM33" ca="1">_xlfn.IFS(AI33=0," ",AK33&gt;17,"Plus noel",AK33&lt;17,"ok noel")</f>
        <v xml:space="preserve"> </v>
      </c>
      <c r="AN33" s="15"/>
      <c r="AO33" s="16"/>
      <c r="AP33" s="12"/>
      <c r="AQ33" s="13" t="str">
        <f t="shared" ca="1" si="15"/>
        <v xml:space="preserve"> </v>
      </c>
      <c r="AR33" s="13" t="str" cm="1">
        <f t="array" aca="1" ref="AR33" ca="1">_xlfn.IFS(AO33=0," ",AQ33&gt;25,"Plus éligible",AQ33&gt;16,"Justificatif à fournir",AQ33&gt;6,"Bon rentré OK",AQ33&lt;6,"Non éligible")</f>
        <v xml:space="preserve"> </v>
      </c>
      <c r="AS33" s="13" t="str" cm="1">
        <f t="array" aca="1" ref="AS33" ca="1">_xlfn.IFS(AO33=0," ",AQ33&gt;17,"Plus noel",AQ33&lt;17,"ok noel")</f>
        <v xml:space="preserve"> </v>
      </c>
      <c r="AT33" s="15"/>
      <c r="AU33" s="10" t="str">
        <f t="shared" si="16"/>
        <v xml:space="preserve"> </v>
      </c>
      <c r="AV33" s="10" t="str">
        <f t="shared" si="17"/>
        <v xml:space="preserve"> </v>
      </c>
      <c r="AW33" s="10" t="str">
        <f t="shared" si="18"/>
        <v xml:space="preserve"> </v>
      </c>
      <c r="AX33">
        <f t="shared" ca="1" si="19"/>
        <v>0</v>
      </c>
      <c r="AY33">
        <f t="shared" ca="1" si="20"/>
        <v>0</v>
      </c>
      <c r="AZ33">
        <f t="shared" ca="1" si="21"/>
        <v>0</v>
      </c>
    </row>
    <row r="34" spans="1:52" x14ac:dyDescent="0.3">
      <c r="A34" s="5"/>
      <c r="C34" s="6">
        <f t="shared" si="22"/>
        <v>1</v>
      </c>
      <c r="E34" s="6">
        <f t="shared" ca="1" si="6"/>
        <v>44562</v>
      </c>
      <c r="F34" s="3">
        <f t="shared" ca="1" si="23"/>
        <v>18</v>
      </c>
      <c r="G34" s="3">
        <f t="shared" ca="1" si="24"/>
        <v>12</v>
      </c>
      <c r="H34" s="7">
        <f t="shared" ca="1" si="8"/>
        <v>450</v>
      </c>
      <c r="J34" s="7">
        <f t="shared" ca="1" si="9"/>
        <v>0</v>
      </c>
      <c r="L34" s="7">
        <f t="shared" ca="1" si="10"/>
        <v>450</v>
      </c>
      <c r="P34" s="7">
        <f t="shared" ca="1" si="11"/>
        <v>450</v>
      </c>
      <c r="Q34" s="16"/>
      <c r="R34" s="12"/>
      <c r="S34" s="13" t="str">
        <f t="shared" ca="1" si="25"/>
        <v xml:space="preserve"> </v>
      </c>
      <c r="T34" s="13" t="str" cm="1">
        <f t="array" aca="1" ref="T34" ca="1">_xlfn.IFS(Q34=0," ",S34&gt;25,"Plus éligible",S34&gt;16,"Justificatif à fournir",S34&gt;6,"Bon rentré OK",S34&lt;6,"Non éligible")</f>
        <v xml:space="preserve"> </v>
      </c>
      <c r="U34" s="13" t="str" cm="1">
        <f t="array" aca="1" ref="U34" ca="1">_xlfn.IFS(Q34=0," ",S34&gt;17,"Plus noel",S34&lt;17,"ok noel")</f>
        <v xml:space="preserve"> </v>
      </c>
      <c r="V34" s="15"/>
      <c r="W34" s="16"/>
      <c r="X34" s="12"/>
      <c r="Y34" s="13" t="str">
        <f t="shared" ca="1" si="12"/>
        <v xml:space="preserve"> </v>
      </c>
      <c r="Z34" s="13" t="str" cm="1">
        <f t="array" aca="1" ref="Z34" ca="1">_xlfn.IFS(W34=0," ",Y34&gt;25,"Plus éligible",Y34&gt;16,"Justificatif à fournir",Y34&gt;6,"Bon rentré OK",Y34&lt;6,"Non éligible")</f>
        <v xml:space="preserve"> </v>
      </c>
      <c r="AA34" s="13" t="str" cm="1">
        <f t="array" aca="1" ref="AA34" ca="1">_xlfn.IFS(W34=0," ",Y34&gt;17,"Plus noel",Y34&lt;16,"ok noel")</f>
        <v xml:space="preserve"> </v>
      </c>
      <c r="AB34" s="15"/>
      <c r="AC34" s="16"/>
      <c r="AD34" s="12"/>
      <c r="AE34" s="13" t="str">
        <f t="shared" ca="1" si="13"/>
        <v xml:space="preserve"> </v>
      </c>
      <c r="AF34" s="13" t="str" cm="1">
        <f t="array" aca="1" ref="AF34" ca="1">_xlfn.IFS(AC34=0," ",AE34&gt;25,"Plus éligible",AE34&gt;16,"Justificatif à fournir",AE34&gt;6,"Bon rentré OK",AE34&lt;6,"Non éligible")</f>
        <v xml:space="preserve"> </v>
      </c>
      <c r="AG34" s="13" t="str" cm="1">
        <f t="array" aca="1" ref="AG34" ca="1">_xlfn.IFS(AC34=0," ",AE34&gt;17,"Plus noel",AE34&lt;17,"ok noel")</f>
        <v xml:space="preserve"> </v>
      </c>
      <c r="AH34" s="15"/>
      <c r="AI34" s="16"/>
      <c r="AJ34" s="12"/>
      <c r="AK34" s="13" t="str">
        <f t="shared" ca="1" si="14"/>
        <v xml:space="preserve"> </v>
      </c>
      <c r="AL34" s="13" t="str" cm="1">
        <f t="array" aca="1" ref="AL34" ca="1">_xlfn.IFS(AI34=0," ",AK34&gt;25,"Plus éligible",AK34&gt;16,"Justificatif à fournir",AK34&gt;6,"Bon rentré OK",AK34&lt;6,"Non éligible")</f>
        <v xml:space="preserve"> </v>
      </c>
      <c r="AM34" s="13" t="str" cm="1">
        <f t="array" aca="1" ref="AM34" ca="1">_xlfn.IFS(AI34=0," ",AK34&gt;17,"Plus noel",AK34&lt;17,"ok noel")</f>
        <v xml:space="preserve"> </v>
      </c>
      <c r="AN34" s="15"/>
      <c r="AO34" s="16"/>
      <c r="AP34" s="12"/>
      <c r="AQ34" s="13" t="str">
        <f t="shared" ca="1" si="15"/>
        <v xml:space="preserve"> </v>
      </c>
      <c r="AR34" s="13" t="str" cm="1">
        <f t="array" aca="1" ref="AR34" ca="1">_xlfn.IFS(AO34=0," ",AQ34&gt;25,"Plus éligible",AQ34&gt;16,"Justificatif à fournir",AQ34&gt;6,"Bon rentré OK",AQ34&lt;6,"Non éligible")</f>
        <v xml:space="preserve"> </v>
      </c>
      <c r="AS34" s="13" t="str" cm="1">
        <f t="array" aca="1" ref="AS34" ca="1">_xlfn.IFS(AO34=0," ",AQ34&gt;17,"Plus noel",AQ34&lt;17,"ok noel")</f>
        <v xml:space="preserve"> </v>
      </c>
      <c r="AT34" s="15"/>
      <c r="AU34" s="10" t="str">
        <f t="shared" si="16"/>
        <v xml:space="preserve"> </v>
      </c>
      <c r="AV34" s="10" t="str">
        <f t="shared" si="17"/>
        <v xml:space="preserve"> </v>
      </c>
      <c r="AW34" s="10" t="str">
        <f t="shared" si="18"/>
        <v xml:space="preserve"> </v>
      </c>
      <c r="AX34">
        <f t="shared" ca="1" si="19"/>
        <v>0</v>
      </c>
      <c r="AY34">
        <f t="shared" ca="1" si="20"/>
        <v>0</v>
      </c>
      <c r="AZ34">
        <f t="shared" ca="1" si="21"/>
        <v>0</v>
      </c>
    </row>
    <row r="35" spans="1:52" x14ac:dyDescent="0.3">
      <c r="A35" s="5"/>
      <c r="C35" s="6">
        <f t="shared" si="22"/>
        <v>1</v>
      </c>
      <c r="E35" s="6">
        <f t="shared" ca="1" si="6"/>
        <v>44562</v>
      </c>
      <c r="F35" s="3">
        <f t="shared" ca="1" si="23"/>
        <v>18</v>
      </c>
      <c r="G35" s="3">
        <f t="shared" ca="1" si="24"/>
        <v>12</v>
      </c>
      <c r="H35" s="7">
        <f t="shared" ca="1" si="8"/>
        <v>450</v>
      </c>
      <c r="J35" s="7">
        <f t="shared" ca="1" si="9"/>
        <v>0</v>
      </c>
      <c r="L35" s="7">
        <f t="shared" ca="1" si="10"/>
        <v>450</v>
      </c>
      <c r="P35" s="7">
        <f t="shared" ca="1" si="11"/>
        <v>450</v>
      </c>
      <c r="Q35" s="16"/>
      <c r="R35" s="12"/>
      <c r="S35" s="13" t="str">
        <f t="shared" ca="1" si="25"/>
        <v xml:space="preserve"> </v>
      </c>
      <c r="T35" s="13" t="str" cm="1">
        <f t="array" aca="1" ref="T35" ca="1">_xlfn.IFS(Q35=0," ",S35&gt;25,"Plus éligible",S35&gt;16,"Justificatif à fournir",S35&gt;6,"Bon rentré OK",S35&lt;6,"Non éligible")</f>
        <v xml:space="preserve"> </v>
      </c>
      <c r="U35" s="13" t="str" cm="1">
        <f t="array" aca="1" ref="U35" ca="1">_xlfn.IFS(Q35=0," ",S35&gt;17,"Plus noel",S35&lt;17,"ok noel")</f>
        <v xml:space="preserve"> </v>
      </c>
      <c r="V35" s="15"/>
      <c r="W35" s="16"/>
      <c r="X35" s="12"/>
      <c r="Y35" s="13" t="str">
        <f t="shared" ca="1" si="12"/>
        <v xml:space="preserve"> </v>
      </c>
      <c r="Z35" s="13" t="str" cm="1">
        <f t="array" aca="1" ref="Z35" ca="1">_xlfn.IFS(W35=0," ",Y35&gt;25,"Plus éligible",Y35&gt;16,"Justificatif à fournir",Y35&gt;6,"Bon rentré OK",Y35&lt;6,"Non éligible")</f>
        <v xml:space="preserve"> </v>
      </c>
      <c r="AA35" s="13" t="str" cm="1">
        <f t="array" aca="1" ref="AA35" ca="1">_xlfn.IFS(W35=0," ",Y35&gt;17,"Plus noel",Y35&lt;16,"ok noel")</f>
        <v xml:space="preserve"> </v>
      </c>
      <c r="AB35" s="15"/>
      <c r="AC35" s="16"/>
      <c r="AD35" s="12"/>
      <c r="AE35" s="13" t="str">
        <f t="shared" ca="1" si="13"/>
        <v xml:space="preserve"> </v>
      </c>
      <c r="AF35" s="13" t="str" cm="1">
        <f t="array" aca="1" ref="AF35" ca="1">_xlfn.IFS(AC35=0," ",AE35&gt;25,"Plus éligible",AE35&gt;16,"Justificatif à fournir",AE35&gt;6,"Bon rentré OK",AE35&lt;6,"Non éligible")</f>
        <v xml:space="preserve"> </v>
      </c>
      <c r="AG35" s="13" t="str" cm="1">
        <f t="array" aca="1" ref="AG35" ca="1">_xlfn.IFS(AC35=0," ",AE35&gt;17,"Plus noel",AE35&lt;17,"ok noel")</f>
        <v xml:space="preserve"> </v>
      </c>
      <c r="AH35" s="15"/>
      <c r="AI35" s="16"/>
      <c r="AJ35" s="12"/>
      <c r="AK35" s="13" t="str">
        <f t="shared" ca="1" si="14"/>
        <v xml:space="preserve"> </v>
      </c>
      <c r="AL35" s="13" t="str" cm="1">
        <f t="array" aca="1" ref="AL35" ca="1">_xlfn.IFS(AI35=0," ",AK35&gt;25,"Plus éligible",AK35&gt;16,"Justificatif à fournir",AK35&gt;6,"Bon rentré OK",AK35&lt;6,"Non éligible")</f>
        <v xml:space="preserve"> </v>
      </c>
      <c r="AM35" s="13" t="str" cm="1">
        <f t="array" aca="1" ref="AM35" ca="1">_xlfn.IFS(AI35=0," ",AK35&gt;17,"Plus noel",AK35&lt;17,"ok noel")</f>
        <v xml:space="preserve"> </v>
      </c>
      <c r="AN35" s="15"/>
      <c r="AO35" s="16"/>
      <c r="AP35" s="12"/>
      <c r="AQ35" s="13" t="str">
        <f t="shared" ca="1" si="15"/>
        <v xml:space="preserve"> </v>
      </c>
      <c r="AR35" s="13" t="str" cm="1">
        <f t="array" aca="1" ref="AR35" ca="1">_xlfn.IFS(AO35=0," ",AQ35&gt;25,"Plus éligible",AQ35&gt;16,"Justificatif à fournir",AQ35&gt;6,"Bon rentré OK",AQ35&lt;6,"Non éligible")</f>
        <v xml:space="preserve"> </v>
      </c>
      <c r="AS35" s="13" t="str" cm="1">
        <f t="array" aca="1" ref="AS35" ca="1">_xlfn.IFS(AO35=0," ",AQ35&gt;17,"Plus noel",AQ35&lt;17,"ok noel")</f>
        <v xml:space="preserve"> </v>
      </c>
      <c r="AT35" s="15"/>
      <c r="AU35" s="10" t="str">
        <f t="shared" si="16"/>
        <v xml:space="preserve"> </v>
      </c>
      <c r="AV35" s="10" t="str">
        <f t="shared" si="17"/>
        <v xml:space="preserve"> </v>
      </c>
      <c r="AW35" s="10" t="str">
        <f t="shared" si="18"/>
        <v xml:space="preserve"> </v>
      </c>
      <c r="AX35">
        <f t="shared" ca="1" si="19"/>
        <v>0</v>
      </c>
      <c r="AY35">
        <f t="shared" ca="1" si="20"/>
        <v>0</v>
      </c>
      <c r="AZ35">
        <f t="shared" ca="1" si="21"/>
        <v>0</v>
      </c>
    </row>
    <row r="36" spans="1:52" x14ac:dyDescent="0.3">
      <c r="A36" s="5"/>
      <c r="C36" s="6">
        <f t="shared" si="22"/>
        <v>1</v>
      </c>
      <c r="E36" s="6">
        <f t="shared" ca="1" si="6"/>
        <v>44562</v>
      </c>
      <c r="F36" s="3">
        <f t="shared" ca="1" si="23"/>
        <v>18</v>
      </c>
      <c r="G36" s="3">
        <f t="shared" ca="1" si="24"/>
        <v>12</v>
      </c>
      <c r="H36" s="7">
        <f t="shared" ca="1" si="8"/>
        <v>450</v>
      </c>
      <c r="J36" s="7">
        <f t="shared" ca="1" si="9"/>
        <v>0</v>
      </c>
      <c r="L36" s="7">
        <f t="shared" ca="1" si="10"/>
        <v>450</v>
      </c>
      <c r="P36" s="7">
        <f t="shared" ca="1" si="11"/>
        <v>450</v>
      </c>
      <c r="Q36" s="16"/>
      <c r="R36" s="12"/>
      <c r="S36" s="13" t="str">
        <f t="shared" ca="1" si="25"/>
        <v xml:space="preserve"> </v>
      </c>
      <c r="T36" s="13" t="str" cm="1">
        <f t="array" aca="1" ref="T36" ca="1">_xlfn.IFS(Q36=0," ",S36&gt;25,"Plus éligible",S36&gt;16,"Justificatif à fournir",S36&gt;6,"Bon rentré OK",S36&lt;6,"Non éligible")</f>
        <v xml:space="preserve"> </v>
      </c>
      <c r="U36" s="13" t="str" cm="1">
        <f t="array" aca="1" ref="U36" ca="1">_xlfn.IFS(Q36=0," ",S36&gt;17,"Plus noel",S36&lt;17,"ok noel")</f>
        <v xml:space="preserve"> </v>
      </c>
      <c r="V36" s="15"/>
      <c r="W36" s="16"/>
      <c r="X36" s="12"/>
      <c r="Y36" s="13" t="str">
        <f t="shared" ca="1" si="12"/>
        <v xml:space="preserve"> </v>
      </c>
      <c r="Z36" s="13" t="str" cm="1">
        <f t="array" aca="1" ref="Z36" ca="1">_xlfn.IFS(W36=0," ",Y36&gt;25,"Plus éligible",Y36&gt;16,"Justificatif à fournir",Y36&gt;6,"Bon rentré OK",Y36&lt;6,"Non éligible")</f>
        <v xml:space="preserve"> </v>
      </c>
      <c r="AA36" s="13" t="str" cm="1">
        <f t="array" aca="1" ref="AA36" ca="1">_xlfn.IFS(W36=0," ",Y36&gt;17,"Plus noel",Y36&lt;16,"ok noel")</f>
        <v xml:space="preserve"> </v>
      </c>
      <c r="AB36" s="15"/>
      <c r="AC36" s="16"/>
      <c r="AD36" s="12"/>
      <c r="AE36" s="13" t="str">
        <f t="shared" ca="1" si="13"/>
        <v xml:space="preserve"> </v>
      </c>
      <c r="AF36" s="13" t="str" cm="1">
        <f t="array" aca="1" ref="AF36" ca="1">_xlfn.IFS(AC36=0," ",AE36&gt;25,"Plus éligible",AE36&gt;16,"Justificatif à fournir",AE36&gt;6,"Bon rentré OK",AE36&lt;6,"Non éligible")</f>
        <v xml:space="preserve"> </v>
      </c>
      <c r="AG36" s="13" t="str" cm="1">
        <f t="array" aca="1" ref="AG36" ca="1">_xlfn.IFS(AC36=0," ",AE36&gt;17,"Plus noel",AE36&lt;17,"ok noel")</f>
        <v xml:space="preserve"> </v>
      </c>
      <c r="AH36" s="15"/>
      <c r="AI36" s="16"/>
      <c r="AJ36" s="12"/>
      <c r="AK36" s="13" t="str">
        <f t="shared" ca="1" si="14"/>
        <v xml:space="preserve"> </v>
      </c>
      <c r="AL36" s="13" t="str" cm="1">
        <f t="array" aca="1" ref="AL36" ca="1">_xlfn.IFS(AI36=0," ",AK36&gt;25,"Plus éligible",AK36&gt;16,"Justificatif à fournir",AK36&gt;6,"Bon rentré OK",AK36&lt;6,"Non éligible")</f>
        <v xml:space="preserve"> </v>
      </c>
      <c r="AM36" s="13" t="str" cm="1">
        <f t="array" aca="1" ref="AM36" ca="1">_xlfn.IFS(AI36=0," ",AK36&gt;17,"Plus noel",AK36&lt;17,"ok noel")</f>
        <v xml:space="preserve"> </v>
      </c>
      <c r="AN36" s="15"/>
      <c r="AO36" s="16"/>
      <c r="AP36" s="12"/>
      <c r="AQ36" s="13" t="str">
        <f t="shared" ca="1" si="15"/>
        <v xml:space="preserve"> </v>
      </c>
      <c r="AR36" s="13" t="str" cm="1">
        <f t="array" aca="1" ref="AR36" ca="1">_xlfn.IFS(AO36=0," ",AQ36&gt;25,"Plus éligible",AQ36&gt;16,"Justificatif à fournir",AQ36&gt;6,"Bon rentré OK",AQ36&lt;6,"Non éligible")</f>
        <v xml:space="preserve"> </v>
      </c>
      <c r="AS36" s="13" t="str" cm="1">
        <f t="array" aca="1" ref="AS36" ca="1">_xlfn.IFS(AO36=0," ",AQ36&gt;17,"Plus noel",AQ36&lt;17,"ok noel")</f>
        <v xml:space="preserve"> </v>
      </c>
      <c r="AT36" s="15"/>
      <c r="AU36" s="10" t="str">
        <f t="shared" si="16"/>
        <v xml:space="preserve"> </v>
      </c>
      <c r="AV36" s="10" t="str">
        <f t="shared" si="17"/>
        <v xml:space="preserve"> </v>
      </c>
      <c r="AW36" s="10" t="str">
        <f t="shared" si="18"/>
        <v xml:space="preserve"> </v>
      </c>
      <c r="AX36">
        <f t="shared" ca="1" si="19"/>
        <v>0</v>
      </c>
      <c r="AY36">
        <f t="shared" ca="1" si="20"/>
        <v>0</v>
      </c>
      <c r="AZ36">
        <f t="shared" ca="1" si="21"/>
        <v>0</v>
      </c>
    </row>
    <row r="37" spans="1:52" x14ac:dyDescent="0.3">
      <c r="A37" s="5"/>
      <c r="C37" s="6">
        <f t="shared" si="22"/>
        <v>1</v>
      </c>
      <c r="E37" s="6">
        <f t="shared" ca="1" si="6"/>
        <v>44562</v>
      </c>
      <c r="F37" s="3">
        <f t="shared" ca="1" si="23"/>
        <v>18</v>
      </c>
      <c r="G37" s="3">
        <f t="shared" ca="1" si="24"/>
        <v>12</v>
      </c>
      <c r="H37" s="7">
        <f t="shared" ca="1" si="8"/>
        <v>450</v>
      </c>
      <c r="J37" s="7">
        <f t="shared" ca="1" si="9"/>
        <v>0</v>
      </c>
      <c r="L37" s="7">
        <f t="shared" ca="1" si="10"/>
        <v>450</v>
      </c>
      <c r="P37" s="7">
        <f t="shared" ca="1" si="11"/>
        <v>450</v>
      </c>
      <c r="Q37" s="16"/>
      <c r="R37" s="12"/>
      <c r="S37" s="13" t="str">
        <f t="shared" ca="1" si="25"/>
        <v xml:space="preserve"> </v>
      </c>
      <c r="T37" s="13" t="str" cm="1">
        <f t="array" aca="1" ref="T37" ca="1">_xlfn.IFS(Q37=0," ",S37&gt;25,"Plus éligible",S37&gt;16,"Justificatif à fournir",S37&gt;6,"Bon rentré OK",S37&lt;6,"Non éligible")</f>
        <v xml:space="preserve"> </v>
      </c>
      <c r="U37" s="13" t="str" cm="1">
        <f t="array" aca="1" ref="U37" ca="1">_xlfn.IFS(Q37=0," ",S37&gt;17,"Plus noel",S37&lt;17,"ok noel")</f>
        <v xml:space="preserve"> </v>
      </c>
      <c r="V37" s="15"/>
      <c r="W37" s="16"/>
      <c r="X37" s="12"/>
      <c r="Y37" s="13" t="str">
        <f t="shared" ca="1" si="12"/>
        <v xml:space="preserve"> </v>
      </c>
      <c r="Z37" s="13" t="str" cm="1">
        <f t="array" aca="1" ref="Z37" ca="1">_xlfn.IFS(W37=0," ",Y37&gt;25,"Plus éligible",Y37&gt;16,"Justificatif à fournir",Y37&gt;6,"Bon rentré OK",Y37&lt;6,"Non éligible")</f>
        <v xml:space="preserve"> </v>
      </c>
      <c r="AA37" s="13" t="str" cm="1">
        <f t="array" aca="1" ref="AA37" ca="1">_xlfn.IFS(W37=0," ",Y37&gt;17,"Plus noel",Y37&lt;16,"ok noel")</f>
        <v xml:space="preserve"> </v>
      </c>
      <c r="AB37" s="15"/>
      <c r="AC37" s="16"/>
      <c r="AD37" s="12"/>
      <c r="AE37" s="13" t="str">
        <f t="shared" ca="1" si="13"/>
        <v xml:space="preserve"> </v>
      </c>
      <c r="AF37" s="13" t="str" cm="1">
        <f t="array" aca="1" ref="AF37" ca="1">_xlfn.IFS(AC37=0," ",AE37&gt;25,"Plus éligible",AE37&gt;16,"Justificatif à fournir",AE37&gt;6,"Bon rentré OK",AE37&lt;6,"Non éligible")</f>
        <v xml:space="preserve"> </v>
      </c>
      <c r="AG37" s="13" t="str" cm="1">
        <f t="array" aca="1" ref="AG37" ca="1">_xlfn.IFS(AC37=0," ",AE37&gt;17,"Plus noel",AE37&lt;17,"ok noel")</f>
        <v xml:space="preserve"> </v>
      </c>
      <c r="AH37" s="15"/>
      <c r="AI37" s="16"/>
      <c r="AJ37" s="12"/>
      <c r="AK37" s="13" t="str">
        <f t="shared" ca="1" si="14"/>
        <v xml:space="preserve"> </v>
      </c>
      <c r="AL37" s="13" t="str" cm="1">
        <f t="array" aca="1" ref="AL37" ca="1">_xlfn.IFS(AI37=0," ",AK37&gt;25,"Plus éligible",AK37&gt;16,"Justificatif à fournir",AK37&gt;6,"Bon rentré OK",AK37&lt;6,"Non éligible")</f>
        <v xml:space="preserve"> </v>
      </c>
      <c r="AM37" s="13" t="str" cm="1">
        <f t="array" aca="1" ref="AM37" ca="1">_xlfn.IFS(AI37=0," ",AK37&gt;17,"Plus noel",AK37&lt;17,"ok noel")</f>
        <v xml:space="preserve"> </v>
      </c>
      <c r="AN37" s="15"/>
      <c r="AO37" s="16"/>
      <c r="AP37" s="12"/>
      <c r="AQ37" s="13" t="str">
        <f t="shared" ca="1" si="15"/>
        <v xml:space="preserve"> </v>
      </c>
      <c r="AR37" s="13" t="str" cm="1">
        <f t="array" aca="1" ref="AR37" ca="1">_xlfn.IFS(AO37=0," ",AQ37&gt;25,"Plus éligible",AQ37&gt;16,"Justificatif à fournir",AQ37&gt;6,"Bon rentré OK",AQ37&lt;6,"Non éligible")</f>
        <v xml:space="preserve"> </v>
      </c>
      <c r="AS37" s="13" t="str" cm="1">
        <f t="array" aca="1" ref="AS37" ca="1">_xlfn.IFS(AO37=0," ",AQ37&gt;17,"Plus noel",AQ37&lt;17,"ok noel")</f>
        <v xml:space="preserve"> </v>
      </c>
      <c r="AT37" s="15"/>
      <c r="AU37" s="10" t="str">
        <f t="shared" si="16"/>
        <v xml:space="preserve"> </v>
      </c>
      <c r="AV37" s="10" t="str">
        <f t="shared" si="17"/>
        <v xml:space="preserve"> </v>
      </c>
      <c r="AW37" s="10" t="str">
        <f t="shared" si="18"/>
        <v xml:space="preserve"> </v>
      </c>
      <c r="AX37">
        <f t="shared" ca="1" si="19"/>
        <v>0</v>
      </c>
      <c r="AY37">
        <f t="shared" ca="1" si="20"/>
        <v>0</v>
      </c>
      <c r="AZ37">
        <f t="shared" ca="1" si="21"/>
        <v>0</v>
      </c>
    </row>
    <row r="38" spans="1:52" x14ac:dyDescent="0.3">
      <c r="A38" s="5"/>
      <c r="C38" s="6">
        <f t="shared" si="22"/>
        <v>1</v>
      </c>
      <c r="E38" s="6">
        <f t="shared" ca="1" si="6"/>
        <v>44562</v>
      </c>
      <c r="F38" s="3">
        <f t="shared" ca="1" si="23"/>
        <v>18</v>
      </c>
      <c r="G38" s="3">
        <f t="shared" ca="1" si="24"/>
        <v>12</v>
      </c>
      <c r="H38" s="7">
        <f t="shared" ca="1" si="8"/>
        <v>450</v>
      </c>
      <c r="J38" s="7">
        <f t="shared" ca="1" si="9"/>
        <v>0</v>
      </c>
      <c r="L38" s="7">
        <f t="shared" ca="1" si="10"/>
        <v>450</v>
      </c>
      <c r="P38" s="7">
        <f t="shared" ca="1" si="11"/>
        <v>450</v>
      </c>
      <c r="Q38" s="16"/>
      <c r="R38" s="12"/>
      <c r="S38" s="13" t="str">
        <f t="shared" ca="1" si="25"/>
        <v xml:space="preserve"> </v>
      </c>
      <c r="T38" s="13" t="str" cm="1">
        <f t="array" aca="1" ref="T38" ca="1">_xlfn.IFS(Q38=0," ",S38&gt;25,"Plus éligible",S38&gt;16,"Justificatif à fournir",S38&gt;6,"Bon rentré OK",S38&lt;6,"Non éligible")</f>
        <v xml:space="preserve"> </v>
      </c>
      <c r="U38" s="13" t="str" cm="1">
        <f t="array" aca="1" ref="U38" ca="1">_xlfn.IFS(Q38=0," ",S38&gt;17,"Plus noel",S38&lt;17,"ok noel")</f>
        <v xml:space="preserve"> </v>
      </c>
      <c r="V38" s="15"/>
      <c r="W38" s="16"/>
      <c r="X38" s="12"/>
      <c r="Y38" s="13" t="str">
        <f t="shared" ca="1" si="12"/>
        <v xml:space="preserve"> </v>
      </c>
      <c r="Z38" s="13" t="str" cm="1">
        <f t="array" aca="1" ref="Z38" ca="1">_xlfn.IFS(W38=0," ",Y38&gt;25,"Plus éligible",Y38&gt;16,"Justificatif à fournir",Y38&gt;6,"Bon rentré OK",Y38&lt;6,"Non éligible")</f>
        <v xml:space="preserve"> </v>
      </c>
      <c r="AA38" s="13" t="str" cm="1">
        <f t="array" aca="1" ref="AA38" ca="1">_xlfn.IFS(W38=0," ",Y38&gt;17,"Plus noel",Y38&lt;16,"ok noel")</f>
        <v xml:space="preserve"> </v>
      </c>
      <c r="AB38" s="15"/>
      <c r="AC38" s="16"/>
      <c r="AD38" s="12"/>
      <c r="AE38" s="13" t="str">
        <f t="shared" ca="1" si="13"/>
        <v xml:space="preserve"> </v>
      </c>
      <c r="AF38" s="13" t="str" cm="1">
        <f t="array" aca="1" ref="AF38" ca="1">_xlfn.IFS(AC38=0," ",AE38&gt;25,"Plus éligible",AE38&gt;16,"Justificatif à fournir",AE38&gt;6,"Bon rentré OK",AE38&lt;6,"Non éligible")</f>
        <v xml:space="preserve"> </v>
      </c>
      <c r="AG38" s="13" t="str" cm="1">
        <f t="array" aca="1" ref="AG38" ca="1">_xlfn.IFS(AC38=0," ",AE38&gt;17,"Plus noel",AE38&lt;17,"ok noel")</f>
        <v xml:space="preserve"> </v>
      </c>
      <c r="AH38" s="15"/>
      <c r="AI38" s="16"/>
      <c r="AJ38" s="12"/>
      <c r="AK38" s="13" t="str">
        <f t="shared" ca="1" si="14"/>
        <v xml:space="preserve"> </v>
      </c>
      <c r="AL38" s="13" t="str" cm="1">
        <f t="array" aca="1" ref="AL38" ca="1">_xlfn.IFS(AI38=0," ",AK38&gt;25,"Plus éligible",AK38&gt;16,"Justificatif à fournir",AK38&gt;6,"Bon rentré OK",AK38&lt;6,"Non éligible")</f>
        <v xml:space="preserve"> </v>
      </c>
      <c r="AM38" s="13" t="str" cm="1">
        <f t="array" aca="1" ref="AM38" ca="1">_xlfn.IFS(AI38=0," ",AK38&gt;17,"Plus noel",AK38&lt;17,"ok noel")</f>
        <v xml:space="preserve"> </v>
      </c>
      <c r="AN38" s="15"/>
      <c r="AO38" s="16"/>
      <c r="AP38" s="12"/>
      <c r="AQ38" s="13" t="str">
        <f t="shared" ca="1" si="15"/>
        <v xml:space="preserve"> </v>
      </c>
      <c r="AR38" s="13" t="str" cm="1">
        <f t="array" aca="1" ref="AR38" ca="1">_xlfn.IFS(AO38=0," ",AQ38&gt;25,"Plus éligible",AQ38&gt;16,"Justificatif à fournir",AQ38&gt;6,"Bon rentré OK",AQ38&lt;6,"Non éligible")</f>
        <v xml:space="preserve"> </v>
      </c>
      <c r="AS38" s="13" t="str" cm="1">
        <f t="array" aca="1" ref="AS38" ca="1">_xlfn.IFS(AO38=0," ",AQ38&gt;17,"Plus noel",AQ38&lt;17,"ok noel")</f>
        <v xml:space="preserve"> </v>
      </c>
      <c r="AT38" s="15"/>
      <c r="AU38" s="10" t="str">
        <f t="shared" si="16"/>
        <v xml:space="preserve"> </v>
      </c>
      <c r="AV38" s="10" t="str">
        <f t="shared" si="17"/>
        <v xml:space="preserve"> </v>
      </c>
      <c r="AW38" s="10" t="str">
        <f t="shared" si="18"/>
        <v xml:space="preserve"> </v>
      </c>
      <c r="AX38">
        <f t="shared" ca="1" si="19"/>
        <v>0</v>
      </c>
      <c r="AY38">
        <f t="shared" ca="1" si="20"/>
        <v>0</v>
      </c>
      <c r="AZ38">
        <f t="shared" ca="1" si="21"/>
        <v>0</v>
      </c>
    </row>
    <row r="39" spans="1:52" x14ac:dyDescent="0.3">
      <c r="A39" s="5"/>
      <c r="C39" s="6">
        <f t="shared" si="22"/>
        <v>1</v>
      </c>
      <c r="E39" s="6">
        <f t="shared" ca="1" si="6"/>
        <v>44562</v>
      </c>
      <c r="F39" s="3">
        <f t="shared" ca="1" si="23"/>
        <v>18</v>
      </c>
      <c r="G39" s="3">
        <f t="shared" ca="1" si="24"/>
        <v>12</v>
      </c>
      <c r="H39" s="7">
        <f t="shared" ca="1" si="8"/>
        <v>450</v>
      </c>
      <c r="J39" s="7">
        <f t="shared" ca="1" si="9"/>
        <v>0</v>
      </c>
      <c r="L39" s="7">
        <f t="shared" ca="1" si="10"/>
        <v>450</v>
      </c>
      <c r="P39" s="7">
        <f t="shared" ca="1" si="11"/>
        <v>450</v>
      </c>
      <c r="Q39" s="16"/>
      <c r="R39" s="12"/>
      <c r="S39" s="13" t="str">
        <f t="shared" ca="1" si="25"/>
        <v xml:space="preserve"> </v>
      </c>
      <c r="T39" s="13" t="str" cm="1">
        <f t="array" aca="1" ref="T39" ca="1">_xlfn.IFS(Q39=0," ",S39&gt;25,"Plus éligible",S39&gt;16,"Justificatif à fournir",S39&gt;6,"Bon rentré OK",S39&lt;6,"Non éligible")</f>
        <v xml:space="preserve"> </v>
      </c>
      <c r="U39" s="13" t="str" cm="1">
        <f t="array" aca="1" ref="U39" ca="1">_xlfn.IFS(Q39=0," ",S39&gt;17,"Plus noel",S39&lt;17,"ok noel")</f>
        <v xml:space="preserve"> </v>
      </c>
      <c r="V39" s="15"/>
      <c r="W39" s="16"/>
      <c r="X39" s="12"/>
      <c r="Y39" s="13" t="str">
        <f t="shared" ca="1" si="12"/>
        <v xml:space="preserve"> </v>
      </c>
      <c r="Z39" s="13" t="str" cm="1">
        <f t="array" aca="1" ref="Z39" ca="1">_xlfn.IFS(W39=0," ",Y39&gt;25,"Plus éligible",Y39&gt;16,"Justificatif à fournir",Y39&gt;6,"Bon rentré OK",Y39&lt;6,"Non éligible")</f>
        <v xml:space="preserve"> </v>
      </c>
      <c r="AA39" s="13" t="str" cm="1">
        <f t="array" aca="1" ref="AA39" ca="1">_xlfn.IFS(W39=0," ",Y39&gt;17,"Plus noel",Y39&lt;16,"ok noel")</f>
        <v xml:space="preserve"> </v>
      </c>
      <c r="AB39" s="15"/>
      <c r="AC39" s="16"/>
      <c r="AD39" s="12"/>
      <c r="AE39" s="13" t="str">
        <f t="shared" ca="1" si="13"/>
        <v xml:space="preserve"> </v>
      </c>
      <c r="AF39" s="13" t="str" cm="1">
        <f t="array" aca="1" ref="AF39" ca="1">_xlfn.IFS(AC39=0," ",AE39&gt;25,"Plus éligible",AE39&gt;16,"Justificatif à fournir",AE39&gt;6,"Bon rentré OK",AE39&lt;6,"Non éligible")</f>
        <v xml:space="preserve"> </v>
      </c>
      <c r="AG39" s="13" t="str" cm="1">
        <f t="array" aca="1" ref="AG39" ca="1">_xlfn.IFS(AC39=0," ",AE39&gt;17,"Plus noel",AE39&lt;17,"ok noel")</f>
        <v xml:space="preserve"> </v>
      </c>
      <c r="AH39" s="15"/>
      <c r="AI39" s="16"/>
      <c r="AJ39" s="12"/>
      <c r="AK39" s="13" t="str">
        <f t="shared" ca="1" si="14"/>
        <v xml:space="preserve"> </v>
      </c>
      <c r="AL39" s="13" t="str" cm="1">
        <f t="array" aca="1" ref="AL39" ca="1">_xlfn.IFS(AI39=0," ",AK39&gt;25,"Plus éligible",AK39&gt;16,"Justificatif à fournir",AK39&gt;6,"Bon rentré OK",AK39&lt;6,"Non éligible")</f>
        <v xml:space="preserve"> </v>
      </c>
      <c r="AM39" s="13" t="str" cm="1">
        <f t="array" aca="1" ref="AM39" ca="1">_xlfn.IFS(AI39=0," ",AK39&gt;17,"Plus noel",AK39&lt;17,"ok noel")</f>
        <v xml:space="preserve"> </v>
      </c>
      <c r="AN39" s="15"/>
      <c r="AO39" s="16"/>
      <c r="AP39" s="12"/>
      <c r="AQ39" s="13" t="str">
        <f t="shared" ca="1" si="15"/>
        <v xml:space="preserve"> </v>
      </c>
      <c r="AR39" s="13" t="str" cm="1">
        <f t="array" aca="1" ref="AR39" ca="1">_xlfn.IFS(AO39=0," ",AQ39&gt;25,"Plus éligible",AQ39&gt;16,"Justificatif à fournir",AQ39&gt;6,"Bon rentré OK",AQ39&lt;6,"Non éligible")</f>
        <v xml:space="preserve"> </v>
      </c>
      <c r="AS39" s="13" t="str" cm="1">
        <f t="array" aca="1" ref="AS39" ca="1">_xlfn.IFS(AO39=0," ",AQ39&gt;17,"Plus noel",AQ39&lt;17,"ok noel")</f>
        <v xml:space="preserve"> </v>
      </c>
      <c r="AT39" s="15"/>
      <c r="AU39" s="10" t="str">
        <f t="shared" si="16"/>
        <v xml:space="preserve"> </v>
      </c>
      <c r="AV39" s="10" t="str">
        <f t="shared" si="17"/>
        <v xml:space="preserve"> </v>
      </c>
      <c r="AW39" s="10" t="str">
        <f t="shared" si="18"/>
        <v xml:space="preserve"> </v>
      </c>
      <c r="AX39">
        <f t="shared" ca="1" si="19"/>
        <v>0</v>
      </c>
      <c r="AY39">
        <f t="shared" ca="1" si="20"/>
        <v>0</v>
      </c>
      <c r="AZ39">
        <f t="shared" ca="1" si="21"/>
        <v>0</v>
      </c>
    </row>
    <row r="40" spans="1:52" x14ac:dyDescent="0.3">
      <c r="A40" s="5"/>
      <c r="C40" s="6">
        <f t="shared" si="22"/>
        <v>1</v>
      </c>
      <c r="E40" s="6">
        <f t="shared" ca="1" si="6"/>
        <v>44562</v>
      </c>
      <c r="F40" s="3">
        <f t="shared" ca="1" si="23"/>
        <v>18</v>
      </c>
      <c r="G40" s="3">
        <f t="shared" ca="1" si="24"/>
        <v>12</v>
      </c>
      <c r="H40" s="7">
        <f t="shared" ca="1" si="8"/>
        <v>450</v>
      </c>
      <c r="J40" s="7">
        <f t="shared" ca="1" si="9"/>
        <v>0</v>
      </c>
      <c r="L40" s="7">
        <f t="shared" ca="1" si="10"/>
        <v>450</v>
      </c>
      <c r="P40" s="7">
        <f t="shared" ca="1" si="11"/>
        <v>450</v>
      </c>
      <c r="Q40" s="16"/>
      <c r="R40" s="12"/>
      <c r="S40" s="13" t="str">
        <f t="shared" ca="1" si="25"/>
        <v xml:space="preserve"> </v>
      </c>
      <c r="T40" s="13" t="str" cm="1">
        <f t="array" aca="1" ref="T40" ca="1">_xlfn.IFS(Q40=0," ",S40&gt;25,"Plus éligible",S40&gt;16,"Justificatif à fournir",S40&gt;6,"Bon rentré OK",S40&lt;6,"Non éligible")</f>
        <v xml:space="preserve"> </v>
      </c>
      <c r="U40" s="13" t="str" cm="1">
        <f t="array" aca="1" ref="U40" ca="1">_xlfn.IFS(Q40=0," ",S40&gt;17,"Plus noel",S40&lt;17,"ok noel")</f>
        <v xml:space="preserve"> </v>
      </c>
      <c r="V40" s="15"/>
      <c r="W40" s="16"/>
      <c r="X40" s="12"/>
      <c r="Y40" s="13" t="str">
        <f t="shared" ca="1" si="12"/>
        <v xml:space="preserve"> </v>
      </c>
      <c r="Z40" s="13" t="str" cm="1">
        <f t="array" aca="1" ref="Z40" ca="1">_xlfn.IFS(W40=0," ",Y40&gt;25,"Plus éligible",Y40&gt;16,"Justificatif à fournir",Y40&gt;6,"Bon rentré OK",Y40&lt;6,"Non éligible")</f>
        <v xml:space="preserve"> </v>
      </c>
      <c r="AA40" s="13" t="str" cm="1">
        <f t="array" aca="1" ref="AA40" ca="1">_xlfn.IFS(W40=0," ",Y40&gt;17,"Plus noel",Y40&lt;16,"ok noel")</f>
        <v xml:space="preserve"> </v>
      </c>
      <c r="AB40" s="15"/>
      <c r="AC40" s="16"/>
      <c r="AD40" s="12"/>
      <c r="AE40" s="13" t="str">
        <f t="shared" ca="1" si="13"/>
        <v xml:space="preserve"> </v>
      </c>
      <c r="AF40" s="13" t="str" cm="1">
        <f t="array" aca="1" ref="AF40" ca="1">_xlfn.IFS(AC40=0," ",AE40&gt;25,"Plus éligible",AE40&gt;16,"Justificatif à fournir",AE40&gt;6,"Bon rentré OK",AE40&lt;6,"Non éligible")</f>
        <v xml:space="preserve"> </v>
      </c>
      <c r="AG40" s="13" t="str" cm="1">
        <f t="array" aca="1" ref="AG40" ca="1">_xlfn.IFS(AC40=0," ",AE40&gt;17,"Plus noel",AE40&lt;17,"ok noel")</f>
        <v xml:space="preserve"> </v>
      </c>
      <c r="AH40" s="15"/>
      <c r="AI40" s="16"/>
      <c r="AJ40" s="12"/>
      <c r="AK40" s="13" t="str">
        <f t="shared" ca="1" si="14"/>
        <v xml:space="preserve"> </v>
      </c>
      <c r="AL40" s="13" t="str" cm="1">
        <f t="array" aca="1" ref="AL40" ca="1">_xlfn.IFS(AI40=0," ",AK40&gt;25,"Plus éligible",AK40&gt;16,"Justificatif à fournir",AK40&gt;6,"Bon rentré OK",AK40&lt;6,"Non éligible")</f>
        <v xml:space="preserve"> </v>
      </c>
      <c r="AM40" s="13" t="str" cm="1">
        <f t="array" aca="1" ref="AM40" ca="1">_xlfn.IFS(AI40=0," ",AK40&gt;17,"Plus noel",AK40&lt;17,"ok noel")</f>
        <v xml:space="preserve"> </v>
      </c>
      <c r="AN40" s="15"/>
      <c r="AO40" s="16"/>
      <c r="AP40" s="12"/>
      <c r="AQ40" s="13" t="str">
        <f t="shared" ca="1" si="15"/>
        <v xml:space="preserve"> </v>
      </c>
      <c r="AR40" s="13" t="str" cm="1">
        <f t="array" aca="1" ref="AR40" ca="1">_xlfn.IFS(AO40=0," ",AQ40&gt;25,"Plus éligible",AQ40&gt;16,"Justificatif à fournir",AQ40&gt;6,"Bon rentré OK",AQ40&lt;6,"Non éligible")</f>
        <v xml:space="preserve"> </v>
      </c>
      <c r="AS40" s="13" t="str" cm="1">
        <f t="array" aca="1" ref="AS40" ca="1">_xlfn.IFS(AO40=0," ",AQ40&gt;17,"Plus noel",AQ40&lt;17,"ok noel")</f>
        <v xml:space="preserve"> </v>
      </c>
      <c r="AT40" s="15"/>
      <c r="AU40" s="10" t="str">
        <f t="shared" si="16"/>
        <v xml:space="preserve"> </v>
      </c>
      <c r="AV40" s="10" t="str">
        <f t="shared" si="17"/>
        <v xml:space="preserve"> </v>
      </c>
      <c r="AW40" s="10" t="str">
        <f t="shared" si="18"/>
        <v xml:space="preserve"> </v>
      </c>
      <c r="AX40">
        <f t="shared" ca="1" si="19"/>
        <v>0</v>
      </c>
      <c r="AY40">
        <f t="shared" ca="1" si="20"/>
        <v>0</v>
      </c>
      <c r="AZ40">
        <f t="shared" ca="1" si="21"/>
        <v>0</v>
      </c>
    </row>
    <row r="41" spans="1:52" x14ac:dyDescent="0.3">
      <c r="A41" s="5"/>
      <c r="C41" s="6">
        <f t="shared" si="22"/>
        <v>1</v>
      </c>
      <c r="E41" s="6">
        <f t="shared" ca="1" si="6"/>
        <v>44562</v>
      </c>
      <c r="F41" s="3">
        <f t="shared" ca="1" si="23"/>
        <v>18</v>
      </c>
      <c r="G41" s="3">
        <f t="shared" ca="1" si="24"/>
        <v>12</v>
      </c>
      <c r="H41" s="7">
        <f t="shared" ca="1" si="8"/>
        <v>450</v>
      </c>
      <c r="J41" s="7">
        <f t="shared" ca="1" si="9"/>
        <v>0</v>
      </c>
      <c r="L41" s="7">
        <f t="shared" ca="1" si="10"/>
        <v>450</v>
      </c>
      <c r="P41" s="7">
        <f t="shared" ca="1" si="11"/>
        <v>450</v>
      </c>
      <c r="Q41" s="16"/>
      <c r="R41" s="12"/>
      <c r="S41" s="13" t="str">
        <f t="shared" ca="1" si="25"/>
        <v xml:space="preserve"> </v>
      </c>
      <c r="T41" s="13" t="str" cm="1">
        <f t="array" aca="1" ref="T41" ca="1">_xlfn.IFS(Q41=0," ",S41&gt;25,"Plus éligible",S41&gt;16,"Justificatif à fournir",S41&gt;6,"Bon rentré OK",S41&lt;6,"Non éligible")</f>
        <v xml:space="preserve"> </v>
      </c>
      <c r="U41" s="13" t="str" cm="1">
        <f t="array" aca="1" ref="U41" ca="1">_xlfn.IFS(Q41=0," ",S41&gt;17,"Plus noel",S41&lt;17,"ok noel")</f>
        <v xml:space="preserve"> </v>
      </c>
      <c r="V41" s="15"/>
      <c r="W41" s="16"/>
      <c r="X41" s="12"/>
      <c r="Y41" s="13" t="str">
        <f t="shared" ca="1" si="12"/>
        <v xml:space="preserve"> </v>
      </c>
      <c r="Z41" s="13" t="str" cm="1">
        <f t="array" aca="1" ref="Z41" ca="1">_xlfn.IFS(W41=0," ",Y41&gt;25,"Plus éligible",Y41&gt;16,"Justificatif à fournir",Y41&gt;6,"Bon rentré OK",Y41&lt;6,"Non éligible")</f>
        <v xml:space="preserve"> </v>
      </c>
      <c r="AA41" s="13" t="str" cm="1">
        <f t="array" aca="1" ref="AA41" ca="1">_xlfn.IFS(W41=0," ",Y41&gt;17,"Plus noel",Y41&lt;16,"ok noel")</f>
        <v xml:space="preserve"> </v>
      </c>
      <c r="AB41" s="15"/>
      <c r="AC41" s="16"/>
      <c r="AD41" s="12"/>
      <c r="AE41" s="13" t="str">
        <f t="shared" ca="1" si="13"/>
        <v xml:space="preserve"> </v>
      </c>
      <c r="AF41" s="13" t="str" cm="1">
        <f t="array" aca="1" ref="AF41" ca="1">_xlfn.IFS(AC41=0," ",AE41&gt;25,"Plus éligible",AE41&gt;16,"Justificatif à fournir",AE41&gt;6,"Bon rentré OK",AE41&lt;6,"Non éligible")</f>
        <v xml:space="preserve"> </v>
      </c>
      <c r="AG41" s="13" t="str" cm="1">
        <f t="array" aca="1" ref="AG41" ca="1">_xlfn.IFS(AC41=0," ",AE41&gt;17,"Plus noel",AE41&lt;17,"ok noel")</f>
        <v xml:space="preserve"> </v>
      </c>
      <c r="AH41" s="15"/>
      <c r="AI41" s="16"/>
      <c r="AJ41" s="12"/>
      <c r="AK41" s="13" t="str">
        <f t="shared" ca="1" si="14"/>
        <v xml:space="preserve"> </v>
      </c>
      <c r="AL41" s="13" t="str" cm="1">
        <f t="array" aca="1" ref="AL41" ca="1">_xlfn.IFS(AI41=0," ",AK41&gt;25,"Plus éligible",AK41&gt;16,"Justificatif à fournir",AK41&gt;6,"Bon rentré OK",AK41&lt;6,"Non éligible")</f>
        <v xml:space="preserve"> </v>
      </c>
      <c r="AM41" s="13" t="str" cm="1">
        <f t="array" aca="1" ref="AM41" ca="1">_xlfn.IFS(AI41=0," ",AK41&gt;17,"Plus noel",AK41&lt;17,"ok noel")</f>
        <v xml:space="preserve"> </v>
      </c>
      <c r="AN41" s="15"/>
      <c r="AO41" s="16"/>
      <c r="AP41" s="12"/>
      <c r="AQ41" s="13" t="str">
        <f t="shared" ca="1" si="15"/>
        <v xml:space="preserve"> </v>
      </c>
      <c r="AR41" s="13" t="str" cm="1">
        <f t="array" aca="1" ref="AR41" ca="1">_xlfn.IFS(AO41=0," ",AQ41&gt;25,"Plus éligible",AQ41&gt;16,"Justificatif à fournir",AQ41&gt;6,"Bon rentré OK",AQ41&lt;6,"Non éligible")</f>
        <v xml:space="preserve"> </v>
      </c>
      <c r="AS41" s="13" t="str" cm="1">
        <f t="array" aca="1" ref="AS41" ca="1">_xlfn.IFS(AO41=0," ",AQ41&gt;17,"Plus noel",AQ41&lt;17,"ok noel")</f>
        <v xml:space="preserve"> </v>
      </c>
      <c r="AT41" s="15"/>
      <c r="AU41" s="10" t="str">
        <f t="shared" si="16"/>
        <v xml:space="preserve"> </v>
      </c>
      <c r="AV41" s="10" t="str">
        <f t="shared" si="17"/>
        <v xml:space="preserve"> </v>
      </c>
      <c r="AW41" s="10" t="str">
        <f t="shared" si="18"/>
        <v xml:space="preserve"> </v>
      </c>
      <c r="AX41">
        <f t="shared" ca="1" si="19"/>
        <v>0</v>
      </c>
      <c r="AY41">
        <f t="shared" ca="1" si="20"/>
        <v>0</v>
      </c>
      <c r="AZ41">
        <f t="shared" ca="1" si="21"/>
        <v>0</v>
      </c>
    </row>
    <row r="42" spans="1:52" x14ac:dyDescent="0.3">
      <c r="A42" s="5"/>
      <c r="C42" s="6">
        <f t="shared" si="22"/>
        <v>1</v>
      </c>
      <c r="E42" s="6">
        <f t="shared" ca="1" si="6"/>
        <v>44562</v>
      </c>
      <c r="F42" s="3">
        <f t="shared" ca="1" si="23"/>
        <v>18</v>
      </c>
      <c r="G42" s="3">
        <f t="shared" ca="1" si="24"/>
        <v>12</v>
      </c>
      <c r="H42" s="7">
        <f t="shared" ca="1" si="8"/>
        <v>450</v>
      </c>
      <c r="J42" s="7">
        <f t="shared" ca="1" si="9"/>
        <v>0</v>
      </c>
      <c r="L42" s="7">
        <f t="shared" ca="1" si="10"/>
        <v>450</v>
      </c>
      <c r="P42" s="7">
        <f t="shared" ca="1" si="11"/>
        <v>450</v>
      </c>
      <c r="Q42" s="16"/>
      <c r="R42" s="12"/>
      <c r="S42" s="13" t="str">
        <f t="shared" ca="1" si="25"/>
        <v xml:space="preserve"> </v>
      </c>
      <c r="T42" s="13" t="str" cm="1">
        <f t="array" aca="1" ref="T42" ca="1">_xlfn.IFS(Q42=0," ",S42&gt;25,"Plus éligible",S42&gt;16,"Justificatif à fournir",S42&gt;6,"Bon rentré OK",S42&lt;6,"Non éligible")</f>
        <v xml:space="preserve"> </v>
      </c>
      <c r="U42" s="13" t="str" cm="1">
        <f t="array" aca="1" ref="U42" ca="1">_xlfn.IFS(Q42=0," ",S42&gt;17,"Plus noel",S42&lt;17,"ok noel")</f>
        <v xml:space="preserve"> </v>
      </c>
      <c r="V42" s="15"/>
      <c r="W42" s="16"/>
      <c r="X42" s="12"/>
      <c r="Y42" s="13" t="str">
        <f t="shared" ca="1" si="12"/>
        <v xml:space="preserve"> </v>
      </c>
      <c r="Z42" s="13" t="str" cm="1">
        <f t="array" aca="1" ref="Z42" ca="1">_xlfn.IFS(W42=0," ",Y42&gt;25,"Plus éligible",Y42&gt;16,"Justificatif à fournir",Y42&gt;6,"Bon rentré OK",Y42&lt;6,"Non éligible")</f>
        <v xml:space="preserve"> </v>
      </c>
      <c r="AA42" s="13" t="str" cm="1">
        <f t="array" aca="1" ref="AA42" ca="1">_xlfn.IFS(W42=0," ",Y42&gt;17,"Plus noel",Y42&lt;16,"ok noel")</f>
        <v xml:space="preserve"> </v>
      </c>
      <c r="AB42" s="15"/>
      <c r="AC42" s="16"/>
      <c r="AD42" s="12"/>
      <c r="AE42" s="13" t="str">
        <f t="shared" ca="1" si="13"/>
        <v xml:space="preserve"> </v>
      </c>
      <c r="AF42" s="13" t="str" cm="1">
        <f t="array" aca="1" ref="AF42" ca="1">_xlfn.IFS(AC42=0," ",AE42&gt;25,"Plus éligible",AE42&gt;16,"Justificatif à fournir",AE42&gt;6,"Bon rentré OK",AE42&lt;6,"Non éligible")</f>
        <v xml:space="preserve"> </v>
      </c>
      <c r="AG42" s="13" t="str" cm="1">
        <f t="array" aca="1" ref="AG42" ca="1">_xlfn.IFS(AC42=0," ",AE42&gt;17,"Plus noel",AE42&lt;17,"ok noel")</f>
        <v xml:space="preserve"> </v>
      </c>
      <c r="AH42" s="15"/>
      <c r="AI42" s="16"/>
      <c r="AJ42" s="12"/>
      <c r="AK42" s="13" t="str">
        <f t="shared" ca="1" si="14"/>
        <v xml:space="preserve"> </v>
      </c>
      <c r="AL42" s="13" t="str" cm="1">
        <f t="array" aca="1" ref="AL42" ca="1">_xlfn.IFS(AI42=0," ",AK42&gt;25,"Plus éligible",AK42&gt;16,"Justificatif à fournir",AK42&gt;6,"Bon rentré OK",AK42&lt;6,"Non éligible")</f>
        <v xml:space="preserve"> </v>
      </c>
      <c r="AM42" s="13" t="str" cm="1">
        <f t="array" aca="1" ref="AM42" ca="1">_xlfn.IFS(AI42=0," ",AK42&gt;17,"Plus noel",AK42&lt;17,"ok noel")</f>
        <v xml:space="preserve"> </v>
      </c>
      <c r="AN42" s="15"/>
      <c r="AO42" s="16"/>
      <c r="AP42" s="12"/>
      <c r="AQ42" s="13" t="str">
        <f t="shared" ca="1" si="15"/>
        <v xml:space="preserve"> </v>
      </c>
      <c r="AR42" s="13" t="str" cm="1">
        <f t="array" aca="1" ref="AR42" ca="1">_xlfn.IFS(AO42=0," ",AQ42&gt;25,"Plus éligible",AQ42&gt;16,"Justificatif à fournir",AQ42&gt;6,"Bon rentré OK",AQ42&lt;6,"Non éligible")</f>
        <v xml:space="preserve"> </v>
      </c>
      <c r="AS42" s="13" t="str" cm="1">
        <f t="array" aca="1" ref="AS42" ca="1">_xlfn.IFS(AO42=0," ",AQ42&gt;17,"Plus noel",AQ42&lt;17,"ok noel")</f>
        <v xml:space="preserve"> </v>
      </c>
      <c r="AT42" s="15"/>
      <c r="AU42" s="10" t="str">
        <f t="shared" si="16"/>
        <v xml:space="preserve"> </v>
      </c>
      <c r="AV42" s="10" t="str">
        <f t="shared" si="17"/>
        <v xml:space="preserve"> </v>
      </c>
      <c r="AW42" s="10" t="str">
        <f t="shared" si="18"/>
        <v xml:space="preserve"> </v>
      </c>
      <c r="AX42">
        <f t="shared" ca="1" si="19"/>
        <v>0</v>
      </c>
      <c r="AY42">
        <f t="shared" ca="1" si="20"/>
        <v>0</v>
      </c>
      <c r="AZ42">
        <f t="shared" ca="1" si="21"/>
        <v>0</v>
      </c>
    </row>
    <row r="43" spans="1:52" x14ac:dyDescent="0.3">
      <c r="A43" s="5"/>
      <c r="C43" s="6">
        <f t="shared" si="22"/>
        <v>1</v>
      </c>
      <c r="E43" s="6">
        <f t="shared" ca="1" si="6"/>
        <v>44562</v>
      </c>
      <c r="F43" s="3">
        <f t="shared" ca="1" si="23"/>
        <v>18</v>
      </c>
      <c r="G43" s="3">
        <f t="shared" ca="1" si="24"/>
        <v>12</v>
      </c>
      <c r="H43" s="7">
        <f t="shared" ca="1" si="8"/>
        <v>450</v>
      </c>
      <c r="J43" s="7">
        <f t="shared" ca="1" si="9"/>
        <v>0</v>
      </c>
      <c r="L43" s="7">
        <f t="shared" ca="1" si="10"/>
        <v>450</v>
      </c>
      <c r="P43" s="7">
        <f t="shared" ca="1" si="11"/>
        <v>450</v>
      </c>
      <c r="Q43" s="16"/>
      <c r="R43" s="12"/>
      <c r="S43" s="13" t="str">
        <f t="shared" ca="1" si="25"/>
        <v xml:space="preserve"> </v>
      </c>
      <c r="T43" s="13" t="str" cm="1">
        <f t="array" aca="1" ref="T43" ca="1">_xlfn.IFS(Q43=0," ",S43&gt;25,"Plus éligible",S43&gt;16,"Justificatif à fournir",S43&gt;6,"Bon rentré OK",S43&lt;6,"Non éligible")</f>
        <v xml:space="preserve"> </v>
      </c>
      <c r="U43" s="13" t="str" cm="1">
        <f t="array" aca="1" ref="U43" ca="1">_xlfn.IFS(Q43=0," ",S43&gt;17,"Plus noel",S43&lt;17,"ok noel")</f>
        <v xml:space="preserve"> </v>
      </c>
      <c r="V43" s="15"/>
      <c r="W43" s="16"/>
      <c r="X43" s="12"/>
      <c r="Y43" s="13" t="str">
        <f t="shared" ca="1" si="12"/>
        <v xml:space="preserve"> </v>
      </c>
      <c r="Z43" s="13" t="str" cm="1">
        <f t="array" aca="1" ref="Z43" ca="1">_xlfn.IFS(W43=0," ",Y43&gt;25,"Plus éligible",Y43&gt;16,"Justificatif à fournir",Y43&gt;6,"Bon rentré OK",Y43&lt;6,"Non éligible")</f>
        <v xml:space="preserve"> </v>
      </c>
      <c r="AA43" s="13" t="str" cm="1">
        <f t="array" aca="1" ref="AA43" ca="1">_xlfn.IFS(W43=0," ",Y43&gt;17,"Plus noel",Y43&lt;16,"ok noel")</f>
        <v xml:space="preserve"> </v>
      </c>
      <c r="AB43" s="15"/>
      <c r="AC43" s="16"/>
      <c r="AD43" s="12"/>
      <c r="AE43" s="13" t="str">
        <f t="shared" ca="1" si="13"/>
        <v xml:space="preserve"> </v>
      </c>
      <c r="AF43" s="13" t="str" cm="1">
        <f t="array" aca="1" ref="AF43" ca="1">_xlfn.IFS(AC43=0," ",AE43&gt;25,"Plus éligible",AE43&gt;16,"Justificatif à fournir",AE43&gt;6,"Bon rentré OK",AE43&lt;6,"Non éligible")</f>
        <v xml:space="preserve"> </v>
      </c>
      <c r="AG43" s="13" t="str" cm="1">
        <f t="array" aca="1" ref="AG43" ca="1">_xlfn.IFS(AC43=0," ",AE43&gt;17,"Plus noel",AE43&lt;17,"ok noel")</f>
        <v xml:space="preserve"> </v>
      </c>
      <c r="AH43" s="15"/>
      <c r="AI43" s="16"/>
      <c r="AJ43" s="12"/>
      <c r="AK43" s="13" t="str">
        <f t="shared" ca="1" si="14"/>
        <v xml:space="preserve"> </v>
      </c>
      <c r="AL43" s="13" t="str" cm="1">
        <f t="array" aca="1" ref="AL43" ca="1">_xlfn.IFS(AI43=0," ",AK43&gt;25,"Plus éligible",AK43&gt;16,"Justificatif à fournir",AK43&gt;6,"Bon rentré OK",AK43&lt;6,"Non éligible")</f>
        <v xml:space="preserve"> </v>
      </c>
      <c r="AM43" s="13" t="str" cm="1">
        <f t="array" aca="1" ref="AM43" ca="1">_xlfn.IFS(AI43=0," ",AK43&gt;17,"Plus noel",AK43&lt;17,"ok noel")</f>
        <v xml:space="preserve"> </v>
      </c>
      <c r="AN43" s="15"/>
      <c r="AO43" s="16"/>
      <c r="AP43" s="12"/>
      <c r="AQ43" s="13" t="str">
        <f t="shared" ca="1" si="15"/>
        <v xml:space="preserve"> </v>
      </c>
      <c r="AR43" s="13" t="str" cm="1">
        <f t="array" aca="1" ref="AR43" ca="1">_xlfn.IFS(AO43=0," ",AQ43&gt;25,"Plus éligible",AQ43&gt;16,"Justificatif à fournir",AQ43&gt;6,"Bon rentré OK",AQ43&lt;6,"Non éligible")</f>
        <v xml:space="preserve"> </v>
      </c>
      <c r="AS43" s="13" t="str" cm="1">
        <f t="array" aca="1" ref="AS43" ca="1">_xlfn.IFS(AO43=0," ",AQ43&gt;17,"Plus noel",AQ43&lt;17,"ok noel")</f>
        <v xml:space="preserve"> </v>
      </c>
      <c r="AT43" s="15"/>
      <c r="AU43" s="10" t="str">
        <f t="shared" si="16"/>
        <v xml:space="preserve"> </v>
      </c>
      <c r="AV43" s="10" t="str">
        <f t="shared" si="17"/>
        <v xml:space="preserve"> </v>
      </c>
      <c r="AW43" s="10" t="str">
        <f t="shared" si="18"/>
        <v xml:space="preserve"> </v>
      </c>
      <c r="AX43">
        <f t="shared" ca="1" si="19"/>
        <v>0</v>
      </c>
      <c r="AY43">
        <f t="shared" ca="1" si="20"/>
        <v>0</v>
      </c>
      <c r="AZ43">
        <f t="shared" ca="1" si="21"/>
        <v>0</v>
      </c>
    </row>
    <row r="44" spans="1:52" x14ac:dyDescent="0.3">
      <c r="A44" s="5"/>
      <c r="C44" s="6">
        <f t="shared" si="22"/>
        <v>1</v>
      </c>
      <c r="E44" s="6">
        <f t="shared" ca="1" si="6"/>
        <v>44562</v>
      </c>
      <c r="F44" s="3">
        <f t="shared" ca="1" si="23"/>
        <v>18</v>
      </c>
      <c r="G44" s="3">
        <f t="shared" ca="1" si="24"/>
        <v>12</v>
      </c>
      <c r="H44" s="7">
        <f t="shared" ca="1" si="8"/>
        <v>450</v>
      </c>
      <c r="J44" s="7">
        <f t="shared" ca="1" si="9"/>
        <v>0</v>
      </c>
      <c r="L44" s="7">
        <f t="shared" ca="1" si="10"/>
        <v>450</v>
      </c>
      <c r="P44" s="7">
        <f t="shared" ca="1" si="11"/>
        <v>450</v>
      </c>
      <c r="Q44" s="16"/>
      <c r="R44" s="12"/>
      <c r="S44" s="13" t="str">
        <f t="shared" ca="1" si="25"/>
        <v xml:space="preserve"> </v>
      </c>
      <c r="T44" s="13" t="str" cm="1">
        <f t="array" aca="1" ref="T44" ca="1">_xlfn.IFS(Q44=0," ",S44&gt;25,"Plus éligible",S44&gt;16,"Justificatif à fournir",S44&gt;6,"Bon rentré OK",S44&lt;6,"Non éligible")</f>
        <v xml:space="preserve"> </v>
      </c>
      <c r="U44" s="13" t="str" cm="1">
        <f t="array" aca="1" ref="U44" ca="1">_xlfn.IFS(Q44=0," ",S44&gt;17,"Plus noel",S44&lt;17,"ok noel")</f>
        <v xml:space="preserve"> </v>
      </c>
      <c r="V44" s="15"/>
      <c r="W44" s="16"/>
      <c r="X44" s="12"/>
      <c r="Y44" s="13" t="str">
        <f t="shared" ca="1" si="12"/>
        <v xml:space="preserve"> </v>
      </c>
      <c r="Z44" s="13" t="str" cm="1">
        <f t="array" aca="1" ref="Z44" ca="1">_xlfn.IFS(W44=0," ",Y44&gt;25,"Plus éligible",Y44&gt;16,"Justificatif à fournir",Y44&gt;6,"Bon rentré OK",Y44&lt;6,"Non éligible")</f>
        <v xml:space="preserve"> </v>
      </c>
      <c r="AA44" s="13" t="str" cm="1">
        <f t="array" aca="1" ref="AA44" ca="1">_xlfn.IFS(W44=0," ",Y44&gt;17,"Plus noel",Y44&lt;16,"ok noel")</f>
        <v xml:space="preserve"> </v>
      </c>
      <c r="AB44" s="15"/>
      <c r="AC44" s="16"/>
      <c r="AD44" s="12"/>
      <c r="AE44" s="13" t="str">
        <f t="shared" ca="1" si="13"/>
        <v xml:space="preserve"> </v>
      </c>
      <c r="AF44" s="13" t="str" cm="1">
        <f t="array" aca="1" ref="AF44" ca="1">_xlfn.IFS(AC44=0," ",AE44&gt;25,"Plus éligible",AE44&gt;16,"Justificatif à fournir",AE44&gt;6,"Bon rentré OK",AE44&lt;6,"Non éligible")</f>
        <v xml:space="preserve"> </v>
      </c>
      <c r="AG44" s="13" t="str" cm="1">
        <f t="array" aca="1" ref="AG44" ca="1">_xlfn.IFS(AC44=0," ",AE44&gt;17,"Plus noel",AE44&lt;17,"ok noel")</f>
        <v xml:space="preserve"> </v>
      </c>
      <c r="AH44" s="15"/>
      <c r="AI44" s="16"/>
      <c r="AJ44" s="12"/>
      <c r="AK44" s="13" t="str">
        <f t="shared" ca="1" si="14"/>
        <v xml:space="preserve"> </v>
      </c>
      <c r="AL44" s="13" t="str" cm="1">
        <f t="array" aca="1" ref="AL44" ca="1">_xlfn.IFS(AI44=0," ",AK44&gt;25,"Plus éligible",AK44&gt;16,"Justificatif à fournir",AK44&gt;6,"Bon rentré OK",AK44&lt;6,"Non éligible")</f>
        <v xml:space="preserve"> </v>
      </c>
      <c r="AM44" s="13" t="str" cm="1">
        <f t="array" aca="1" ref="AM44" ca="1">_xlfn.IFS(AI44=0," ",AK44&gt;17,"Plus noel",AK44&lt;17,"ok noel")</f>
        <v xml:space="preserve"> </v>
      </c>
      <c r="AN44" s="15"/>
      <c r="AO44" s="16"/>
      <c r="AP44" s="12"/>
      <c r="AQ44" s="13" t="str">
        <f t="shared" ca="1" si="15"/>
        <v xml:space="preserve"> </v>
      </c>
      <c r="AR44" s="13" t="str" cm="1">
        <f t="array" aca="1" ref="AR44" ca="1">_xlfn.IFS(AO44=0," ",AQ44&gt;25,"Plus éligible",AQ44&gt;16,"Justificatif à fournir",AQ44&gt;6,"Bon rentré OK",AQ44&lt;6,"Non éligible")</f>
        <v xml:space="preserve"> </v>
      </c>
      <c r="AS44" s="13" t="str" cm="1">
        <f t="array" aca="1" ref="AS44" ca="1">_xlfn.IFS(AO44=0," ",AQ44&gt;17,"Plus noel",AQ44&lt;17,"ok noel")</f>
        <v xml:space="preserve"> </v>
      </c>
      <c r="AT44" s="15"/>
      <c r="AU44" s="10" t="str">
        <f t="shared" si="16"/>
        <v xml:space="preserve"> </v>
      </c>
      <c r="AV44" s="10" t="str">
        <f t="shared" si="17"/>
        <v xml:space="preserve"> </v>
      </c>
      <c r="AW44" s="10" t="str">
        <f t="shared" si="18"/>
        <v xml:space="preserve"> </v>
      </c>
      <c r="AX44">
        <f t="shared" ca="1" si="19"/>
        <v>0</v>
      </c>
      <c r="AY44">
        <f t="shared" ca="1" si="20"/>
        <v>0</v>
      </c>
      <c r="AZ44">
        <f t="shared" ca="1" si="21"/>
        <v>0</v>
      </c>
    </row>
    <row r="45" spans="1:52" x14ac:dyDescent="0.3">
      <c r="A45" s="5"/>
      <c r="C45" s="6">
        <f t="shared" si="22"/>
        <v>1</v>
      </c>
      <c r="E45" s="6">
        <f t="shared" ca="1" si="6"/>
        <v>44562</v>
      </c>
      <c r="F45" s="3">
        <f t="shared" ca="1" si="23"/>
        <v>18</v>
      </c>
      <c r="G45" s="3">
        <f t="shared" ca="1" si="24"/>
        <v>12</v>
      </c>
      <c r="H45" s="7">
        <f t="shared" ca="1" si="8"/>
        <v>450</v>
      </c>
      <c r="J45" s="7">
        <f t="shared" ca="1" si="9"/>
        <v>0</v>
      </c>
      <c r="L45" s="7">
        <f t="shared" ca="1" si="10"/>
        <v>450</v>
      </c>
      <c r="P45" s="7">
        <f t="shared" ca="1" si="11"/>
        <v>450</v>
      </c>
      <c r="Q45" s="16"/>
      <c r="R45" s="12"/>
      <c r="S45" s="13" t="str">
        <f t="shared" ca="1" si="25"/>
        <v xml:space="preserve"> </v>
      </c>
      <c r="T45" s="13" t="str" cm="1">
        <f t="array" aca="1" ref="T45" ca="1">_xlfn.IFS(Q45=0," ",S45&gt;25,"Plus éligible",S45&gt;16,"Justificatif à fournir",S45&gt;6,"Bon rentré OK",S45&lt;6,"Non éligible")</f>
        <v xml:space="preserve"> </v>
      </c>
      <c r="U45" s="13" t="str" cm="1">
        <f t="array" aca="1" ref="U45" ca="1">_xlfn.IFS(Q45=0," ",S45&gt;17,"Plus noel",S45&lt;17,"ok noel")</f>
        <v xml:space="preserve"> </v>
      </c>
      <c r="V45" s="15"/>
      <c r="W45" s="16"/>
      <c r="X45" s="12"/>
      <c r="Y45" s="13" t="str">
        <f t="shared" ca="1" si="12"/>
        <v xml:space="preserve"> </v>
      </c>
      <c r="Z45" s="13" t="str" cm="1">
        <f t="array" aca="1" ref="Z45" ca="1">_xlfn.IFS(W45=0," ",Y45&gt;25,"Plus éligible",Y45&gt;16,"Justificatif à fournir",Y45&gt;6,"Bon rentré OK",Y45&lt;6,"Non éligible")</f>
        <v xml:space="preserve"> </v>
      </c>
      <c r="AA45" s="13" t="str" cm="1">
        <f t="array" aca="1" ref="AA45" ca="1">_xlfn.IFS(W45=0," ",Y45&gt;17,"Plus noel",Y45&lt;16,"ok noel")</f>
        <v xml:space="preserve"> </v>
      </c>
      <c r="AB45" s="15"/>
      <c r="AC45" s="16"/>
      <c r="AD45" s="12"/>
      <c r="AE45" s="13" t="str">
        <f t="shared" ca="1" si="13"/>
        <v xml:space="preserve"> </v>
      </c>
      <c r="AF45" s="13" t="str" cm="1">
        <f t="array" aca="1" ref="AF45" ca="1">_xlfn.IFS(AC45=0," ",AE45&gt;25,"Plus éligible",AE45&gt;16,"Justificatif à fournir",AE45&gt;6,"Bon rentré OK",AE45&lt;6,"Non éligible")</f>
        <v xml:space="preserve"> </v>
      </c>
      <c r="AG45" s="13" t="str" cm="1">
        <f t="array" aca="1" ref="AG45" ca="1">_xlfn.IFS(AC45=0," ",AE45&gt;17,"Plus noel",AE45&lt;17,"ok noel")</f>
        <v xml:space="preserve"> </v>
      </c>
      <c r="AH45" s="15"/>
      <c r="AI45" s="16"/>
      <c r="AJ45" s="12"/>
      <c r="AK45" s="13" t="str">
        <f t="shared" ca="1" si="14"/>
        <v xml:space="preserve"> </v>
      </c>
      <c r="AL45" s="13" t="str" cm="1">
        <f t="array" aca="1" ref="AL45" ca="1">_xlfn.IFS(AI45=0," ",AK45&gt;25,"Plus éligible",AK45&gt;16,"Justificatif à fournir",AK45&gt;6,"Bon rentré OK",AK45&lt;6,"Non éligible")</f>
        <v xml:space="preserve"> </v>
      </c>
      <c r="AM45" s="13" t="str" cm="1">
        <f t="array" aca="1" ref="AM45" ca="1">_xlfn.IFS(AI45=0," ",AK45&gt;17,"Plus noel",AK45&lt;17,"ok noel")</f>
        <v xml:space="preserve"> </v>
      </c>
      <c r="AN45" s="15"/>
      <c r="AO45" s="16"/>
      <c r="AP45" s="12"/>
      <c r="AQ45" s="13" t="str">
        <f t="shared" ca="1" si="15"/>
        <v xml:space="preserve"> </v>
      </c>
      <c r="AR45" s="13" t="str" cm="1">
        <f t="array" aca="1" ref="AR45" ca="1">_xlfn.IFS(AO45=0," ",AQ45&gt;25,"Plus éligible",AQ45&gt;16,"Justificatif à fournir",AQ45&gt;6,"Bon rentré OK",AQ45&lt;6,"Non éligible")</f>
        <v xml:space="preserve"> </v>
      </c>
      <c r="AS45" s="13" t="str" cm="1">
        <f t="array" aca="1" ref="AS45" ca="1">_xlfn.IFS(AO45=0," ",AQ45&gt;17,"Plus noel",AQ45&lt;17,"ok noel")</f>
        <v xml:space="preserve"> </v>
      </c>
      <c r="AT45" s="15"/>
      <c r="AU45" s="10" t="str">
        <f t="shared" si="16"/>
        <v xml:space="preserve"> </v>
      </c>
      <c r="AV45" s="10" t="str">
        <f t="shared" si="17"/>
        <v xml:space="preserve"> </v>
      </c>
      <c r="AW45" s="10" t="str">
        <f t="shared" si="18"/>
        <v xml:space="preserve"> </v>
      </c>
      <c r="AX45">
        <f t="shared" ca="1" si="19"/>
        <v>0</v>
      </c>
      <c r="AY45">
        <f t="shared" ca="1" si="20"/>
        <v>0</v>
      </c>
      <c r="AZ45">
        <f t="shared" ca="1" si="21"/>
        <v>0</v>
      </c>
    </row>
    <row r="46" spans="1:52" x14ac:dyDescent="0.3">
      <c r="A46" s="5"/>
      <c r="C46" s="6">
        <f t="shared" si="22"/>
        <v>1</v>
      </c>
      <c r="E46" s="6">
        <f t="shared" ca="1" si="6"/>
        <v>44562</v>
      </c>
      <c r="F46" s="3">
        <f t="shared" ca="1" si="23"/>
        <v>18</v>
      </c>
      <c r="G46" s="3">
        <f t="shared" ca="1" si="24"/>
        <v>12</v>
      </c>
      <c r="H46" s="7">
        <f t="shared" ca="1" si="8"/>
        <v>450</v>
      </c>
      <c r="J46" s="7">
        <f t="shared" ca="1" si="9"/>
        <v>0</v>
      </c>
      <c r="L46" s="7">
        <f t="shared" ca="1" si="10"/>
        <v>450</v>
      </c>
      <c r="P46" s="7">
        <f t="shared" ca="1" si="11"/>
        <v>450</v>
      </c>
      <c r="Q46" s="16"/>
      <c r="R46" s="12"/>
      <c r="S46" s="13" t="str">
        <f t="shared" ca="1" si="25"/>
        <v xml:space="preserve"> </v>
      </c>
      <c r="T46" s="13" t="str" cm="1">
        <f t="array" aca="1" ref="T46" ca="1">_xlfn.IFS(Q46=0," ",S46&gt;25,"Plus éligible",S46&gt;16,"Justificatif à fournir",S46&gt;6,"Bon rentré OK",S46&lt;6,"Non éligible")</f>
        <v xml:space="preserve"> </v>
      </c>
      <c r="U46" s="13" t="str" cm="1">
        <f t="array" aca="1" ref="U46" ca="1">_xlfn.IFS(Q46=0," ",S46&gt;17,"Plus noel",S46&lt;17,"ok noel")</f>
        <v xml:space="preserve"> </v>
      </c>
      <c r="V46" s="15"/>
      <c r="W46" s="16"/>
      <c r="X46" s="12"/>
      <c r="Y46" s="13" t="str">
        <f t="shared" ca="1" si="12"/>
        <v xml:space="preserve"> </v>
      </c>
      <c r="Z46" s="13" t="str" cm="1">
        <f t="array" aca="1" ref="Z46" ca="1">_xlfn.IFS(W46=0," ",Y46&gt;25,"Plus éligible",Y46&gt;16,"Justificatif à fournir",Y46&gt;6,"Bon rentré OK",Y46&lt;6,"Non éligible")</f>
        <v xml:space="preserve"> </v>
      </c>
      <c r="AA46" s="13" t="str" cm="1">
        <f t="array" aca="1" ref="AA46" ca="1">_xlfn.IFS(W46=0," ",Y46&gt;17,"Plus noel",Y46&lt;16,"ok noel")</f>
        <v xml:space="preserve"> </v>
      </c>
      <c r="AB46" s="15"/>
      <c r="AC46" s="16"/>
      <c r="AD46" s="12"/>
      <c r="AE46" s="13" t="str">
        <f t="shared" ca="1" si="13"/>
        <v xml:space="preserve"> </v>
      </c>
      <c r="AF46" s="13" t="str" cm="1">
        <f t="array" aca="1" ref="AF46" ca="1">_xlfn.IFS(AC46=0," ",AE46&gt;25,"Plus éligible",AE46&gt;16,"Justificatif à fournir",AE46&gt;6,"Bon rentré OK",AE46&lt;6,"Non éligible")</f>
        <v xml:space="preserve"> </v>
      </c>
      <c r="AG46" s="13" t="str" cm="1">
        <f t="array" aca="1" ref="AG46" ca="1">_xlfn.IFS(AC46=0," ",AE46&gt;17,"Plus noel",AE46&lt;17,"ok noel")</f>
        <v xml:space="preserve"> </v>
      </c>
      <c r="AH46" s="15"/>
      <c r="AI46" s="16"/>
      <c r="AJ46" s="12"/>
      <c r="AK46" s="13" t="str">
        <f t="shared" ca="1" si="14"/>
        <v xml:space="preserve"> </v>
      </c>
      <c r="AL46" s="13" t="str" cm="1">
        <f t="array" aca="1" ref="AL46" ca="1">_xlfn.IFS(AI46=0," ",AK46&gt;25,"Plus éligible",AK46&gt;16,"Justificatif à fournir",AK46&gt;6,"Bon rentré OK",AK46&lt;6,"Non éligible")</f>
        <v xml:space="preserve"> </v>
      </c>
      <c r="AM46" s="13" t="str" cm="1">
        <f t="array" aca="1" ref="AM46" ca="1">_xlfn.IFS(AI46=0," ",AK46&gt;17,"Plus noel",AK46&lt;17,"ok noel")</f>
        <v xml:space="preserve"> </v>
      </c>
      <c r="AN46" s="15"/>
      <c r="AO46" s="16"/>
      <c r="AP46" s="12"/>
      <c r="AQ46" s="13" t="str">
        <f t="shared" ca="1" si="15"/>
        <v xml:space="preserve"> </v>
      </c>
      <c r="AR46" s="13" t="str" cm="1">
        <f t="array" aca="1" ref="AR46" ca="1">_xlfn.IFS(AO46=0," ",AQ46&gt;25,"Plus éligible",AQ46&gt;16,"Justificatif à fournir",AQ46&gt;6,"Bon rentré OK",AQ46&lt;6,"Non éligible")</f>
        <v xml:space="preserve"> </v>
      </c>
      <c r="AS46" s="13" t="str" cm="1">
        <f t="array" aca="1" ref="AS46" ca="1">_xlfn.IFS(AO46=0," ",AQ46&gt;17,"Plus noel",AQ46&lt;17,"ok noel")</f>
        <v xml:space="preserve"> </v>
      </c>
      <c r="AT46" s="15"/>
      <c r="AU46" s="10" t="str">
        <f t="shared" si="16"/>
        <v xml:space="preserve"> </v>
      </c>
      <c r="AV46" s="10" t="str">
        <f t="shared" si="17"/>
        <v xml:space="preserve"> </v>
      </c>
      <c r="AW46" s="10" t="str">
        <f t="shared" si="18"/>
        <v xml:space="preserve"> </v>
      </c>
      <c r="AX46">
        <f t="shared" ca="1" si="19"/>
        <v>0</v>
      </c>
      <c r="AY46">
        <f t="shared" ca="1" si="20"/>
        <v>0</v>
      </c>
      <c r="AZ46">
        <f t="shared" ca="1" si="21"/>
        <v>0</v>
      </c>
    </row>
    <row r="47" spans="1:52" x14ac:dyDescent="0.3">
      <c r="A47" s="5"/>
      <c r="C47" s="6">
        <f t="shared" si="22"/>
        <v>1</v>
      </c>
      <c r="E47" s="6">
        <f t="shared" ca="1" si="6"/>
        <v>44562</v>
      </c>
      <c r="F47" s="3">
        <f t="shared" ca="1" si="23"/>
        <v>18</v>
      </c>
      <c r="G47" s="3">
        <f t="shared" ca="1" si="24"/>
        <v>12</v>
      </c>
      <c r="H47" s="7">
        <f t="shared" ca="1" si="8"/>
        <v>450</v>
      </c>
      <c r="J47" s="7">
        <f t="shared" ca="1" si="9"/>
        <v>0</v>
      </c>
      <c r="L47" s="7">
        <f t="shared" ca="1" si="10"/>
        <v>450</v>
      </c>
      <c r="P47" s="7">
        <f t="shared" ca="1" si="11"/>
        <v>450</v>
      </c>
      <c r="Q47" s="16"/>
      <c r="R47" s="12"/>
      <c r="S47" s="13" t="str">
        <f t="shared" ca="1" si="25"/>
        <v xml:space="preserve"> </v>
      </c>
      <c r="T47" s="13" t="str" cm="1">
        <f t="array" aca="1" ref="T47" ca="1">_xlfn.IFS(Q47=0," ",S47&gt;25,"Plus éligible",S47&gt;16,"Justificatif à fournir",S47&gt;6,"Bon rentré OK",S47&lt;6,"Non éligible")</f>
        <v xml:space="preserve"> </v>
      </c>
      <c r="U47" s="13" t="str" cm="1">
        <f t="array" aca="1" ref="U47" ca="1">_xlfn.IFS(Q47=0," ",S47&gt;17,"Plus noel",S47&lt;17,"ok noel")</f>
        <v xml:space="preserve"> </v>
      </c>
      <c r="V47" s="15"/>
      <c r="W47" s="16"/>
      <c r="X47" s="12"/>
      <c r="Y47" s="13" t="str">
        <f t="shared" ca="1" si="12"/>
        <v xml:space="preserve"> </v>
      </c>
      <c r="Z47" s="13" t="str" cm="1">
        <f t="array" aca="1" ref="Z47" ca="1">_xlfn.IFS(W47=0," ",Y47&gt;25,"Plus éligible",Y47&gt;16,"Justificatif à fournir",Y47&gt;6,"Bon rentré OK",Y47&lt;6,"Non éligible")</f>
        <v xml:space="preserve"> </v>
      </c>
      <c r="AA47" s="13" t="str" cm="1">
        <f t="array" aca="1" ref="AA47" ca="1">_xlfn.IFS(W47=0," ",Y47&gt;17,"Plus noel",Y47&lt;16,"ok noel")</f>
        <v xml:space="preserve"> </v>
      </c>
      <c r="AB47" s="15"/>
      <c r="AC47" s="16"/>
      <c r="AD47" s="12"/>
      <c r="AE47" s="13" t="str">
        <f t="shared" ca="1" si="13"/>
        <v xml:space="preserve"> </v>
      </c>
      <c r="AF47" s="13" t="str" cm="1">
        <f t="array" aca="1" ref="AF47" ca="1">_xlfn.IFS(AC47=0," ",AE47&gt;25,"Plus éligible",AE47&gt;16,"Justificatif à fournir",AE47&gt;6,"Bon rentré OK",AE47&lt;6,"Non éligible")</f>
        <v xml:space="preserve"> </v>
      </c>
      <c r="AG47" s="13" t="str" cm="1">
        <f t="array" aca="1" ref="AG47" ca="1">_xlfn.IFS(AC47=0," ",AE47&gt;17,"Plus noel",AE47&lt;17,"ok noel")</f>
        <v xml:space="preserve"> </v>
      </c>
      <c r="AH47" s="15"/>
      <c r="AI47" s="16"/>
      <c r="AJ47" s="12"/>
      <c r="AK47" s="13" t="str">
        <f t="shared" ca="1" si="14"/>
        <v xml:space="preserve"> </v>
      </c>
      <c r="AL47" s="13" t="str" cm="1">
        <f t="array" aca="1" ref="AL47" ca="1">_xlfn.IFS(AI47=0," ",AK47&gt;25,"Plus éligible",AK47&gt;16,"Justificatif à fournir",AK47&gt;6,"Bon rentré OK",AK47&lt;6,"Non éligible")</f>
        <v xml:space="preserve"> </v>
      </c>
      <c r="AM47" s="13" t="str" cm="1">
        <f t="array" aca="1" ref="AM47" ca="1">_xlfn.IFS(AI47=0," ",AK47&gt;17,"Plus noel",AK47&lt;17,"ok noel")</f>
        <v xml:space="preserve"> </v>
      </c>
      <c r="AN47" s="15"/>
      <c r="AO47" s="16"/>
      <c r="AP47" s="12"/>
      <c r="AQ47" s="13" t="str">
        <f t="shared" ca="1" si="15"/>
        <v xml:space="preserve"> </v>
      </c>
      <c r="AR47" s="13" t="str" cm="1">
        <f t="array" aca="1" ref="AR47" ca="1">_xlfn.IFS(AO47=0," ",AQ47&gt;25,"Plus éligible",AQ47&gt;16,"Justificatif à fournir",AQ47&gt;6,"Bon rentré OK",AQ47&lt;6,"Non éligible")</f>
        <v xml:space="preserve"> </v>
      </c>
      <c r="AS47" s="13" t="str" cm="1">
        <f t="array" aca="1" ref="AS47" ca="1">_xlfn.IFS(AO47=0," ",AQ47&gt;17,"Plus noel",AQ47&lt;17,"ok noel")</f>
        <v xml:space="preserve"> </v>
      </c>
      <c r="AT47" s="15"/>
      <c r="AU47" s="10" t="str">
        <f t="shared" si="16"/>
        <v xml:space="preserve"> </v>
      </c>
      <c r="AV47" s="10" t="str">
        <f t="shared" si="17"/>
        <v xml:space="preserve"> </v>
      </c>
      <c r="AW47" s="10" t="str">
        <f t="shared" si="18"/>
        <v xml:space="preserve"> </v>
      </c>
      <c r="AX47">
        <f t="shared" ca="1" si="19"/>
        <v>0</v>
      </c>
      <c r="AY47">
        <f t="shared" ca="1" si="20"/>
        <v>0</v>
      </c>
      <c r="AZ47">
        <f t="shared" ca="1" si="21"/>
        <v>0</v>
      </c>
    </row>
    <row r="48" spans="1:52" x14ac:dyDescent="0.3">
      <c r="A48" s="5"/>
      <c r="C48" s="6">
        <f t="shared" si="22"/>
        <v>1</v>
      </c>
      <c r="E48" s="6">
        <f t="shared" ca="1" si="6"/>
        <v>44562</v>
      </c>
      <c r="F48" s="3">
        <f t="shared" ca="1" si="23"/>
        <v>18</v>
      </c>
      <c r="G48" s="3">
        <f t="shared" ca="1" si="24"/>
        <v>12</v>
      </c>
      <c r="H48" s="7">
        <f t="shared" ca="1" si="8"/>
        <v>450</v>
      </c>
      <c r="J48" s="7">
        <f t="shared" ca="1" si="9"/>
        <v>0</v>
      </c>
      <c r="L48" s="7">
        <f t="shared" ca="1" si="10"/>
        <v>450</v>
      </c>
      <c r="P48" s="7">
        <f t="shared" ca="1" si="11"/>
        <v>450</v>
      </c>
      <c r="Q48" s="16"/>
      <c r="R48" s="12"/>
      <c r="S48" s="13" t="str">
        <f t="shared" ca="1" si="25"/>
        <v xml:space="preserve"> </v>
      </c>
      <c r="T48" s="13" t="str" cm="1">
        <f t="array" aca="1" ref="T48" ca="1">_xlfn.IFS(Q48=0," ",S48&gt;25,"Plus éligible",S48&gt;16,"Justificatif à fournir",S48&gt;6,"Bon rentré OK",S48&lt;6,"Non éligible")</f>
        <v xml:space="preserve"> </v>
      </c>
      <c r="U48" s="13" t="str" cm="1">
        <f t="array" aca="1" ref="U48" ca="1">_xlfn.IFS(Q48=0," ",S48&gt;17,"Plus noel",S48&lt;17,"ok noel")</f>
        <v xml:space="preserve"> </v>
      </c>
      <c r="V48" s="15"/>
      <c r="W48" s="16"/>
      <c r="X48" s="12"/>
      <c r="Y48" s="13" t="str">
        <f t="shared" ca="1" si="12"/>
        <v xml:space="preserve"> </v>
      </c>
      <c r="Z48" s="13" t="str" cm="1">
        <f t="array" aca="1" ref="Z48" ca="1">_xlfn.IFS(W48=0," ",Y48&gt;25,"Plus éligible",Y48&gt;16,"Justificatif à fournir",Y48&gt;6,"Bon rentré OK",Y48&lt;6,"Non éligible")</f>
        <v xml:space="preserve"> </v>
      </c>
      <c r="AA48" s="13" t="str" cm="1">
        <f t="array" aca="1" ref="AA48" ca="1">_xlfn.IFS(W48=0," ",Y48&gt;17,"Plus noel",Y48&lt;16,"ok noel")</f>
        <v xml:space="preserve"> </v>
      </c>
      <c r="AB48" s="15"/>
      <c r="AC48" s="16"/>
      <c r="AD48" s="12"/>
      <c r="AE48" s="13" t="str">
        <f t="shared" ca="1" si="13"/>
        <v xml:space="preserve"> </v>
      </c>
      <c r="AF48" s="13" t="str" cm="1">
        <f t="array" aca="1" ref="AF48" ca="1">_xlfn.IFS(AC48=0," ",AE48&gt;25,"Plus éligible",AE48&gt;16,"Justificatif à fournir",AE48&gt;6,"Bon rentré OK",AE48&lt;6,"Non éligible")</f>
        <v xml:space="preserve"> </v>
      </c>
      <c r="AG48" s="13" t="str" cm="1">
        <f t="array" aca="1" ref="AG48" ca="1">_xlfn.IFS(AC48=0," ",AE48&gt;17,"Plus noel",AE48&lt;17,"ok noel")</f>
        <v xml:space="preserve"> </v>
      </c>
      <c r="AH48" s="15"/>
      <c r="AI48" s="16"/>
      <c r="AJ48" s="12"/>
      <c r="AK48" s="13" t="str">
        <f t="shared" ca="1" si="14"/>
        <v xml:space="preserve"> </v>
      </c>
      <c r="AL48" s="13" t="str" cm="1">
        <f t="array" aca="1" ref="AL48" ca="1">_xlfn.IFS(AI48=0," ",AK48&gt;25,"Plus éligible",AK48&gt;16,"Justificatif à fournir",AK48&gt;6,"Bon rentré OK",AK48&lt;6,"Non éligible")</f>
        <v xml:space="preserve"> </v>
      </c>
      <c r="AM48" s="13" t="str" cm="1">
        <f t="array" aca="1" ref="AM48" ca="1">_xlfn.IFS(AI48=0," ",AK48&gt;17,"Plus noel",AK48&lt;17,"ok noel")</f>
        <v xml:space="preserve"> </v>
      </c>
      <c r="AN48" s="15"/>
      <c r="AO48" s="16"/>
      <c r="AP48" s="12"/>
      <c r="AQ48" s="13" t="str">
        <f t="shared" ca="1" si="15"/>
        <v xml:space="preserve"> </v>
      </c>
      <c r="AR48" s="13" t="str" cm="1">
        <f t="array" aca="1" ref="AR48" ca="1">_xlfn.IFS(AO48=0," ",AQ48&gt;25,"Plus éligible",AQ48&gt;16,"Justificatif à fournir",AQ48&gt;6,"Bon rentré OK",AQ48&lt;6,"Non éligible")</f>
        <v xml:space="preserve"> </v>
      </c>
      <c r="AS48" s="13" t="str" cm="1">
        <f t="array" aca="1" ref="AS48" ca="1">_xlfn.IFS(AO48=0," ",AQ48&gt;17,"Plus noel",AQ48&lt;17,"ok noel")</f>
        <v xml:space="preserve"> </v>
      </c>
      <c r="AT48" s="15"/>
      <c r="AU48" s="10" t="str">
        <f t="shared" si="16"/>
        <v xml:space="preserve"> </v>
      </c>
      <c r="AV48" s="10" t="str">
        <f t="shared" si="17"/>
        <v xml:space="preserve"> </v>
      </c>
      <c r="AW48" s="10" t="str">
        <f t="shared" si="18"/>
        <v xml:space="preserve"> </v>
      </c>
      <c r="AX48">
        <f t="shared" ca="1" si="19"/>
        <v>0</v>
      </c>
      <c r="AY48">
        <f t="shared" ca="1" si="20"/>
        <v>0</v>
      </c>
      <c r="AZ48">
        <f t="shared" ca="1" si="21"/>
        <v>0</v>
      </c>
    </row>
    <row r="49" spans="1:52" x14ac:dyDescent="0.3">
      <c r="A49" s="5"/>
      <c r="C49" s="6">
        <f t="shared" si="22"/>
        <v>1</v>
      </c>
      <c r="E49" s="6">
        <f t="shared" ca="1" si="6"/>
        <v>44562</v>
      </c>
      <c r="F49" s="3">
        <f t="shared" ca="1" si="23"/>
        <v>18</v>
      </c>
      <c r="G49" s="3">
        <f t="shared" ca="1" si="24"/>
        <v>12</v>
      </c>
      <c r="H49" s="7">
        <f t="shared" ca="1" si="8"/>
        <v>450</v>
      </c>
      <c r="J49" s="7">
        <f t="shared" ca="1" si="9"/>
        <v>0</v>
      </c>
      <c r="L49" s="7">
        <f t="shared" ca="1" si="10"/>
        <v>450</v>
      </c>
      <c r="P49" s="7">
        <f t="shared" ca="1" si="11"/>
        <v>450</v>
      </c>
      <c r="Q49" s="16"/>
      <c r="R49" s="12"/>
      <c r="S49" s="13" t="str">
        <f t="shared" ca="1" si="25"/>
        <v xml:space="preserve"> </v>
      </c>
      <c r="T49" s="13" t="str" cm="1">
        <f t="array" aca="1" ref="T49" ca="1">_xlfn.IFS(Q49=0," ",S49&gt;25,"Plus éligible",S49&gt;16,"Justificatif à fournir",S49&gt;6,"Bon rentré OK",S49&lt;6,"Non éligible")</f>
        <v xml:space="preserve"> </v>
      </c>
      <c r="U49" s="13" t="str" cm="1">
        <f t="array" aca="1" ref="U49" ca="1">_xlfn.IFS(Q49=0," ",S49&gt;17,"Plus noel",S49&lt;17,"ok noel")</f>
        <v xml:space="preserve"> </v>
      </c>
      <c r="V49" s="15"/>
      <c r="W49" s="16"/>
      <c r="X49" s="12"/>
      <c r="Y49" s="13" t="str">
        <f t="shared" ca="1" si="12"/>
        <v xml:space="preserve"> </v>
      </c>
      <c r="Z49" s="13" t="str" cm="1">
        <f t="array" aca="1" ref="Z49" ca="1">_xlfn.IFS(W49=0," ",Y49&gt;25,"Plus éligible",Y49&gt;16,"Justificatif à fournir",Y49&gt;6,"Bon rentré OK",Y49&lt;6,"Non éligible")</f>
        <v xml:space="preserve"> </v>
      </c>
      <c r="AA49" s="13" t="str" cm="1">
        <f t="array" aca="1" ref="AA49" ca="1">_xlfn.IFS(W49=0," ",Y49&gt;17,"Plus noel",Y49&lt;16,"ok noel")</f>
        <v xml:space="preserve"> </v>
      </c>
      <c r="AB49" s="15"/>
      <c r="AC49" s="16"/>
      <c r="AD49" s="12"/>
      <c r="AE49" s="13" t="str">
        <f t="shared" ca="1" si="13"/>
        <v xml:space="preserve"> </v>
      </c>
      <c r="AF49" s="13" t="str" cm="1">
        <f t="array" aca="1" ref="AF49" ca="1">_xlfn.IFS(AC49=0," ",AE49&gt;25,"Plus éligible",AE49&gt;16,"Justificatif à fournir",AE49&gt;6,"Bon rentré OK",AE49&lt;6,"Non éligible")</f>
        <v xml:space="preserve"> </v>
      </c>
      <c r="AG49" s="13" t="str" cm="1">
        <f t="array" aca="1" ref="AG49" ca="1">_xlfn.IFS(AC49=0," ",AE49&gt;17,"Plus noel",AE49&lt;17,"ok noel")</f>
        <v xml:space="preserve"> </v>
      </c>
      <c r="AH49" s="15"/>
      <c r="AI49" s="16"/>
      <c r="AJ49" s="12"/>
      <c r="AK49" s="13" t="str">
        <f t="shared" ca="1" si="14"/>
        <v xml:space="preserve"> </v>
      </c>
      <c r="AL49" s="13" t="str" cm="1">
        <f t="array" aca="1" ref="AL49" ca="1">_xlfn.IFS(AI49=0," ",AK49&gt;25,"Plus éligible",AK49&gt;16,"Justificatif à fournir",AK49&gt;6,"Bon rentré OK",AK49&lt;6,"Non éligible")</f>
        <v xml:space="preserve"> </v>
      </c>
      <c r="AM49" s="13" t="str" cm="1">
        <f t="array" aca="1" ref="AM49" ca="1">_xlfn.IFS(AI49=0," ",AK49&gt;17,"Plus noel",AK49&lt;17,"ok noel")</f>
        <v xml:space="preserve"> </v>
      </c>
      <c r="AN49" s="15"/>
      <c r="AO49" s="16"/>
      <c r="AP49" s="12"/>
      <c r="AQ49" s="13" t="str">
        <f t="shared" ca="1" si="15"/>
        <v xml:space="preserve"> </v>
      </c>
      <c r="AR49" s="13" t="str" cm="1">
        <f t="array" aca="1" ref="AR49" ca="1">_xlfn.IFS(AO49=0," ",AQ49&gt;25,"Plus éligible",AQ49&gt;16,"Justificatif à fournir",AQ49&gt;6,"Bon rentré OK",AQ49&lt;6,"Non éligible")</f>
        <v xml:space="preserve"> </v>
      </c>
      <c r="AS49" s="13" t="str" cm="1">
        <f t="array" aca="1" ref="AS49" ca="1">_xlfn.IFS(AO49=0," ",AQ49&gt;17,"Plus noel",AQ49&lt;17,"ok noel")</f>
        <v xml:space="preserve"> </v>
      </c>
      <c r="AT49" s="15"/>
      <c r="AU49" s="10" t="str">
        <f t="shared" si="16"/>
        <v xml:space="preserve"> </v>
      </c>
      <c r="AV49" s="10" t="str">
        <f t="shared" si="17"/>
        <v xml:space="preserve"> </v>
      </c>
      <c r="AW49" s="10" t="str">
        <f t="shared" si="18"/>
        <v xml:space="preserve"> </v>
      </c>
      <c r="AX49">
        <f t="shared" ca="1" si="19"/>
        <v>0</v>
      </c>
      <c r="AY49">
        <f t="shared" ca="1" si="20"/>
        <v>0</v>
      </c>
      <c r="AZ49">
        <f t="shared" ca="1" si="21"/>
        <v>0</v>
      </c>
    </row>
    <row r="50" spans="1:52" x14ac:dyDescent="0.3">
      <c r="A50" s="5"/>
      <c r="C50" s="6">
        <f t="shared" si="22"/>
        <v>1</v>
      </c>
      <c r="E50" s="6">
        <f t="shared" ca="1" si="6"/>
        <v>44562</v>
      </c>
      <c r="F50" s="3">
        <f t="shared" ca="1" si="23"/>
        <v>18</v>
      </c>
      <c r="G50" s="3">
        <f t="shared" ca="1" si="24"/>
        <v>12</v>
      </c>
      <c r="H50" s="7">
        <f t="shared" ca="1" si="8"/>
        <v>450</v>
      </c>
      <c r="J50" s="7">
        <f t="shared" ca="1" si="9"/>
        <v>0</v>
      </c>
      <c r="L50" s="7">
        <f t="shared" ca="1" si="10"/>
        <v>450</v>
      </c>
      <c r="P50" s="7">
        <f t="shared" ca="1" si="11"/>
        <v>450</v>
      </c>
      <c r="Q50" s="16"/>
      <c r="R50" s="12"/>
      <c r="S50" s="13" t="str">
        <f t="shared" ca="1" si="25"/>
        <v xml:space="preserve"> </v>
      </c>
      <c r="T50" s="13" t="str" cm="1">
        <f t="array" aca="1" ref="T50" ca="1">_xlfn.IFS(Q50=0," ",S50&gt;25,"Plus éligible",S50&gt;16,"Justificatif à fournir",S50&gt;6,"Bon rentré OK",S50&lt;6,"Non éligible")</f>
        <v xml:space="preserve"> </v>
      </c>
      <c r="U50" s="13" t="str" cm="1">
        <f t="array" aca="1" ref="U50" ca="1">_xlfn.IFS(Q50=0," ",S50&gt;17,"Plus noel",S50&lt;17,"ok noel")</f>
        <v xml:space="preserve"> </v>
      </c>
      <c r="V50" s="15"/>
      <c r="W50" s="16"/>
      <c r="X50" s="12"/>
      <c r="Y50" s="13" t="str">
        <f t="shared" ca="1" si="12"/>
        <v xml:space="preserve"> </v>
      </c>
      <c r="Z50" s="13" t="str" cm="1">
        <f t="array" aca="1" ref="Z50" ca="1">_xlfn.IFS(W50=0," ",Y50&gt;25,"Plus éligible",Y50&gt;16,"Justificatif à fournir",Y50&gt;6,"Bon rentré OK",Y50&lt;6,"Non éligible")</f>
        <v xml:space="preserve"> </v>
      </c>
      <c r="AA50" s="13" t="str" cm="1">
        <f t="array" aca="1" ref="AA50" ca="1">_xlfn.IFS(W50=0," ",Y50&gt;17,"Plus noel",Y50&lt;16,"ok noel")</f>
        <v xml:space="preserve"> </v>
      </c>
      <c r="AB50" s="15"/>
      <c r="AC50" s="16"/>
      <c r="AD50" s="12"/>
      <c r="AE50" s="13" t="str">
        <f t="shared" ca="1" si="13"/>
        <v xml:space="preserve"> </v>
      </c>
      <c r="AF50" s="13" t="str" cm="1">
        <f t="array" aca="1" ref="AF50" ca="1">_xlfn.IFS(AC50=0," ",AE50&gt;25,"Plus éligible",AE50&gt;16,"Justificatif à fournir",AE50&gt;6,"Bon rentré OK",AE50&lt;6,"Non éligible")</f>
        <v xml:space="preserve"> </v>
      </c>
      <c r="AG50" s="13" t="str" cm="1">
        <f t="array" aca="1" ref="AG50" ca="1">_xlfn.IFS(AC50=0," ",AE50&gt;17,"Plus noel",AE50&lt;17,"ok noel")</f>
        <v xml:space="preserve"> </v>
      </c>
      <c r="AH50" s="15"/>
      <c r="AI50" s="16"/>
      <c r="AJ50" s="12"/>
      <c r="AK50" s="13" t="str">
        <f t="shared" ca="1" si="14"/>
        <v xml:space="preserve"> </v>
      </c>
      <c r="AL50" s="13" t="str" cm="1">
        <f t="array" aca="1" ref="AL50" ca="1">_xlfn.IFS(AI50=0," ",AK50&gt;25,"Plus éligible",AK50&gt;16,"Justificatif à fournir",AK50&gt;6,"Bon rentré OK",AK50&lt;6,"Non éligible")</f>
        <v xml:space="preserve"> </v>
      </c>
      <c r="AM50" s="13" t="str" cm="1">
        <f t="array" aca="1" ref="AM50" ca="1">_xlfn.IFS(AI50=0," ",AK50&gt;17,"Plus noel",AK50&lt;17,"ok noel")</f>
        <v xml:space="preserve"> </v>
      </c>
      <c r="AN50" s="15"/>
      <c r="AO50" s="16"/>
      <c r="AP50" s="12"/>
      <c r="AQ50" s="13" t="str">
        <f t="shared" ca="1" si="15"/>
        <v xml:space="preserve"> </v>
      </c>
      <c r="AR50" s="13" t="str" cm="1">
        <f t="array" aca="1" ref="AR50" ca="1">_xlfn.IFS(AO50=0," ",AQ50&gt;25,"Plus éligible",AQ50&gt;16,"Justificatif à fournir",AQ50&gt;6,"Bon rentré OK",AQ50&lt;6,"Non éligible")</f>
        <v xml:space="preserve"> </v>
      </c>
      <c r="AS50" s="13" t="str" cm="1">
        <f t="array" aca="1" ref="AS50" ca="1">_xlfn.IFS(AO50=0," ",AQ50&gt;17,"Plus noel",AQ50&lt;17,"ok noel")</f>
        <v xml:space="preserve"> </v>
      </c>
      <c r="AT50" s="15"/>
      <c r="AU50" s="10" t="str">
        <f t="shared" si="16"/>
        <v xml:space="preserve"> </v>
      </c>
      <c r="AV50" s="10" t="str">
        <f t="shared" si="17"/>
        <v xml:space="preserve"> </v>
      </c>
      <c r="AW50" s="10" t="str">
        <f t="shared" si="18"/>
        <v xml:space="preserve"> </v>
      </c>
      <c r="AX50">
        <f t="shared" ca="1" si="19"/>
        <v>0</v>
      </c>
      <c r="AY50">
        <f t="shared" ca="1" si="20"/>
        <v>0</v>
      </c>
      <c r="AZ50">
        <f t="shared" ca="1" si="21"/>
        <v>0</v>
      </c>
    </row>
    <row r="51" spans="1:52" x14ac:dyDescent="0.3">
      <c r="A51" s="5"/>
      <c r="C51" s="6">
        <f t="shared" si="22"/>
        <v>1</v>
      </c>
      <c r="E51" s="6">
        <f t="shared" ca="1" si="6"/>
        <v>44562</v>
      </c>
      <c r="F51" s="3">
        <f t="shared" ca="1" si="23"/>
        <v>18</v>
      </c>
      <c r="G51" s="3">
        <f t="shared" ca="1" si="24"/>
        <v>12</v>
      </c>
      <c r="H51" s="7">
        <f t="shared" ca="1" si="8"/>
        <v>450</v>
      </c>
      <c r="J51" s="7">
        <f t="shared" ca="1" si="9"/>
        <v>0</v>
      </c>
      <c r="L51" s="7">
        <f t="shared" ca="1" si="10"/>
        <v>450</v>
      </c>
      <c r="P51" s="7">
        <f t="shared" ca="1" si="11"/>
        <v>450</v>
      </c>
      <c r="Q51" s="16"/>
      <c r="R51" s="12"/>
      <c r="S51" s="13" t="str">
        <f t="shared" ca="1" si="25"/>
        <v xml:space="preserve"> </v>
      </c>
      <c r="T51" s="13" t="str" cm="1">
        <f t="array" aca="1" ref="T51" ca="1">_xlfn.IFS(Q51=0," ",S51&gt;25,"Plus éligible",S51&gt;16,"Justificatif à fournir",S51&gt;6,"Bon rentré OK",S51&lt;6,"Non éligible")</f>
        <v xml:space="preserve"> </v>
      </c>
      <c r="U51" s="13" t="str" cm="1">
        <f t="array" aca="1" ref="U51" ca="1">_xlfn.IFS(Q51=0," ",S51&gt;17,"Plus noel",S51&lt;17,"ok noel")</f>
        <v xml:space="preserve"> </v>
      </c>
      <c r="V51" s="15"/>
      <c r="W51" s="16"/>
      <c r="X51" s="12"/>
      <c r="Y51" s="13" t="str">
        <f t="shared" ca="1" si="12"/>
        <v xml:space="preserve"> </v>
      </c>
      <c r="Z51" s="13" t="str" cm="1">
        <f t="array" aca="1" ref="Z51" ca="1">_xlfn.IFS(W51=0," ",Y51&gt;25,"Plus éligible",Y51&gt;16,"Justificatif à fournir",Y51&gt;6,"Bon rentré OK",Y51&lt;6,"Non éligible")</f>
        <v xml:space="preserve"> </v>
      </c>
      <c r="AA51" s="13" t="str" cm="1">
        <f t="array" aca="1" ref="AA51" ca="1">_xlfn.IFS(W51=0," ",Y51&gt;17,"Plus noel",Y51&lt;16,"ok noel")</f>
        <v xml:space="preserve"> </v>
      </c>
      <c r="AB51" s="15"/>
      <c r="AC51" s="16"/>
      <c r="AD51" s="12"/>
      <c r="AE51" s="13" t="str">
        <f t="shared" ca="1" si="13"/>
        <v xml:space="preserve"> </v>
      </c>
      <c r="AF51" s="13" t="str" cm="1">
        <f t="array" aca="1" ref="AF51" ca="1">_xlfn.IFS(AC51=0," ",AE51&gt;25,"Plus éligible",AE51&gt;16,"Justificatif à fournir",AE51&gt;6,"Bon rentré OK",AE51&lt;6,"Non éligible")</f>
        <v xml:space="preserve"> </v>
      </c>
      <c r="AG51" s="13" t="str" cm="1">
        <f t="array" aca="1" ref="AG51" ca="1">_xlfn.IFS(AC51=0," ",AE51&gt;17,"Plus noel",AE51&lt;17,"ok noel")</f>
        <v xml:space="preserve"> </v>
      </c>
      <c r="AH51" s="15"/>
      <c r="AI51" s="16"/>
      <c r="AJ51" s="12"/>
      <c r="AK51" s="13" t="str">
        <f t="shared" ca="1" si="14"/>
        <v xml:space="preserve"> </v>
      </c>
      <c r="AL51" s="13" t="str" cm="1">
        <f t="array" aca="1" ref="AL51" ca="1">_xlfn.IFS(AI51=0," ",AK51&gt;25,"Plus éligible",AK51&gt;16,"Justificatif à fournir",AK51&gt;6,"Bon rentré OK",AK51&lt;6,"Non éligible")</f>
        <v xml:space="preserve"> </v>
      </c>
      <c r="AM51" s="13" t="str" cm="1">
        <f t="array" aca="1" ref="AM51" ca="1">_xlfn.IFS(AI51=0," ",AK51&gt;17,"Plus noel",AK51&lt;17,"ok noel")</f>
        <v xml:space="preserve"> </v>
      </c>
      <c r="AN51" s="15"/>
      <c r="AO51" s="16"/>
      <c r="AP51" s="12"/>
      <c r="AQ51" s="13" t="str">
        <f t="shared" ca="1" si="15"/>
        <v xml:space="preserve"> </v>
      </c>
      <c r="AR51" s="13" t="str" cm="1">
        <f t="array" aca="1" ref="AR51" ca="1">_xlfn.IFS(AO51=0," ",AQ51&gt;25,"Plus éligible",AQ51&gt;16,"Justificatif à fournir",AQ51&gt;6,"Bon rentré OK",AQ51&lt;6,"Non éligible")</f>
        <v xml:space="preserve"> </v>
      </c>
      <c r="AS51" s="13" t="str" cm="1">
        <f t="array" aca="1" ref="AS51" ca="1">_xlfn.IFS(AO51=0," ",AQ51&gt;17,"Plus noel",AQ51&lt;17,"ok noel")</f>
        <v xml:space="preserve"> </v>
      </c>
      <c r="AT51" s="15"/>
      <c r="AU51" s="10" t="str">
        <f t="shared" si="16"/>
        <v xml:space="preserve"> </v>
      </c>
      <c r="AV51" s="10" t="str">
        <f t="shared" si="17"/>
        <v xml:space="preserve"> </v>
      </c>
      <c r="AW51" s="10" t="str">
        <f t="shared" si="18"/>
        <v xml:space="preserve"> </v>
      </c>
      <c r="AX51">
        <f t="shared" ca="1" si="19"/>
        <v>0</v>
      </c>
      <c r="AY51">
        <f t="shared" ca="1" si="20"/>
        <v>0</v>
      </c>
      <c r="AZ51">
        <f t="shared" ca="1" si="21"/>
        <v>0</v>
      </c>
    </row>
    <row r="52" spans="1:52" x14ac:dyDescent="0.3">
      <c r="A52" s="5"/>
      <c r="C52" s="6">
        <f t="shared" si="22"/>
        <v>1</v>
      </c>
      <c r="E52" s="6">
        <f t="shared" ca="1" si="6"/>
        <v>44562</v>
      </c>
      <c r="F52" s="3">
        <f t="shared" ca="1" si="23"/>
        <v>18</v>
      </c>
      <c r="G52" s="3">
        <f t="shared" ca="1" si="24"/>
        <v>12</v>
      </c>
      <c r="H52" s="7">
        <f t="shared" ca="1" si="8"/>
        <v>450</v>
      </c>
      <c r="J52" s="7">
        <f t="shared" ca="1" si="9"/>
        <v>0</v>
      </c>
      <c r="L52" s="7">
        <f t="shared" ca="1" si="10"/>
        <v>450</v>
      </c>
      <c r="P52" s="7">
        <f t="shared" ca="1" si="11"/>
        <v>450</v>
      </c>
      <c r="Q52" s="16"/>
      <c r="R52" s="12"/>
      <c r="S52" s="13" t="str">
        <f t="shared" ca="1" si="25"/>
        <v xml:space="preserve"> </v>
      </c>
      <c r="T52" s="13" t="str" cm="1">
        <f t="array" aca="1" ref="T52" ca="1">_xlfn.IFS(Q52=0," ",S52&gt;25,"Plus éligible",S52&gt;16,"Justificatif à fournir",S52&gt;6,"Bon rentré OK",S52&lt;6,"Non éligible")</f>
        <v xml:space="preserve"> </v>
      </c>
      <c r="U52" s="13" t="str" cm="1">
        <f t="array" aca="1" ref="U52" ca="1">_xlfn.IFS(Q52=0," ",S52&gt;17,"Plus noel",S52&lt;17,"ok noel")</f>
        <v xml:space="preserve"> </v>
      </c>
      <c r="V52" s="15"/>
      <c r="W52" s="16"/>
      <c r="X52" s="12"/>
      <c r="Y52" s="13" t="str">
        <f t="shared" ca="1" si="12"/>
        <v xml:space="preserve"> </v>
      </c>
      <c r="Z52" s="13" t="str" cm="1">
        <f t="array" aca="1" ref="Z52" ca="1">_xlfn.IFS(W52=0," ",Y52&gt;25,"Plus éligible",Y52&gt;16,"Justificatif à fournir",Y52&gt;6,"Bon rentré OK",Y52&lt;6,"Non éligible")</f>
        <v xml:space="preserve"> </v>
      </c>
      <c r="AA52" s="13" t="str" cm="1">
        <f t="array" aca="1" ref="AA52" ca="1">_xlfn.IFS(W52=0," ",Y52&gt;17,"Plus noel",Y52&lt;16,"ok noel")</f>
        <v xml:space="preserve"> </v>
      </c>
      <c r="AB52" s="15"/>
      <c r="AC52" s="16"/>
      <c r="AD52" s="12"/>
      <c r="AE52" s="13" t="str">
        <f t="shared" ca="1" si="13"/>
        <v xml:space="preserve"> </v>
      </c>
      <c r="AF52" s="13" t="str" cm="1">
        <f t="array" aca="1" ref="AF52" ca="1">_xlfn.IFS(AC52=0," ",AE52&gt;25,"Plus éligible",AE52&gt;16,"Justificatif à fournir",AE52&gt;6,"Bon rentré OK",AE52&lt;6,"Non éligible")</f>
        <v xml:space="preserve"> </v>
      </c>
      <c r="AG52" s="13" t="str" cm="1">
        <f t="array" aca="1" ref="AG52" ca="1">_xlfn.IFS(AC52=0," ",AE52&gt;17,"Plus noel",AE52&lt;17,"ok noel")</f>
        <v xml:space="preserve"> </v>
      </c>
      <c r="AH52" s="15"/>
      <c r="AI52" s="16"/>
      <c r="AJ52" s="12"/>
      <c r="AK52" s="13" t="str">
        <f t="shared" ca="1" si="14"/>
        <v xml:space="preserve"> </v>
      </c>
      <c r="AL52" s="13" t="str" cm="1">
        <f t="array" aca="1" ref="AL52" ca="1">_xlfn.IFS(AI52=0," ",AK52&gt;25,"Plus éligible",AK52&gt;16,"Justificatif à fournir",AK52&gt;6,"Bon rentré OK",AK52&lt;6,"Non éligible")</f>
        <v xml:space="preserve"> </v>
      </c>
      <c r="AM52" s="13" t="str" cm="1">
        <f t="array" aca="1" ref="AM52" ca="1">_xlfn.IFS(AI52=0," ",AK52&gt;17,"Plus noel",AK52&lt;17,"ok noel")</f>
        <v xml:space="preserve"> </v>
      </c>
      <c r="AN52" s="15"/>
      <c r="AO52" s="16"/>
      <c r="AP52" s="12"/>
      <c r="AQ52" s="13" t="str">
        <f t="shared" ca="1" si="15"/>
        <v xml:space="preserve"> </v>
      </c>
      <c r="AR52" s="13" t="str" cm="1">
        <f t="array" aca="1" ref="AR52" ca="1">_xlfn.IFS(AO52=0," ",AQ52&gt;25,"Plus éligible",AQ52&gt;16,"Justificatif à fournir",AQ52&gt;6,"Bon rentré OK",AQ52&lt;6,"Non éligible")</f>
        <v xml:space="preserve"> </v>
      </c>
      <c r="AS52" s="13" t="str" cm="1">
        <f t="array" aca="1" ref="AS52" ca="1">_xlfn.IFS(AO52=0," ",AQ52&gt;17,"Plus noel",AQ52&lt;17,"ok noel")</f>
        <v xml:space="preserve"> </v>
      </c>
      <c r="AT52" s="15"/>
      <c r="AU52" s="10" t="str">
        <f t="shared" si="16"/>
        <v xml:space="preserve"> </v>
      </c>
      <c r="AV52" s="10" t="str">
        <f t="shared" si="17"/>
        <v xml:space="preserve"> </v>
      </c>
      <c r="AW52" s="10" t="str">
        <f t="shared" si="18"/>
        <v xml:space="preserve"> </v>
      </c>
      <c r="AX52">
        <f t="shared" ca="1" si="19"/>
        <v>0</v>
      </c>
      <c r="AY52">
        <f t="shared" ca="1" si="20"/>
        <v>0</v>
      </c>
      <c r="AZ52">
        <f t="shared" ca="1" si="21"/>
        <v>0</v>
      </c>
    </row>
    <row r="53" spans="1:52" x14ac:dyDescent="0.3">
      <c r="A53" s="5"/>
      <c r="C53" s="6">
        <f t="shared" si="22"/>
        <v>1</v>
      </c>
      <c r="E53" s="6">
        <f t="shared" ca="1" si="6"/>
        <v>44562</v>
      </c>
      <c r="F53" s="3">
        <f t="shared" ca="1" si="23"/>
        <v>18</v>
      </c>
      <c r="G53" s="3">
        <f t="shared" ca="1" si="24"/>
        <v>12</v>
      </c>
      <c r="H53" s="7">
        <f t="shared" ca="1" si="8"/>
        <v>450</v>
      </c>
      <c r="J53" s="7">
        <f t="shared" ca="1" si="9"/>
        <v>0</v>
      </c>
      <c r="L53" s="7">
        <f t="shared" ca="1" si="10"/>
        <v>450</v>
      </c>
      <c r="P53" s="7">
        <f t="shared" ca="1" si="11"/>
        <v>450</v>
      </c>
      <c r="Q53" s="16"/>
      <c r="R53" s="12"/>
      <c r="S53" s="13" t="str">
        <f t="shared" ca="1" si="25"/>
        <v xml:space="preserve"> </v>
      </c>
      <c r="T53" s="13" t="str" cm="1">
        <f t="array" aca="1" ref="T53" ca="1">_xlfn.IFS(Q53=0," ",S53&gt;25,"Plus éligible",S53&gt;16,"Justificatif à fournir",S53&gt;6,"Bon rentré OK",S53&lt;6,"Non éligible")</f>
        <v xml:space="preserve"> </v>
      </c>
      <c r="U53" s="13" t="str" cm="1">
        <f t="array" aca="1" ref="U53" ca="1">_xlfn.IFS(Q53=0," ",S53&gt;17,"Plus noel",S53&lt;17,"ok noel")</f>
        <v xml:space="preserve"> </v>
      </c>
      <c r="V53" s="15"/>
      <c r="W53" s="16"/>
      <c r="X53" s="12"/>
      <c r="Y53" s="13" t="str">
        <f t="shared" ca="1" si="12"/>
        <v xml:space="preserve"> </v>
      </c>
      <c r="Z53" s="13" t="str" cm="1">
        <f t="array" aca="1" ref="Z53" ca="1">_xlfn.IFS(W53=0," ",Y53&gt;25,"Plus éligible",Y53&gt;16,"Justificatif à fournir",Y53&gt;6,"Bon rentré OK",Y53&lt;6,"Non éligible")</f>
        <v xml:space="preserve"> </v>
      </c>
      <c r="AA53" s="13" t="str" cm="1">
        <f t="array" aca="1" ref="AA53" ca="1">_xlfn.IFS(W53=0," ",Y53&gt;17,"Plus noel",Y53&lt;16,"ok noel")</f>
        <v xml:space="preserve"> </v>
      </c>
      <c r="AB53" s="15"/>
      <c r="AC53" s="16"/>
      <c r="AD53" s="12"/>
      <c r="AE53" s="13" t="str">
        <f t="shared" ca="1" si="13"/>
        <v xml:space="preserve"> </v>
      </c>
      <c r="AF53" s="13" t="str" cm="1">
        <f t="array" aca="1" ref="AF53" ca="1">_xlfn.IFS(AC53=0," ",AE53&gt;25,"Plus éligible",AE53&gt;16,"Justificatif à fournir",AE53&gt;6,"Bon rentré OK",AE53&lt;6,"Non éligible")</f>
        <v xml:space="preserve"> </v>
      </c>
      <c r="AG53" s="13" t="str" cm="1">
        <f t="array" aca="1" ref="AG53" ca="1">_xlfn.IFS(AC53=0," ",AE53&gt;17,"Plus noel",AE53&lt;17,"ok noel")</f>
        <v xml:space="preserve"> </v>
      </c>
      <c r="AH53" s="15"/>
      <c r="AI53" s="16"/>
      <c r="AJ53" s="12"/>
      <c r="AK53" s="13" t="str">
        <f t="shared" ca="1" si="14"/>
        <v xml:space="preserve"> </v>
      </c>
      <c r="AL53" s="13" t="str" cm="1">
        <f t="array" aca="1" ref="AL53" ca="1">_xlfn.IFS(AI53=0," ",AK53&gt;25,"Plus éligible",AK53&gt;16,"Justificatif à fournir",AK53&gt;6,"Bon rentré OK",AK53&lt;6,"Non éligible")</f>
        <v xml:space="preserve"> </v>
      </c>
      <c r="AM53" s="13" t="str" cm="1">
        <f t="array" aca="1" ref="AM53" ca="1">_xlfn.IFS(AI53=0," ",AK53&gt;17,"Plus noel",AK53&lt;17,"ok noel")</f>
        <v xml:space="preserve"> </v>
      </c>
      <c r="AN53" s="15"/>
      <c r="AO53" s="16"/>
      <c r="AP53" s="12"/>
      <c r="AQ53" s="13" t="str">
        <f t="shared" ca="1" si="15"/>
        <v xml:space="preserve"> </v>
      </c>
      <c r="AR53" s="13" t="str" cm="1">
        <f t="array" aca="1" ref="AR53" ca="1">_xlfn.IFS(AO53=0," ",AQ53&gt;25,"Plus éligible",AQ53&gt;16,"Justificatif à fournir",AQ53&gt;6,"Bon rentré OK",AQ53&lt;6,"Non éligible")</f>
        <v xml:space="preserve"> </v>
      </c>
      <c r="AS53" s="13" t="str" cm="1">
        <f t="array" aca="1" ref="AS53" ca="1">_xlfn.IFS(AO53=0," ",AQ53&gt;17,"Plus noel",AQ53&lt;17,"ok noel")</f>
        <v xml:space="preserve"> </v>
      </c>
      <c r="AT53" s="15"/>
      <c r="AU53" s="10" t="str">
        <f t="shared" si="16"/>
        <v xml:space="preserve"> </v>
      </c>
      <c r="AV53" s="10" t="str">
        <f t="shared" si="17"/>
        <v xml:space="preserve"> </v>
      </c>
      <c r="AW53" s="10" t="str">
        <f t="shared" si="18"/>
        <v xml:space="preserve"> </v>
      </c>
      <c r="AX53">
        <f t="shared" ca="1" si="19"/>
        <v>0</v>
      </c>
      <c r="AY53">
        <f t="shared" ca="1" si="20"/>
        <v>0</v>
      </c>
      <c r="AZ53">
        <f t="shared" ca="1" si="21"/>
        <v>0</v>
      </c>
    </row>
    <row r="54" spans="1:52" x14ac:dyDescent="0.3">
      <c r="A54" s="5"/>
      <c r="C54" s="6">
        <f t="shared" si="22"/>
        <v>1</v>
      </c>
      <c r="E54" s="6">
        <f t="shared" ca="1" si="6"/>
        <v>44562</v>
      </c>
      <c r="F54" s="3">
        <f t="shared" ca="1" si="23"/>
        <v>18</v>
      </c>
      <c r="G54" s="3">
        <f t="shared" ca="1" si="24"/>
        <v>12</v>
      </c>
      <c r="H54" s="7">
        <f t="shared" ca="1" si="8"/>
        <v>450</v>
      </c>
      <c r="J54" s="7">
        <f t="shared" ca="1" si="9"/>
        <v>0</v>
      </c>
      <c r="L54" s="7">
        <f t="shared" ca="1" si="10"/>
        <v>450</v>
      </c>
      <c r="P54" s="7">
        <f t="shared" ca="1" si="11"/>
        <v>450</v>
      </c>
      <c r="Q54" s="16"/>
      <c r="R54" s="12"/>
      <c r="S54" s="13" t="str">
        <f t="shared" ca="1" si="25"/>
        <v xml:space="preserve"> </v>
      </c>
      <c r="T54" s="13" t="str" cm="1">
        <f t="array" aca="1" ref="T54" ca="1">_xlfn.IFS(Q54=0," ",S54&gt;25,"Plus éligible",S54&gt;16,"Justificatif à fournir",S54&gt;6,"Bon rentré OK",S54&lt;6,"Non éligible")</f>
        <v xml:space="preserve"> </v>
      </c>
      <c r="U54" s="13" t="str" cm="1">
        <f t="array" aca="1" ref="U54" ca="1">_xlfn.IFS(Q54=0," ",S54&gt;17,"Plus noel",S54&lt;17,"ok noel")</f>
        <v xml:space="preserve"> </v>
      </c>
      <c r="V54" s="15"/>
      <c r="W54" s="16"/>
      <c r="X54" s="12"/>
      <c r="Y54" s="13" t="str">
        <f t="shared" ca="1" si="12"/>
        <v xml:space="preserve"> </v>
      </c>
      <c r="Z54" s="13" t="str" cm="1">
        <f t="array" aca="1" ref="Z54" ca="1">_xlfn.IFS(W54=0," ",Y54&gt;25,"Plus éligible",Y54&gt;16,"Justificatif à fournir",Y54&gt;6,"Bon rentré OK",Y54&lt;6,"Non éligible")</f>
        <v xml:space="preserve"> </v>
      </c>
      <c r="AA54" s="13" t="str" cm="1">
        <f t="array" aca="1" ref="AA54" ca="1">_xlfn.IFS(W54=0," ",Y54&gt;17,"Plus noel",Y54&lt;16,"ok noel")</f>
        <v xml:space="preserve"> </v>
      </c>
      <c r="AB54" s="15"/>
      <c r="AC54" s="16"/>
      <c r="AD54" s="12"/>
      <c r="AE54" s="13" t="str">
        <f t="shared" ca="1" si="13"/>
        <v xml:space="preserve"> </v>
      </c>
      <c r="AF54" s="13" t="str" cm="1">
        <f t="array" aca="1" ref="AF54" ca="1">_xlfn.IFS(AC54=0," ",AE54&gt;25,"Plus éligible",AE54&gt;16,"Justificatif à fournir",AE54&gt;6,"Bon rentré OK",AE54&lt;6,"Non éligible")</f>
        <v xml:space="preserve"> </v>
      </c>
      <c r="AG54" s="13" t="str" cm="1">
        <f t="array" aca="1" ref="AG54" ca="1">_xlfn.IFS(AC54=0," ",AE54&gt;17,"Plus noel",AE54&lt;17,"ok noel")</f>
        <v xml:space="preserve"> </v>
      </c>
      <c r="AH54" s="15"/>
      <c r="AI54" s="16"/>
      <c r="AJ54" s="12"/>
      <c r="AK54" s="13" t="str">
        <f t="shared" ca="1" si="14"/>
        <v xml:space="preserve"> </v>
      </c>
      <c r="AL54" s="13" t="str" cm="1">
        <f t="array" aca="1" ref="AL54" ca="1">_xlfn.IFS(AI54=0," ",AK54&gt;25,"Plus éligible",AK54&gt;16,"Justificatif à fournir",AK54&gt;6,"Bon rentré OK",AK54&lt;6,"Non éligible")</f>
        <v xml:space="preserve"> </v>
      </c>
      <c r="AM54" s="13" t="str" cm="1">
        <f t="array" aca="1" ref="AM54" ca="1">_xlfn.IFS(AI54=0," ",AK54&gt;17,"Plus noel",AK54&lt;17,"ok noel")</f>
        <v xml:space="preserve"> </v>
      </c>
      <c r="AN54" s="15"/>
      <c r="AO54" s="16"/>
      <c r="AP54" s="12"/>
      <c r="AQ54" s="13" t="str">
        <f t="shared" ca="1" si="15"/>
        <v xml:space="preserve"> </v>
      </c>
      <c r="AR54" s="13" t="str" cm="1">
        <f t="array" aca="1" ref="AR54" ca="1">_xlfn.IFS(AO54=0," ",AQ54&gt;25,"Plus éligible",AQ54&gt;16,"Justificatif à fournir",AQ54&gt;6,"Bon rentré OK",AQ54&lt;6,"Non éligible")</f>
        <v xml:space="preserve"> </v>
      </c>
      <c r="AS54" s="13" t="str" cm="1">
        <f t="array" aca="1" ref="AS54" ca="1">_xlfn.IFS(AO54=0," ",AQ54&gt;17,"Plus noel",AQ54&lt;17,"ok noel")</f>
        <v xml:space="preserve"> </v>
      </c>
      <c r="AT54" s="15"/>
      <c r="AU54" s="10" t="str">
        <f t="shared" si="16"/>
        <v xml:space="preserve"> </v>
      </c>
      <c r="AV54" s="10" t="str">
        <f t="shared" si="17"/>
        <v xml:space="preserve"> </v>
      </c>
      <c r="AW54" s="10" t="str">
        <f t="shared" si="18"/>
        <v xml:space="preserve"> </v>
      </c>
      <c r="AX54">
        <f t="shared" ca="1" si="19"/>
        <v>0</v>
      </c>
      <c r="AY54">
        <f t="shared" ca="1" si="20"/>
        <v>0</v>
      </c>
      <c r="AZ54">
        <f t="shared" ca="1" si="21"/>
        <v>0</v>
      </c>
    </row>
    <row r="55" spans="1:52" x14ac:dyDescent="0.3">
      <c r="A55" s="5"/>
      <c r="C55" s="6">
        <f t="shared" si="22"/>
        <v>1</v>
      </c>
      <c r="E55" s="6">
        <f t="shared" ca="1" si="6"/>
        <v>44562</v>
      </c>
      <c r="F55" s="3">
        <f t="shared" ca="1" si="23"/>
        <v>18</v>
      </c>
      <c r="G55" s="3">
        <f t="shared" ca="1" si="24"/>
        <v>12</v>
      </c>
      <c r="H55" s="7">
        <f t="shared" ca="1" si="8"/>
        <v>450</v>
      </c>
      <c r="J55" s="7">
        <f t="shared" ca="1" si="9"/>
        <v>0</v>
      </c>
      <c r="L55" s="7">
        <f t="shared" ca="1" si="10"/>
        <v>450</v>
      </c>
      <c r="P55" s="7">
        <f t="shared" ca="1" si="11"/>
        <v>450</v>
      </c>
      <c r="Q55" s="16"/>
      <c r="R55" s="12"/>
      <c r="S55" s="13" t="str">
        <f t="shared" ca="1" si="25"/>
        <v xml:space="preserve"> </v>
      </c>
      <c r="T55" s="13" t="str" cm="1">
        <f t="array" aca="1" ref="T55" ca="1">_xlfn.IFS(Q55=0," ",S55&gt;25,"Plus éligible",S55&gt;16,"Justificatif à fournir",S55&gt;6,"Bon rentré OK",S55&lt;6,"Non éligible")</f>
        <v xml:space="preserve"> </v>
      </c>
      <c r="U55" s="13" t="str" cm="1">
        <f t="array" aca="1" ref="U55" ca="1">_xlfn.IFS(Q55=0," ",S55&gt;17,"Plus noel",S55&lt;17,"ok noel")</f>
        <v xml:space="preserve"> </v>
      </c>
      <c r="V55" s="15"/>
      <c r="W55" s="16"/>
      <c r="X55" s="12"/>
      <c r="Y55" s="13" t="str">
        <f t="shared" ca="1" si="12"/>
        <v xml:space="preserve"> </v>
      </c>
      <c r="Z55" s="13" t="str" cm="1">
        <f t="array" aca="1" ref="Z55" ca="1">_xlfn.IFS(W55=0," ",Y55&gt;25,"Plus éligible",Y55&gt;16,"Justificatif à fournir",Y55&gt;6,"Bon rentré OK",Y55&lt;6,"Non éligible")</f>
        <v xml:space="preserve"> </v>
      </c>
      <c r="AA55" s="13" t="str" cm="1">
        <f t="array" aca="1" ref="AA55" ca="1">_xlfn.IFS(W55=0," ",Y55&gt;17,"Plus noel",Y55&lt;16,"ok noel")</f>
        <v xml:space="preserve"> </v>
      </c>
      <c r="AB55" s="15"/>
      <c r="AC55" s="16"/>
      <c r="AD55" s="12"/>
      <c r="AE55" s="13" t="str">
        <f t="shared" ca="1" si="13"/>
        <v xml:space="preserve"> </v>
      </c>
      <c r="AF55" s="13" t="str" cm="1">
        <f t="array" aca="1" ref="AF55" ca="1">_xlfn.IFS(AC55=0," ",AE55&gt;25,"Plus éligible",AE55&gt;16,"Justificatif à fournir",AE55&gt;6,"Bon rentré OK",AE55&lt;6,"Non éligible")</f>
        <v xml:space="preserve"> </v>
      </c>
      <c r="AG55" s="13" t="str" cm="1">
        <f t="array" aca="1" ref="AG55" ca="1">_xlfn.IFS(AC55=0," ",AE55&gt;17,"Plus noel",AE55&lt;17,"ok noel")</f>
        <v xml:space="preserve"> </v>
      </c>
      <c r="AH55" s="15"/>
      <c r="AI55" s="16"/>
      <c r="AJ55" s="12"/>
      <c r="AK55" s="13" t="str">
        <f t="shared" ca="1" si="14"/>
        <v xml:space="preserve"> </v>
      </c>
      <c r="AL55" s="13" t="str" cm="1">
        <f t="array" aca="1" ref="AL55" ca="1">_xlfn.IFS(AI55=0," ",AK55&gt;25,"Plus éligible",AK55&gt;16,"Justificatif à fournir",AK55&gt;6,"Bon rentré OK",AK55&lt;6,"Non éligible")</f>
        <v xml:space="preserve"> </v>
      </c>
      <c r="AM55" s="13" t="str" cm="1">
        <f t="array" aca="1" ref="AM55" ca="1">_xlfn.IFS(AI55=0," ",AK55&gt;17,"Plus noel",AK55&lt;17,"ok noel")</f>
        <v xml:space="preserve"> </v>
      </c>
      <c r="AN55" s="15"/>
      <c r="AO55" s="16"/>
      <c r="AP55" s="12"/>
      <c r="AQ55" s="13" t="str">
        <f t="shared" ca="1" si="15"/>
        <v xml:space="preserve"> </v>
      </c>
      <c r="AR55" s="13" t="str" cm="1">
        <f t="array" aca="1" ref="AR55" ca="1">_xlfn.IFS(AO55=0," ",AQ55&gt;25,"Plus éligible",AQ55&gt;16,"Justificatif à fournir",AQ55&gt;6,"Bon rentré OK",AQ55&lt;6,"Non éligible")</f>
        <v xml:space="preserve"> </v>
      </c>
      <c r="AS55" s="13" t="str" cm="1">
        <f t="array" aca="1" ref="AS55" ca="1">_xlfn.IFS(AO55=0," ",AQ55&gt;17,"Plus noel",AQ55&lt;17,"ok noel")</f>
        <v xml:space="preserve"> </v>
      </c>
      <c r="AT55" s="15"/>
      <c r="AU55" s="10" t="str">
        <f t="shared" si="16"/>
        <v xml:space="preserve"> </v>
      </c>
      <c r="AV55" s="10" t="str">
        <f t="shared" si="17"/>
        <v xml:space="preserve"> </v>
      </c>
      <c r="AW55" s="10" t="str">
        <f t="shared" si="18"/>
        <v xml:space="preserve"> </v>
      </c>
      <c r="AX55">
        <f t="shared" ca="1" si="19"/>
        <v>0</v>
      </c>
      <c r="AY55">
        <f t="shared" ca="1" si="20"/>
        <v>0</v>
      </c>
      <c r="AZ55">
        <f t="shared" ca="1" si="21"/>
        <v>0</v>
      </c>
    </row>
    <row r="56" spans="1:52" x14ac:dyDescent="0.3">
      <c r="A56" s="5"/>
      <c r="C56" s="6">
        <f t="shared" si="22"/>
        <v>1</v>
      </c>
      <c r="E56" s="6">
        <f t="shared" ca="1" si="6"/>
        <v>44562</v>
      </c>
      <c r="F56" s="3">
        <f t="shared" ca="1" si="23"/>
        <v>18</v>
      </c>
      <c r="G56" s="3">
        <f t="shared" ca="1" si="24"/>
        <v>12</v>
      </c>
      <c r="H56" s="7">
        <f t="shared" ca="1" si="8"/>
        <v>450</v>
      </c>
      <c r="J56" s="7">
        <f t="shared" ca="1" si="9"/>
        <v>0</v>
      </c>
      <c r="L56" s="7">
        <f t="shared" ca="1" si="10"/>
        <v>450</v>
      </c>
      <c r="P56" s="7">
        <f t="shared" ca="1" si="11"/>
        <v>450</v>
      </c>
      <c r="Q56" s="16"/>
      <c r="R56" s="12"/>
      <c r="S56" s="13" t="str">
        <f t="shared" ca="1" si="25"/>
        <v xml:space="preserve"> </v>
      </c>
      <c r="T56" s="13" t="str" cm="1">
        <f t="array" aca="1" ref="T56" ca="1">_xlfn.IFS(Q56=0," ",S56&gt;25,"Plus éligible",S56&gt;16,"Justificatif à fournir",S56&gt;6,"Bon rentré OK",S56&lt;6,"Non éligible")</f>
        <v xml:space="preserve"> </v>
      </c>
      <c r="U56" s="13" t="str" cm="1">
        <f t="array" aca="1" ref="U56" ca="1">_xlfn.IFS(Q56=0," ",S56&gt;17,"Plus noel",S56&lt;17,"ok noel")</f>
        <v xml:space="preserve"> </v>
      </c>
      <c r="V56" s="15"/>
      <c r="W56" s="16"/>
      <c r="X56" s="12"/>
      <c r="Y56" s="13" t="str">
        <f t="shared" ca="1" si="12"/>
        <v xml:space="preserve"> </v>
      </c>
      <c r="Z56" s="13" t="str" cm="1">
        <f t="array" aca="1" ref="Z56" ca="1">_xlfn.IFS(W56=0," ",Y56&gt;25,"Plus éligible",Y56&gt;16,"Justificatif à fournir",Y56&gt;6,"Bon rentré OK",Y56&lt;6,"Non éligible")</f>
        <v xml:space="preserve"> </v>
      </c>
      <c r="AA56" s="13" t="str" cm="1">
        <f t="array" aca="1" ref="AA56" ca="1">_xlfn.IFS(W56=0," ",Y56&gt;17,"Plus noel",Y56&lt;16,"ok noel")</f>
        <v xml:space="preserve"> </v>
      </c>
      <c r="AB56" s="15"/>
      <c r="AC56" s="16"/>
      <c r="AD56" s="12"/>
      <c r="AE56" s="13" t="str">
        <f t="shared" ca="1" si="13"/>
        <v xml:space="preserve"> </v>
      </c>
      <c r="AF56" s="13" t="str" cm="1">
        <f t="array" aca="1" ref="AF56" ca="1">_xlfn.IFS(AC56=0," ",AE56&gt;25,"Plus éligible",AE56&gt;16,"Justificatif à fournir",AE56&gt;6,"Bon rentré OK",AE56&lt;6,"Non éligible")</f>
        <v xml:space="preserve"> </v>
      </c>
      <c r="AG56" s="13" t="str" cm="1">
        <f t="array" aca="1" ref="AG56" ca="1">_xlfn.IFS(AC56=0," ",AE56&gt;17,"Plus noel",AE56&lt;17,"ok noel")</f>
        <v xml:space="preserve"> </v>
      </c>
      <c r="AH56" s="15"/>
      <c r="AI56" s="16"/>
      <c r="AJ56" s="12"/>
      <c r="AK56" s="13" t="str">
        <f t="shared" ca="1" si="14"/>
        <v xml:space="preserve"> </v>
      </c>
      <c r="AL56" s="13" t="str" cm="1">
        <f t="array" aca="1" ref="AL56" ca="1">_xlfn.IFS(AI56=0," ",AK56&gt;25,"Plus éligible",AK56&gt;16,"Justificatif à fournir",AK56&gt;6,"Bon rentré OK",AK56&lt;6,"Non éligible")</f>
        <v xml:space="preserve"> </v>
      </c>
      <c r="AM56" s="13" t="str" cm="1">
        <f t="array" aca="1" ref="AM56" ca="1">_xlfn.IFS(AI56=0," ",AK56&gt;17,"Plus noel",AK56&lt;17,"ok noel")</f>
        <v xml:space="preserve"> </v>
      </c>
      <c r="AN56" s="15"/>
      <c r="AO56" s="16"/>
      <c r="AP56" s="12"/>
      <c r="AQ56" s="13" t="str">
        <f t="shared" ca="1" si="15"/>
        <v xml:space="preserve"> </v>
      </c>
      <c r="AR56" s="13" t="str" cm="1">
        <f t="array" aca="1" ref="AR56" ca="1">_xlfn.IFS(AO56=0," ",AQ56&gt;25,"Plus éligible",AQ56&gt;16,"Justificatif à fournir",AQ56&gt;6,"Bon rentré OK",AQ56&lt;6,"Non éligible")</f>
        <v xml:space="preserve"> </v>
      </c>
      <c r="AS56" s="13" t="str" cm="1">
        <f t="array" aca="1" ref="AS56" ca="1">_xlfn.IFS(AO56=0," ",AQ56&gt;17,"Plus noel",AQ56&lt;17,"ok noel")</f>
        <v xml:space="preserve"> </v>
      </c>
      <c r="AT56" s="15"/>
      <c r="AU56" s="10" t="str">
        <f t="shared" si="16"/>
        <v xml:space="preserve"> </v>
      </c>
      <c r="AV56" s="10" t="str">
        <f t="shared" si="17"/>
        <v xml:space="preserve"> </v>
      </c>
      <c r="AW56" s="10" t="str">
        <f t="shared" si="18"/>
        <v xml:space="preserve"> </v>
      </c>
      <c r="AX56">
        <f t="shared" ca="1" si="19"/>
        <v>0</v>
      </c>
      <c r="AY56">
        <f t="shared" ca="1" si="20"/>
        <v>0</v>
      </c>
      <c r="AZ56">
        <f t="shared" ca="1" si="21"/>
        <v>0</v>
      </c>
    </row>
    <row r="57" spans="1:52" x14ac:dyDescent="0.3">
      <c r="A57" s="5"/>
      <c r="C57" s="6">
        <f t="shared" si="22"/>
        <v>1</v>
      </c>
      <c r="E57" s="6">
        <f t="shared" ca="1" si="6"/>
        <v>44562</v>
      </c>
      <c r="F57" s="3">
        <f t="shared" ca="1" si="23"/>
        <v>18</v>
      </c>
      <c r="G57" s="3">
        <f t="shared" ca="1" si="24"/>
        <v>12</v>
      </c>
      <c r="H57" s="7">
        <f t="shared" ca="1" si="8"/>
        <v>450</v>
      </c>
      <c r="J57" s="7">
        <f t="shared" ca="1" si="9"/>
        <v>0</v>
      </c>
      <c r="L57" s="7">
        <f t="shared" ca="1" si="10"/>
        <v>450</v>
      </c>
      <c r="P57" s="7">
        <f t="shared" ca="1" si="11"/>
        <v>450</v>
      </c>
      <c r="Q57" s="16"/>
      <c r="R57" s="12"/>
      <c r="S57" s="13" t="str">
        <f t="shared" ca="1" si="25"/>
        <v xml:space="preserve"> </v>
      </c>
      <c r="T57" s="13" t="str" cm="1">
        <f t="array" aca="1" ref="T57" ca="1">_xlfn.IFS(Q57=0," ",S57&gt;25,"Plus éligible",S57&gt;16,"Justificatif à fournir",S57&gt;6,"Bon rentré OK",S57&lt;6,"Non éligible")</f>
        <v xml:space="preserve"> </v>
      </c>
      <c r="U57" s="13" t="str" cm="1">
        <f t="array" aca="1" ref="U57" ca="1">_xlfn.IFS(Q57=0," ",S57&gt;17,"Plus noel",S57&lt;17,"ok noel")</f>
        <v xml:space="preserve"> </v>
      </c>
      <c r="V57" s="15"/>
      <c r="W57" s="16"/>
      <c r="X57" s="12"/>
      <c r="Y57" s="13" t="str">
        <f t="shared" ca="1" si="12"/>
        <v xml:space="preserve"> </v>
      </c>
      <c r="Z57" s="13" t="str" cm="1">
        <f t="array" aca="1" ref="Z57" ca="1">_xlfn.IFS(W57=0," ",Y57&gt;25,"Plus éligible",Y57&gt;16,"Justificatif à fournir",Y57&gt;6,"Bon rentré OK",Y57&lt;6,"Non éligible")</f>
        <v xml:space="preserve"> </v>
      </c>
      <c r="AA57" s="13" t="str" cm="1">
        <f t="array" aca="1" ref="AA57" ca="1">_xlfn.IFS(W57=0," ",Y57&gt;17,"Plus noel",Y57&lt;16,"ok noel")</f>
        <v xml:space="preserve"> </v>
      </c>
      <c r="AB57" s="15"/>
      <c r="AC57" s="16"/>
      <c r="AD57" s="12"/>
      <c r="AE57" s="13" t="str">
        <f t="shared" ca="1" si="13"/>
        <v xml:space="preserve"> </v>
      </c>
      <c r="AF57" s="13" t="str" cm="1">
        <f t="array" aca="1" ref="AF57" ca="1">_xlfn.IFS(AC57=0," ",AE57&gt;25,"Plus éligible",AE57&gt;16,"Justificatif à fournir",AE57&gt;6,"Bon rentré OK",AE57&lt;6,"Non éligible")</f>
        <v xml:space="preserve"> </v>
      </c>
      <c r="AG57" s="13" t="str" cm="1">
        <f t="array" aca="1" ref="AG57" ca="1">_xlfn.IFS(AC57=0," ",AE57&gt;17,"Plus noel",AE57&lt;17,"ok noel")</f>
        <v xml:space="preserve"> </v>
      </c>
      <c r="AH57" s="15"/>
      <c r="AI57" s="16"/>
      <c r="AJ57" s="12"/>
      <c r="AK57" s="13" t="str">
        <f t="shared" ca="1" si="14"/>
        <v xml:space="preserve"> </v>
      </c>
      <c r="AL57" s="13" t="str" cm="1">
        <f t="array" aca="1" ref="AL57" ca="1">_xlfn.IFS(AI57=0," ",AK57&gt;25,"Plus éligible",AK57&gt;16,"Justificatif à fournir",AK57&gt;6,"Bon rentré OK",AK57&lt;6,"Non éligible")</f>
        <v xml:space="preserve"> </v>
      </c>
      <c r="AM57" s="13" t="str" cm="1">
        <f t="array" aca="1" ref="AM57" ca="1">_xlfn.IFS(AI57=0," ",AK57&gt;17,"Plus noel",AK57&lt;17,"ok noel")</f>
        <v xml:space="preserve"> </v>
      </c>
      <c r="AN57" s="15"/>
      <c r="AO57" s="16"/>
      <c r="AP57" s="12"/>
      <c r="AQ57" s="13" t="str">
        <f t="shared" ca="1" si="15"/>
        <v xml:space="preserve"> </v>
      </c>
      <c r="AR57" s="13" t="str" cm="1">
        <f t="array" aca="1" ref="AR57" ca="1">_xlfn.IFS(AO57=0," ",AQ57&gt;25,"Plus éligible",AQ57&gt;16,"Justificatif à fournir",AQ57&gt;6,"Bon rentré OK",AQ57&lt;6,"Non éligible")</f>
        <v xml:space="preserve"> </v>
      </c>
      <c r="AS57" s="13" t="str" cm="1">
        <f t="array" aca="1" ref="AS57" ca="1">_xlfn.IFS(AO57=0," ",AQ57&gt;17,"Plus noel",AQ57&lt;17,"ok noel")</f>
        <v xml:space="preserve"> </v>
      </c>
      <c r="AT57" s="15"/>
      <c r="AU57" s="10" t="str">
        <f t="shared" si="16"/>
        <v xml:space="preserve"> </v>
      </c>
      <c r="AV57" s="10" t="str">
        <f t="shared" si="17"/>
        <v xml:space="preserve"> </v>
      </c>
      <c r="AW57" s="10" t="str">
        <f t="shared" si="18"/>
        <v xml:space="preserve"> </v>
      </c>
      <c r="AX57">
        <f t="shared" ca="1" si="19"/>
        <v>0</v>
      </c>
      <c r="AY57">
        <f t="shared" ca="1" si="20"/>
        <v>0</v>
      </c>
      <c r="AZ57">
        <f t="shared" ca="1" si="21"/>
        <v>0</v>
      </c>
    </row>
    <row r="58" spans="1:52" x14ac:dyDescent="0.3">
      <c r="A58" s="5"/>
      <c r="C58" s="6">
        <f t="shared" si="22"/>
        <v>1</v>
      </c>
      <c r="E58" s="6">
        <f t="shared" ca="1" si="6"/>
        <v>44562</v>
      </c>
      <c r="F58" s="3">
        <f t="shared" ca="1" si="23"/>
        <v>18</v>
      </c>
      <c r="G58" s="3">
        <f t="shared" ca="1" si="24"/>
        <v>12</v>
      </c>
      <c r="H58" s="7">
        <f t="shared" ca="1" si="8"/>
        <v>450</v>
      </c>
      <c r="J58" s="7">
        <f t="shared" ca="1" si="9"/>
        <v>0</v>
      </c>
      <c r="L58" s="7">
        <f t="shared" ca="1" si="10"/>
        <v>450</v>
      </c>
      <c r="P58" s="7">
        <f t="shared" ca="1" si="11"/>
        <v>450</v>
      </c>
      <c r="Q58" s="16"/>
      <c r="R58" s="12"/>
      <c r="S58" s="13" t="str">
        <f t="shared" ca="1" si="25"/>
        <v xml:space="preserve"> </v>
      </c>
      <c r="T58" s="13" t="str" cm="1">
        <f t="array" aca="1" ref="T58" ca="1">_xlfn.IFS(Q58=0," ",S58&gt;25,"Plus éligible",S58&gt;16,"Justificatif à fournir",S58&gt;6,"Bon rentré OK",S58&lt;6,"Non éligible")</f>
        <v xml:space="preserve"> </v>
      </c>
      <c r="U58" s="13" t="str" cm="1">
        <f t="array" aca="1" ref="U58" ca="1">_xlfn.IFS(Q58=0," ",S58&gt;17,"Plus noel",S58&lt;17,"ok noel")</f>
        <v xml:space="preserve"> </v>
      </c>
      <c r="V58" s="15"/>
      <c r="W58" s="16"/>
      <c r="X58" s="12"/>
      <c r="Y58" s="13" t="str">
        <f t="shared" ca="1" si="12"/>
        <v xml:space="preserve"> </v>
      </c>
      <c r="Z58" s="13" t="str" cm="1">
        <f t="array" aca="1" ref="Z58" ca="1">_xlfn.IFS(W58=0," ",Y58&gt;25,"Plus éligible",Y58&gt;16,"Justificatif à fournir",Y58&gt;6,"Bon rentré OK",Y58&lt;6,"Non éligible")</f>
        <v xml:space="preserve"> </v>
      </c>
      <c r="AA58" s="13" t="str" cm="1">
        <f t="array" aca="1" ref="AA58" ca="1">_xlfn.IFS(W58=0," ",Y58&gt;17,"Plus noel",Y58&lt;16,"ok noel")</f>
        <v xml:space="preserve"> </v>
      </c>
      <c r="AB58" s="15"/>
      <c r="AC58" s="16"/>
      <c r="AD58" s="12"/>
      <c r="AE58" s="13" t="str">
        <f t="shared" ca="1" si="13"/>
        <v xml:space="preserve"> </v>
      </c>
      <c r="AF58" s="13" t="str" cm="1">
        <f t="array" aca="1" ref="AF58" ca="1">_xlfn.IFS(AC58=0," ",AE58&gt;25,"Plus éligible",AE58&gt;16,"Justificatif à fournir",AE58&gt;6,"Bon rentré OK",AE58&lt;6,"Non éligible")</f>
        <v xml:space="preserve"> </v>
      </c>
      <c r="AG58" s="13" t="str" cm="1">
        <f t="array" aca="1" ref="AG58" ca="1">_xlfn.IFS(AC58=0," ",AE58&gt;17,"Plus noel",AE58&lt;17,"ok noel")</f>
        <v xml:space="preserve"> </v>
      </c>
      <c r="AH58" s="15"/>
      <c r="AI58" s="16"/>
      <c r="AJ58" s="12"/>
      <c r="AK58" s="13" t="str">
        <f t="shared" ca="1" si="14"/>
        <v xml:space="preserve"> </v>
      </c>
      <c r="AL58" s="13" t="str" cm="1">
        <f t="array" aca="1" ref="AL58" ca="1">_xlfn.IFS(AI58=0," ",AK58&gt;25,"Plus éligible",AK58&gt;16,"Justificatif à fournir",AK58&gt;6,"Bon rentré OK",AK58&lt;6,"Non éligible")</f>
        <v xml:space="preserve"> </v>
      </c>
      <c r="AM58" s="13" t="str" cm="1">
        <f t="array" aca="1" ref="AM58" ca="1">_xlfn.IFS(AI58=0," ",AK58&gt;17,"Plus noel",AK58&lt;17,"ok noel")</f>
        <v xml:space="preserve"> </v>
      </c>
      <c r="AN58" s="15"/>
      <c r="AO58" s="16"/>
      <c r="AP58" s="12"/>
      <c r="AQ58" s="13" t="str">
        <f t="shared" ca="1" si="15"/>
        <v xml:space="preserve"> </v>
      </c>
      <c r="AR58" s="13" t="str" cm="1">
        <f t="array" aca="1" ref="AR58" ca="1">_xlfn.IFS(AO58=0," ",AQ58&gt;25,"Plus éligible",AQ58&gt;16,"Justificatif à fournir",AQ58&gt;6,"Bon rentré OK",AQ58&lt;6,"Non éligible")</f>
        <v xml:space="preserve"> </v>
      </c>
      <c r="AS58" s="13" t="str" cm="1">
        <f t="array" aca="1" ref="AS58" ca="1">_xlfn.IFS(AO58=0," ",AQ58&gt;17,"Plus noel",AQ58&lt;17,"ok noel")</f>
        <v xml:space="preserve"> </v>
      </c>
      <c r="AT58" s="15"/>
      <c r="AU58" s="10" t="str">
        <f t="shared" si="16"/>
        <v xml:space="preserve"> </v>
      </c>
      <c r="AV58" s="10" t="str">
        <f t="shared" si="17"/>
        <v xml:space="preserve"> </v>
      </c>
      <c r="AW58" s="10" t="str">
        <f t="shared" si="18"/>
        <v xml:space="preserve"> </v>
      </c>
      <c r="AX58">
        <f t="shared" ca="1" si="19"/>
        <v>0</v>
      </c>
      <c r="AY58">
        <f t="shared" ca="1" si="20"/>
        <v>0</v>
      </c>
      <c r="AZ58">
        <f t="shared" ca="1" si="21"/>
        <v>0</v>
      </c>
    </row>
    <row r="59" spans="1:52" x14ac:dyDescent="0.3">
      <c r="A59" s="5"/>
      <c r="C59" s="6">
        <f t="shared" si="22"/>
        <v>1</v>
      </c>
      <c r="E59" s="6">
        <f t="shared" ca="1" si="6"/>
        <v>44562</v>
      </c>
      <c r="F59" s="3">
        <f t="shared" ca="1" si="23"/>
        <v>18</v>
      </c>
      <c r="G59" s="3">
        <f t="shared" ca="1" si="24"/>
        <v>12</v>
      </c>
      <c r="H59" s="7">
        <f t="shared" ca="1" si="8"/>
        <v>450</v>
      </c>
      <c r="J59" s="7">
        <f t="shared" ca="1" si="9"/>
        <v>0</v>
      </c>
      <c r="L59" s="7">
        <f t="shared" ca="1" si="10"/>
        <v>450</v>
      </c>
      <c r="P59" s="7">
        <f t="shared" ca="1" si="11"/>
        <v>450</v>
      </c>
      <c r="Q59" s="16"/>
      <c r="R59" s="12"/>
      <c r="S59" s="13" t="str">
        <f t="shared" ca="1" si="25"/>
        <v xml:space="preserve"> </v>
      </c>
      <c r="T59" s="13" t="str" cm="1">
        <f t="array" aca="1" ref="T59" ca="1">_xlfn.IFS(Q59=0," ",S59&gt;25,"Plus éligible",S59&gt;16,"Justificatif à fournir",S59&gt;6,"Bon rentré OK",S59&lt;6,"Non éligible")</f>
        <v xml:space="preserve"> </v>
      </c>
      <c r="U59" s="13" t="str" cm="1">
        <f t="array" aca="1" ref="U59" ca="1">_xlfn.IFS(Q59=0," ",S59&gt;17,"Plus noel",S59&lt;17,"ok noel")</f>
        <v xml:space="preserve"> </v>
      </c>
      <c r="V59" s="15"/>
      <c r="W59" s="16"/>
      <c r="X59" s="12"/>
      <c r="Y59" s="13" t="str">
        <f t="shared" ca="1" si="12"/>
        <v xml:space="preserve"> </v>
      </c>
      <c r="Z59" s="13" t="str" cm="1">
        <f t="array" aca="1" ref="Z59" ca="1">_xlfn.IFS(W59=0," ",Y59&gt;25,"Plus éligible",Y59&gt;16,"Justificatif à fournir",Y59&gt;6,"Bon rentré OK",Y59&lt;6,"Non éligible")</f>
        <v xml:space="preserve"> </v>
      </c>
      <c r="AA59" s="13" t="str" cm="1">
        <f t="array" aca="1" ref="AA59" ca="1">_xlfn.IFS(W59=0," ",Y59&gt;17,"Plus noel",Y59&lt;16,"ok noel")</f>
        <v xml:space="preserve"> </v>
      </c>
      <c r="AB59" s="15"/>
      <c r="AC59" s="16"/>
      <c r="AD59" s="12"/>
      <c r="AE59" s="13" t="str">
        <f t="shared" ca="1" si="13"/>
        <v xml:space="preserve"> </v>
      </c>
      <c r="AF59" s="13" t="str" cm="1">
        <f t="array" aca="1" ref="AF59" ca="1">_xlfn.IFS(AC59=0," ",AE59&gt;25,"Plus éligible",AE59&gt;16,"Justificatif à fournir",AE59&gt;6,"Bon rentré OK",AE59&lt;6,"Non éligible")</f>
        <v xml:space="preserve"> </v>
      </c>
      <c r="AG59" s="13" t="str" cm="1">
        <f t="array" aca="1" ref="AG59" ca="1">_xlfn.IFS(AC59=0," ",AE59&gt;17,"Plus noel",AE59&lt;17,"ok noel")</f>
        <v xml:space="preserve"> </v>
      </c>
      <c r="AH59" s="15"/>
      <c r="AI59" s="16"/>
      <c r="AJ59" s="12"/>
      <c r="AK59" s="13" t="str">
        <f t="shared" ca="1" si="14"/>
        <v xml:space="preserve"> </v>
      </c>
      <c r="AL59" s="13" t="str" cm="1">
        <f t="array" aca="1" ref="AL59" ca="1">_xlfn.IFS(AI59=0," ",AK59&gt;25,"Plus éligible",AK59&gt;16,"Justificatif à fournir",AK59&gt;6,"Bon rentré OK",AK59&lt;6,"Non éligible")</f>
        <v xml:space="preserve"> </v>
      </c>
      <c r="AM59" s="13" t="str" cm="1">
        <f t="array" aca="1" ref="AM59" ca="1">_xlfn.IFS(AI59=0," ",AK59&gt;17,"Plus noel",AK59&lt;17,"ok noel")</f>
        <v xml:space="preserve"> </v>
      </c>
      <c r="AN59" s="15"/>
      <c r="AO59" s="16"/>
      <c r="AP59" s="12"/>
      <c r="AQ59" s="13" t="str">
        <f t="shared" ca="1" si="15"/>
        <v xml:space="preserve"> </v>
      </c>
      <c r="AR59" s="13" t="str" cm="1">
        <f t="array" aca="1" ref="AR59" ca="1">_xlfn.IFS(AO59=0," ",AQ59&gt;25,"Plus éligible",AQ59&gt;16,"Justificatif à fournir",AQ59&gt;6,"Bon rentré OK",AQ59&lt;6,"Non éligible")</f>
        <v xml:space="preserve"> </v>
      </c>
      <c r="AS59" s="13" t="str" cm="1">
        <f t="array" aca="1" ref="AS59" ca="1">_xlfn.IFS(AO59=0," ",AQ59&gt;17,"Plus noel",AQ59&lt;17,"ok noel")</f>
        <v xml:space="preserve"> </v>
      </c>
      <c r="AT59" s="15"/>
      <c r="AU59" s="10" t="str">
        <f t="shared" si="16"/>
        <v xml:space="preserve"> </v>
      </c>
      <c r="AV59" s="10" t="str">
        <f t="shared" si="17"/>
        <v xml:space="preserve"> </v>
      </c>
      <c r="AW59" s="10" t="str">
        <f t="shared" si="18"/>
        <v xml:space="preserve"> </v>
      </c>
      <c r="AX59">
        <f t="shared" ca="1" si="19"/>
        <v>0</v>
      </c>
      <c r="AY59">
        <f t="shared" ca="1" si="20"/>
        <v>0</v>
      </c>
      <c r="AZ59">
        <f t="shared" ca="1" si="21"/>
        <v>0</v>
      </c>
    </row>
    <row r="60" spans="1:52" x14ac:dyDescent="0.3">
      <c r="A60" s="5"/>
      <c r="C60" s="6">
        <f t="shared" si="22"/>
        <v>1</v>
      </c>
      <c r="E60" s="6">
        <f t="shared" ca="1" si="6"/>
        <v>44562</v>
      </c>
      <c r="F60" s="3">
        <f t="shared" ca="1" si="23"/>
        <v>18</v>
      </c>
      <c r="G60" s="3">
        <f t="shared" ca="1" si="24"/>
        <v>12</v>
      </c>
      <c r="H60" s="7">
        <f t="shared" ca="1" si="8"/>
        <v>450</v>
      </c>
      <c r="J60" s="7">
        <f t="shared" ca="1" si="9"/>
        <v>0</v>
      </c>
      <c r="L60" s="7">
        <f t="shared" ca="1" si="10"/>
        <v>450</v>
      </c>
      <c r="P60" s="7">
        <f t="shared" ca="1" si="11"/>
        <v>450</v>
      </c>
      <c r="Q60" s="16"/>
      <c r="R60" s="12"/>
      <c r="S60" s="13" t="str">
        <f t="shared" ca="1" si="25"/>
        <v xml:space="preserve"> </v>
      </c>
      <c r="T60" s="13" t="str" cm="1">
        <f t="array" aca="1" ref="T60" ca="1">_xlfn.IFS(Q60=0," ",S60&gt;25,"Plus éligible",S60&gt;16,"Justificatif à fournir",S60&gt;6,"Bon rentré OK",S60&lt;6,"Non éligible")</f>
        <v xml:space="preserve"> </v>
      </c>
      <c r="U60" s="13" t="str" cm="1">
        <f t="array" aca="1" ref="U60" ca="1">_xlfn.IFS(Q60=0," ",S60&gt;17,"Plus noel",S60&lt;17,"ok noel")</f>
        <v xml:space="preserve"> </v>
      </c>
      <c r="V60" s="15"/>
      <c r="W60" s="16"/>
      <c r="X60" s="12"/>
      <c r="Y60" s="13" t="str">
        <f t="shared" ca="1" si="12"/>
        <v xml:space="preserve"> </v>
      </c>
      <c r="Z60" s="13" t="str" cm="1">
        <f t="array" aca="1" ref="Z60" ca="1">_xlfn.IFS(W60=0," ",Y60&gt;25,"Plus éligible",Y60&gt;16,"Justificatif à fournir",Y60&gt;6,"Bon rentré OK",Y60&lt;6,"Non éligible")</f>
        <v xml:space="preserve"> </v>
      </c>
      <c r="AA60" s="13" t="str" cm="1">
        <f t="array" aca="1" ref="AA60" ca="1">_xlfn.IFS(W60=0," ",Y60&gt;17,"Plus noel",Y60&lt;16,"ok noel")</f>
        <v xml:space="preserve"> </v>
      </c>
      <c r="AB60" s="15"/>
      <c r="AC60" s="16"/>
      <c r="AD60" s="12"/>
      <c r="AE60" s="13" t="str">
        <f t="shared" ca="1" si="13"/>
        <v xml:space="preserve"> </v>
      </c>
      <c r="AF60" s="13" t="str" cm="1">
        <f t="array" aca="1" ref="AF60" ca="1">_xlfn.IFS(AC60=0," ",AE60&gt;25,"Plus éligible",AE60&gt;16,"Justificatif à fournir",AE60&gt;6,"Bon rentré OK",AE60&lt;6,"Non éligible")</f>
        <v xml:space="preserve"> </v>
      </c>
      <c r="AG60" s="13" t="str" cm="1">
        <f t="array" aca="1" ref="AG60" ca="1">_xlfn.IFS(AC60=0," ",AE60&gt;17,"Plus noel",AE60&lt;17,"ok noel")</f>
        <v xml:space="preserve"> </v>
      </c>
      <c r="AH60" s="15"/>
      <c r="AI60" s="16"/>
      <c r="AJ60" s="12"/>
      <c r="AK60" s="13" t="str">
        <f t="shared" ca="1" si="14"/>
        <v xml:space="preserve"> </v>
      </c>
      <c r="AL60" s="13" t="str" cm="1">
        <f t="array" aca="1" ref="AL60" ca="1">_xlfn.IFS(AI60=0," ",AK60&gt;25,"Plus éligible",AK60&gt;16,"Justificatif à fournir",AK60&gt;6,"Bon rentré OK",AK60&lt;6,"Non éligible")</f>
        <v xml:space="preserve"> </v>
      </c>
      <c r="AM60" s="13" t="str" cm="1">
        <f t="array" aca="1" ref="AM60" ca="1">_xlfn.IFS(AI60=0," ",AK60&gt;17,"Plus noel",AK60&lt;17,"ok noel")</f>
        <v xml:space="preserve"> </v>
      </c>
      <c r="AN60" s="15"/>
      <c r="AO60" s="16"/>
      <c r="AP60" s="12"/>
      <c r="AQ60" s="13" t="str">
        <f t="shared" ca="1" si="15"/>
        <v xml:space="preserve"> </v>
      </c>
      <c r="AR60" s="13" t="str" cm="1">
        <f t="array" aca="1" ref="AR60" ca="1">_xlfn.IFS(AO60=0," ",AQ60&gt;25,"Plus éligible",AQ60&gt;16,"Justificatif à fournir",AQ60&gt;6,"Bon rentré OK",AQ60&lt;6,"Non éligible")</f>
        <v xml:space="preserve"> </v>
      </c>
      <c r="AS60" s="13" t="str" cm="1">
        <f t="array" aca="1" ref="AS60" ca="1">_xlfn.IFS(AO60=0," ",AQ60&gt;17,"Plus noel",AQ60&lt;17,"ok noel")</f>
        <v xml:space="preserve"> </v>
      </c>
      <c r="AT60" s="15"/>
      <c r="AU60" s="10" t="str">
        <f t="shared" si="16"/>
        <v xml:space="preserve"> </v>
      </c>
      <c r="AV60" s="10" t="str">
        <f t="shared" si="17"/>
        <v xml:space="preserve"> </v>
      </c>
      <c r="AW60" s="10" t="str">
        <f t="shared" si="18"/>
        <v xml:space="preserve"> </v>
      </c>
      <c r="AX60">
        <f t="shared" ca="1" si="19"/>
        <v>0</v>
      </c>
      <c r="AY60">
        <f t="shared" ca="1" si="20"/>
        <v>0</v>
      </c>
      <c r="AZ60">
        <f t="shared" ca="1" si="21"/>
        <v>0</v>
      </c>
    </row>
    <row r="61" spans="1:52" x14ac:dyDescent="0.3">
      <c r="A61" s="5"/>
      <c r="C61" s="6">
        <f t="shared" si="22"/>
        <v>1</v>
      </c>
      <c r="E61" s="6">
        <f t="shared" ca="1" si="6"/>
        <v>44562</v>
      </c>
      <c r="F61" s="3">
        <f t="shared" ca="1" si="23"/>
        <v>18</v>
      </c>
      <c r="G61" s="3">
        <f t="shared" ca="1" si="24"/>
        <v>12</v>
      </c>
      <c r="H61" s="7">
        <f t="shared" ca="1" si="8"/>
        <v>450</v>
      </c>
      <c r="J61" s="7">
        <f t="shared" ca="1" si="9"/>
        <v>0</v>
      </c>
      <c r="L61" s="7">
        <f t="shared" ca="1" si="10"/>
        <v>450</v>
      </c>
      <c r="P61" s="7">
        <f t="shared" ca="1" si="11"/>
        <v>450</v>
      </c>
      <c r="Q61" s="16"/>
      <c r="R61" s="12"/>
      <c r="S61" s="13" t="str">
        <f t="shared" ca="1" si="25"/>
        <v xml:space="preserve"> </v>
      </c>
      <c r="T61" s="13" t="str" cm="1">
        <f t="array" aca="1" ref="T61" ca="1">_xlfn.IFS(Q61=0," ",S61&gt;25,"Plus éligible",S61&gt;16,"Justificatif à fournir",S61&gt;6,"Bon rentré OK",S61&lt;6,"Non éligible")</f>
        <v xml:space="preserve"> </v>
      </c>
      <c r="U61" s="13" t="str" cm="1">
        <f t="array" aca="1" ref="U61" ca="1">_xlfn.IFS(Q61=0," ",S61&gt;17,"Plus noel",S61&lt;17,"ok noel")</f>
        <v xml:space="preserve"> </v>
      </c>
      <c r="V61" s="15"/>
      <c r="W61" s="16"/>
      <c r="X61" s="12"/>
      <c r="Y61" s="13" t="str">
        <f t="shared" ca="1" si="12"/>
        <v xml:space="preserve"> </v>
      </c>
      <c r="Z61" s="13" t="str" cm="1">
        <f t="array" aca="1" ref="Z61" ca="1">_xlfn.IFS(W61=0," ",Y61&gt;25,"Plus éligible",Y61&gt;16,"Justificatif à fournir",Y61&gt;6,"Bon rentré OK",Y61&lt;6,"Non éligible")</f>
        <v xml:space="preserve"> </v>
      </c>
      <c r="AA61" s="13" t="str" cm="1">
        <f t="array" aca="1" ref="AA61" ca="1">_xlfn.IFS(W61=0," ",Y61&gt;17,"Plus noel",Y61&lt;16,"ok noel")</f>
        <v xml:space="preserve"> </v>
      </c>
      <c r="AB61" s="15"/>
      <c r="AC61" s="16"/>
      <c r="AD61" s="12"/>
      <c r="AE61" s="13" t="str">
        <f t="shared" ca="1" si="13"/>
        <v xml:space="preserve"> </v>
      </c>
      <c r="AF61" s="13" t="str" cm="1">
        <f t="array" aca="1" ref="AF61" ca="1">_xlfn.IFS(AC61=0," ",AE61&gt;25,"Plus éligible",AE61&gt;16,"Justificatif à fournir",AE61&gt;6,"Bon rentré OK",AE61&lt;6,"Non éligible")</f>
        <v xml:space="preserve"> </v>
      </c>
      <c r="AG61" s="13" t="str" cm="1">
        <f t="array" aca="1" ref="AG61" ca="1">_xlfn.IFS(AC61=0," ",AE61&gt;17,"Plus noel",AE61&lt;17,"ok noel")</f>
        <v xml:space="preserve"> </v>
      </c>
      <c r="AH61" s="15"/>
      <c r="AI61" s="16"/>
      <c r="AJ61" s="12"/>
      <c r="AK61" s="13" t="str">
        <f t="shared" ca="1" si="14"/>
        <v xml:space="preserve"> </v>
      </c>
      <c r="AL61" s="13" t="str" cm="1">
        <f t="array" aca="1" ref="AL61" ca="1">_xlfn.IFS(AI61=0," ",AK61&gt;25,"Plus éligible",AK61&gt;16,"Justificatif à fournir",AK61&gt;6,"Bon rentré OK",AK61&lt;6,"Non éligible")</f>
        <v xml:space="preserve"> </v>
      </c>
      <c r="AM61" s="13" t="str" cm="1">
        <f t="array" aca="1" ref="AM61" ca="1">_xlfn.IFS(AI61=0," ",AK61&gt;17,"Plus noel",AK61&lt;17,"ok noel")</f>
        <v xml:space="preserve"> </v>
      </c>
      <c r="AN61" s="15"/>
      <c r="AO61" s="16"/>
      <c r="AP61" s="12"/>
      <c r="AQ61" s="13" t="str">
        <f t="shared" ca="1" si="15"/>
        <v xml:space="preserve"> </v>
      </c>
      <c r="AR61" s="13" t="str" cm="1">
        <f t="array" aca="1" ref="AR61" ca="1">_xlfn.IFS(AO61=0," ",AQ61&gt;25,"Plus éligible",AQ61&gt;16,"Justificatif à fournir",AQ61&gt;6,"Bon rentré OK",AQ61&lt;6,"Non éligible")</f>
        <v xml:space="preserve"> </v>
      </c>
      <c r="AS61" s="13" t="str" cm="1">
        <f t="array" aca="1" ref="AS61" ca="1">_xlfn.IFS(AO61=0," ",AQ61&gt;17,"Plus noel",AQ61&lt;17,"ok noel")</f>
        <v xml:space="preserve"> </v>
      </c>
      <c r="AT61" s="15"/>
      <c r="AU61" s="10" t="str">
        <f t="shared" si="16"/>
        <v xml:space="preserve"> </v>
      </c>
      <c r="AV61" s="10" t="str">
        <f t="shared" si="17"/>
        <v xml:space="preserve"> </v>
      </c>
      <c r="AW61" s="10" t="str">
        <f t="shared" si="18"/>
        <v xml:space="preserve"> </v>
      </c>
      <c r="AX61">
        <f t="shared" ca="1" si="19"/>
        <v>0</v>
      </c>
      <c r="AY61">
        <f t="shared" ca="1" si="20"/>
        <v>0</v>
      </c>
      <c r="AZ61">
        <f t="shared" ca="1" si="21"/>
        <v>0</v>
      </c>
    </row>
    <row r="62" spans="1:52" x14ac:dyDescent="0.3">
      <c r="A62" s="5"/>
      <c r="C62" s="6">
        <f t="shared" si="22"/>
        <v>1</v>
      </c>
      <c r="E62" s="6">
        <f t="shared" ca="1" si="6"/>
        <v>44562</v>
      </c>
      <c r="F62" s="3">
        <f t="shared" ca="1" si="23"/>
        <v>18</v>
      </c>
      <c r="G62" s="3">
        <f t="shared" ca="1" si="24"/>
        <v>12</v>
      </c>
      <c r="H62" s="7">
        <f t="shared" ca="1" si="8"/>
        <v>450</v>
      </c>
      <c r="J62" s="7">
        <f t="shared" ca="1" si="9"/>
        <v>0</v>
      </c>
      <c r="L62" s="7">
        <f t="shared" ca="1" si="10"/>
        <v>450</v>
      </c>
      <c r="P62" s="7">
        <f t="shared" ca="1" si="11"/>
        <v>450</v>
      </c>
      <c r="Q62" s="16"/>
      <c r="R62" s="12"/>
      <c r="S62" s="13" t="str">
        <f t="shared" ca="1" si="25"/>
        <v xml:space="preserve"> </v>
      </c>
      <c r="T62" s="13" t="str" cm="1">
        <f t="array" aca="1" ref="T62" ca="1">_xlfn.IFS(Q62=0," ",S62&gt;25,"Plus éligible",S62&gt;16,"Justificatif à fournir",S62&gt;6,"Bon rentré OK",S62&lt;6,"Non éligible")</f>
        <v xml:space="preserve"> </v>
      </c>
      <c r="U62" s="13" t="str" cm="1">
        <f t="array" aca="1" ref="U62" ca="1">_xlfn.IFS(Q62=0," ",S62&gt;17,"Plus noel",S62&lt;17,"ok noel")</f>
        <v xml:space="preserve"> </v>
      </c>
      <c r="V62" s="15"/>
      <c r="W62" s="16"/>
      <c r="X62" s="12"/>
      <c r="Y62" s="13" t="str">
        <f t="shared" ca="1" si="12"/>
        <v xml:space="preserve"> </v>
      </c>
      <c r="Z62" s="13" t="str" cm="1">
        <f t="array" aca="1" ref="Z62" ca="1">_xlfn.IFS(W62=0," ",Y62&gt;25,"Plus éligible",Y62&gt;16,"Justificatif à fournir",Y62&gt;6,"Bon rentré OK",Y62&lt;6,"Non éligible")</f>
        <v xml:space="preserve"> </v>
      </c>
      <c r="AA62" s="13" t="str" cm="1">
        <f t="array" aca="1" ref="AA62" ca="1">_xlfn.IFS(W62=0," ",Y62&gt;17,"Plus noel",Y62&lt;16,"ok noel")</f>
        <v xml:space="preserve"> </v>
      </c>
      <c r="AB62" s="15"/>
      <c r="AC62" s="16"/>
      <c r="AD62" s="12"/>
      <c r="AE62" s="13" t="str">
        <f t="shared" ca="1" si="13"/>
        <v xml:space="preserve"> </v>
      </c>
      <c r="AF62" s="13" t="str" cm="1">
        <f t="array" aca="1" ref="AF62" ca="1">_xlfn.IFS(AC62=0," ",AE62&gt;25,"Plus éligible",AE62&gt;16,"Justificatif à fournir",AE62&gt;6,"Bon rentré OK",AE62&lt;6,"Non éligible")</f>
        <v xml:space="preserve"> </v>
      </c>
      <c r="AG62" s="13" t="str" cm="1">
        <f t="array" aca="1" ref="AG62" ca="1">_xlfn.IFS(AC62=0," ",AE62&gt;17,"Plus noel",AE62&lt;17,"ok noel")</f>
        <v xml:space="preserve"> </v>
      </c>
      <c r="AH62" s="15"/>
      <c r="AI62" s="16"/>
      <c r="AJ62" s="12"/>
      <c r="AK62" s="13" t="str">
        <f t="shared" ca="1" si="14"/>
        <v xml:space="preserve"> </v>
      </c>
      <c r="AL62" s="13" t="str" cm="1">
        <f t="array" aca="1" ref="AL62" ca="1">_xlfn.IFS(AI62=0," ",AK62&gt;25,"Plus éligible",AK62&gt;16,"Justificatif à fournir",AK62&gt;6,"Bon rentré OK",AK62&lt;6,"Non éligible")</f>
        <v xml:space="preserve"> </v>
      </c>
      <c r="AM62" s="13" t="str" cm="1">
        <f t="array" aca="1" ref="AM62" ca="1">_xlfn.IFS(AI62=0," ",AK62&gt;17,"Plus noel",AK62&lt;17,"ok noel")</f>
        <v xml:space="preserve"> </v>
      </c>
      <c r="AN62" s="15"/>
      <c r="AO62" s="16"/>
      <c r="AP62" s="12"/>
      <c r="AQ62" s="13" t="str">
        <f t="shared" ca="1" si="15"/>
        <v xml:space="preserve"> </v>
      </c>
      <c r="AR62" s="13" t="str" cm="1">
        <f t="array" aca="1" ref="AR62" ca="1">_xlfn.IFS(AO62=0," ",AQ62&gt;25,"Plus éligible",AQ62&gt;16,"Justificatif à fournir",AQ62&gt;6,"Bon rentré OK",AQ62&lt;6,"Non éligible")</f>
        <v xml:space="preserve"> </v>
      </c>
      <c r="AS62" s="13" t="str" cm="1">
        <f t="array" aca="1" ref="AS62" ca="1">_xlfn.IFS(AO62=0," ",AQ62&gt;17,"Plus noel",AQ62&lt;17,"ok noel")</f>
        <v xml:space="preserve"> </v>
      </c>
      <c r="AT62" s="15"/>
      <c r="AU62" s="10" t="str">
        <f t="shared" si="16"/>
        <v xml:space="preserve"> </v>
      </c>
      <c r="AV62" s="10" t="str">
        <f t="shared" si="17"/>
        <v xml:space="preserve"> </v>
      </c>
      <c r="AW62" s="10" t="str">
        <f t="shared" si="18"/>
        <v xml:space="preserve"> </v>
      </c>
      <c r="AX62">
        <f t="shared" ca="1" si="19"/>
        <v>0</v>
      </c>
      <c r="AY62">
        <f t="shared" ca="1" si="20"/>
        <v>0</v>
      </c>
      <c r="AZ62">
        <f t="shared" ca="1" si="21"/>
        <v>0</v>
      </c>
    </row>
    <row r="63" spans="1:52" x14ac:dyDescent="0.3">
      <c r="A63" s="5"/>
      <c r="C63" s="6">
        <f t="shared" si="22"/>
        <v>1</v>
      </c>
      <c r="E63" s="6">
        <f t="shared" ca="1" si="6"/>
        <v>44562</v>
      </c>
      <c r="F63" s="3">
        <f t="shared" ca="1" si="23"/>
        <v>18</v>
      </c>
      <c r="G63" s="3">
        <f t="shared" ca="1" si="24"/>
        <v>12</v>
      </c>
      <c r="H63" s="7">
        <f t="shared" ca="1" si="8"/>
        <v>450</v>
      </c>
      <c r="J63" s="7">
        <f t="shared" ca="1" si="9"/>
        <v>0</v>
      </c>
      <c r="L63" s="7">
        <f t="shared" ca="1" si="10"/>
        <v>450</v>
      </c>
      <c r="P63" s="7">
        <f t="shared" ca="1" si="11"/>
        <v>450</v>
      </c>
      <c r="Q63" s="16"/>
      <c r="R63" s="12"/>
      <c r="S63" s="13" t="str">
        <f t="shared" ca="1" si="25"/>
        <v xml:space="preserve"> </v>
      </c>
      <c r="T63" s="13" t="str" cm="1">
        <f t="array" aca="1" ref="T63" ca="1">_xlfn.IFS(Q63=0," ",S63&gt;25,"Plus éligible",S63&gt;16,"Justificatif à fournir",S63&gt;6,"Bon rentré OK",S63&lt;6,"Non éligible")</f>
        <v xml:space="preserve"> </v>
      </c>
      <c r="U63" s="13" t="str" cm="1">
        <f t="array" aca="1" ref="U63" ca="1">_xlfn.IFS(Q63=0," ",S63&gt;17,"Plus noel",S63&lt;17,"ok noel")</f>
        <v xml:space="preserve"> </v>
      </c>
      <c r="V63" s="15"/>
      <c r="W63" s="16"/>
      <c r="X63" s="12"/>
      <c r="Y63" s="13" t="str">
        <f t="shared" ca="1" si="12"/>
        <v xml:space="preserve"> </v>
      </c>
      <c r="Z63" s="13" t="str" cm="1">
        <f t="array" aca="1" ref="Z63" ca="1">_xlfn.IFS(W63=0," ",Y63&gt;25,"Plus éligible",Y63&gt;16,"Justificatif à fournir",Y63&gt;6,"Bon rentré OK",Y63&lt;6,"Non éligible")</f>
        <v xml:space="preserve"> </v>
      </c>
      <c r="AA63" s="13" t="str" cm="1">
        <f t="array" aca="1" ref="AA63" ca="1">_xlfn.IFS(W63=0," ",Y63&gt;17,"Plus noel",Y63&lt;16,"ok noel")</f>
        <v xml:space="preserve"> </v>
      </c>
      <c r="AB63" s="15"/>
      <c r="AC63" s="16"/>
      <c r="AD63" s="12"/>
      <c r="AE63" s="13" t="str">
        <f t="shared" ca="1" si="13"/>
        <v xml:space="preserve"> </v>
      </c>
      <c r="AF63" s="13" t="str" cm="1">
        <f t="array" aca="1" ref="AF63" ca="1">_xlfn.IFS(AC63=0," ",AE63&gt;25,"Plus éligible",AE63&gt;16,"Justificatif à fournir",AE63&gt;6,"Bon rentré OK",AE63&lt;6,"Non éligible")</f>
        <v xml:space="preserve"> </v>
      </c>
      <c r="AG63" s="13" t="str" cm="1">
        <f t="array" aca="1" ref="AG63" ca="1">_xlfn.IFS(AC63=0," ",AE63&gt;17,"Plus noel",AE63&lt;17,"ok noel")</f>
        <v xml:space="preserve"> </v>
      </c>
      <c r="AH63" s="15"/>
      <c r="AI63" s="16"/>
      <c r="AJ63" s="12"/>
      <c r="AK63" s="13" t="str">
        <f t="shared" ca="1" si="14"/>
        <v xml:space="preserve"> </v>
      </c>
      <c r="AL63" s="13" t="str" cm="1">
        <f t="array" aca="1" ref="AL63" ca="1">_xlfn.IFS(AI63=0," ",AK63&gt;25,"Plus éligible",AK63&gt;16,"Justificatif à fournir",AK63&gt;6,"Bon rentré OK",AK63&lt;6,"Non éligible")</f>
        <v xml:space="preserve"> </v>
      </c>
      <c r="AM63" s="13" t="str" cm="1">
        <f t="array" aca="1" ref="AM63" ca="1">_xlfn.IFS(AI63=0," ",AK63&gt;17,"Plus noel",AK63&lt;17,"ok noel")</f>
        <v xml:space="preserve"> </v>
      </c>
      <c r="AN63" s="15"/>
      <c r="AO63" s="16"/>
      <c r="AP63" s="12"/>
      <c r="AQ63" s="13" t="str">
        <f t="shared" ca="1" si="15"/>
        <v xml:space="preserve"> </v>
      </c>
      <c r="AR63" s="13" t="str" cm="1">
        <f t="array" aca="1" ref="AR63" ca="1">_xlfn.IFS(AO63=0," ",AQ63&gt;25,"Plus éligible",AQ63&gt;16,"Justificatif à fournir",AQ63&gt;6,"Bon rentré OK",AQ63&lt;6,"Non éligible")</f>
        <v xml:space="preserve"> </v>
      </c>
      <c r="AS63" s="13" t="str" cm="1">
        <f t="array" aca="1" ref="AS63" ca="1">_xlfn.IFS(AO63=0," ",AQ63&gt;17,"Plus noel",AQ63&lt;17,"ok noel")</f>
        <v xml:space="preserve"> </v>
      </c>
      <c r="AT63" s="15"/>
      <c r="AU63" s="10" t="str">
        <f t="shared" si="16"/>
        <v xml:space="preserve"> </v>
      </c>
      <c r="AV63" s="10" t="str">
        <f t="shared" si="17"/>
        <v xml:space="preserve"> </v>
      </c>
      <c r="AW63" s="10" t="str">
        <f t="shared" si="18"/>
        <v xml:space="preserve"> </v>
      </c>
      <c r="AX63">
        <f t="shared" ca="1" si="19"/>
        <v>0</v>
      </c>
      <c r="AY63">
        <f t="shared" ca="1" si="20"/>
        <v>0</v>
      </c>
      <c r="AZ63">
        <f t="shared" ca="1" si="21"/>
        <v>0</v>
      </c>
    </row>
    <row r="64" spans="1:52" x14ac:dyDescent="0.3">
      <c r="A64" s="5"/>
      <c r="C64" s="6">
        <f t="shared" si="22"/>
        <v>1</v>
      </c>
      <c r="E64" s="6">
        <f t="shared" ca="1" si="6"/>
        <v>44562</v>
      </c>
      <c r="F64" s="3">
        <f t="shared" ca="1" si="23"/>
        <v>18</v>
      </c>
      <c r="G64" s="3">
        <f t="shared" ca="1" si="24"/>
        <v>12</v>
      </c>
      <c r="H64" s="7">
        <f t="shared" ca="1" si="8"/>
        <v>450</v>
      </c>
      <c r="J64" s="7">
        <f t="shared" ca="1" si="9"/>
        <v>0</v>
      </c>
      <c r="L64" s="7">
        <f t="shared" ca="1" si="10"/>
        <v>450</v>
      </c>
      <c r="P64" s="7">
        <f t="shared" ca="1" si="11"/>
        <v>450</v>
      </c>
      <c r="Q64" s="16"/>
      <c r="R64" s="12"/>
      <c r="S64" s="13" t="str">
        <f t="shared" ca="1" si="25"/>
        <v xml:space="preserve"> </v>
      </c>
      <c r="T64" s="13" t="str" cm="1">
        <f t="array" aca="1" ref="T64" ca="1">_xlfn.IFS(Q64=0," ",S64&gt;25,"Plus éligible",S64&gt;16,"Justificatif à fournir",S64&gt;6,"Bon rentré OK",S64&lt;6,"Non éligible")</f>
        <v xml:space="preserve"> </v>
      </c>
      <c r="U64" s="13" t="str" cm="1">
        <f t="array" aca="1" ref="U64" ca="1">_xlfn.IFS(Q64=0," ",S64&gt;17,"Plus noel",S64&lt;17,"ok noel")</f>
        <v xml:space="preserve"> </v>
      </c>
      <c r="V64" s="15"/>
      <c r="W64" s="16"/>
      <c r="X64" s="12"/>
      <c r="Y64" s="13" t="str">
        <f t="shared" ca="1" si="12"/>
        <v xml:space="preserve"> </v>
      </c>
      <c r="Z64" s="13" t="str" cm="1">
        <f t="array" aca="1" ref="Z64" ca="1">_xlfn.IFS(W64=0," ",Y64&gt;25,"Plus éligible",Y64&gt;16,"Justificatif à fournir",Y64&gt;6,"Bon rentré OK",Y64&lt;6,"Non éligible")</f>
        <v xml:space="preserve"> </v>
      </c>
      <c r="AA64" s="13" t="str" cm="1">
        <f t="array" aca="1" ref="AA64" ca="1">_xlfn.IFS(W64=0," ",Y64&gt;17,"Plus noel",Y64&lt;16,"ok noel")</f>
        <v xml:space="preserve"> </v>
      </c>
      <c r="AB64" s="15"/>
      <c r="AC64" s="16"/>
      <c r="AD64" s="12"/>
      <c r="AE64" s="13" t="str">
        <f t="shared" ca="1" si="13"/>
        <v xml:space="preserve"> </v>
      </c>
      <c r="AF64" s="13" t="str" cm="1">
        <f t="array" aca="1" ref="AF64" ca="1">_xlfn.IFS(AC64=0," ",AE64&gt;25,"Plus éligible",AE64&gt;16,"Justificatif à fournir",AE64&gt;6,"Bon rentré OK",AE64&lt;6,"Non éligible")</f>
        <v xml:space="preserve"> </v>
      </c>
      <c r="AG64" s="13" t="str" cm="1">
        <f t="array" aca="1" ref="AG64" ca="1">_xlfn.IFS(AC64=0," ",AE64&gt;17,"Plus noel",AE64&lt;17,"ok noel")</f>
        <v xml:space="preserve"> </v>
      </c>
      <c r="AH64" s="15"/>
      <c r="AI64" s="16"/>
      <c r="AJ64" s="12"/>
      <c r="AK64" s="13" t="str">
        <f t="shared" ca="1" si="14"/>
        <v xml:space="preserve"> </v>
      </c>
      <c r="AL64" s="13" t="str" cm="1">
        <f t="array" aca="1" ref="AL64" ca="1">_xlfn.IFS(AI64=0," ",AK64&gt;25,"Plus éligible",AK64&gt;16,"Justificatif à fournir",AK64&gt;6,"Bon rentré OK",AK64&lt;6,"Non éligible")</f>
        <v xml:space="preserve"> </v>
      </c>
      <c r="AM64" s="13" t="str" cm="1">
        <f t="array" aca="1" ref="AM64" ca="1">_xlfn.IFS(AI64=0," ",AK64&gt;17,"Plus noel",AK64&lt;17,"ok noel")</f>
        <v xml:space="preserve"> </v>
      </c>
      <c r="AN64" s="15"/>
      <c r="AO64" s="16"/>
      <c r="AP64" s="12"/>
      <c r="AQ64" s="13" t="str">
        <f t="shared" ca="1" si="15"/>
        <v xml:space="preserve"> </v>
      </c>
      <c r="AR64" s="13" t="str" cm="1">
        <f t="array" aca="1" ref="AR64" ca="1">_xlfn.IFS(AO64=0," ",AQ64&gt;25,"Plus éligible",AQ64&gt;16,"Justificatif à fournir",AQ64&gt;6,"Bon rentré OK",AQ64&lt;6,"Non éligible")</f>
        <v xml:space="preserve"> </v>
      </c>
      <c r="AS64" s="13" t="str" cm="1">
        <f t="array" aca="1" ref="AS64" ca="1">_xlfn.IFS(AO64=0," ",AQ64&gt;17,"Plus noel",AQ64&lt;17,"ok noel")</f>
        <v xml:space="preserve"> </v>
      </c>
      <c r="AT64" s="15"/>
      <c r="AU64" s="10" t="str">
        <f t="shared" si="16"/>
        <v xml:space="preserve"> </v>
      </c>
      <c r="AV64" s="10" t="str">
        <f t="shared" si="17"/>
        <v xml:space="preserve"> </v>
      </c>
      <c r="AW64" s="10" t="str">
        <f t="shared" si="18"/>
        <v xml:space="preserve"> </v>
      </c>
      <c r="AX64">
        <f t="shared" ca="1" si="19"/>
        <v>0</v>
      </c>
      <c r="AY64">
        <f t="shared" ca="1" si="20"/>
        <v>0</v>
      </c>
      <c r="AZ64">
        <f t="shared" ca="1" si="21"/>
        <v>0</v>
      </c>
    </row>
    <row r="65" spans="1:52" x14ac:dyDescent="0.3">
      <c r="A65" s="5"/>
      <c r="C65" s="6">
        <f t="shared" si="22"/>
        <v>1</v>
      </c>
      <c r="E65" s="6">
        <f t="shared" ca="1" si="6"/>
        <v>44562</v>
      </c>
      <c r="F65" s="3">
        <f t="shared" ca="1" si="23"/>
        <v>18</v>
      </c>
      <c r="G65" s="3">
        <f t="shared" ca="1" si="24"/>
        <v>12</v>
      </c>
      <c r="H65" s="7">
        <f t="shared" ca="1" si="8"/>
        <v>450</v>
      </c>
      <c r="J65" s="7">
        <f t="shared" ca="1" si="9"/>
        <v>0</v>
      </c>
      <c r="L65" s="7">
        <f t="shared" ca="1" si="10"/>
        <v>450</v>
      </c>
      <c r="P65" s="7">
        <f t="shared" ca="1" si="11"/>
        <v>450</v>
      </c>
      <c r="Q65" s="16"/>
      <c r="R65" s="12"/>
      <c r="S65" s="13" t="str">
        <f t="shared" ca="1" si="25"/>
        <v xml:space="preserve"> </v>
      </c>
      <c r="T65" s="13" t="str" cm="1">
        <f t="array" aca="1" ref="T65" ca="1">_xlfn.IFS(Q65=0," ",S65&gt;25,"Plus éligible",S65&gt;16,"Justificatif à fournir",S65&gt;6,"Bon rentré OK",S65&lt;6,"Non éligible")</f>
        <v xml:space="preserve"> </v>
      </c>
      <c r="U65" s="13" t="str" cm="1">
        <f t="array" aca="1" ref="U65" ca="1">_xlfn.IFS(Q65=0," ",S65&gt;17,"Plus noel",S65&lt;17,"ok noel")</f>
        <v xml:space="preserve"> </v>
      </c>
      <c r="V65" s="15"/>
      <c r="W65" s="16"/>
      <c r="X65" s="12"/>
      <c r="Y65" s="13" t="str">
        <f t="shared" ca="1" si="12"/>
        <v xml:space="preserve"> </v>
      </c>
      <c r="Z65" s="13" t="str" cm="1">
        <f t="array" aca="1" ref="Z65" ca="1">_xlfn.IFS(W65=0," ",Y65&gt;25,"Plus éligible",Y65&gt;16,"Justificatif à fournir",Y65&gt;6,"Bon rentré OK",Y65&lt;6,"Non éligible")</f>
        <v xml:space="preserve"> </v>
      </c>
      <c r="AA65" s="13" t="str" cm="1">
        <f t="array" aca="1" ref="AA65" ca="1">_xlfn.IFS(W65=0," ",Y65&gt;17,"Plus noel",Y65&lt;16,"ok noel")</f>
        <v xml:space="preserve"> </v>
      </c>
      <c r="AB65" s="15"/>
      <c r="AC65" s="16"/>
      <c r="AD65" s="12"/>
      <c r="AE65" s="13" t="str">
        <f t="shared" ca="1" si="13"/>
        <v xml:space="preserve"> </v>
      </c>
      <c r="AF65" s="13" t="str" cm="1">
        <f t="array" aca="1" ref="AF65" ca="1">_xlfn.IFS(AC65=0," ",AE65&gt;25,"Plus éligible",AE65&gt;16,"Justificatif à fournir",AE65&gt;6,"Bon rentré OK",AE65&lt;6,"Non éligible")</f>
        <v xml:space="preserve"> </v>
      </c>
      <c r="AG65" s="13" t="str" cm="1">
        <f t="array" aca="1" ref="AG65" ca="1">_xlfn.IFS(AC65=0," ",AE65&gt;17,"Plus noel",AE65&lt;17,"ok noel")</f>
        <v xml:space="preserve"> </v>
      </c>
      <c r="AH65" s="15"/>
      <c r="AI65" s="16"/>
      <c r="AJ65" s="12"/>
      <c r="AK65" s="13" t="str">
        <f t="shared" ca="1" si="14"/>
        <v xml:space="preserve"> </v>
      </c>
      <c r="AL65" s="13" t="str" cm="1">
        <f t="array" aca="1" ref="AL65" ca="1">_xlfn.IFS(AI65=0," ",AK65&gt;25,"Plus éligible",AK65&gt;16,"Justificatif à fournir",AK65&gt;6,"Bon rentré OK",AK65&lt;6,"Non éligible")</f>
        <v xml:space="preserve"> </v>
      </c>
      <c r="AM65" s="13" t="str" cm="1">
        <f t="array" aca="1" ref="AM65" ca="1">_xlfn.IFS(AI65=0," ",AK65&gt;17,"Plus noel",AK65&lt;17,"ok noel")</f>
        <v xml:space="preserve"> </v>
      </c>
      <c r="AN65" s="15"/>
      <c r="AO65" s="16"/>
      <c r="AP65" s="12"/>
      <c r="AQ65" s="13" t="str">
        <f t="shared" ca="1" si="15"/>
        <v xml:space="preserve"> </v>
      </c>
      <c r="AR65" s="13" t="str" cm="1">
        <f t="array" aca="1" ref="AR65" ca="1">_xlfn.IFS(AO65=0," ",AQ65&gt;25,"Plus éligible",AQ65&gt;16,"Justificatif à fournir",AQ65&gt;6,"Bon rentré OK",AQ65&lt;6,"Non éligible")</f>
        <v xml:space="preserve"> </v>
      </c>
      <c r="AS65" s="13" t="str" cm="1">
        <f t="array" aca="1" ref="AS65" ca="1">_xlfn.IFS(AO65=0," ",AQ65&gt;17,"Plus noel",AQ65&lt;17,"ok noel")</f>
        <v xml:space="preserve"> </v>
      </c>
      <c r="AT65" s="15"/>
      <c r="AU65" s="10" t="str">
        <f t="shared" si="16"/>
        <v xml:space="preserve"> </v>
      </c>
      <c r="AV65" s="10" t="str">
        <f t="shared" si="17"/>
        <v xml:space="preserve"> </v>
      </c>
      <c r="AW65" s="10" t="str">
        <f t="shared" si="18"/>
        <v xml:space="preserve"> </v>
      </c>
      <c r="AX65">
        <f t="shared" ca="1" si="19"/>
        <v>0</v>
      </c>
      <c r="AY65">
        <f t="shared" ca="1" si="20"/>
        <v>0</v>
      </c>
      <c r="AZ65">
        <f t="shared" ca="1" si="21"/>
        <v>0</v>
      </c>
    </row>
    <row r="66" spans="1:52" x14ac:dyDescent="0.3">
      <c r="A66" s="5"/>
      <c r="C66" s="6">
        <f t="shared" si="22"/>
        <v>1</v>
      </c>
      <c r="E66" s="6">
        <f t="shared" ca="1" si="6"/>
        <v>44562</v>
      </c>
      <c r="F66" s="3">
        <f t="shared" ca="1" si="23"/>
        <v>18</v>
      </c>
      <c r="G66" s="3">
        <f t="shared" ca="1" si="24"/>
        <v>12</v>
      </c>
      <c r="H66" s="7">
        <f t="shared" ca="1" si="8"/>
        <v>450</v>
      </c>
      <c r="J66" s="7">
        <f t="shared" ca="1" si="9"/>
        <v>0</v>
      </c>
      <c r="L66" s="7">
        <f t="shared" ca="1" si="10"/>
        <v>450</v>
      </c>
      <c r="P66" s="7">
        <f t="shared" ca="1" si="11"/>
        <v>450</v>
      </c>
      <c r="Q66" s="16"/>
      <c r="R66" s="12"/>
      <c r="S66" s="13" t="str">
        <f t="shared" ca="1" si="25"/>
        <v xml:space="preserve"> </v>
      </c>
      <c r="T66" s="13" t="str" cm="1">
        <f t="array" aca="1" ref="T66" ca="1">_xlfn.IFS(Q66=0," ",S66&gt;25,"Plus éligible",S66&gt;16,"Justificatif à fournir",S66&gt;6,"Bon rentré OK",S66&lt;6,"Non éligible")</f>
        <v xml:space="preserve"> </v>
      </c>
      <c r="U66" s="13" t="str" cm="1">
        <f t="array" aca="1" ref="U66" ca="1">_xlfn.IFS(Q66=0," ",S66&gt;17,"Plus noel",S66&lt;17,"ok noel")</f>
        <v xml:space="preserve"> </v>
      </c>
      <c r="V66" s="15"/>
      <c r="W66" s="16"/>
      <c r="X66" s="12"/>
      <c r="Y66" s="13" t="str">
        <f t="shared" ca="1" si="12"/>
        <v xml:space="preserve"> </v>
      </c>
      <c r="Z66" s="13" t="str" cm="1">
        <f t="array" aca="1" ref="Z66" ca="1">_xlfn.IFS(W66=0," ",Y66&gt;25,"Plus éligible",Y66&gt;16,"Justificatif à fournir",Y66&gt;6,"Bon rentré OK",Y66&lt;6,"Non éligible")</f>
        <v xml:space="preserve"> </v>
      </c>
      <c r="AA66" s="13" t="str" cm="1">
        <f t="array" aca="1" ref="AA66" ca="1">_xlfn.IFS(W66=0," ",Y66&gt;17,"Plus noel",Y66&lt;16,"ok noel")</f>
        <v xml:space="preserve"> </v>
      </c>
      <c r="AB66" s="15"/>
      <c r="AC66" s="16"/>
      <c r="AD66" s="12"/>
      <c r="AE66" s="13" t="str">
        <f t="shared" ca="1" si="13"/>
        <v xml:space="preserve"> </v>
      </c>
      <c r="AF66" s="13" t="str" cm="1">
        <f t="array" aca="1" ref="AF66" ca="1">_xlfn.IFS(AC66=0," ",AE66&gt;25,"Plus éligible",AE66&gt;16,"Justificatif à fournir",AE66&gt;6,"Bon rentré OK",AE66&lt;6,"Non éligible")</f>
        <v xml:space="preserve"> </v>
      </c>
      <c r="AG66" s="13" t="str" cm="1">
        <f t="array" aca="1" ref="AG66" ca="1">_xlfn.IFS(AC66=0," ",AE66&gt;17,"Plus noel",AE66&lt;17,"ok noel")</f>
        <v xml:space="preserve"> </v>
      </c>
      <c r="AH66" s="15"/>
      <c r="AI66" s="16"/>
      <c r="AJ66" s="12"/>
      <c r="AK66" s="13" t="str">
        <f t="shared" ca="1" si="14"/>
        <v xml:space="preserve"> </v>
      </c>
      <c r="AL66" s="13" t="str" cm="1">
        <f t="array" aca="1" ref="AL66" ca="1">_xlfn.IFS(AI66=0," ",AK66&gt;25,"Plus éligible",AK66&gt;16,"Justificatif à fournir",AK66&gt;6,"Bon rentré OK",AK66&lt;6,"Non éligible")</f>
        <v xml:space="preserve"> </v>
      </c>
      <c r="AM66" s="13" t="str" cm="1">
        <f t="array" aca="1" ref="AM66" ca="1">_xlfn.IFS(AI66=0," ",AK66&gt;17,"Plus noel",AK66&lt;17,"ok noel")</f>
        <v xml:space="preserve"> </v>
      </c>
      <c r="AN66" s="15"/>
      <c r="AO66" s="16"/>
      <c r="AP66" s="12"/>
      <c r="AQ66" s="13" t="str">
        <f t="shared" ca="1" si="15"/>
        <v xml:space="preserve"> </v>
      </c>
      <c r="AR66" s="13" t="str" cm="1">
        <f t="array" aca="1" ref="AR66" ca="1">_xlfn.IFS(AO66=0," ",AQ66&gt;25,"Plus éligible",AQ66&gt;16,"Justificatif à fournir",AQ66&gt;6,"Bon rentré OK",AQ66&lt;6,"Non éligible")</f>
        <v xml:space="preserve"> </v>
      </c>
      <c r="AS66" s="13" t="str" cm="1">
        <f t="array" aca="1" ref="AS66" ca="1">_xlfn.IFS(AO66=0," ",AQ66&gt;17,"Plus noel",AQ66&lt;17,"ok noel")</f>
        <v xml:space="preserve"> </v>
      </c>
      <c r="AT66" s="15"/>
      <c r="AU66" s="10" t="str">
        <f t="shared" si="16"/>
        <v xml:space="preserve"> </v>
      </c>
      <c r="AV66" s="10" t="str">
        <f t="shared" si="17"/>
        <v xml:space="preserve"> </v>
      </c>
      <c r="AW66" s="10" t="str">
        <f t="shared" si="18"/>
        <v xml:space="preserve"> </v>
      </c>
      <c r="AX66">
        <f t="shared" ca="1" si="19"/>
        <v>0</v>
      </c>
      <c r="AY66">
        <f t="shared" ca="1" si="20"/>
        <v>0</v>
      </c>
      <c r="AZ66">
        <f t="shared" ca="1" si="21"/>
        <v>0</v>
      </c>
    </row>
    <row r="67" spans="1:52" x14ac:dyDescent="0.3">
      <c r="A67" s="5"/>
      <c r="C67" s="6">
        <f t="shared" si="22"/>
        <v>1</v>
      </c>
      <c r="E67" s="6">
        <f t="shared" ca="1" si="6"/>
        <v>44562</v>
      </c>
      <c r="F67" s="3">
        <f t="shared" ca="1" si="23"/>
        <v>18</v>
      </c>
      <c r="G67" s="3">
        <f t="shared" ca="1" si="24"/>
        <v>12</v>
      </c>
      <c r="H67" s="7">
        <f t="shared" ca="1" si="8"/>
        <v>450</v>
      </c>
      <c r="J67" s="7">
        <f t="shared" ca="1" si="9"/>
        <v>0</v>
      </c>
      <c r="L67" s="7">
        <f t="shared" ca="1" si="10"/>
        <v>450</v>
      </c>
      <c r="P67" s="7">
        <f t="shared" ca="1" si="11"/>
        <v>450</v>
      </c>
      <c r="Q67" s="16"/>
      <c r="R67" s="12"/>
      <c r="S67" s="13" t="str">
        <f t="shared" ca="1" si="25"/>
        <v xml:space="preserve"> </v>
      </c>
      <c r="T67" s="13" t="str" cm="1">
        <f t="array" aca="1" ref="T67" ca="1">_xlfn.IFS(Q67=0," ",S67&gt;25,"Plus éligible",S67&gt;16,"Justificatif à fournir",S67&gt;6,"Bon rentré OK",S67&lt;6,"Non éligible")</f>
        <v xml:space="preserve"> </v>
      </c>
      <c r="U67" s="13" t="str" cm="1">
        <f t="array" aca="1" ref="U67" ca="1">_xlfn.IFS(Q67=0," ",S67&gt;17,"Plus noel",S67&lt;17,"ok noel")</f>
        <v xml:space="preserve"> </v>
      </c>
      <c r="V67" s="15"/>
      <c r="W67" s="16"/>
      <c r="X67" s="12"/>
      <c r="Y67" s="13" t="str">
        <f t="shared" ca="1" si="12"/>
        <v xml:space="preserve"> </v>
      </c>
      <c r="Z67" s="13" t="str" cm="1">
        <f t="array" aca="1" ref="Z67" ca="1">_xlfn.IFS(W67=0," ",Y67&gt;25,"Plus éligible",Y67&gt;16,"Justificatif à fournir",Y67&gt;6,"Bon rentré OK",Y67&lt;6,"Non éligible")</f>
        <v xml:space="preserve"> </v>
      </c>
      <c r="AA67" s="13" t="str" cm="1">
        <f t="array" aca="1" ref="AA67" ca="1">_xlfn.IFS(W67=0," ",Y67&gt;17,"Plus noel",Y67&lt;16,"ok noel")</f>
        <v xml:space="preserve"> </v>
      </c>
      <c r="AB67" s="15"/>
      <c r="AC67" s="16"/>
      <c r="AD67" s="12"/>
      <c r="AE67" s="13" t="str">
        <f t="shared" ca="1" si="13"/>
        <v xml:space="preserve"> </v>
      </c>
      <c r="AF67" s="13" t="str" cm="1">
        <f t="array" aca="1" ref="AF67" ca="1">_xlfn.IFS(AC67=0," ",AE67&gt;25,"Plus éligible",AE67&gt;16,"Justificatif à fournir",AE67&gt;6,"Bon rentré OK",AE67&lt;6,"Non éligible")</f>
        <v xml:space="preserve"> </v>
      </c>
      <c r="AG67" s="13" t="str" cm="1">
        <f t="array" aca="1" ref="AG67" ca="1">_xlfn.IFS(AC67=0," ",AE67&gt;17,"Plus noel",AE67&lt;17,"ok noel")</f>
        <v xml:space="preserve"> </v>
      </c>
      <c r="AH67" s="15"/>
      <c r="AI67" s="16"/>
      <c r="AJ67" s="12"/>
      <c r="AK67" s="13" t="str">
        <f t="shared" ca="1" si="14"/>
        <v xml:space="preserve"> </v>
      </c>
      <c r="AL67" s="13" t="str" cm="1">
        <f t="array" aca="1" ref="AL67" ca="1">_xlfn.IFS(AI67=0," ",AK67&gt;25,"Plus éligible",AK67&gt;16,"Justificatif à fournir",AK67&gt;6,"Bon rentré OK",AK67&lt;6,"Non éligible")</f>
        <v xml:space="preserve"> </v>
      </c>
      <c r="AM67" s="13" t="str" cm="1">
        <f t="array" aca="1" ref="AM67" ca="1">_xlfn.IFS(AI67=0," ",AK67&gt;17,"Plus noel",AK67&lt;17,"ok noel")</f>
        <v xml:space="preserve"> </v>
      </c>
      <c r="AN67" s="15"/>
      <c r="AO67" s="16"/>
      <c r="AP67" s="12"/>
      <c r="AQ67" s="13" t="str">
        <f t="shared" ca="1" si="15"/>
        <v xml:space="preserve"> </v>
      </c>
      <c r="AR67" s="13" t="str" cm="1">
        <f t="array" aca="1" ref="AR67" ca="1">_xlfn.IFS(AO67=0," ",AQ67&gt;25,"Plus éligible",AQ67&gt;16,"Justificatif à fournir",AQ67&gt;6,"Bon rentré OK",AQ67&lt;6,"Non éligible")</f>
        <v xml:space="preserve"> </v>
      </c>
      <c r="AS67" s="13" t="str" cm="1">
        <f t="array" aca="1" ref="AS67" ca="1">_xlfn.IFS(AO67=0," ",AQ67&gt;17,"Plus noel",AQ67&lt;17,"ok noel")</f>
        <v xml:space="preserve"> </v>
      </c>
      <c r="AT67" s="15"/>
      <c r="AU67" s="10" t="str">
        <f t="shared" si="16"/>
        <v xml:space="preserve"> </v>
      </c>
      <c r="AV67" s="10" t="str">
        <f t="shared" si="17"/>
        <v xml:space="preserve"> </v>
      </c>
      <c r="AW67" s="10" t="str">
        <f t="shared" si="18"/>
        <v xml:space="preserve"> </v>
      </c>
      <c r="AX67">
        <f t="shared" ca="1" si="19"/>
        <v>0</v>
      </c>
      <c r="AY67">
        <f t="shared" ca="1" si="20"/>
        <v>0</v>
      </c>
      <c r="AZ67">
        <f t="shared" ca="1" si="21"/>
        <v>0</v>
      </c>
    </row>
    <row r="68" spans="1:52" x14ac:dyDescent="0.3">
      <c r="A68" s="5"/>
      <c r="C68" s="6">
        <f t="shared" si="22"/>
        <v>1</v>
      </c>
      <c r="E68" s="6">
        <f t="shared" ca="1" si="6"/>
        <v>44562</v>
      </c>
      <c r="F68" s="3">
        <f t="shared" ca="1" si="23"/>
        <v>18</v>
      </c>
      <c r="G68" s="3">
        <f t="shared" ca="1" si="24"/>
        <v>12</v>
      </c>
      <c r="H68" s="7">
        <f t="shared" ca="1" si="8"/>
        <v>450</v>
      </c>
      <c r="J68" s="7">
        <f t="shared" ca="1" si="9"/>
        <v>0</v>
      </c>
      <c r="L68" s="7">
        <f t="shared" ca="1" si="10"/>
        <v>450</v>
      </c>
      <c r="P68" s="7">
        <f t="shared" ca="1" si="11"/>
        <v>450</v>
      </c>
      <c r="Q68" s="16"/>
      <c r="R68" s="12"/>
      <c r="S68" s="13" t="str">
        <f t="shared" ca="1" si="25"/>
        <v xml:space="preserve"> </v>
      </c>
      <c r="T68" s="13" t="str" cm="1">
        <f t="array" aca="1" ref="T68" ca="1">_xlfn.IFS(Q68=0," ",S68&gt;25,"Plus éligible",S68&gt;16,"Justificatif à fournir",S68&gt;6,"Bon rentré OK",S68&lt;6,"Non éligible")</f>
        <v xml:space="preserve"> </v>
      </c>
      <c r="U68" s="13" t="str" cm="1">
        <f t="array" aca="1" ref="U68" ca="1">_xlfn.IFS(Q68=0," ",S68&gt;17,"Plus noel",S68&lt;17,"ok noel")</f>
        <v xml:space="preserve"> </v>
      </c>
      <c r="V68" s="15"/>
      <c r="W68" s="16"/>
      <c r="X68" s="12"/>
      <c r="Y68" s="13" t="str">
        <f t="shared" ca="1" si="12"/>
        <v xml:space="preserve"> </v>
      </c>
      <c r="Z68" s="13" t="str" cm="1">
        <f t="array" aca="1" ref="Z68" ca="1">_xlfn.IFS(W68=0," ",Y68&gt;25,"Plus éligible",Y68&gt;16,"Justificatif à fournir",Y68&gt;6,"Bon rentré OK",Y68&lt;6,"Non éligible")</f>
        <v xml:space="preserve"> </v>
      </c>
      <c r="AA68" s="13" t="str" cm="1">
        <f t="array" aca="1" ref="AA68" ca="1">_xlfn.IFS(W68=0," ",Y68&gt;17,"Plus noel",Y68&lt;16,"ok noel")</f>
        <v xml:space="preserve"> </v>
      </c>
      <c r="AB68" s="15"/>
      <c r="AC68" s="16"/>
      <c r="AD68" s="12"/>
      <c r="AE68" s="13" t="str">
        <f t="shared" ca="1" si="13"/>
        <v xml:space="preserve"> </v>
      </c>
      <c r="AF68" s="13" t="str" cm="1">
        <f t="array" aca="1" ref="AF68" ca="1">_xlfn.IFS(AC68=0," ",AE68&gt;25,"Plus éligible",AE68&gt;16,"Justificatif à fournir",AE68&gt;6,"Bon rentré OK",AE68&lt;6,"Non éligible")</f>
        <v xml:space="preserve"> </v>
      </c>
      <c r="AG68" s="13" t="str" cm="1">
        <f t="array" aca="1" ref="AG68" ca="1">_xlfn.IFS(AC68=0," ",AE68&gt;17,"Plus noel",AE68&lt;17,"ok noel")</f>
        <v xml:space="preserve"> </v>
      </c>
      <c r="AH68" s="15"/>
      <c r="AI68" s="16"/>
      <c r="AJ68" s="12"/>
      <c r="AK68" s="13" t="str">
        <f t="shared" ca="1" si="14"/>
        <v xml:space="preserve"> </v>
      </c>
      <c r="AL68" s="13" t="str" cm="1">
        <f t="array" aca="1" ref="AL68" ca="1">_xlfn.IFS(AI68=0," ",AK68&gt;25,"Plus éligible",AK68&gt;16,"Justificatif à fournir",AK68&gt;6,"Bon rentré OK",AK68&lt;6,"Non éligible")</f>
        <v xml:space="preserve"> </v>
      </c>
      <c r="AM68" s="13" t="str" cm="1">
        <f t="array" aca="1" ref="AM68" ca="1">_xlfn.IFS(AI68=0," ",AK68&gt;17,"Plus noel",AK68&lt;17,"ok noel")</f>
        <v xml:space="preserve"> </v>
      </c>
      <c r="AN68" s="15"/>
      <c r="AO68" s="16"/>
      <c r="AP68" s="12"/>
      <c r="AQ68" s="13" t="str">
        <f t="shared" ca="1" si="15"/>
        <v xml:space="preserve"> </v>
      </c>
      <c r="AR68" s="13" t="str" cm="1">
        <f t="array" aca="1" ref="AR68" ca="1">_xlfn.IFS(AO68=0," ",AQ68&gt;25,"Plus éligible",AQ68&gt;16,"Justificatif à fournir",AQ68&gt;6,"Bon rentré OK",AQ68&lt;6,"Non éligible")</f>
        <v xml:space="preserve"> </v>
      </c>
      <c r="AS68" s="13" t="str" cm="1">
        <f t="array" aca="1" ref="AS68" ca="1">_xlfn.IFS(AO68=0," ",AQ68&gt;17,"Plus noel",AQ68&lt;17,"ok noel")</f>
        <v xml:space="preserve"> </v>
      </c>
      <c r="AT68" s="15"/>
      <c r="AU68" s="10" t="str">
        <f t="shared" si="16"/>
        <v xml:space="preserve"> </v>
      </c>
      <c r="AV68" s="10" t="str">
        <f t="shared" si="17"/>
        <v xml:space="preserve"> </v>
      </c>
      <c r="AW68" s="10" t="str">
        <f t="shared" si="18"/>
        <v xml:space="preserve"> </v>
      </c>
      <c r="AX68">
        <f t="shared" ca="1" si="19"/>
        <v>0</v>
      </c>
      <c r="AY68">
        <f t="shared" ca="1" si="20"/>
        <v>0</v>
      </c>
      <c r="AZ68">
        <f t="shared" ca="1" si="21"/>
        <v>0</v>
      </c>
    </row>
    <row r="69" spans="1:52" x14ac:dyDescent="0.3">
      <c r="A69" s="5"/>
      <c r="C69" s="6">
        <f t="shared" si="22"/>
        <v>1</v>
      </c>
      <c r="E69" s="6">
        <f t="shared" ca="1" si="6"/>
        <v>44562</v>
      </c>
      <c r="F69" s="3">
        <f t="shared" ca="1" si="23"/>
        <v>18</v>
      </c>
      <c r="G69" s="3">
        <f t="shared" ca="1" si="24"/>
        <v>12</v>
      </c>
      <c r="H69" s="7">
        <f t="shared" ca="1" si="8"/>
        <v>450</v>
      </c>
      <c r="J69" s="7">
        <f t="shared" ca="1" si="9"/>
        <v>0</v>
      </c>
      <c r="L69" s="7">
        <f t="shared" ca="1" si="10"/>
        <v>450</v>
      </c>
      <c r="P69" s="7">
        <f t="shared" ca="1" si="11"/>
        <v>450</v>
      </c>
      <c r="Q69" s="16"/>
      <c r="R69" s="12"/>
      <c r="S69" s="13" t="str">
        <f t="shared" ca="1" si="25"/>
        <v xml:space="preserve"> </v>
      </c>
      <c r="T69" s="13" t="str" cm="1">
        <f t="array" aca="1" ref="T69" ca="1">_xlfn.IFS(Q69=0," ",S69&gt;25,"Plus éligible",S69&gt;16,"Justificatif à fournir",S69&gt;6,"Bon rentré OK",S69&lt;6,"Non éligible")</f>
        <v xml:space="preserve"> </v>
      </c>
      <c r="U69" s="13" t="str" cm="1">
        <f t="array" aca="1" ref="U69" ca="1">_xlfn.IFS(Q69=0," ",S69&gt;17,"Plus noel",S69&lt;17,"ok noel")</f>
        <v xml:space="preserve"> </v>
      </c>
      <c r="V69" s="15"/>
      <c r="W69" s="16"/>
      <c r="X69" s="12"/>
      <c r="Y69" s="13" t="str">
        <f t="shared" ca="1" si="12"/>
        <v xml:space="preserve"> </v>
      </c>
      <c r="Z69" s="13" t="str" cm="1">
        <f t="array" aca="1" ref="Z69" ca="1">_xlfn.IFS(W69=0," ",Y69&gt;25,"Plus éligible",Y69&gt;16,"Justificatif à fournir",Y69&gt;6,"Bon rentré OK",Y69&lt;6,"Non éligible")</f>
        <v xml:space="preserve"> </v>
      </c>
      <c r="AA69" s="13" t="str" cm="1">
        <f t="array" aca="1" ref="AA69" ca="1">_xlfn.IFS(W69=0," ",Y69&gt;17,"Plus noel",Y69&lt;16,"ok noel")</f>
        <v xml:space="preserve"> </v>
      </c>
      <c r="AB69" s="15"/>
      <c r="AC69" s="16"/>
      <c r="AD69" s="12"/>
      <c r="AE69" s="13" t="str">
        <f t="shared" ca="1" si="13"/>
        <v xml:space="preserve"> </v>
      </c>
      <c r="AF69" s="13" t="str" cm="1">
        <f t="array" aca="1" ref="AF69" ca="1">_xlfn.IFS(AC69=0," ",AE69&gt;25,"Plus éligible",AE69&gt;16,"Justificatif à fournir",AE69&gt;6,"Bon rentré OK",AE69&lt;6,"Non éligible")</f>
        <v xml:space="preserve"> </v>
      </c>
      <c r="AG69" s="13" t="str" cm="1">
        <f t="array" aca="1" ref="AG69" ca="1">_xlfn.IFS(AC69=0," ",AE69&gt;17,"Plus noel",AE69&lt;17,"ok noel")</f>
        <v xml:space="preserve"> </v>
      </c>
      <c r="AH69" s="15"/>
      <c r="AI69" s="16"/>
      <c r="AJ69" s="12"/>
      <c r="AK69" s="13" t="str">
        <f t="shared" ca="1" si="14"/>
        <v xml:space="preserve"> </v>
      </c>
      <c r="AL69" s="13" t="str" cm="1">
        <f t="array" aca="1" ref="AL69" ca="1">_xlfn.IFS(AI69=0," ",AK69&gt;25,"Plus éligible",AK69&gt;16,"Justificatif à fournir",AK69&gt;6,"Bon rentré OK",AK69&lt;6,"Non éligible")</f>
        <v xml:space="preserve"> </v>
      </c>
      <c r="AM69" s="13" t="str" cm="1">
        <f t="array" aca="1" ref="AM69" ca="1">_xlfn.IFS(AI69=0," ",AK69&gt;17,"Plus noel",AK69&lt;17,"ok noel")</f>
        <v xml:space="preserve"> </v>
      </c>
      <c r="AN69" s="15"/>
      <c r="AO69" s="16"/>
      <c r="AP69" s="12"/>
      <c r="AQ69" s="13" t="str">
        <f t="shared" ca="1" si="15"/>
        <v xml:space="preserve"> </v>
      </c>
      <c r="AR69" s="13" t="str" cm="1">
        <f t="array" aca="1" ref="AR69" ca="1">_xlfn.IFS(AO69=0," ",AQ69&gt;25,"Plus éligible",AQ69&gt;16,"Justificatif à fournir",AQ69&gt;6,"Bon rentré OK",AQ69&lt;6,"Non éligible")</f>
        <v xml:space="preserve"> </v>
      </c>
      <c r="AS69" s="13" t="str" cm="1">
        <f t="array" aca="1" ref="AS69" ca="1">_xlfn.IFS(AO69=0," ",AQ69&gt;17,"Plus noel",AQ69&lt;17,"ok noel")</f>
        <v xml:space="preserve"> </v>
      </c>
      <c r="AT69" s="15"/>
      <c r="AU69" s="10" t="str">
        <f t="shared" si="16"/>
        <v xml:space="preserve"> </v>
      </c>
      <c r="AV69" s="10" t="str">
        <f t="shared" si="17"/>
        <v xml:space="preserve"> </v>
      </c>
      <c r="AW69" s="10" t="str">
        <f t="shared" si="18"/>
        <v xml:space="preserve"> </v>
      </c>
      <c r="AX69">
        <f t="shared" ca="1" si="19"/>
        <v>0</v>
      </c>
      <c r="AY69">
        <f t="shared" ca="1" si="20"/>
        <v>0</v>
      </c>
      <c r="AZ69">
        <f t="shared" ca="1" si="21"/>
        <v>0</v>
      </c>
    </row>
    <row r="70" spans="1:52" x14ac:dyDescent="0.3">
      <c r="A70" s="5"/>
      <c r="C70" s="6">
        <f t="shared" si="22"/>
        <v>1</v>
      </c>
      <c r="E70" s="6">
        <f t="shared" ca="1" si="6"/>
        <v>44562</v>
      </c>
      <c r="F70" s="3">
        <f t="shared" ca="1" si="23"/>
        <v>18</v>
      </c>
      <c r="G70" s="3">
        <f t="shared" ca="1" si="24"/>
        <v>12</v>
      </c>
      <c r="H70" s="7">
        <f t="shared" ca="1" si="8"/>
        <v>450</v>
      </c>
      <c r="J70" s="7">
        <f t="shared" ca="1" si="9"/>
        <v>0</v>
      </c>
      <c r="L70" s="7">
        <f t="shared" ca="1" si="10"/>
        <v>450</v>
      </c>
      <c r="P70" s="7">
        <f t="shared" ca="1" si="11"/>
        <v>450</v>
      </c>
      <c r="Q70" s="16"/>
      <c r="R70" s="12"/>
      <c r="S70" s="13" t="str">
        <f t="shared" ca="1" si="25"/>
        <v xml:space="preserve"> </v>
      </c>
      <c r="T70" s="13" t="str" cm="1">
        <f t="array" aca="1" ref="T70" ca="1">_xlfn.IFS(Q70=0," ",S70&gt;25,"Plus éligible",S70&gt;16,"Justificatif à fournir",S70&gt;6,"Bon rentré OK",S70&lt;6,"Non éligible")</f>
        <v xml:space="preserve"> </v>
      </c>
      <c r="U70" s="13" t="str" cm="1">
        <f t="array" aca="1" ref="U70" ca="1">_xlfn.IFS(Q70=0," ",S70&gt;17,"Plus noel",S70&lt;17,"ok noel")</f>
        <v xml:space="preserve"> </v>
      </c>
      <c r="V70" s="15"/>
      <c r="W70" s="16"/>
      <c r="X70" s="12"/>
      <c r="Y70" s="13" t="str">
        <f t="shared" ca="1" si="12"/>
        <v xml:space="preserve"> </v>
      </c>
      <c r="Z70" s="13" t="str" cm="1">
        <f t="array" aca="1" ref="Z70" ca="1">_xlfn.IFS(W70=0," ",Y70&gt;25,"Plus éligible",Y70&gt;16,"Justificatif à fournir",Y70&gt;6,"Bon rentré OK",Y70&lt;6,"Non éligible")</f>
        <v xml:space="preserve"> </v>
      </c>
      <c r="AA70" s="13" t="str" cm="1">
        <f t="array" aca="1" ref="AA70" ca="1">_xlfn.IFS(W70=0," ",Y70&gt;17,"Plus noel",Y70&lt;16,"ok noel")</f>
        <v xml:space="preserve"> </v>
      </c>
      <c r="AB70" s="15"/>
      <c r="AC70" s="16"/>
      <c r="AD70" s="12"/>
      <c r="AE70" s="13" t="str">
        <f t="shared" ca="1" si="13"/>
        <v xml:space="preserve"> </v>
      </c>
      <c r="AF70" s="13" t="str" cm="1">
        <f t="array" aca="1" ref="AF70" ca="1">_xlfn.IFS(AC70=0," ",AE70&gt;25,"Plus éligible",AE70&gt;16,"Justificatif à fournir",AE70&gt;6,"Bon rentré OK",AE70&lt;6,"Non éligible")</f>
        <v xml:space="preserve"> </v>
      </c>
      <c r="AG70" s="13" t="str" cm="1">
        <f t="array" aca="1" ref="AG70" ca="1">_xlfn.IFS(AC70=0," ",AE70&gt;17,"Plus noel",AE70&lt;17,"ok noel")</f>
        <v xml:space="preserve"> </v>
      </c>
      <c r="AH70" s="15"/>
      <c r="AI70" s="16"/>
      <c r="AJ70" s="12"/>
      <c r="AK70" s="13" t="str">
        <f t="shared" ca="1" si="14"/>
        <v xml:space="preserve"> </v>
      </c>
      <c r="AL70" s="13" t="str" cm="1">
        <f t="array" aca="1" ref="AL70" ca="1">_xlfn.IFS(AI70=0," ",AK70&gt;25,"Plus éligible",AK70&gt;16,"Justificatif à fournir",AK70&gt;6,"Bon rentré OK",AK70&lt;6,"Non éligible")</f>
        <v xml:space="preserve"> </v>
      </c>
      <c r="AM70" s="13" t="str" cm="1">
        <f t="array" aca="1" ref="AM70" ca="1">_xlfn.IFS(AI70=0," ",AK70&gt;17,"Plus noel",AK70&lt;17,"ok noel")</f>
        <v xml:space="preserve"> </v>
      </c>
      <c r="AN70" s="15"/>
      <c r="AO70" s="16"/>
      <c r="AP70" s="12"/>
      <c r="AQ70" s="13" t="str">
        <f t="shared" ca="1" si="15"/>
        <v xml:space="preserve"> </v>
      </c>
      <c r="AR70" s="13" t="str" cm="1">
        <f t="array" aca="1" ref="AR70" ca="1">_xlfn.IFS(AO70=0," ",AQ70&gt;25,"Plus éligible",AQ70&gt;16,"Justificatif à fournir",AQ70&gt;6,"Bon rentré OK",AQ70&lt;6,"Non éligible")</f>
        <v xml:space="preserve"> </v>
      </c>
      <c r="AS70" s="13" t="str" cm="1">
        <f t="array" aca="1" ref="AS70" ca="1">_xlfn.IFS(AO70=0," ",AQ70&gt;17,"Plus noel",AQ70&lt;17,"ok noel")</f>
        <v xml:space="preserve"> </v>
      </c>
      <c r="AT70" s="15"/>
      <c r="AU70" s="10" t="str">
        <f t="shared" si="16"/>
        <v xml:space="preserve"> </v>
      </c>
      <c r="AV70" s="10" t="str">
        <f t="shared" si="17"/>
        <v xml:space="preserve"> </v>
      </c>
      <c r="AW70" s="10" t="str">
        <f t="shared" si="18"/>
        <v xml:space="preserve"> </v>
      </c>
      <c r="AX70">
        <f t="shared" ca="1" si="19"/>
        <v>0</v>
      </c>
      <c r="AY70">
        <f t="shared" ca="1" si="20"/>
        <v>0</v>
      </c>
      <c r="AZ70">
        <f t="shared" ca="1" si="21"/>
        <v>0</v>
      </c>
    </row>
    <row r="71" spans="1:52" x14ac:dyDescent="0.3">
      <c r="A71" s="5"/>
      <c r="C71" s="6">
        <f t="shared" si="22"/>
        <v>1</v>
      </c>
      <c r="E71" s="6">
        <f t="shared" ca="1" si="6"/>
        <v>44562</v>
      </c>
      <c r="F71" s="3">
        <f t="shared" ca="1" si="23"/>
        <v>18</v>
      </c>
      <c r="G71" s="3">
        <f t="shared" ca="1" si="24"/>
        <v>12</v>
      </c>
      <c r="H71" s="7">
        <f t="shared" ca="1" si="8"/>
        <v>450</v>
      </c>
      <c r="J71" s="7">
        <f t="shared" ca="1" si="9"/>
        <v>0</v>
      </c>
      <c r="L71" s="7">
        <f t="shared" ca="1" si="10"/>
        <v>450</v>
      </c>
      <c r="P71" s="7">
        <f t="shared" ca="1" si="11"/>
        <v>450</v>
      </c>
      <c r="Q71" s="16"/>
      <c r="R71" s="12"/>
      <c r="S71" s="13" t="str">
        <f t="shared" ca="1" si="25"/>
        <v xml:space="preserve"> </v>
      </c>
      <c r="T71" s="13" t="str" cm="1">
        <f t="array" aca="1" ref="T71" ca="1">_xlfn.IFS(Q71=0," ",S71&gt;25,"Plus éligible",S71&gt;16,"Justificatif à fournir",S71&gt;6,"Bon rentré OK",S71&lt;6,"Non éligible")</f>
        <v xml:space="preserve"> </v>
      </c>
      <c r="U71" s="13" t="str" cm="1">
        <f t="array" aca="1" ref="U71" ca="1">_xlfn.IFS(Q71=0," ",S71&gt;17,"Plus noel",S71&lt;17,"ok noel")</f>
        <v xml:space="preserve"> </v>
      </c>
      <c r="V71" s="15"/>
      <c r="W71" s="16"/>
      <c r="X71" s="12"/>
      <c r="Y71" s="13" t="str">
        <f t="shared" ca="1" si="12"/>
        <v xml:space="preserve"> </v>
      </c>
      <c r="Z71" s="13" t="str" cm="1">
        <f t="array" aca="1" ref="Z71" ca="1">_xlfn.IFS(W71=0," ",Y71&gt;25,"Plus éligible",Y71&gt;16,"Justificatif à fournir",Y71&gt;6,"Bon rentré OK",Y71&lt;6,"Non éligible")</f>
        <v xml:space="preserve"> </v>
      </c>
      <c r="AA71" s="13" t="str" cm="1">
        <f t="array" aca="1" ref="AA71" ca="1">_xlfn.IFS(W71=0," ",Y71&gt;17,"Plus noel",Y71&lt;16,"ok noel")</f>
        <v xml:space="preserve"> </v>
      </c>
      <c r="AB71" s="15"/>
      <c r="AC71" s="16"/>
      <c r="AD71" s="12"/>
      <c r="AE71" s="13" t="str">
        <f t="shared" ca="1" si="13"/>
        <v xml:space="preserve"> </v>
      </c>
      <c r="AF71" s="13" t="str" cm="1">
        <f t="array" aca="1" ref="AF71" ca="1">_xlfn.IFS(AC71=0," ",AE71&gt;25,"Plus éligible",AE71&gt;16,"Justificatif à fournir",AE71&gt;6,"Bon rentré OK",AE71&lt;6,"Non éligible")</f>
        <v xml:space="preserve"> </v>
      </c>
      <c r="AG71" s="13" t="str" cm="1">
        <f t="array" aca="1" ref="AG71" ca="1">_xlfn.IFS(AC71=0," ",AE71&gt;17,"Plus noel",AE71&lt;17,"ok noel")</f>
        <v xml:space="preserve"> </v>
      </c>
      <c r="AH71" s="15"/>
      <c r="AI71" s="16"/>
      <c r="AJ71" s="12"/>
      <c r="AK71" s="13" t="str">
        <f t="shared" ca="1" si="14"/>
        <v xml:space="preserve"> </v>
      </c>
      <c r="AL71" s="13" t="str" cm="1">
        <f t="array" aca="1" ref="AL71" ca="1">_xlfn.IFS(AI71=0," ",AK71&gt;25,"Plus éligible",AK71&gt;16,"Justificatif à fournir",AK71&gt;6,"Bon rentré OK",AK71&lt;6,"Non éligible")</f>
        <v xml:space="preserve"> </v>
      </c>
      <c r="AM71" s="13" t="str" cm="1">
        <f t="array" aca="1" ref="AM71" ca="1">_xlfn.IFS(AI71=0," ",AK71&gt;17,"Plus noel",AK71&lt;17,"ok noel")</f>
        <v xml:space="preserve"> </v>
      </c>
      <c r="AN71" s="15"/>
      <c r="AO71" s="16"/>
      <c r="AP71" s="12"/>
      <c r="AQ71" s="13" t="str">
        <f t="shared" ca="1" si="15"/>
        <v xml:space="preserve"> </v>
      </c>
      <c r="AR71" s="13" t="str" cm="1">
        <f t="array" aca="1" ref="AR71" ca="1">_xlfn.IFS(AO71=0," ",AQ71&gt;25,"Plus éligible",AQ71&gt;16,"Justificatif à fournir",AQ71&gt;6,"Bon rentré OK",AQ71&lt;6,"Non éligible")</f>
        <v xml:space="preserve"> </v>
      </c>
      <c r="AS71" s="13" t="str" cm="1">
        <f t="array" aca="1" ref="AS71" ca="1">_xlfn.IFS(AO71=0," ",AQ71&gt;17,"Plus noel",AQ71&lt;17,"ok noel")</f>
        <v xml:space="preserve"> </v>
      </c>
      <c r="AT71" s="15"/>
      <c r="AU71" s="10" t="str">
        <f t="shared" si="16"/>
        <v xml:space="preserve"> </v>
      </c>
      <c r="AV71" s="10" t="str">
        <f t="shared" si="17"/>
        <v xml:space="preserve"> </v>
      </c>
      <c r="AW71" s="10" t="str">
        <f t="shared" si="18"/>
        <v xml:space="preserve"> </v>
      </c>
      <c r="AX71">
        <f t="shared" ca="1" si="19"/>
        <v>0</v>
      </c>
      <c r="AY71">
        <f t="shared" ca="1" si="20"/>
        <v>0</v>
      </c>
      <c r="AZ71">
        <f t="shared" ca="1" si="21"/>
        <v>0</v>
      </c>
    </row>
    <row r="72" spans="1:52" x14ac:dyDescent="0.3">
      <c r="A72" s="5"/>
      <c r="C72" s="6">
        <f t="shared" si="22"/>
        <v>1</v>
      </c>
      <c r="E72" s="6">
        <f t="shared" ca="1" si="6"/>
        <v>44562</v>
      </c>
      <c r="F72" s="3">
        <f t="shared" ca="1" si="23"/>
        <v>18</v>
      </c>
      <c r="G72" s="3">
        <f t="shared" ca="1" si="24"/>
        <v>12</v>
      </c>
      <c r="H72" s="7">
        <f t="shared" ca="1" si="8"/>
        <v>450</v>
      </c>
      <c r="J72" s="7">
        <f t="shared" ca="1" si="9"/>
        <v>0</v>
      </c>
      <c r="L72" s="7">
        <f t="shared" ca="1" si="10"/>
        <v>450</v>
      </c>
      <c r="P72" s="7">
        <f t="shared" ca="1" si="11"/>
        <v>450</v>
      </c>
      <c r="Q72" s="16"/>
      <c r="R72" s="12"/>
      <c r="S72" s="13" t="str">
        <f t="shared" ca="1" si="25"/>
        <v xml:space="preserve"> </v>
      </c>
      <c r="T72" s="13" t="str" cm="1">
        <f t="array" aca="1" ref="T72" ca="1">_xlfn.IFS(Q72=0," ",S72&gt;25,"Plus éligible",S72&gt;16,"Justificatif à fournir",S72&gt;6,"Bon rentré OK",S72&lt;6,"Non éligible")</f>
        <v xml:space="preserve"> </v>
      </c>
      <c r="U72" s="13" t="str" cm="1">
        <f t="array" aca="1" ref="U72" ca="1">_xlfn.IFS(Q72=0," ",S72&gt;17,"Plus noel",S72&lt;17,"ok noel")</f>
        <v xml:space="preserve"> </v>
      </c>
      <c r="V72" s="15"/>
      <c r="W72" s="16"/>
      <c r="X72" s="12"/>
      <c r="Y72" s="13" t="str">
        <f t="shared" ca="1" si="12"/>
        <v xml:space="preserve"> </v>
      </c>
      <c r="Z72" s="13" t="str" cm="1">
        <f t="array" aca="1" ref="Z72" ca="1">_xlfn.IFS(W72=0," ",Y72&gt;25,"Plus éligible",Y72&gt;16,"Justificatif à fournir",Y72&gt;6,"Bon rentré OK",Y72&lt;6,"Non éligible")</f>
        <v xml:space="preserve"> </v>
      </c>
      <c r="AA72" s="13" t="str" cm="1">
        <f t="array" aca="1" ref="AA72" ca="1">_xlfn.IFS(W72=0," ",Y72&gt;17,"Plus noel",Y72&lt;16,"ok noel")</f>
        <v xml:space="preserve"> </v>
      </c>
      <c r="AB72" s="15"/>
      <c r="AC72" s="16"/>
      <c r="AD72" s="12"/>
      <c r="AE72" s="13" t="str">
        <f t="shared" ca="1" si="13"/>
        <v xml:space="preserve"> </v>
      </c>
      <c r="AF72" s="13" t="str" cm="1">
        <f t="array" aca="1" ref="AF72" ca="1">_xlfn.IFS(AC72=0," ",AE72&gt;25,"Plus éligible",AE72&gt;16,"Justificatif à fournir",AE72&gt;6,"Bon rentré OK",AE72&lt;6,"Non éligible")</f>
        <v xml:space="preserve"> </v>
      </c>
      <c r="AG72" s="13" t="str" cm="1">
        <f t="array" aca="1" ref="AG72" ca="1">_xlfn.IFS(AC72=0," ",AE72&gt;17,"Plus noel",AE72&lt;17,"ok noel")</f>
        <v xml:space="preserve"> </v>
      </c>
      <c r="AH72" s="15"/>
      <c r="AI72" s="16"/>
      <c r="AJ72" s="12"/>
      <c r="AK72" s="13" t="str">
        <f t="shared" ca="1" si="14"/>
        <v xml:space="preserve"> </v>
      </c>
      <c r="AL72" s="13" t="str" cm="1">
        <f t="array" aca="1" ref="AL72" ca="1">_xlfn.IFS(AI72=0," ",AK72&gt;25,"Plus éligible",AK72&gt;16,"Justificatif à fournir",AK72&gt;6,"Bon rentré OK",AK72&lt;6,"Non éligible")</f>
        <v xml:space="preserve"> </v>
      </c>
      <c r="AM72" s="13" t="str" cm="1">
        <f t="array" aca="1" ref="AM72" ca="1">_xlfn.IFS(AI72=0," ",AK72&gt;17,"Plus noel",AK72&lt;17,"ok noel")</f>
        <v xml:space="preserve"> </v>
      </c>
      <c r="AN72" s="15"/>
      <c r="AO72" s="16"/>
      <c r="AP72" s="12"/>
      <c r="AQ72" s="13" t="str">
        <f t="shared" ca="1" si="15"/>
        <v xml:space="preserve"> </v>
      </c>
      <c r="AR72" s="13" t="str" cm="1">
        <f t="array" aca="1" ref="AR72" ca="1">_xlfn.IFS(AO72=0," ",AQ72&gt;25,"Plus éligible",AQ72&gt;16,"Justificatif à fournir",AQ72&gt;6,"Bon rentré OK",AQ72&lt;6,"Non éligible")</f>
        <v xml:space="preserve"> </v>
      </c>
      <c r="AS72" s="13" t="str" cm="1">
        <f t="array" aca="1" ref="AS72" ca="1">_xlfn.IFS(AO72=0," ",AQ72&gt;17,"Plus noel",AQ72&lt;17,"ok noel")</f>
        <v xml:space="preserve"> </v>
      </c>
      <c r="AT72" s="15"/>
      <c r="AU72" s="10" t="str">
        <f t="shared" si="16"/>
        <v xml:space="preserve"> </v>
      </c>
      <c r="AV72" s="10" t="str">
        <f t="shared" si="17"/>
        <v xml:space="preserve"> </v>
      </c>
      <c r="AW72" s="10" t="str">
        <f t="shared" si="18"/>
        <v xml:space="preserve"> </v>
      </c>
      <c r="AX72">
        <f t="shared" ca="1" si="19"/>
        <v>0</v>
      </c>
      <c r="AY72">
        <f t="shared" ca="1" si="20"/>
        <v>0</v>
      </c>
      <c r="AZ72">
        <f t="shared" ca="1" si="21"/>
        <v>0</v>
      </c>
    </row>
    <row r="73" spans="1:52" x14ac:dyDescent="0.3">
      <c r="A73" s="5"/>
      <c r="C73" s="6">
        <f t="shared" si="22"/>
        <v>1</v>
      </c>
      <c r="E73" s="6">
        <f t="shared" ca="1" si="6"/>
        <v>44562</v>
      </c>
      <c r="F73" s="3">
        <f t="shared" ca="1" si="23"/>
        <v>18</v>
      </c>
      <c r="G73" s="3">
        <f t="shared" ca="1" si="24"/>
        <v>12</v>
      </c>
      <c r="H73" s="7">
        <f t="shared" ca="1" si="8"/>
        <v>450</v>
      </c>
      <c r="J73" s="7">
        <f t="shared" ca="1" si="9"/>
        <v>0</v>
      </c>
      <c r="L73" s="7">
        <f t="shared" ca="1" si="10"/>
        <v>450</v>
      </c>
      <c r="P73" s="7">
        <f t="shared" ca="1" si="11"/>
        <v>450</v>
      </c>
      <c r="Q73" s="16"/>
      <c r="R73" s="12"/>
      <c r="S73" s="13" t="str">
        <f t="shared" ca="1" si="25"/>
        <v xml:space="preserve"> </v>
      </c>
      <c r="T73" s="13" t="str" cm="1">
        <f t="array" aca="1" ref="T73" ca="1">_xlfn.IFS(Q73=0," ",S73&gt;25,"Plus éligible",S73&gt;16,"Justificatif à fournir",S73&gt;6,"Bon rentré OK",S73&lt;6,"Non éligible")</f>
        <v xml:space="preserve"> </v>
      </c>
      <c r="U73" s="13" t="str" cm="1">
        <f t="array" aca="1" ref="U73" ca="1">_xlfn.IFS(Q73=0," ",S73&gt;17,"Plus noel",S73&lt;17,"ok noel")</f>
        <v xml:space="preserve"> </v>
      </c>
      <c r="V73" s="15"/>
      <c r="W73" s="16"/>
      <c r="X73" s="12"/>
      <c r="Y73" s="13" t="str">
        <f t="shared" ca="1" si="12"/>
        <v xml:space="preserve"> </v>
      </c>
      <c r="Z73" s="13" t="str" cm="1">
        <f t="array" aca="1" ref="Z73" ca="1">_xlfn.IFS(W73=0," ",Y73&gt;25,"Plus éligible",Y73&gt;16,"Justificatif à fournir",Y73&gt;6,"Bon rentré OK",Y73&lt;6,"Non éligible")</f>
        <v xml:space="preserve"> </v>
      </c>
      <c r="AA73" s="13" t="str" cm="1">
        <f t="array" aca="1" ref="AA73" ca="1">_xlfn.IFS(W73=0," ",Y73&gt;17,"Plus noel",Y73&lt;16,"ok noel")</f>
        <v xml:space="preserve"> </v>
      </c>
      <c r="AB73" s="15"/>
      <c r="AC73" s="16"/>
      <c r="AD73" s="12"/>
      <c r="AE73" s="13" t="str">
        <f t="shared" ca="1" si="13"/>
        <v xml:space="preserve"> </v>
      </c>
      <c r="AF73" s="13" t="str" cm="1">
        <f t="array" aca="1" ref="AF73" ca="1">_xlfn.IFS(AC73=0," ",AE73&gt;25,"Plus éligible",AE73&gt;16,"Justificatif à fournir",AE73&gt;6,"Bon rentré OK",AE73&lt;6,"Non éligible")</f>
        <v xml:space="preserve"> </v>
      </c>
      <c r="AG73" s="13" t="str" cm="1">
        <f t="array" aca="1" ref="AG73" ca="1">_xlfn.IFS(AC73=0," ",AE73&gt;17,"Plus noel",AE73&lt;17,"ok noel")</f>
        <v xml:space="preserve"> </v>
      </c>
      <c r="AH73" s="15"/>
      <c r="AI73" s="16"/>
      <c r="AJ73" s="12"/>
      <c r="AK73" s="13" t="str">
        <f t="shared" ca="1" si="14"/>
        <v xml:space="preserve"> </v>
      </c>
      <c r="AL73" s="13" t="str" cm="1">
        <f t="array" aca="1" ref="AL73" ca="1">_xlfn.IFS(AI73=0," ",AK73&gt;25,"Plus éligible",AK73&gt;16,"Justificatif à fournir",AK73&gt;6,"Bon rentré OK",AK73&lt;6,"Non éligible")</f>
        <v xml:space="preserve"> </v>
      </c>
      <c r="AM73" s="13" t="str" cm="1">
        <f t="array" aca="1" ref="AM73" ca="1">_xlfn.IFS(AI73=0," ",AK73&gt;17,"Plus noel",AK73&lt;17,"ok noel")</f>
        <v xml:space="preserve"> </v>
      </c>
      <c r="AN73" s="15"/>
      <c r="AO73" s="16"/>
      <c r="AP73" s="12"/>
      <c r="AQ73" s="13" t="str">
        <f t="shared" ca="1" si="15"/>
        <v xml:space="preserve"> </v>
      </c>
      <c r="AR73" s="13" t="str" cm="1">
        <f t="array" aca="1" ref="AR73" ca="1">_xlfn.IFS(AO73=0," ",AQ73&gt;25,"Plus éligible",AQ73&gt;16,"Justificatif à fournir",AQ73&gt;6,"Bon rentré OK",AQ73&lt;6,"Non éligible")</f>
        <v xml:space="preserve"> </v>
      </c>
      <c r="AS73" s="13" t="str" cm="1">
        <f t="array" aca="1" ref="AS73" ca="1">_xlfn.IFS(AO73=0," ",AQ73&gt;17,"Plus noel",AQ73&lt;17,"ok noel")</f>
        <v xml:space="preserve"> </v>
      </c>
      <c r="AT73" s="15"/>
      <c r="AU73" s="10" t="str">
        <f t="shared" si="16"/>
        <v xml:space="preserve"> </v>
      </c>
      <c r="AV73" s="10" t="str">
        <f t="shared" si="17"/>
        <v xml:space="preserve"> </v>
      </c>
      <c r="AW73" s="10" t="str">
        <f t="shared" si="18"/>
        <v xml:space="preserve"> </v>
      </c>
      <c r="AX73">
        <f t="shared" ca="1" si="19"/>
        <v>0</v>
      </c>
      <c r="AY73">
        <f t="shared" ca="1" si="20"/>
        <v>0</v>
      </c>
      <c r="AZ73">
        <f t="shared" ca="1" si="21"/>
        <v>0</v>
      </c>
    </row>
    <row r="74" spans="1:52" x14ac:dyDescent="0.3">
      <c r="A74" s="5"/>
      <c r="C74" s="6">
        <f t="shared" si="22"/>
        <v>1</v>
      </c>
      <c r="E74" s="6">
        <f t="shared" ca="1" si="6"/>
        <v>44562</v>
      </c>
      <c r="F74" s="3">
        <f t="shared" ca="1" si="23"/>
        <v>18</v>
      </c>
      <c r="G74" s="3">
        <f t="shared" ca="1" si="24"/>
        <v>12</v>
      </c>
      <c r="H74" s="7">
        <f t="shared" ca="1" si="8"/>
        <v>450</v>
      </c>
      <c r="J74" s="7">
        <f t="shared" ca="1" si="9"/>
        <v>0</v>
      </c>
      <c r="L74" s="7">
        <f t="shared" ca="1" si="10"/>
        <v>450</v>
      </c>
      <c r="P74" s="7">
        <f t="shared" ca="1" si="11"/>
        <v>450</v>
      </c>
      <c r="Q74" s="16"/>
      <c r="R74" s="12"/>
      <c r="S74" s="13" t="str">
        <f t="shared" ca="1" si="25"/>
        <v xml:space="preserve"> </v>
      </c>
      <c r="T74" s="13" t="str" cm="1">
        <f t="array" aca="1" ref="T74" ca="1">_xlfn.IFS(Q74=0," ",S74&gt;25,"Plus éligible",S74&gt;16,"Justificatif à fournir",S74&gt;6,"Bon rentré OK",S74&lt;6,"Non éligible")</f>
        <v xml:space="preserve"> </v>
      </c>
      <c r="U74" s="13" t="str" cm="1">
        <f t="array" aca="1" ref="U74" ca="1">_xlfn.IFS(Q74=0," ",S74&gt;17,"Plus noel",S74&lt;17,"ok noel")</f>
        <v xml:space="preserve"> </v>
      </c>
      <c r="V74" s="15"/>
      <c r="W74" s="16"/>
      <c r="X74" s="12"/>
      <c r="Y74" s="13" t="str">
        <f t="shared" ca="1" si="12"/>
        <v xml:space="preserve"> </v>
      </c>
      <c r="Z74" s="13" t="str" cm="1">
        <f t="array" aca="1" ref="Z74" ca="1">_xlfn.IFS(W74=0," ",Y74&gt;25,"Plus éligible",Y74&gt;16,"Justificatif à fournir",Y74&gt;6,"Bon rentré OK",Y74&lt;6,"Non éligible")</f>
        <v xml:space="preserve"> </v>
      </c>
      <c r="AA74" s="13" t="str" cm="1">
        <f t="array" aca="1" ref="AA74" ca="1">_xlfn.IFS(W74=0," ",Y74&gt;17,"Plus noel",Y74&lt;16,"ok noel")</f>
        <v xml:space="preserve"> </v>
      </c>
      <c r="AB74" s="15"/>
      <c r="AC74" s="16"/>
      <c r="AD74" s="12"/>
      <c r="AE74" s="13" t="str">
        <f t="shared" ca="1" si="13"/>
        <v xml:space="preserve"> </v>
      </c>
      <c r="AF74" s="13" t="str" cm="1">
        <f t="array" aca="1" ref="AF74" ca="1">_xlfn.IFS(AC74=0," ",AE74&gt;25,"Plus éligible",AE74&gt;16,"Justificatif à fournir",AE74&gt;6,"Bon rentré OK",AE74&lt;6,"Non éligible")</f>
        <v xml:space="preserve"> </v>
      </c>
      <c r="AG74" s="13" t="str" cm="1">
        <f t="array" aca="1" ref="AG74" ca="1">_xlfn.IFS(AC74=0," ",AE74&gt;17,"Plus noel",AE74&lt;17,"ok noel")</f>
        <v xml:space="preserve"> </v>
      </c>
      <c r="AH74" s="15"/>
      <c r="AI74" s="16"/>
      <c r="AJ74" s="12"/>
      <c r="AK74" s="13" t="str">
        <f t="shared" ca="1" si="14"/>
        <v xml:space="preserve"> </v>
      </c>
      <c r="AL74" s="13" t="str" cm="1">
        <f t="array" aca="1" ref="AL74" ca="1">_xlfn.IFS(AI74=0," ",AK74&gt;25,"Plus éligible",AK74&gt;16,"Justificatif à fournir",AK74&gt;6,"Bon rentré OK",AK74&lt;6,"Non éligible")</f>
        <v xml:space="preserve"> </v>
      </c>
      <c r="AM74" s="13" t="str" cm="1">
        <f t="array" aca="1" ref="AM74" ca="1">_xlfn.IFS(AI74=0," ",AK74&gt;17,"Plus noel",AK74&lt;17,"ok noel")</f>
        <v xml:space="preserve"> </v>
      </c>
      <c r="AN74" s="15"/>
      <c r="AO74" s="16"/>
      <c r="AP74" s="12"/>
      <c r="AQ74" s="13" t="str">
        <f t="shared" ca="1" si="15"/>
        <v xml:space="preserve"> </v>
      </c>
      <c r="AR74" s="13" t="str" cm="1">
        <f t="array" aca="1" ref="AR74" ca="1">_xlfn.IFS(AO74=0," ",AQ74&gt;25,"Plus éligible",AQ74&gt;16,"Justificatif à fournir",AQ74&gt;6,"Bon rentré OK",AQ74&lt;6,"Non éligible")</f>
        <v xml:space="preserve"> </v>
      </c>
      <c r="AS74" s="13" t="str" cm="1">
        <f t="array" aca="1" ref="AS74" ca="1">_xlfn.IFS(AO74=0," ",AQ74&gt;17,"Plus noel",AQ74&lt;17,"ok noel")</f>
        <v xml:space="preserve"> </v>
      </c>
      <c r="AT74" s="15"/>
      <c r="AU74" s="10" t="str">
        <f t="shared" si="16"/>
        <v xml:space="preserve"> </v>
      </c>
      <c r="AV74" s="10" t="str">
        <f t="shared" si="17"/>
        <v xml:space="preserve"> </v>
      </c>
      <c r="AW74" s="10" t="str">
        <f t="shared" si="18"/>
        <v xml:space="preserve"> </v>
      </c>
      <c r="AX74">
        <f t="shared" ca="1" si="19"/>
        <v>0</v>
      </c>
      <c r="AY74">
        <f t="shared" ca="1" si="20"/>
        <v>0</v>
      </c>
      <c r="AZ74">
        <f t="shared" ca="1" si="21"/>
        <v>0</v>
      </c>
    </row>
    <row r="75" spans="1:52" x14ac:dyDescent="0.3">
      <c r="A75" s="5"/>
      <c r="C75" s="6">
        <f t="shared" si="22"/>
        <v>1</v>
      </c>
      <c r="E75" s="6">
        <f t="shared" ref="E75:E138" ca="1" si="26">IF(ISBLANK(D75),DATE($F$1+1,1,1),D75)</f>
        <v>44562</v>
      </c>
      <c r="F75" s="3">
        <f t="shared" ca="1" si="23"/>
        <v>18</v>
      </c>
      <c r="G75" s="3">
        <f t="shared" ca="1" si="24"/>
        <v>12</v>
      </c>
      <c r="H75" s="7">
        <f t="shared" ref="H75:H138" ca="1" si="27">$B$2*G75/12</f>
        <v>450</v>
      </c>
      <c r="J75" s="7">
        <f t="shared" ref="J75:J138" ca="1" si="28">$B$3*I75*G75/12</f>
        <v>0</v>
      </c>
      <c r="L75" s="7">
        <f t="shared" ref="L75:L138" ca="1" si="29">J75+H75</f>
        <v>450</v>
      </c>
      <c r="P75" s="7">
        <f t="shared" ref="P75:P138" ca="1" si="30">L75-M75-N75-O75</f>
        <v>450</v>
      </c>
      <c r="Q75" s="16"/>
      <c r="R75" s="12"/>
      <c r="S75" s="13" t="str">
        <f t="shared" ca="1" si="25"/>
        <v xml:space="preserve"> </v>
      </c>
      <c r="T75" s="13" t="str" cm="1">
        <f t="array" aca="1" ref="T75" ca="1">_xlfn.IFS(Q75=0," ",S75&gt;25,"Plus éligible",S75&gt;16,"Justificatif à fournir",S75&gt;6,"Bon rentré OK",S75&lt;6,"Non éligible")</f>
        <v xml:space="preserve"> </v>
      </c>
      <c r="U75" s="13" t="str" cm="1">
        <f t="array" aca="1" ref="U75" ca="1">_xlfn.IFS(Q75=0," ",S75&gt;17,"Plus noel",S75&lt;17,"ok noel")</f>
        <v xml:space="preserve"> </v>
      </c>
      <c r="V75" s="15"/>
      <c r="W75" s="16"/>
      <c r="X75" s="12"/>
      <c r="Y75" s="13" t="str">
        <f t="shared" ref="Y75:Y138" ca="1" si="31">IF(W75=0," ",(TODAY()-W75)/365)</f>
        <v xml:space="preserve"> </v>
      </c>
      <c r="Z75" s="13" t="str" cm="1">
        <f t="array" aca="1" ref="Z75" ca="1">_xlfn.IFS(W75=0," ",Y75&gt;25,"Plus éligible",Y75&gt;16,"Justificatif à fournir",Y75&gt;6,"Bon rentré OK",Y75&lt;6,"Non éligible")</f>
        <v xml:space="preserve"> </v>
      </c>
      <c r="AA75" s="13" t="str" cm="1">
        <f t="array" aca="1" ref="AA75" ca="1">_xlfn.IFS(W75=0," ",Y75&gt;17,"Plus noel",Y75&lt;16,"ok noel")</f>
        <v xml:space="preserve"> </v>
      </c>
      <c r="AB75" s="15"/>
      <c r="AC75" s="16"/>
      <c r="AD75" s="12"/>
      <c r="AE75" s="13" t="str">
        <f t="shared" ref="AE75:AE138" ca="1" si="32">IF(AC75=0," ",(TODAY()-AC75)/365)</f>
        <v xml:space="preserve"> </v>
      </c>
      <c r="AF75" s="13" t="str" cm="1">
        <f t="array" aca="1" ref="AF75" ca="1">_xlfn.IFS(AC75=0," ",AE75&gt;25,"Plus éligible",AE75&gt;16,"Justificatif à fournir",AE75&gt;6,"Bon rentré OK",AE75&lt;6,"Non éligible")</f>
        <v xml:space="preserve"> </v>
      </c>
      <c r="AG75" s="13" t="str" cm="1">
        <f t="array" aca="1" ref="AG75" ca="1">_xlfn.IFS(AC75=0," ",AE75&gt;17,"Plus noel",AE75&lt;17,"ok noel")</f>
        <v xml:space="preserve"> </v>
      </c>
      <c r="AH75" s="15"/>
      <c r="AI75" s="16"/>
      <c r="AJ75" s="12"/>
      <c r="AK75" s="13" t="str">
        <f t="shared" ref="AK75:AK138" ca="1" si="33">IF(AI75=0," ",(TODAY()-AI75)/365)</f>
        <v xml:space="preserve"> </v>
      </c>
      <c r="AL75" s="13" t="str" cm="1">
        <f t="array" aca="1" ref="AL75" ca="1">_xlfn.IFS(AI75=0," ",AK75&gt;25,"Plus éligible",AK75&gt;16,"Justificatif à fournir",AK75&gt;6,"Bon rentré OK",AK75&lt;6,"Non éligible")</f>
        <v xml:space="preserve"> </v>
      </c>
      <c r="AM75" s="13" t="str" cm="1">
        <f t="array" aca="1" ref="AM75" ca="1">_xlfn.IFS(AI75=0," ",AK75&gt;17,"Plus noel",AK75&lt;17,"ok noel")</f>
        <v xml:space="preserve"> </v>
      </c>
      <c r="AN75" s="15"/>
      <c r="AO75" s="16"/>
      <c r="AP75" s="12"/>
      <c r="AQ75" s="13" t="str">
        <f t="shared" ref="AQ75:AQ138" ca="1" si="34">IF(AO75=0," ",(TODAY()-AO75)/365)</f>
        <v xml:space="preserve"> </v>
      </c>
      <c r="AR75" s="13" t="str" cm="1">
        <f t="array" aca="1" ref="AR75" ca="1">_xlfn.IFS(AO75=0," ",AQ75&gt;25,"Plus éligible",AQ75&gt;16,"Justificatif à fournir",AQ75&gt;6,"Bon rentré OK",AQ75&lt;6,"Non éligible")</f>
        <v xml:space="preserve"> </v>
      </c>
      <c r="AS75" s="13" t="str" cm="1">
        <f t="array" aca="1" ref="AS75" ca="1">_xlfn.IFS(AO75=0," ",AQ75&gt;17,"Plus noel",AQ75&lt;17,"ok noel")</f>
        <v xml:space="preserve"> </v>
      </c>
      <c r="AT75" s="15"/>
      <c r="AU75" s="10" t="str">
        <f t="shared" ref="AU75:AU138" si="35">IF(A75=0," ",$B$4+$B$5*AX75)</f>
        <v xml:space="preserve"> </v>
      </c>
      <c r="AV75" s="10" t="str">
        <f t="shared" ref="AV75:AV138" si="36">IF(A75=0," ",$B$6*AY75)</f>
        <v xml:space="preserve"> </v>
      </c>
      <c r="AW75" s="10" t="str">
        <f t="shared" ref="AW75:AW138" si="37">IF(B75=0," ",$B$6*AZ75)</f>
        <v xml:space="preserve"> </v>
      </c>
      <c r="AX75">
        <f t="shared" ref="AX75:AX138" ca="1" si="38">COUNTIF(Q75:AT75,"ok noel")</f>
        <v>0</v>
      </c>
      <c r="AY75">
        <f t="shared" ref="AY75:AY138" ca="1" si="39">COUNTIF(Q75:AT75,"Bon rentré OK")</f>
        <v>0</v>
      </c>
      <c r="AZ75">
        <f t="shared" ref="AZ75:AZ138" ca="1" si="40">COUNTIF(Q75:AT75,"Justif OK")</f>
        <v>0</v>
      </c>
    </row>
    <row r="76" spans="1:52" x14ac:dyDescent="0.3">
      <c r="A76" s="5"/>
      <c r="C76" s="6">
        <f t="shared" si="22"/>
        <v>1</v>
      </c>
      <c r="E76" s="6">
        <f t="shared" ca="1" si="26"/>
        <v>44562</v>
      </c>
      <c r="F76" s="3">
        <f t="shared" ca="1" si="23"/>
        <v>18</v>
      </c>
      <c r="G76" s="3">
        <f t="shared" ca="1" si="24"/>
        <v>12</v>
      </c>
      <c r="H76" s="7">
        <f t="shared" ca="1" si="27"/>
        <v>450</v>
      </c>
      <c r="J76" s="7">
        <f t="shared" ca="1" si="28"/>
        <v>0</v>
      </c>
      <c r="L76" s="7">
        <f t="shared" ca="1" si="29"/>
        <v>450</v>
      </c>
      <c r="P76" s="7">
        <f t="shared" ca="1" si="30"/>
        <v>450</v>
      </c>
      <c r="Q76" s="16"/>
      <c r="R76" s="12"/>
      <c r="S76" s="13" t="str">
        <f t="shared" ca="1" si="25"/>
        <v xml:space="preserve"> </v>
      </c>
      <c r="T76" s="13" t="str" cm="1">
        <f t="array" aca="1" ref="T76" ca="1">_xlfn.IFS(Q76=0," ",S76&gt;25,"Plus éligible",S76&gt;16,"Justificatif à fournir",S76&gt;6,"Bon rentré OK",S76&lt;6,"Non éligible")</f>
        <v xml:space="preserve"> </v>
      </c>
      <c r="U76" s="13" t="str" cm="1">
        <f t="array" aca="1" ref="U76" ca="1">_xlfn.IFS(Q76=0," ",S76&gt;17,"Plus noel",S76&lt;17,"ok noel")</f>
        <v xml:space="preserve"> </v>
      </c>
      <c r="V76" s="15"/>
      <c r="W76" s="16"/>
      <c r="X76" s="12"/>
      <c r="Y76" s="13" t="str">
        <f t="shared" ca="1" si="31"/>
        <v xml:space="preserve"> </v>
      </c>
      <c r="Z76" s="13" t="str" cm="1">
        <f t="array" aca="1" ref="Z76" ca="1">_xlfn.IFS(W76=0," ",Y76&gt;25,"Plus éligible",Y76&gt;16,"Justificatif à fournir",Y76&gt;6,"Bon rentré OK",Y76&lt;6,"Non éligible")</f>
        <v xml:space="preserve"> </v>
      </c>
      <c r="AA76" s="13" t="str" cm="1">
        <f t="array" aca="1" ref="AA76" ca="1">_xlfn.IFS(W76=0," ",Y76&gt;17,"Plus noel",Y76&lt;16,"ok noel")</f>
        <v xml:space="preserve"> </v>
      </c>
      <c r="AB76" s="15"/>
      <c r="AC76" s="16"/>
      <c r="AD76" s="12"/>
      <c r="AE76" s="13" t="str">
        <f t="shared" ca="1" si="32"/>
        <v xml:space="preserve"> </v>
      </c>
      <c r="AF76" s="13" t="str" cm="1">
        <f t="array" aca="1" ref="AF76" ca="1">_xlfn.IFS(AC76=0," ",AE76&gt;25,"Plus éligible",AE76&gt;16,"Justificatif à fournir",AE76&gt;6,"Bon rentré OK",AE76&lt;6,"Non éligible")</f>
        <v xml:space="preserve"> </v>
      </c>
      <c r="AG76" s="13" t="str" cm="1">
        <f t="array" aca="1" ref="AG76" ca="1">_xlfn.IFS(AC76=0," ",AE76&gt;17,"Plus noel",AE76&lt;17,"ok noel")</f>
        <v xml:space="preserve"> </v>
      </c>
      <c r="AH76" s="15"/>
      <c r="AI76" s="16"/>
      <c r="AJ76" s="12"/>
      <c r="AK76" s="13" t="str">
        <f t="shared" ca="1" si="33"/>
        <v xml:space="preserve"> </v>
      </c>
      <c r="AL76" s="13" t="str" cm="1">
        <f t="array" aca="1" ref="AL76" ca="1">_xlfn.IFS(AI76=0," ",AK76&gt;25,"Plus éligible",AK76&gt;16,"Justificatif à fournir",AK76&gt;6,"Bon rentré OK",AK76&lt;6,"Non éligible")</f>
        <v xml:space="preserve"> </v>
      </c>
      <c r="AM76" s="13" t="str" cm="1">
        <f t="array" aca="1" ref="AM76" ca="1">_xlfn.IFS(AI76=0," ",AK76&gt;17,"Plus noel",AK76&lt;17,"ok noel")</f>
        <v xml:space="preserve"> </v>
      </c>
      <c r="AN76" s="15"/>
      <c r="AO76" s="16"/>
      <c r="AP76" s="12"/>
      <c r="AQ76" s="13" t="str">
        <f t="shared" ca="1" si="34"/>
        <v xml:space="preserve"> </v>
      </c>
      <c r="AR76" s="13" t="str" cm="1">
        <f t="array" aca="1" ref="AR76" ca="1">_xlfn.IFS(AO76=0," ",AQ76&gt;25,"Plus éligible",AQ76&gt;16,"Justificatif à fournir",AQ76&gt;6,"Bon rentré OK",AQ76&lt;6,"Non éligible")</f>
        <v xml:space="preserve"> </v>
      </c>
      <c r="AS76" s="13" t="str" cm="1">
        <f t="array" aca="1" ref="AS76" ca="1">_xlfn.IFS(AO76=0," ",AQ76&gt;17,"Plus noel",AQ76&lt;17,"ok noel")</f>
        <v xml:space="preserve"> </v>
      </c>
      <c r="AT76" s="15"/>
      <c r="AU76" s="10" t="str">
        <f t="shared" si="35"/>
        <v xml:space="preserve"> </v>
      </c>
      <c r="AV76" s="10" t="str">
        <f t="shared" si="36"/>
        <v xml:space="preserve"> </v>
      </c>
      <c r="AW76" s="10" t="str">
        <f t="shared" si="37"/>
        <v xml:space="preserve"> </v>
      </c>
      <c r="AX76">
        <f t="shared" ca="1" si="38"/>
        <v>0</v>
      </c>
      <c r="AY76">
        <f t="shared" ca="1" si="39"/>
        <v>0</v>
      </c>
      <c r="AZ76">
        <f t="shared" ca="1" si="40"/>
        <v>0</v>
      </c>
    </row>
    <row r="77" spans="1:52" x14ac:dyDescent="0.3">
      <c r="A77" s="5"/>
      <c r="C77" s="6">
        <f t="shared" ref="C77:C140" si="41">DATE(YEAR(B77),MONTH(B77),1)</f>
        <v>1</v>
      </c>
      <c r="E77" s="6">
        <f t="shared" ca="1" si="26"/>
        <v>44562</v>
      </c>
      <c r="F77" s="3">
        <f t="shared" ref="F77:F140" ca="1" si="42">IF(DATEDIF(C77,E77,"m")&gt;18,18,DATEDIF(C77,E77,"m"))</f>
        <v>18</v>
      </c>
      <c r="G77" s="3">
        <f t="shared" ref="G77:G140" ca="1" si="43">IF(F77&gt;=6,IF(YEAR(C77)&lt;$F$1,(F77-6)*(DATEDIF(DATE($F$1,1,1),E77,"m")/12),DATEDIF(C77,E77,"m")-6),0)</f>
        <v>12</v>
      </c>
      <c r="H77" s="7">
        <f t="shared" ca="1" si="27"/>
        <v>450</v>
      </c>
      <c r="J77" s="7">
        <f t="shared" ca="1" si="28"/>
        <v>0</v>
      </c>
      <c r="L77" s="7">
        <f t="shared" ca="1" si="29"/>
        <v>450</v>
      </c>
      <c r="P77" s="7">
        <f t="shared" ca="1" si="30"/>
        <v>450</v>
      </c>
      <c r="Q77" s="16"/>
      <c r="R77" s="12"/>
      <c r="S77" s="13" t="str">
        <f t="shared" ca="1" si="25"/>
        <v xml:space="preserve"> </v>
      </c>
      <c r="T77" s="13" t="str" cm="1">
        <f t="array" aca="1" ref="T77" ca="1">_xlfn.IFS(Q77=0," ",S77&gt;25,"Plus éligible",S77&gt;16,"Justificatif à fournir",S77&gt;6,"Bon rentré OK",S77&lt;6,"Non éligible")</f>
        <v xml:space="preserve"> </v>
      </c>
      <c r="U77" s="13" t="str" cm="1">
        <f t="array" aca="1" ref="U77" ca="1">_xlfn.IFS(Q77=0," ",S77&gt;17,"Plus noel",S77&lt;17,"ok noel")</f>
        <v xml:space="preserve"> </v>
      </c>
      <c r="V77" s="15"/>
      <c r="W77" s="16"/>
      <c r="X77" s="12"/>
      <c r="Y77" s="13" t="str">
        <f t="shared" ca="1" si="31"/>
        <v xml:space="preserve"> </v>
      </c>
      <c r="Z77" s="13" t="str" cm="1">
        <f t="array" aca="1" ref="Z77" ca="1">_xlfn.IFS(W77=0," ",Y77&gt;25,"Plus éligible",Y77&gt;16,"Justificatif à fournir",Y77&gt;6,"Bon rentré OK",Y77&lt;6,"Non éligible")</f>
        <v xml:space="preserve"> </v>
      </c>
      <c r="AA77" s="13" t="str" cm="1">
        <f t="array" aca="1" ref="AA77" ca="1">_xlfn.IFS(W77=0," ",Y77&gt;17,"Plus noel",Y77&lt;16,"ok noel")</f>
        <v xml:space="preserve"> </v>
      </c>
      <c r="AB77" s="15"/>
      <c r="AC77" s="16"/>
      <c r="AD77" s="12"/>
      <c r="AE77" s="13" t="str">
        <f t="shared" ca="1" si="32"/>
        <v xml:space="preserve"> </v>
      </c>
      <c r="AF77" s="13" t="str" cm="1">
        <f t="array" aca="1" ref="AF77" ca="1">_xlfn.IFS(AC77=0," ",AE77&gt;25,"Plus éligible",AE77&gt;16,"Justificatif à fournir",AE77&gt;6,"Bon rentré OK",AE77&lt;6,"Non éligible")</f>
        <v xml:space="preserve"> </v>
      </c>
      <c r="AG77" s="13" t="str" cm="1">
        <f t="array" aca="1" ref="AG77" ca="1">_xlfn.IFS(AC77=0," ",AE77&gt;17,"Plus noel",AE77&lt;17,"ok noel")</f>
        <v xml:space="preserve"> </v>
      </c>
      <c r="AH77" s="15"/>
      <c r="AI77" s="16"/>
      <c r="AJ77" s="12"/>
      <c r="AK77" s="13" t="str">
        <f t="shared" ca="1" si="33"/>
        <v xml:space="preserve"> </v>
      </c>
      <c r="AL77" s="13" t="str" cm="1">
        <f t="array" aca="1" ref="AL77" ca="1">_xlfn.IFS(AI77=0," ",AK77&gt;25,"Plus éligible",AK77&gt;16,"Justificatif à fournir",AK77&gt;6,"Bon rentré OK",AK77&lt;6,"Non éligible")</f>
        <v xml:space="preserve"> </v>
      </c>
      <c r="AM77" s="13" t="str" cm="1">
        <f t="array" aca="1" ref="AM77" ca="1">_xlfn.IFS(AI77=0," ",AK77&gt;17,"Plus noel",AK77&lt;17,"ok noel")</f>
        <v xml:space="preserve"> </v>
      </c>
      <c r="AN77" s="15"/>
      <c r="AO77" s="16"/>
      <c r="AP77" s="12"/>
      <c r="AQ77" s="13" t="str">
        <f t="shared" ca="1" si="34"/>
        <v xml:space="preserve"> </v>
      </c>
      <c r="AR77" s="13" t="str" cm="1">
        <f t="array" aca="1" ref="AR77" ca="1">_xlfn.IFS(AO77=0," ",AQ77&gt;25,"Plus éligible",AQ77&gt;16,"Justificatif à fournir",AQ77&gt;6,"Bon rentré OK",AQ77&lt;6,"Non éligible")</f>
        <v xml:space="preserve"> </v>
      </c>
      <c r="AS77" s="13" t="str" cm="1">
        <f t="array" aca="1" ref="AS77" ca="1">_xlfn.IFS(AO77=0," ",AQ77&gt;17,"Plus noel",AQ77&lt;17,"ok noel")</f>
        <v xml:space="preserve"> </v>
      </c>
      <c r="AT77" s="15"/>
      <c r="AU77" s="10" t="str">
        <f t="shared" si="35"/>
        <v xml:space="preserve"> </v>
      </c>
      <c r="AV77" s="10" t="str">
        <f t="shared" si="36"/>
        <v xml:space="preserve"> </v>
      </c>
      <c r="AW77" s="10" t="str">
        <f t="shared" si="37"/>
        <v xml:space="preserve"> </v>
      </c>
      <c r="AX77">
        <f t="shared" ca="1" si="38"/>
        <v>0</v>
      </c>
      <c r="AY77">
        <f t="shared" ca="1" si="39"/>
        <v>0</v>
      </c>
      <c r="AZ77">
        <f t="shared" ca="1" si="40"/>
        <v>0</v>
      </c>
    </row>
    <row r="78" spans="1:52" x14ac:dyDescent="0.3">
      <c r="A78" s="5"/>
      <c r="C78" s="6">
        <f t="shared" si="41"/>
        <v>1</v>
      </c>
      <c r="E78" s="6">
        <f t="shared" ca="1" si="26"/>
        <v>44562</v>
      </c>
      <c r="F78" s="3">
        <f t="shared" ca="1" si="42"/>
        <v>18</v>
      </c>
      <c r="G78" s="3">
        <f t="shared" ca="1" si="43"/>
        <v>12</v>
      </c>
      <c r="H78" s="7">
        <f t="shared" ca="1" si="27"/>
        <v>450</v>
      </c>
      <c r="J78" s="7">
        <f t="shared" ca="1" si="28"/>
        <v>0</v>
      </c>
      <c r="L78" s="7">
        <f t="shared" ca="1" si="29"/>
        <v>450</v>
      </c>
      <c r="P78" s="7">
        <f t="shared" ca="1" si="30"/>
        <v>450</v>
      </c>
      <c r="Q78" s="16"/>
      <c r="R78" s="12"/>
      <c r="S78" s="13" t="str">
        <f t="shared" ref="S78:S141" ca="1" si="44">IF(Q78=0," ",(TODAY()-Q78)/365)</f>
        <v xml:space="preserve"> </v>
      </c>
      <c r="T78" s="13" t="str" cm="1">
        <f t="array" aca="1" ref="T78" ca="1">_xlfn.IFS(Q78=0," ",S78&gt;25,"Plus éligible",S78&gt;16,"Justificatif à fournir",S78&gt;6,"Bon rentré OK",S78&lt;6,"Non éligible")</f>
        <v xml:space="preserve"> </v>
      </c>
      <c r="U78" s="13" t="str" cm="1">
        <f t="array" aca="1" ref="U78" ca="1">_xlfn.IFS(Q78=0," ",S78&gt;17,"Plus noel",S78&lt;17,"ok noel")</f>
        <v xml:space="preserve"> </v>
      </c>
      <c r="V78" s="15"/>
      <c r="W78" s="16"/>
      <c r="X78" s="12"/>
      <c r="Y78" s="13" t="str">
        <f t="shared" ca="1" si="31"/>
        <v xml:space="preserve"> </v>
      </c>
      <c r="Z78" s="13" t="str" cm="1">
        <f t="array" aca="1" ref="Z78" ca="1">_xlfn.IFS(W78=0," ",Y78&gt;25,"Plus éligible",Y78&gt;16,"Justificatif à fournir",Y78&gt;6,"Bon rentré OK",Y78&lt;6,"Non éligible")</f>
        <v xml:space="preserve"> </v>
      </c>
      <c r="AA78" s="13" t="str" cm="1">
        <f t="array" aca="1" ref="AA78" ca="1">_xlfn.IFS(W78=0," ",Y78&gt;17,"Plus noel",Y78&lt;16,"ok noel")</f>
        <v xml:space="preserve"> </v>
      </c>
      <c r="AB78" s="15"/>
      <c r="AC78" s="16"/>
      <c r="AD78" s="12"/>
      <c r="AE78" s="13" t="str">
        <f t="shared" ca="1" si="32"/>
        <v xml:space="preserve"> </v>
      </c>
      <c r="AF78" s="13" t="str" cm="1">
        <f t="array" aca="1" ref="AF78" ca="1">_xlfn.IFS(AC78=0," ",AE78&gt;25,"Plus éligible",AE78&gt;16,"Justificatif à fournir",AE78&gt;6,"Bon rentré OK",AE78&lt;6,"Non éligible")</f>
        <v xml:space="preserve"> </v>
      </c>
      <c r="AG78" s="13" t="str" cm="1">
        <f t="array" aca="1" ref="AG78" ca="1">_xlfn.IFS(AC78=0," ",AE78&gt;17,"Plus noel",AE78&lt;17,"ok noel")</f>
        <v xml:space="preserve"> </v>
      </c>
      <c r="AH78" s="15"/>
      <c r="AI78" s="16"/>
      <c r="AJ78" s="12"/>
      <c r="AK78" s="13" t="str">
        <f t="shared" ca="1" si="33"/>
        <v xml:space="preserve"> </v>
      </c>
      <c r="AL78" s="13" t="str" cm="1">
        <f t="array" aca="1" ref="AL78" ca="1">_xlfn.IFS(AI78=0," ",AK78&gt;25,"Plus éligible",AK78&gt;16,"Justificatif à fournir",AK78&gt;6,"Bon rentré OK",AK78&lt;6,"Non éligible")</f>
        <v xml:space="preserve"> </v>
      </c>
      <c r="AM78" s="13" t="str" cm="1">
        <f t="array" aca="1" ref="AM78" ca="1">_xlfn.IFS(AI78=0," ",AK78&gt;17,"Plus noel",AK78&lt;17,"ok noel")</f>
        <v xml:space="preserve"> </v>
      </c>
      <c r="AN78" s="15"/>
      <c r="AO78" s="16"/>
      <c r="AP78" s="12"/>
      <c r="AQ78" s="13" t="str">
        <f t="shared" ca="1" si="34"/>
        <v xml:space="preserve"> </v>
      </c>
      <c r="AR78" s="13" t="str" cm="1">
        <f t="array" aca="1" ref="AR78" ca="1">_xlfn.IFS(AO78=0," ",AQ78&gt;25,"Plus éligible",AQ78&gt;16,"Justificatif à fournir",AQ78&gt;6,"Bon rentré OK",AQ78&lt;6,"Non éligible")</f>
        <v xml:space="preserve"> </v>
      </c>
      <c r="AS78" s="13" t="str" cm="1">
        <f t="array" aca="1" ref="AS78" ca="1">_xlfn.IFS(AO78=0," ",AQ78&gt;17,"Plus noel",AQ78&lt;17,"ok noel")</f>
        <v xml:space="preserve"> </v>
      </c>
      <c r="AT78" s="15"/>
      <c r="AU78" s="10" t="str">
        <f t="shared" si="35"/>
        <v xml:space="preserve"> </v>
      </c>
      <c r="AV78" s="10" t="str">
        <f t="shared" si="36"/>
        <v xml:space="preserve"> </v>
      </c>
      <c r="AW78" s="10" t="str">
        <f t="shared" si="37"/>
        <v xml:space="preserve"> </v>
      </c>
      <c r="AX78">
        <f t="shared" ca="1" si="38"/>
        <v>0</v>
      </c>
      <c r="AY78">
        <f t="shared" ca="1" si="39"/>
        <v>0</v>
      </c>
      <c r="AZ78">
        <f t="shared" ca="1" si="40"/>
        <v>0</v>
      </c>
    </row>
    <row r="79" spans="1:52" x14ac:dyDescent="0.3">
      <c r="A79" s="5"/>
      <c r="C79" s="6">
        <f t="shared" si="41"/>
        <v>1</v>
      </c>
      <c r="E79" s="6">
        <f t="shared" ca="1" si="26"/>
        <v>44562</v>
      </c>
      <c r="F79" s="3">
        <f t="shared" ca="1" si="42"/>
        <v>18</v>
      </c>
      <c r="G79" s="3">
        <f t="shared" ca="1" si="43"/>
        <v>12</v>
      </c>
      <c r="H79" s="7">
        <f t="shared" ca="1" si="27"/>
        <v>450</v>
      </c>
      <c r="J79" s="7">
        <f t="shared" ca="1" si="28"/>
        <v>0</v>
      </c>
      <c r="L79" s="7">
        <f t="shared" ca="1" si="29"/>
        <v>450</v>
      </c>
      <c r="P79" s="7">
        <f t="shared" ca="1" si="30"/>
        <v>450</v>
      </c>
      <c r="Q79" s="16"/>
      <c r="R79" s="12"/>
      <c r="S79" s="13" t="str">
        <f t="shared" ca="1" si="44"/>
        <v xml:space="preserve"> </v>
      </c>
      <c r="T79" s="13" t="str" cm="1">
        <f t="array" aca="1" ref="T79" ca="1">_xlfn.IFS(Q79=0," ",S79&gt;25,"Plus éligible",S79&gt;16,"Justificatif à fournir",S79&gt;6,"Bon rentré OK",S79&lt;6,"Non éligible")</f>
        <v xml:space="preserve"> </v>
      </c>
      <c r="U79" s="13" t="str" cm="1">
        <f t="array" aca="1" ref="U79" ca="1">_xlfn.IFS(Q79=0," ",S79&gt;17,"Plus noel",S79&lt;17,"ok noel")</f>
        <v xml:space="preserve"> </v>
      </c>
      <c r="V79" s="15"/>
      <c r="W79" s="16"/>
      <c r="X79" s="12"/>
      <c r="Y79" s="13" t="str">
        <f t="shared" ca="1" si="31"/>
        <v xml:space="preserve"> </v>
      </c>
      <c r="Z79" s="13" t="str" cm="1">
        <f t="array" aca="1" ref="Z79" ca="1">_xlfn.IFS(W79=0," ",Y79&gt;25,"Plus éligible",Y79&gt;16,"Justificatif à fournir",Y79&gt;6,"Bon rentré OK",Y79&lt;6,"Non éligible")</f>
        <v xml:space="preserve"> </v>
      </c>
      <c r="AA79" s="13" t="str" cm="1">
        <f t="array" aca="1" ref="AA79" ca="1">_xlfn.IFS(W79=0," ",Y79&gt;17,"Plus noel",Y79&lt;16,"ok noel")</f>
        <v xml:space="preserve"> </v>
      </c>
      <c r="AB79" s="15"/>
      <c r="AC79" s="16"/>
      <c r="AD79" s="12"/>
      <c r="AE79" s="13" t="str">
        <f t="shared" ca="1" si="32"/>
        <v xml:space="preserve"> </v>
      </c>
      <c r="AF79" s="13" t="str" cm="1">
        <f t="array" aca="1" ref="AF79" ca="1">_xlfn.IFS(AC79=0," ",AE79&gt;25,"Plus éligible",AE79&gt;16,"Justificatif à fournir",AE79&gt;6,"Bon rentré OK",AE79&lt;6,"Non éligible")</f>
        <v xml:space="preserve"> </v>
      </c>
      <c r="AG79" s="13" t="str" cm="1">
        <f t="array" aca="1" ref="AG79" ca="1">_xlfn.IFS(AC79=0," ",AE79&gt;17,"Plus noel",AE79&lt;17,"ok noel")</f>
        <v xml:space="preserve"> </v>
      </c>
      <c r="AH79" s="15"/>
      <c r="AI79" s="16"/>
      <c r="AJ79" s="12"/>
      <c r="AK79" s="13" t="str">
        <f t="shared" ca="1" si="33"/>
        <v xml:space="preserve"> </v>
      </c>
      <c r="AL79" s="13" t="str" cm="1">
        <f t="array" aca="1" ref="AL79" ca="1">_xlfn.IFS(AI79=0," ",AK79&gt;25,"Plus éligible",AK79&gt;16,"Justificatif à fournir",AK79&gt;6,"Bon rentré OK",AK79&lt;6,"Non éligible")</f>
        <v xml:space="preserve"> </v>
      </c>
      <c r="AM79" s="13" t="str" cm="1">
        <f t="array" aca="1" ref="AM79" ca="1">_xlfn.IFS(AI79=0," ",AK79&gt;17,"Plus noel",AK79&lt;17,"ok noel")</f>
        <v xml:space="preserve"> </v>
      </c>
      <c r="AN79" s="15"/>
      <c r="AO79" s="16"/>
      <c r="AP79" s="12"/>
      <c r="AQ79" s="13" t="str">
        <f t="shared" ca="1" si="34"/>
        <v xml:space="preserve"> </v>
      </c>
      <c r="AR79" s="13" t="str" cm="1">
        <f t="array" aca="1" ref="AR79" ca="1">_xlfn.IFS(AO79=0," ",AQ79&gt;25,"Plus éligible",AQ79&gt;16,"Justificatif à fournir",AQ79&gt;6,"Bon rentré OK",AQ79&lt;6,"Non éligible")</f>
        <v xml:space="preserve"> </v>
      </c>
      <c r="AS79" s="13" t="str" cm="1">
        <f t="array" aca="1" ref="AS79" ca="1">_xlfn.IFS(AO79=0," ",AQ79&gt;17,"Plus noel",AQ79&lt;17,"ok noel")</f>
        <v xml:space="preserve"> </v>
      </c>
      <c r="AT79" s="15"/>
      <c r="AU79" s="10" t="str">
        <f t="shared" si="35"/>
        <v xml:space="preserve"> </v>
      </c>
      <c r="AV79" s="10" t="str">
        <f t="shared" si="36"/>
        <v xml:space="preserve"> </v>
      </c>
      <c r="AW79" s="10" t="str">
        <f t="shared" si="37"/>
        <v xml:space="preserve"> </v>
      </c>
      <c r="AX79">
        <f t="shared" ca="1" si="38"/>
        <v>0</v>
      </c>
      <c r="AY79">
        <f t="shared" ca="1" si="39"/>
        <v>0</v>
      </c>
      <c r="AZ79">
        <f t="shared" ca="1" si="40"/>
        <v>0</v>
      </c>
    </row>
    <row r="80" spans="1:52" x14ac:dyDescent="0.3">
      <c r="A80" s="5"/>
      <c r="C80" s="6">
        <f t="shared" si="41"/>
        <v>1</v>
      </c>
      <c r="E80" s="6">
        <f t="shared" ca="1" si="26"/>
        <v>44562</v>
      </c>
      <c r="F80" s="3">
        <f t="shared" ca="1" si="42"/>
        <v>18</v>
      </c>
      <c r="G80" s="3">
        <f t="shared" ca="1" si="43"/>
        <v>12</v>
      </c>
      <c r="H80" s="7">
        <f t="shared" ca="1" si="27"/>
        <v>450</v>
      </c>
      <c r="J80" s="7">
        <f t="shared" ca="1" si="28"/>
        <v>0</v>
      </c>
      <c r="L80" s="7">
        <f t="shared" ca="1" si="29"/>
        <v>450</v>
      </c>
      <c r="P80" s="7">
        <f t="shared" ca="1" si="30"/>
        <v>450</v>
      </c>
      <c r="Q80" s="16"/>
      <c r="R80" s="12"/>
      <c r="S80" s="13" t="str">
        <f t="shared" ca="1" si="44"/>
        <v xml:space="preserve"> </v>
      </c>
      <c r="T80" s="13" t="str" cm="1">
        <f t="array" aca="1" ref="T80" ca="1">_xlfn.IFS(Q80=0," ",S80&gt;25,"Plus éligible",S80&gt;16,"Justificatif à fournir",S80&gt;6,"Bon rentré OK",S80&lt;6,"Non éligible")</f>
        <v xml:space="preserve"> </v>
      </c>
      <c r="U80" s="13" t="str" cm="1">
        <f t="array" aca="1" ref="U80" ca="1">_xlfn.IFS(Q80=0," ",S80&gt;17,"Plus noel",S80&lt;17,"ok noel")</f>
        <v xml:space="preserve"> </v>
      </c>
      <c r="V80" s="15"/>
      <c r="W80" s="16"/>
      <c r="X80" s="12"/>
      <c r="Y80" s="13" t="str">
        <f t="shared" ca="1" si="31"/>
        <v xml:space="preserve"> </v>
      </c>
      <c r="Z80" s="13" t="str" cm="1">
        <f t="array" aca="1" ref="Z80" ca="1">_xlfn.IFS(W80=0," ",Y80&gt;25,"Plus éligible",Y80&gt;16,"Justificatif à fournir",Y80&gt;6,"Bon rentré OK",Y80&lt;6,"Non éligible")</f>
        <v xml:space="preserve"> </v>
      </c>
      <c r="AA80" s="13" t="str" cm="1">
        <f t="array" aca="1" ref="AA80" ca="1">_xlfn.IFS(W80=0," ",Y80&gt;17,"Plus noel",Y80&lt;16,"ok noel")</f>
        <v xml:space="preserve"> </v>
      </c>
      <c r="AB80" s="15"/>
      <c r="AC80" s="16"/>
      <c r="AD80" s="12"/>
      <c r="AE80" s="13" t="str">
        <f t="shared" ca="1" si="32"/>
        <v xml:space="preserve"> </v>
      </c>
      <c r="AF80" s="13" t="str" cm="1">
        <f t="array" aca="1" ref="AF80" ca="1">_xlfn.IFS(AC80=0," ",AE80&gt;25,"Plus éligible",AE80&gt;16,"Justificatif à fournir",AE80&gt;6,"Bon rentré OK",AE80&lt;6,"Non éligible")</f>
        <v xml:space="preserve"> </v>
      </c>
      <c r="AG80" s="13" t="str" cm="1">
        <f t="array" aca="1" ref="AG80" ca="1">_xlfn.IFS(AC80=0," ",AE80&gt;17,"Plus noel",AE80&lt;17,"ok noel")</f>
        <v xml:space="preserve"> </v>
      </c>
      <c r="AH80" s="15"/>
      <c r="AI80" s="16"/>
      <c r="AJ80" s="12"/>
      <c r="AK80" s="13" t="str">
        <f t="shared" ca="1" si="33"/>
        <v xml:space="preserve"> </v>
      </c>
      <c r="AL80" s="13" t="str" cm="1">
        <f t="array" aca="1" ref="AL80" ca="1">_xlfn.IFS(AI80=0," ",AK80&gt;25,"Plus éligible",AK80&gt;16,"Justificatif à fournir",AK80&gt;6,"Bon rentré OK",AK80&lt;6,"Non éligible")</f>
        <v xml:space="preserve"> </v>
      </c>
      <c r="AM80" s="13" t="str" cm="1">
        <f t="array" aca="1" ref="AM80" ca="1">_xlfn.IFS(AI80=0," ",AK80&gt;17,"Plus noel",AK80&lt;17,"ok noel")</f>
        <v xml:space="preserve"> </v>
      </c>
      <c r="AN80" s="15"/>
      <c r="AO80" s="16"/>
      <c r="AP80" s="12"/>
      <c r="AQ80" s="13" t="str">
        <f t="shared" ca="1" si="34"/>
        <v xml:space="preserve"> </v>
      </c>
      <c r="AR80" s="13" t="str" cm="1">
        <f t="array" aca="1" ref="AR80" ca="1">_xlfn.IFS(AO80=0," ",AQ80&gt;25,"Plus éligible",AQ80&gt;16,"Justificatif à fournir",AQ80&gt;6,"Bon rentré OK",AQ80&lt;6,"Non éligible")</f>
        <v xml:space="preserve"> </v>
      </c>
      <c r="AS80" s="13" t="str" cm="1">
        <f t="array" aca="1" ref="AS80" ca="1">_xlfn.IFS(AO80=0," ",AQ80&gt;17,"Plus noel",AQ80&lt;17,"ok noel")</f>
        <v xml:space="preserve"> </v>
      </c>
      <c r="AT80" s="15"/>
      <c r="AU80" s="10" t="str">
        <f t="shared" si="35"/>
        <v xml:space="preserve"> </v>
      </c>
      <c r="AV80" s="10" t="str">
        <f t="shared" si="36"/>
        <v xml:space="preserve"> </v>
      </c>
      <c r="AW80" s="10" t="str">
        <f t="shared" si="37"/>
        <v xml:space="preserve"> </v>
      </c>
      <c r="AX80">
        <f t="shared" ca="1" si="38"/>
        <v>0</v>
      </c>
      <c r="AY80">
        <f t="shared" ca="1" si="39"/>
        <v>0</v>
      </c>
      <c r="AZ80">
        <f t="shared" ca="1" si="40"/>
        <v>0</v>
      </c>
    </row>
    <row r="81" spans="1:52" x14ac:dyDescent="0.3">
      <c r="A81" s="5"/>
      <c r="C81" s="6">
        <f t="shared" si="41"/>
        <v>1</v>
      </c>
      <c r="E81" s="6">
        <f t="shared" ca="1" si="26"/>
        <v>44562</v>
      </c>
      <c r="F81" s="3">
        <f t="shared" ca="1" si="42"/>
        <v>18</v>
      </c>
      <c r="G81" s="3">
        <f t="shared" ca="1" si="43"/>
        <v>12</v>
      </c>
      <c r="H81" s="7">
        <f t="shared" ca="1" si="27"/>
        <v>450</v>
      </c>
      <c r="J81" s="7">
        <f t="shared" ca="1" si="28"/>
        <v>0</v>
      </c>
      <c r="L81" s="7">
        <f t="shared" ca="1" si="29"/>
        <v>450</v>
      </c>
      <c r="P81" s="7">
        <f t="shared" ca="1" si="30"/>
        <v>450</v>
      </c>
      <c r="Q81" s="16"/>
      <c r="R81" s="12"/>
      <c r="S81" s="13" t="str">
        <f t="shared" ca="1" si="44"/>
        <v xml:space="preserve"> </v>
      </c>
      <c r="T81" s="13" t="str" cm="1">
        <f t="array" aca="1" ref="T81" ca="1">_xlfn.IFS(Q81=0," ",S81&gt;25,"Plus éligible",S81&gt;16,"Justificatif à fournir",S81&gt;6,"Bon rentré OK",S81&lt;6,"Non éligible")</f>
        <v xml:space="preserve"> </v>
      </c>
      <c r="U81" s="13" t="str" cm="1">
        <f t="array" aca="1" ref="U81" ca="1">_xlfn.IFS(Q81=0," ",S81&gt;17,"Plus noel",S81&lt;17,"ok noel")</f>
        <v xml:space="preserve"> </v>
      </c>
      <c r="V81" s="15"/>
      <c r="W81" s="16"/>
      <c r="X81" s="12"/>
      <c r="Y81" s="13" t="str">
        <f t="shared" ca="1" si="31"/>
        <v xml:space="preserve"> </v>
      </c>
      <c r="Z81" s="13" t="str" cm="1">
        <f t="array" aca="1" ref="Z81" ca="1">_xlfn.IFS(W81=0," ",Y81&gt;25,"Plus éligible",Y81&gt;16,"Justificatif à fournir",Y81&gt;6,"Bon rentré OK",Y81&lt;6,"Non éligible")</f>
        <v xml:space="preserve"> </v>
      </c>
      <c r="AA81" s="13" t="str" cm="1">
        <f t="array" aca="1" ref="AA81" ca="1">_xlfn.IFS(W81=0," ",Y81&gt;17,"Plus noel",Y81&lt;16,"ok noel")</f>
        <v xml:space="preserve"> </v>
      </c>
      <c r="AB81" s="15"/>
      <c r="AC81" s="16"/>
      <c r="AD81" s="12"/>
      <c r="AE81" s="13" t="str">
        <f t="shared" ca="1" si="32"/>
        <v xml:space="preserve"> </v>
      </c>
      <c r="AF81" s="13" t="str" cm="1">
        <f t="array" aca="1" ref="AF81" ca="1">_xlfn.IFS(AC81=0," ",AE81&gt;25,"Plus éligible",AE81&gt;16,"Justificatif à fournir",AE81&gt;6,"Bon rentré OK",AE81&lt;6,"Non éligible")</f>
        <v xml:space="preserve"> </v>
      </c>
      <c r="AG81" s="13" t="str" cm="1">
        <f t="array" aca="1" ref="AG81" ca="1">_xlfn.IFS(AC81=0," ",AE81&gt;17,"Plus noel",AE81&lt;17,"ok noel")</f>
        <v xml:space="preserve"> </v>
      </c>
      <c r="AH81" s="15"/>
      <c r="AI81" s="16"/>
      <c r="AJ81" s="12"/>
      <c r="AK81" s="13" t="str">
        <f t="shared" ca="1" si="33"/>
        <v xml:space="preserve"> </v>
      </c>
      <c r="AL81" s="13" t="str" cm="1">
        <f t="array" aca="1" ref="AL81" ca="1">_xlfn.IFS(AI81=0," ",AK81&gt;25,"Plus éligible",AK81&gt;16,"Justificatif à fournir",AK81&gt;6,"Bon rentré OK",AK81&lt;6,"Non éligible")</f>
        <v xml:space="preserve"> </v>
      </c>
      <c r="AM81" s="13" t="str" cm="1">
        <f t="array" aca="1" ref="AM81" ca="1">_xlfn.IFS(AI81=0," ",AK81&gt;17,"Plus noel",AK81&lt;17,"ok noel")</f>
        <v xml:space="preserve"> </v>
      </c>
      <c r="AN81" s="15"/>
      <c r="AO81" s="16"/>
      <c r="AP81" s="12"/>
      <c r="AQ81" s="13" t="str">
        <f t="shared" ca="1" si="34"/>
        <v xml:space="preserve"> </v>
      </c>
      <c r="AR81" s="13" t="str" cm="1">
        <f t="array" aca="1" ref="AR81" ca="1">_xlfn.IFS(AO81=0," ",AQ81&gt;25,"Plus éligible",AQ81&gt;16,"Justificatif à fournir",AQ81&gt;6,"Bon rentré OK",AQ81&lt;6,"Non éligible")</f>
        <v xml:space="preserve"> </v>
      </c>
      <c r="AS81" s="13" t="str" cm="1">
        <f t="array" aca="1" ref="AS81" ca="1">_xlfn.IFS(AO81=0," ",AQ81&gt;17,"Plus noel",AQ81&lt;17,"ok noel")</f>
        <v xml:space="preserve"> </v>
      </c>
      <c r="AT81" s="15"/>
      <c r="AU81" s="10" t="str">
        <f t="shared" si="35"/>
        <v xml:space="preserve"> </v>
      </c>
      <c r="AV81" s="10" t="str">
        <f t="shared" si="36"/>
        <v xml:space="preserve"> </v>
      </c>
      <c r="AW81" s="10" t="str">
        <f t="shared" si="37"/>
        <v xml:space="preserve"> </v>
      </c>
      <c r="AX81">
        <f t="shared" ca="1" si="38"/>
        <v>0</v>
      </c>
      <c r="AY81">
        <f t="shared" ca="1" si="39"/>
        <v>0</v>
      </c>
      <c r="AZ81">
        <f t="shared" ca="1" si="40"/>
        <v>0</v>
      </c>
    </row>
    <row r="82" spans="1:52" x14ac:dyDescent="0.3">
      <c r="A82" s="5"/>
      <c r="C82" s="6">
        <f t="shared" si="41"/>
        <v>1</v>
      </c>
      <c r="E82" s="6">
        <f t="shared" ca="1" si="26"/>
        <v>44562</v>
      </c>
      <c r="F82" s="3">
        <f t="shared" ca="1" si="42"/>
        <v>18</v>
      </c>
      <c r="G82" s="3">
        <f t="shared" ca="1" si="43"/>
        <v>12</v>
      </c>
      <c r="H82" s="7">
        <f t="shared" ca="1" si="27"/>
        <v>450</v>
      </c>
      <c r="J82" s="7">
        <f t="shared" ca="1" si="28"/>
        <v>0</v>
      </c>
      <c r="L82" s="7">
        <f t="shared" ca="1" si="29"/>
        <v>450</v>
      </c>
      <c r="P82" s="7">
        <f t="shared" ca="1" si="30"/>
        <v>450</v>
      </c>
      <c r="Q82" s="16"/>
      <c r="R82" s="12"/>
      <c r="S82" s="13" t="str">
        <f t="shared" ca="1" si="44"/>
        <v xml:space="preserve"> </v>
      </c>
      <c r="T82" s="13" t="str" cm="1">
        <f t="array" aca="1" ref="T82" ca="1">_xlfn.IFS(Q82=0," ",S82&gt;25,"Plus éligible",S82&gt;16,"Justificatif à fournir",S82&gt;6,"Bon rentré OK",S82&lt;6,"Non éligible")</f>
        <v xml:space="preserve"> </v>
      </c>
      <c r="U82" s="13" t="str" cm="1">
        <f t="array" aca="1" ref="U82" ca="1">_xlfn.IFS(Q82=0," ",S82&gt;17,"Plus noel",S82&lt;17,"ok noel")</f>
        <v xml:space="preserve"> </v>
      </c>
      <c r="V82" s="15"/>
      <c r="W82" s="16"/>
      <c r="X82" s="12"/>
      <c r="Y82" s="13" t="str">
        <f t="shared" ca="1" si="31"/>
        <v xml:space="preserve"> </v>
      </c>
      <c r="Z82" s="13" t="str" cm="1">
        <f t="array" aca="1" ref="Z82" ca="1">_xlfn.IFS(W82=0," ",Y82&gt;25,"Plus éligible",Y82&gt;16,"Justificatif à fournir",Y82&gt;6,"Bon rentré OK",Y82&lt;6,"Non éligible")</f>
        <v xml:space="preserve"> </v>
      </c>
      <c r="AA82" s="13" t="str" cm="1">
        <f t="array" aca="1" ref="AA82" ca="1">_xlfn.IFS(W82=0," ",Y82&gt;17,"Plus noel",Y82&lt;16,"ok noel")</f>
        <v xml:space="preserve"> </v>
      </c>
      <c r="AB82" s="15"/>
      <c r="AC82" s="16"/>
      <c r="AD82" s="12"/>
      <c r="AE82" s="13" t="str">
        <f t="shared" ca="1" si="32"/>
        <v xml:space="preserve"> </v>
      </c>
      <c r="AF82" s="13" t="str" cm="1">
        <f t="array" aca="1" ref="AF82" ca="1">_xlfn.IFS(AC82=0," ",AE82&gt;25,"Plus éligible",AE82&gt;16,"Justificatif à fournir",AE82&gt;6,"Bon rentré OK",AE82&lt;6,"Non éligible")</f>
        <v xml:space="preserve"> </v>
      </c>
      <c r="AG82" s="13" t="str" cm="1">
        <f t="array" aca="1" ref="AG82" ca="1">_xlfn.IFS(AC82=0," ",AE82&gt;17,"Plus noel",AE82&lt;17,"ok noel")</f>
        <v xml:space="preserve"> </v>
      </c>
      <c r="AH82" s="15"/>
      <c r="AI82" s="16"/>
      <c r="AJ82" s="12"/>
      <c r="AK82" s="13" t="str">
        <f t="shared" ca="1" si="33"/>
        <v xml:space="preserve"> </v>
      </c>
      <c r="AL82" s="13" t="str" cm="1">
        <f t="array" aca="1" ref="AL82" ca="1">_xlfn.IFS(AI82=0," ",AK82&gt;25,"Plus éligible",AK82&gt;16,"Justificatif à fournir",AK82&gt;6,"Bon rentré OK",AK82&lt;6,"Non éligible")</f>
        <v xml:space="preserve"> </v>
      </c>
      <c r="AM82" s="13" t="str" cm="1">
        <f t="array" aca="1" ref="AM82" ca="1">_xlfn.IFS(AI82=0," ",AK82&gt;17,"Plus noel",AK82&lt;17,"ok noel")</f>
        <v xml:space="preserve"> </v>
      </c>
      <c r="AN82" s="15"/>
      <c r="AO82" s="16"/>
      <c r="AP82" s="12"/>
      <c r="AQ82" s="13" t="str">
        <f t="shared" ca="1" si="34"/>
        <v xml:space="preserve"> </v>
      </c>
      <c r="AR82" s="13" t="str" cm="1">
        <f t="array" aca="1" ref="AR82" ca="1">_xlfn.IFS(AO82=0," ",AQ82&gt;25,"Plus éligible",AQ82&gt;16,"Justificatif à fournir",AQ82&gt;6,"Bon rentré OK",AQ82&lt;6,"Non éligible")</f>
        <v xml:space="preserve"> </v>
      </c>
      <c r="AS82" s="13" t="str" cm="1">
        <f t="array" aca="1" ref="AS82" ca="1">_xlfn.IFS(AO82=0," ",AQ82&gt;17,"Plus noel",AQ82&lt;17,"ok noel")</f>
        <v xml:space="preserve"> </v>
      </c>
      <c r="AT82" s="15"/>
      <c r="AU82" s="10" t="str">
        <f t="shared" si="35"/>
        <v xml:space="preserve"> </v>
      </c>
      <c r="AV82" s="10" t="str">
        <f t="shared" si="36"/>
        <v xml:space="preserve"> </v>
      </c>
      <c r="AW82" s="10" t="str">
        <f t="shared" si="37"/>
        <v xml:space="preserve"> </v>
      </c>
      <c r="AX82">
        <f t="shared" ca="1" si="38"/>
        <v>0</v>
      </c>
      <c r="AY82">
        <f t="shared" ca="1" si="39"/>
        <v>0</v>
      </c>
      <c r="AZ82">
        <f t="shared" ca="1" si="40"/>
        <v>0</v>
      </c>
    </row>
    <row r="83" spans="1:52" x14ac:dyDescent="0.3">
      <c r="A83" s="5"/>
      <c r="C83" s="6">
        <f t="shared" si="41"/>
        <v>1</v>
      </c>
      <c r="E83" s="6">
        <f t="shared" ca="1" si="26"/>
        <v>44562</v>
      </c>
      <c r="F83" s="3">
        <f t="shared" ca="1" si="42"/>
        <v>18</v>
      </c>
      <c r="G83" s="3">
        <f t="shared" ca="1" si="43"/>
        <v>12</v>
      </c>
      <c r="H83" s="7">
        <f t="shared" ca="1" si="27"/>
        <v>450</v>
      </c>
      <c r="J83" s="7">
        <f t="shared" ca="1" si="28"/>
        <v>0</v>
      </c>
      <c r="L83" s="7">
        <f t="shared" ca="1" si="29"/>
        <v>450</v>
      </c>
      <c r="P83" s="7">
        <f t="shared" ca="1" si="30"/>
        <v>450</v>
      </c>
      <c r="Q83" s="16"/>
      <c r="R83" s="12"/>
      <c r="S83" s="13" t="str">
        <f t="shared" ca="1" si="44"/>
        <v xml:space="preserve"> </v>
      </c>
      <c r="T83" s="13" t="str" cm="1">
        <f t="array" aca="1" ref="T83" ca="1">_xlfn.IFS(Q83=0," ",S83&gt;25,"Plus éligible",S83&gt;16,"Justificatif à fournir",S83&gt;6,"Bon rentré OK",S83&lt;6,"Non éligible")</f>
        <v xml:space="preserve"> </v>
      </c>
      <c r="U83" s="13" t="str" cm="1">
        <f t="array" aca="1" ref="U83" ca="1">_xlfn.IFS(Q83=0," ",S83&gt;17,"Plus noel",S83&lt;17,"ok noel")</f>
        <v xml:space="preserve"> </v>
      </c>
      <c r="V83" s="15"/>
      <c r="W83" s="16"/>
      <c r="X83" s="12"/>
      <c r="Y83" s="13" t="str">
        <f t="shared" ca="1" si="31"/>
        <v xml:space="preserve"> </v>
      </c>
      <c r="Z83" s="13" t="str" cm="1">
        <f t="array" aca="1" ref="Z83" ca="1">_xlfn.IFS(W83=0," ",Y83&gt;25,"Plus éligible",Y83&gt;16,"Justificatif à fournir",Y83&gt;6,"Bon rentré OK",Y83&lt;6,"Non éligible")</f>
        <v xml:space="preserve"> </v>
      </c>
      <c r="AA83" s="13" t="str" cm="1">
        <f t="array" aca="1" ref="AA83" ca="1">_xlfn.IFS(W83=0," ",Y83&gt;17,"Plus noel",Y83&lt;16,"ok noel")</f>
        <v xml:space="preserve"> </v>
      </c>
      <c r="AB83" s="15"/>
      <c r="AC83" s="16"/>
      <c r="AD83" s="12"/>
      <c r="AE83" s="13" t="str">
        <f t="shared" ca="1" si="32"/>
        <v xml:space="preserve"> </v>
      </c>
      <c r="AF83" s="13" t="str" cm="1">
        <f t="array" aca="1" ref="AF83" ca="1">_xlfn.IFS(AC83=0," ",AE83&gt;25,"Plus éligible",AE83&gt;16,"Justificatif à fournir",AE83&gt;6,"Bon rentré OK",AE83&lt;6,"Non éligible")</f>
        <v xml:space="preserve"> </v>
      </c>
      <c r="AG83" s="13" t="str" cm="1">
        <f t="array" aca="1" ref="AG83" ca="1">_xlfn.IFS(AC83=0," ",AE83&gt;17,"Plus noel",AE83&lt;17,"ok noel")</f>
        <v xml:space="preserve"> </v>
      </c>
      <c r="AH83" s="15"/>
      <c r="AI83" s="16"/>
      <c r="AJ83" s="12"/>
      <c r="AK83" s="13" t="str">
        <f t="shared" ca="1" si="33"/>
        <v xml:space="preserve"> </v>
      </c>
      <c r="AL83" s="13" t="str" cm="1">
        <f t="array" aca="1" ref="AL83" ca="1">_xlfn.IFS(AI83=0," ",AK83&gt;25,"Plus éligible",AK83&gt;16,"Justificatif à fournir",AK83&gt;6,"Bon rentré OK",AK83&lt;6,"Non éligible")</f>
        <v xml:space="preserve"> </v>
      </c>
      <c r="AM83" s="13" t="str" cm="1">
        <f t="array" aca="1" ref="AM83" ca="1">_xlfn.IFS(AI83=0," ",AK83&gt;17,"Plus noel",AK83&lt;17,"ok noel")</f>
        <v xml:space="preserve"> </v>
      </c>
      <c r="AN83" s="15"/>
      <c r="AO83" s="16"/>
      <c r="AP83" s="12"/>
      <c r="AQ83" s="13" t="str">
        <f t="shared" ca="1" si="34"/>
        <v xml:space="preserve"> </v>
      </c>
      <c r="AR83" s="13" t="str" cm="1">
        <f t="array" aca="1" ref="AR83" ca="1">_xlfn.IFS(AO83=0," ",AQ83&gt;25,"Plus éligible",AQ83&gt;16,"Justificatif à fournir",AQ83&gt;6,"Bon rentré OK",AQ83&lt;6,"Non éligible")</f>
        <v xml:space="preserve"> </v>
      </c>
      <c r="AS83" s="13" t="str" cm="1">
        <f t="array" aca="1" ref="AS83" ca="1">_xlfn.IFS(AO83=0," ",AQ83&gt;17,"Plus noel",AQ83&lt;17,"ok noel")</f>
        <v xml:space="preserve"> </v>
      </c>
      <c r="AT83" s="15"/>
      <c r="AU83" s="10" t="str">
        <f t="shared" si="35"/>
        <v xml:space="preserve"> </v>
      </c>
      <c r="AV83" s="10" t="str">
        <f t="shared" si="36"/>
        <v xml:space="preserve"> </v>
      </c>
      <c r="AW83" s="10" t="str">
        <f t="shared" si="37"/>
        <v xml:space="preserve"> </v>
      </c>
      <c r="AX83">
        <f t="shared" ca="1" si="38"/>
        <v>0</v>
      </c>
      <c r="AY83">
        <f t="shared" ca="1" si="39"/>
        <v>0</v>
      </c>
      <c r="AZ83">
        <f t="shared" ca="1" si="40"/>
        <v>0</v>
      </c>
    </row>
    <row r="84" spans="1:52" x14ac:dyDescent="0.3">
      <c r="A84" s="5"/>
      <c r="C84" s="6">
        <f t="shared" si="41"/>
        <v>1</v>
      </c>
      <c r="E84" s="6">
        <f t="shared" ca="1" si="26"/>
        <v>44562</v>
      </c>
      <c r="F84" s="3">
        <f t="shared" ca="1" si="42"/>
        <v>18</v>
      </c>
      <c r="G84" s="3">
        <f t="shared" ca="1" si="43"/>
        <v>12</v>
      </c>
      <c r="H84" s="7">
        <f t="shared" ca="1" si="27"/>
        <v>450</v>
      </c>
      <c r="J84" s="7">
        <f t="shared" ca="1" si="28"/>
        <v>0</v>
      </c>
      <c r="L84" s="7">
        <f t="shared" ca="1" si="29"/>
        <v>450</v>
      </c>
      <c r="P84" s="7">
        <f t="shared" ca="1" si="30"/>
        <v>450</v>
      </c>
      <c r="Q84" s="16"/>
      <c r="R84" s="12"/>
      <c r="S84" s="13" t="str">
        <f t="shared" ca="1" si="44"/>
        <v xml:space="preserve"> </v>
      </c>
      <c r="T84" s="13" t="str" cm="1">
        <f t="array" aca="1" ref="T84" ca="1">_xlfn.IFS(Q84=0," ",S84&gt;25,"Plus éligible",S84&gt;16,"Justificatif à fournir",S84&gt;6,"Bon rentré OK",S84&lt;6,"Non éligible")</f>
        <v xml:space="preserve"> </v>
      </c>
      <c r="U84" s="13" t="str" cm="1">
        <f t="array" aca="1" ref="U84" ca="1">_xlfn.IFS(Q84=0," ",S84&gt;17,"Plus noel",S84&lt;17,"ok noel")</f>
        <v xml:space="preserve"> </v>
      </c>
      <c r="V84" s="15"/>
      <c r="W84" s="16"/>
      <c r="X84" s="12"/>
      <c r="Y84" s="13" t="str">
        <f t="shared" ca="1" si="31"/>
        <v xml:space="preserve"> </v>
      </c>
      <c r="Z84" s="13" t="str" cm="1">
        <f t="array" aca="1" ref="Z84" ca="1">_xlfn.IFS(W84=0," ",Y84&gt;25,"Plus éligible",Y84&gt;16,"Justificatif à fournir",Y84&gt;6,"Bon rentré OK",Y84&lt;6,"Non éligible")</f>
        <v xml:space="preserve"> </v>
      </c>
      <c r="AA84" s="13" t="str" cm="1">
        <f t="array" aca="1" ref="AA84" ca="1">_xlfn.IFS(W84=0," ",Y84&gt;17,"Plus noel",Y84&lt;16,"ok noel")</f>
        <v xml:space="preserve"> </v>
      </c>
      <c r="AB84" s="15"/>
      <c r="AC84" s="16"/>
      <c r="AD84" s="12"/>
      <c r="AE84" s="13" t="str">
        <f t="shared" ca="1" si="32"/>
        <v xml:space="preserve"> </v>
      </c>
      <c r="AF84" s="13" t="str" cm="1">
        <f t="array" aca="1" ref="AF84" ca="1">_xlfn.IFS(AC84=0," ",AE84&gt;25,"Plus éligible",AE84&gt;16,"Justificatif à fournir",AE84&gt;6,"Bon rentré OK",AE84&lt;6,"Non éligible")</f>
        <v xml:space="preserve"> </v>
      </c>
      <c r="AG84" s="13" t="str" cm="1">
        <f t="array" aca="1" ref="AG84" ca="1">_xlfn.IFS(AC84=0," ",AE84&gt;17,"Plus noel",AE84&lt;17,"ok noel")</f>
        <v xml:space="preserve"> </v>
      </c>
      <c r="AH84" s="15"/>
      <c r="AI84" s="16"/>
      <c r="AJ84" s="12"/>
      <c r="AK84" s="13" t="str">
        <f t="shared" ca="1" si="33"/>
        <v xml:space="preserve"> </v>
      </c>
      <c r="AL84" s="13" t="str" cm="1">
        <f t="array" aca="1" ref="AL84" ca="1">_xlfn.IFS(AI84=0," ",AK84&gt;25,"Plus éligible",AK84&gt;16,"Justificatif à fournir",AK84&gt;6,"Bon rentré OK",AK84&lt;6,"Non éligible")</f>
        <v xml:space="preserve"> </v>
      </c>
      <c r="AM84" s="13" t="str" cm="1">
        <f t="array" aca="1" ref="AM84" ca="1">_xlfn.IFS(AI84=0," ",AK84&gt;17,"Plus noel",AK84&lt;17,"ok noel")</f>
        <v xml:space="preserve"> </v>
      </c>
      <c r="AN84" s="15"/>
      <c r="AO84" s="16"/>
      <c r="AP84" s="12"/>
      <c r="AQ84" s="13" t="str">
        <f t="shared" ca="1" si="34"/>
        <v xml:space="preserve"> </v>
      </c>
      <c r="AR84" s="13" t="str" cm="1">
        <f t="array" aca="1" ref="AR84" ca="1">_xlfn.IFS(AO84=0," ",AQ84&gt;25,"Plus éligible",AQ84&gt;16,"Justificatif à fournir",AQ84&gt;6,"Bon rentré OK",AQ84&lt;6,"Non éligible")</f>
        <v xml:space="preserve"> </v>
      </c>
      <c r="AS84" s="13" t="str" cm="1">
        <f t="array" aca="1" ref="AS84" ca="1">_xlfn.IFS(AO84=0," ",AQ84&gt;17,"Plus noel",AQ84&lt;17,"ok noel")</f>
        <v xml:space="preserve"> </v>
      </c>
      <c r="AT84" s="15"/>
      <c r="AU84" s="10" t="str">
        <f t="shared" si="35"/>
        <v xml:space="preserve"> </v>
      </c>
      <c r="AV84" s="10" t="str">
        <f t="shared" si="36"/>
        <v xml:space="preserve"> </v>
      </c>
      <c r="AW84" s="10" t="str">
        <f t="shared" si="37"/>
        <v xml:space="preserve"> </v>
      </c>
      <c r="AX84">
        <f t="shared" ca="1" si="38"/>
        <v>0</v>
      </c>
      <c r="AY84">
        <f t="shared" ca="1" si="39"/>
        <v>0</v>
      </c>
      <c r="AZ84">
        <f t="shared" ca="1" si="40"/>
        <v>0</v>
      </c>
    </row>
    <row r="85" spans="1:52" x14ac:dyDescent="0.3">
      <c r="A85" s="5"/>
      <c r="C85" s="6">
        <f t="shared" si="41"/>
        <v>1</v>
      </c>
      <c r="E85" s="6">
        <f t="shared" ca="1" si="26"/>
        <v>44562</v>
      </c>
      <c r="F85" s="3">
        <f t="shared" ca="1" si="42"/>
        <v>18</v>
      </c>
      <c r="G85" s="3">
        <f t="shared" ca="1" si="43"/>
        <v>12</v>
      </c>
      <c r="H85" s="7">
        <f t="shared" ca="1" si="27"/>
        <v>450</v>
      </c>
      <c r="J85" s="7">
        <f t="shared" ca="1" si="28"/>
        <v>0</v>
      </c>
      <c r="L85" s="7">
        <f t="shared" ca="1" si="29"/>
        <v>450</v>
      </c>
      <c r="P85" s="7">
        <f t="shared" ca="1" si="30"/>
        <v>450</v>
      </c>
      <c r="Q85" s="16"/>
      <c r="R85" s="12"/>
      <c r="S85" s="13" t="str">
        <f t="shared" ca="1" si="44"/>
        <v xml:space="preserve"> </v>
      </c>
      <c r="T85" s="13" t="str" cm="1">
        <f t="array" aca="1" ref="T85" ca="1">_xlfn.IFS(Q85=0," ",S85&gt;25,"Plus éligible",S85&gt;16,"Justificatif à fournir",S85&gt;6,"Bon rentré OK",S85&lt;6,"Non éligible")</f>
        <v xml:space="preserve"> </v>
      </c>
      <c r="U85" s="13" t="str" cm="1">
        <f t="array" aca="1" ref="U85" ca="1">_xlfn.IFS(Q85=0," ",S85&gt;17,"Plus noel",S85&lt;17,"ok noel")</f>
        <v xml:space="preserve"> </v>
      </c>
      <c r="V85" s="15"/>
      <c r="W85" s="16"/>
      <c r="X85" s="12"/>
      <c r="Y85" s="13" t="str">
        <f t="shared" ca="1" si="31"/>
        <v xml:space="preserve"> </v>
      </c>
      <c r="Z85" s="13" t="str" cm="1">
        <f t="array" aca="1" ref="Z85" ca="1">_xlfn.IFS(W85=0," ",Y85&gt;25,"Plus éligible",Y85&gt;16,"Justificatif à fournir",Y85&gt;6,"Bon rentré OK",Y85&lt;6,"Non éligible")</f>
        <v xml:space="preserve"> </v>
      </c>
      <c r="AA85" s="13" t="str" cm="1">
        <f t="array" aca="1" ref="AA85" ca="1">_xlfn.IFS(W85=0," ",Y85&gt;17,"Plus noel",Y85&lt;16,"ok noel")</f>
        <v xml:space="preserve"> </v>
      </c>
      <c r="AB85" s="15"/>
      <c r="AC85" s="16"/>
      <c r="AD85" s="12"/>
      <c r="AE85" s="13" t="str">
        <f t="shared" ca="1" si="32"/>
        <v xml:space="preserve"> </v>
      </c>
      <c r="AF85" s="13" t="str" cm="1">
        <f t="array" aca="1" ref="AF85" ca="1">_xlfn.IFS(AC85=0," ",AE85&gt;25,"Plus éligible",AE85&gt;16,"Justificatif à fournir",AE85&gt;6,"Bon rentré OK",AE85&lt;6,"Non éligible")</f>
        <v xml:space="preserve"> </v>
      </c>
      <c r="AG85" s="13" t="str" cm="1">
        <f t="array" aca="1" ref="AG85" ca="1">_xlfn.IFS(AC85=0," ",AE85&gt;17,"Plus noel",AE85&lt;17,"ok noel")</f>
        <v xml:space="preserve"> </v>
      </c>
      <c r="AH85" s="15"/>
      <c r="AI85" s="16"/>
      <c r="AJ85" s="12"/>
      <c r="AK85" s="13" t="str">
        <f t="shared" ca="1" si="33"/>
        <v xml:space="preserve"> </v>
      </c>
      <c r="AL85" s="13" t="str" cm="1">
        <f t="array" aca="1" ref="AL85" ca="1">_xlfn.IFS(AI85=0," ",AK85&gt;25,"Plus éligible",AK85&gt;16,"Justificatif à fournir",AK85&gt;6,"Bon rentré OK",AK85&lt;6,"Non éligible")</f>
        <v xml:space="preserve"> </v>
      </c>
      <c r="AM85" s="13" t="str" cm="1">
        <f t="array" aca="1" ref="AM85" ca="1">_xlfn.IFS(AI85=0," ",AK85&gt;17,"Plus noel",AK85&lt;17,"ok noel")</f>
        <v xml:space="preserve"> </v>
      </c>
      <c r="AN85" s="15"/>
      <c r="AO85" s="16"/>
      <c r="AP85" s="12"/>
      <c r="AQ85" s="13" t="str">
        <f t="shared" ca="1" si="34"/>
        <v xml:space="preserve"> </v>
      </c>
      <c r="AR85" s="13" t="str" cm="1">
        <f t="array" aca="1" ref="AR85" ca="1">_xlfn.IFS(AO85=0," ",AQ85&gt;25,"Plus éligible",AQ85&gt;16,"Justificatif à fournir",AQ85&gt;6,"Bon rentré OK",AQ85&lt;6,"Non éligible")</f>
        <v xml:space="preserve"> </v>
      </c>
      <c r="AS85" s="13" t="str" cm="1">
        <f t="array" aca="1" ref="AS85" ca="1">_xlfn.IFS(AO85=0," ",AQ85&gt;17,"Plus noel",AQ85&lt;17,"ok noel")</f>
        <v xml:space="preserve"> </v>
      </c>
      <c r="AT85" s="15"/>
      <c r="AU85" s="10" t="str">
        <f t="shared" si="35"/>
        <v xml:space="preserve"> </v>
      </c>
      <c r="AV85" s="10" t="str">
        <f t="shared" si="36"/>
        <v xml:space="preserve"> </v>
      </c>
      <c r="AW85" s="10" t="str">
        <f t="shared" si="37"/>
        <v xml:space="preserve"> </v>
      </c>
      <c r="AX85">
        <f t="shared" ca="1" si="38"/>
        <v>0</v>
      </c>
      <c r="AY85">
        <f t="shared" ca="1" si="39"/>
        <v>0</v>
      </c>
      <c r="AZ85">
        <f t="shared" ca="1" si="40"/>
        <v>0</v>
      </c>
    </row>
    <row r="86" spans="1:52" x14ac:dyDescent="0.3">
      <c r="A86" s="5"/>
      <c r="C86" s="6">
        <f t="shared" si="41"/>
        <v>1</v>
      </c>
      <c r="E86" s="6">
        <f t="shared" ca="1" si="26"/>
        <v>44562</v>
      </c>
      <c r="F86" s="3">
        <f t="shared" ca="1" si="42"/>
        <v>18</v>
      </c>
      <c r="G86" s="3">
        <f t="shared" ca="1" si="43"/>
        <v>12</v>
      </c>
      <c r="H86" s="7">
        <f t="shared" ca="1" si="27"/>
        <v>450</v>
      </c>
      <c r="J86" s="7">
        <f t="shared" ca="1" si="28"/>
        <v>0</v>
      </c>
      <c r="L86" s="7">
        <f t="shared" ca="1" si="29"/>
        <v>450</v>
      </c>
      <c r="P86" s="7">
        <f t="shared" ca="1" si="30"/>
        <v>450</v>
      </c>
      <c r="Q86" s="16"/>
      <c r="R86" s="12"/>
      <c r="S86" s="13" t="str">
        <f t="shared" ca="1" si="44"/>
        <v xml:space="preserve"> </v>
      </c>
      <c r="T86" s="13" t="str" cm="1">
        <f t="array" aca="1" ref="T86" ca="1">_xlfn.IFS(Q86=0," ",S86&gt;25,"Plus éligible",S86&gt;16,"Justificatif à fournir",S86&gt;6,"Bon rentré OK",S86&lt;6,"Non éligible")</f>
        <v xml:space="preserve"> </v>
      </c>
      <c r="U86" s="13" t="str" cm="1">
        <f t="array" aca="1" ref="U86" ca="1">_xlfn.IFS(Q86=0," ",S86&gt;17,"Plus noel",S86&lt;17,"ok noel")</f>
        <v xml:space="preserve"> </v>
      </c>
      <c r="V86" s="15"/>
      <c r="W86" s="16"/>
      <c r="X86" s="12"/>
      <c r="Y86" s="13" t="str">
        <f t="shared" ca="1" si="31"/>
        <v xml:space="preserve"> </v>
      </c>
      <c r="Z86" s="13" t="str" cm="1">
        <f t="array" aca="1" ref="Z86" ca="1">_xlfn.IFS(W86=0," ",Y86&gt;25,"Plus éligible",Y86&gt;16,"Justificatif à fournir",Y86&gt;6,"Bon rentré OK",Y86&lt;6,"Non éligible")</f>
        <v xml:space="preserve"> </v>
      </c>
      <c r="AA86" s="13" t="str" cm="1">
        <f t="array" aca="1" ref="AA86" ca="1">_xlfn.IFS(W86=0," ",Y86&gt;17,"Plus noel",Y86&lt;16,"ok noel")</f>
        <v xml:space="preserve"> </v>
      </c>
      <c r="AB86" s="15"/>
      <c r="AC86" s="16"/>
      <c r="AD86" s="12"/>
      <c r="AE86" s="13" t="str">
        <f t="shared" ca="1" si="32"/>
        <v xml:space="preserve"> </v>
      </c>
      <c r="AF86" s="13" t="str" cm="1">
        <f t="array" aca="1" ref="AF86" ca="1">_xlfn.IFS(AC86=0," ",AE86&gt;25,"Plus éligible",AE86&gt;16,"Justificatif à fournir",AE86&gt;6,"Bon rentré OK",AE86&lt;6,"Non éligible")</f>
        <v xml:space="preserve"> </v>
      </c>
      <c r="AG86" s="13" t="str" cm="1">
        <f t="array" aca="1" ref="AG86" ca="1">_xlfn.IFS(AC86=0," ",AE86&gt;17,"Plus noel",AE86&lt;17,"ok noel")</f>
        <v xml:space="preserve"> </v>
      </c>
      <c r="AH86" s="15"/>
      <c r="AI86" s="16"/>
      <c r="AJ86" s="12"/>
      <c r="AK86" s="13" t="str">
        <f t="shared" ca="1" si="33"/>
        <v xml:space="preserve"> </v>
      </c>
      <c r="AL86" s="13" t="str" cm="1">
        <f t="array" aca="1" ref="AL86" ca="1">_xlfn.IFS(AI86=0," ",AK86&gt;25,"Plus éligible",AK86&gt;16,"Justificatif à fournir",AK86&gt;6,"Bon rentré OK",AK86&lt;6,"Non éligible")</f>
        <v xml:space="preserve"> </v>
      </c>
      <c r="AM86" s="13" t="str" cm="1">
        <f t="array" aca="1" ref="AM86" ca="1">_xlfn.IFS(AI86=0," ",AK86&gt;17,"Plus noel",AK86&lt;17,"ok noel")</f>
        <v xml:space="preserve"> </v>
      </c>
      <c r="AN86" s="15"/>
      <c r="AO86" s="16"/>
      <c r="AP86" s="12"/>
      <c r="AQ86" s="13" t="str">
        <f t="shared" ca="1" si="34"/>
        <v xml:space="preserve"> </v>
      </c>
      <c r="AR86" s="13" t="str" cm="1">
        <f t="array" aca="1" ref="AR86" ca="1">_xlfn.IFS(AO86=0," ",AQ86&gt;25,"Plus éligible",AQ86&gt;16,"Justificatif à fournir",AQ86&gt;6,"Bon rentré OK",AQ86&lt;6,"Non éligible")</f>
        <v xml:space="preserve"> </v>
      </c>
      <c r="AS86" s="13" t="str" cm="1">
        <f t="array" aca="1" ref="AS86" ca="1">_xlfn.IFS(AO86=0," ",AQ86&gt;17,"Plus noel",AQ86&lt;17,"ok noel")</f>
        <v xml:space="preserve"> </v>
      </c>
      <c r="AT86" s="15"/>
      <c r="AU86" s="10" t="str">
        <f t="shared" si="35"/>
        <v xml:space="preserve"> </v>
      </c>
      <c r="AV86" s="10" t="str">
        <f t="shared" si="36"/>
        <v xml:space="preserve"> </v>
      </c>
      <c r="AW86" s="10" t="str">
        <f t="shared" si="37"/>
        <v xml:space="preserve"> </v>
      </c>
      <c r="AX86">
        <f t="shared" ca="1" si="38"/>
        <v>0</v>
      </c>
      <c r="AY86">
        <f t="shared" ca="1" si="39"/>
        <v>0</v>
      </c>
      <c r="AZ86">
        <f t="shared" ca="1" si="40"/>
        <v>0</v>
      </c>
    </row>
    <row r="87" spans="1:52" x14ac:dyDescent="0.3">
      <c r="A87" s="5"/>
      <c r="C87" s="6">
        <f t="shared" si="41"/>
        <v>1</v>
      </c>
      <c r="E87" s="6">
        <f t="shared" ca="1" si="26"/>
        <v>44562</v>
      </c>
      <c r="F87" s="3">
        <f t="shared" ca="1" si="42"/>
        <v>18</v>
      </c>
      <c r="G87" s="3">
        <f t="shared" ca="1" si="43"/>
        <v>12</v>
      </c>
      <c r="H87" s="7">
        <f t="shared" ca="1" si="27"/>
        <v>450</v>
      </c>
      <c r="J87" s="7">
        <f t="shared" ca="1" si="28"/>
        <v>0</v>
      </c>
      <c r="L87" s="7">
        <f t="shared" ca="1" si="29"/>
        <v>450</v>
      </c>
      <c r="P87" s="7">
        <f t="shared" ca="1" si="30"/>
        <v>450</v>
      </c>
      <c r="Q87" s="16"/>
      <c r="R87" s="12"/>
      <c r="S87" s="13" t="str">
        <f t="shared" ca="1" si="44"/>
        <v xml:space="preserve"> </v>
      </c>
      <c r="T87" s="13" t="str" cm="1">
        <f t="array" aca="1" ref="T87" ca="1">_xlfn.IFS(Q87=0," ",S87&gt;25,"Plus éligible",S87&gt;16,"Justificatif à fournir",S87&gt;6,"Bon rentré OK",S87&lt;6,"Non éligible")</f>
        <v xml:space="preserve"> </v>
      </c>
      <c r="U87" s="13" t="str" cm="1">
        <f t="array" aca="1" ref="U87" ca="1">_xlfn.IFS(Q87=0," ",S87&gt;17,"Plus noel",S87&lt;17,"ok noel")</f>
        <v xml:space="preserve"> </v>
      </c>
      <c r="V87" s="15"/>
      <c r="W87" s="16"/>
      <c r="X87" s="12"/>
      <c r="Y87" s="13" t="str">
        <f t="shared" ca="1" si="31"/>
        <v xml:space="preserve"> </v>
      </c>
      <c r="Z87" s="13" t="str" cm="1">
        <f t="array" aca="1" ref="Z87" ca="1">_xlfn.IFS(W87=0," ",Y87&gt;25,"Plus éligible",Y87&gt;16,"Justificatif à fournir",Y87&gt;6,"Bon rentré OK",Y87&lt;6,"Non éligible")</f>
        <v xml:space="preserve"> </v>
      </c>
      <c r="AA87" s="13" t="str" cm="1">
        <f t="array" aca="1" ref="AA87" ca="1">_xlfn.IFS(W87=0," ",Y87&gt;17,"Plus noel",Y87&lt;16,"ok noel")</f>
        <v xml:space="preserve"> </v>
      </c>
      <c r="AB87" s="15"/>
      <c r="AC87" s="16"/>
      <c r="AD87" s="12"/>
      <c r="AE87" s="13" t="str">
        <f t="shared" ca="1" si="32"/>
        <v xml:space="preserve"> </v>
      </c>
      <c r="AF87" s="13" t="str" cm="1">
        <f t="array" aca="1" ref="AF87" ca="1">_xlfn.IFS(AC87=0," ",AE87&gt;25,"Plus éligible",AE87&gt;16,"Justificatif à fournir",AE87&gt;6,"Bon rentré OK",AE87&lt;6,"Non éligible")</f>
        <v xml:space="preserve"> </v>
      </c>
      <c r="AG87" s="13" t="str" cm="1">
        <f t="array" aca="1" ref="AG87" ca="1">_xlfn.IFS(AC87=0," ",AE87&gt;17,"Plus noel",AE87&lt;17,"ok noel")</f>
        <v xml:space="preserve"> </v>
      </c>
      <c r="AH87" s="15"/>
      <c r="AI87" s="16"/>
      <c r="AJ87" s="12"/>
      <c r="AK87" s="13" t="str">
        <f t="shared" ca="1" si="33"/>
        <v xml:space="preserve"> </v>
      </c>
      <c r="AL87" s="13" t="str" cm="1">
        <f t="array" aca="1" ref="AL87" ca="1">_xlfn.IFS(AI87=0," ",AK87&gt;25,"Plus éligible",AK87&gt;16,"Justificatif à fournir",AK87&gt;6,"Bon rentré OK",AK87&lt;6,"Non éligible")</f>
        <v xml:space="preserve"> </v>
      </c>
      <c r="AM87" s="13" t="str" cm="1">
        <f t="array" aca="1" ref="AM87" ca="1">_xlfn.IFS(AI87=0," ",AK87&gt;17,"Plus noel",AK87&lt;17,"ok noel")</f>
        <v xml:space="preserve"> </v>
      </c>
      <c r="AN87" s="15"/>
      <c r="AO87" s="16"/>
      <c r="AP87" s="12"/>
      <c r="AQ87" s="13" t="str">
        <f t="shared" ca="1" si="34"/>
        <v xml:space="preserve"> </v>
      </c>
      <c r="AR87" s="13" t="str" cm="1">
        <f t="array" aca="1" ref="AR87" ca="1">_xlfn.IFS(AO87=0," ",AQ87&gt;25,"Plus éligible",AQ87&gt;16,"Justificatif à fournir",AQ87&gt;6,"Bon rentré OK",AQ87&lt;6,"Non éligible")</f>
        <v xml:space="preserve"> </v>
      </c>
      <c r="AS87" s="13" t="str" cm="1">
        <f t="array" aca="1" ref="AS87" ca="1">_xlfn.IFS(AO87=0," ",AQ87&gt;17,"Plus noel",AQ87&lt;17,"ok noel")</f>
        <v xml:space="preserve"> </v>
      </c>
      <c r="AT87" s="15"/>
      <c r="AU87" s="10" t="str">
        <f t="shared" si="35"/>
        <v xml:space="preserve"> </v>
      </c>
      <c r="AV87" s="10" t="str">
        <f t="shared" si="36"/>
        <v xml:space="preserve"> </v>
      </c>
      <c r="AW87" s="10" t="str">
        <f t="shared" si="37"/>
        <v xml:space="preserve"> </v>
      </c>
      <c r="AX87">
        <f t="shared" ca="1" si="38"/>
        <v>0</v>
      </c>
      <c r="AY87">
        <f t="shared" ca="1" si="39"/>
        <v>0</v>
      </c>
      <c r="AZ87">
        <f t="shared" ca="1" si="40"/>
        <v>0</v>
      </c>
    </row>
    <row r="88" spans="1:52" x14ac:dyDescent="0.3">
      <c r="A88" s="5"/>
      <c r="C88" s="6">
        <f t="shared" si="41"/>
        <v>1</v>
      </c>
      <c r="E88" s="6">
        <f t="shared" ca="1" si="26"/>
        <v>44562</v>
      </c>
      <c r="F88" s="3">
        <f t="shared" ca="1" si="42"/>
        <v>18</v>
      </c>
      <c r="G88" s="3">
        <f t="shared" ca="1" si="43"/>
        <v>12</v>
      </c>
      <c r="H88" s="7">
        <f t="shared" ca="1" si="27"/>
        <v>450</v>
      </c>
      <c r="J88" s="7">
        <f t="shared" ca="1" si="28"/>
        <v>0</v>
      </c>
      <c r="L88" s="7">
        <f t="shared" ca="1" si="29"/>
        <v>450</v>
      </c>
      <c r="P88" s="7">
        <f t="shared" ca="1" si="30"/>
        <v>450</v>
      </c>
      <c r="Q88" s="16"/>
      <c r="R88" s="12"/>
      <c r="S88" s="13" t="str">
        <f t="shared" ca="1" si="44"/>
        <v xml:space="preserve"> </v>
      </c>
      <c r="T88" s="13" t="str" cm="1">
        <f t="array" aca="1" ref="T88" ca="1">_xlfn.IFS(Q88=0," ",S88&gt;25,"Plus éligible",S88&gt;16,"Justificatif à fournir",S88&gt;6,"Bon rentré OK",S88&lt;6,"Non éligible")</f>
        <v xml:space="preserve"> </v>
      </c>
      <c r="U88" s="13" t="str" cm="1">
        <f t="array" aca="1" ref="U88" ca="1">_xlfn.IFS(Q88=0," ",S88&gt;17,"Plus noel",S88&lt;17,"ok noel")</f>
        <v xml:space="preserve"> </v>
      </c>
      <c r="V88" s="15"/>
      <c r="W88" s="16"/>
      <c r="X88" s="12"/>
      <c r="Y88" s="13" t="str">
        <f t="shared" ca="1" si="31"/>
        <v xml:space="preserve"> </v>
      </c>
      <c r="Z88" s="13" t="str" cm="1">
        <f t="array" aca="1" ref="Z88" ca="1">_xlfn.IFS(W88=0," ",Y88&gt;25,"Plus éligible",Y88&gt;16,"Justificatif à fournir",Y88&gt;6,"Bon rentré OK",Y88&lt;6,"Non éligible")</f>
        <v xml:space="preserve"> </v>
      </c>
      <c r="AA88" s="13" t="str" cm="1">
        <f t="array" aca="1" ref="AA88" ca="1">_xlfn.IFS(W88=0," ",Y88&gt;17,"Plus noel",Y88&lt;16,"ok noel")</f>
        <v xml:space="preserve"> </v>
      </c>
      <c r="AB88" s="15"/>
      <c r="AC88" s="16"/>
      <c r="AD88" s="12"/>
      <c r="AE88" s="13" t="str">
        <f t="shared" ca="1" si="32"/>
        <v xml:space="preserve"> </v>
      </c>
      <c r="AF88" s="13" t="str" cm="1">
        <f t="array" aca="1" ref="AF88" ca="1">_xlfn.IFS(AC88=0," ",AE88&gt;25,"Plus éligible",AE88&gt;16,"Justificatif à fournir",AE88&gt;6,"Bon rentré OK",AE88&lt;6,"Non éligible")</f>
        <v xml:space="preserve"> </v>
      </c>
      <c r="AG88" s="13" t="str" cm="1">
        <f t="array" aca="1" ref="AG88" ca="1">_xlfn.IFS(AC88=0," ",AE88&gt;17,"Plus noel",AE88&lt;17,"ok noel")</f>
        <v xml:space="preserve"> </v>
      </c>
      <c r="AH88" s="15"/>
      <c r="AI88" s="16"/>
      <c r="AJ88" s="12"/>
      <c r="AK88" s="13" t="str">
        <f t="shared" ca="1" si="33"/>
        <v xml:space="preserve"> </v>
      </c>
      <c r="AL88" s="13" t="str" cm="1">
        <f t="array" aca="1" ref="AL88" ca="1">_xlfn.IFS(AI88=0," ",AK88&gt;25,"Plus éligible",AK88&gt;16,"Justificatif à fournir",AK88&gt;6,"Bon rentré OK",AK88&lt;6,"Non éligible")</f>
        <v xml:space="preserve"> </v>
      </c>
      <c r="AM88" s="13" t="str" cm="1">
        <f t="array" aca="1" ref="AM88" ca="1">_xlfn.IFS(AI88=0," ",AK88&gt;17,"Plus noel",AK88&lt;17,"ok noel")</f>
        <v xml:space="preserve"> </v>
      </c>
      <c r="AN88" s="15"/>
      <c r="AO88" s="16"/>
      <c r="AP88" s="12"/>
      <c r="AQ88" s="13" t="str">
        <f t="shared" ca="1" si="34"/>
        <v xml:space="preserve"> </v>
      </c>
      <c r="AR88" s="13" t="str" cm="1">
        <f t="array" aca="1" ref="AR88" ca="1">_xlfn.IFS(AO88=0," ",AQ88&gt;25,"Plus éligible",AQ88&gt;16,"Justificatif à fournir",AQ88&gt;6,"Bon rentré OK",AQ88&lt;6,"Non éligible")</f>
        <v xml:space="preserve"> </v>
      </c>
      <c r="AS88" s="13" t="str" cm="1">
        <f t="array" aca="1" ref="AS88" ca="1">_xlfn.IFS(AO88=0," ",AQ88&gt;17,"Plus noel",AQ88&lt;17,"ok noel")</f>
        <v xml:space="preserve"> </v>
      </c>
      <c r="AT88" s="15"/>
      <c r="AU88" s="10" t="str">
        <f t="shared" si="35"/>
        <v xml:space="preserve"> </v>
      </c>
      <c r="AV88" s="10" t="str">
        <f t="shared" si="36"/>
        <v xml:space="preserve"> </v>
      </c>
      <c r="AW88" s="10" t="str">
        <f t="shared" si="37"/>
        <v xml:space="preserve"> </v>
      </c>
      <c r="AX88">
        <f t="shared" ca="1" si="38"/>
        <v>0</v>
      </c>
      <c r="AY88">
        <f t="shared" ca="1" si="39"/>
        <v>0</v>
      </c>
      <c r="AZ88">
        <f t="shared" ca="1" si="40"/>
        <v>0</v>
      </c>
    </row>
    <row r="89" spans="1:52" x14ac:dyDescent="0.3">
      <c r="A89" s="5"/>
      <c r="C89" s="6">
        <f t="shared" si="41"/>
        <v>1</v>
      </c>
      <c r="E89" s="6">
        <f t="shared" ca="1" si="26"/>
        <v>44562</v>
      </c>
      <c r="F89" s="3">
        <f t="shared" ca="1" si="42"/>
        <v>18</v>
      </c>
      <c r="G89" s="3">
        <f t="shared" ca="1" si="43"/>
        <v>12</v>
      </c>
      <c r="H89" s="7">
        <f t="shared" ca="1" si="27"/>
        <v>450</v>
      </c>
      <c r="J89" s="7">
        <f t="shared" ca="1" si="28"/>
        <v>0</v>
      </c>
      <c r="L89" s="7">
        <f t="shared" ca="1" si="29"/>
        <v>450</v>
      </c>
      <c r="P89" s="7">
        <f t="shared" ca="1" si="30"/>
        <v>450</v>
      </c>
      <c r="Q89" s="16"/>
      <c r="R89" s="12"/>
      <c r="S89" s="13" t="str">
        <f t="shared" ca="1" si="44"/>
        <v xml:space="preserve"> </v>
      </c>
      <c r="T89" s="13" t="str" cm="1">
        <f t="array" aca="1" ref="T89" ca="1">_xlfn.IFS(Q89=0," ",S89&gt;25,"Plus éligible",S89&gt;16,"Justificatif à fournir",S89&gt;6,"Bon rentré OK",S89&lt;6,"Non éligible")</f>
        <v xml:space="preserve"> </v>
      </c>
      <c r="U89" s="13" t="str" cm="1">
        <f t="array" aca="1" ref="U89" ca="1">_xlfn.IFS(Q89=0," ",S89&gt;17,"Plus noel",S89&lt;17,"ok noel")</f>
        <v xml:space="preserve"> </v>
      </c>
      <c r="V89" s="15"/>
      <c r="W89" s="16"/>
      <c r="X89" s="12"/>
      <c r="Y89" s="13" t="str">
        <f t="shared" ca="1" si="31"/>
        <v xml:space="preserve"> </v>
      </c>
      <c r="Z89" s="13" t="str" cm="1">
        <f t="array" aca="1" ref="Z89" ca="1">_xlfn.IFS(W89=0," ",Y89&gt;25,"Plus éligible",Y89&gt;16,"Justificatif à fournir",Y89&gt;6,"Bon rentré OK",Y89&lt;6,"Non éligible")</f>
        <v xml:space="preserve"> </v>
      </c>
      <c r="AA89" s="13" t="str" cm="1">
        <f t="array" aca="1" ref="AA89" ca="1">_xlfn.IFS(W89=0," ",Y89&gt;17,"Plus noel",Y89&lt;16,"ok noel")</f>
        <v xml:space="preserve"> </v>
      </c>
      <c r="AB89" s="15"/>
      <c r="AC89" s="16"/>
      <c r="AD89" s="12"/>
      <c r="AE89" s="13" t="str">
        <f t="shared" ca="1" si="32"/>
        <v xml:space="preserve"> </v>
      </c>
      <c r="AF89" s="13" t="str" cm="1">
        <f t="array" aca="1" ref="AF89" ca="1">_xlfn.IFS(AC89=0," ",AE89&gt;25,"Plus éligible",AE89&gt;16,"Justificatif à fournir",AE89&gt;6,"Bon rentré OK",AE89&lt;6,"Non éligible")</f>
        <v xml:space="preserve"> </v>
      </c>
      <c r="AG89" s="13" t="str" cm="1">
        <f t="array" aca="1" ref="AG89" ca="1">_xlfn.IFS(AC89=0," ",AE89&gt;17,"Plus noel",AE89&lt;17,"ok noel")</f>
        <v xml:space="preserve"> </v>
      </c>
      <c r="AH89" s="15"/>
      <c r="AI89" s="16"/>
      <c r="AJ89" s="12"/>
      <c r="AK89" s="13" t="str">
        <f t="shared" ca="1" si="33"/>
        <v xml:space="preserve"> </v>
      </c>
      <c r="AL89" s="13" t="str" cm="1">
        <f t="array" aca="1" ref="AL89" ca="1">_xlfn.IFS(AI89=0," ",AK89&gt;25,"Plus éligible",AK89&gt;16,"Justificatif à fournir",AK89&gt;6,"Bon rentré OK",AK89&lt;6,"Non éligible")</f>
        <v xml:space="preserve"> </v>
      </c>
      <c r="AM89" s="13" t="str" cm="1">
        <f t="array" aca="1" ref="AM89" ca="1">_xlfn.IFS(AI89=0," ",AK89&gt;17,"Plus noel",AK89&lt;17,"ok noel")</f>
        <v xml:space="preserve"> </v>
      </c>
      <c r="AN89" s="15"/>
      <c r="AO89" s="16"/>
      <c r="AP89" s="12"/>
      <c r="AQ89" s="13" t="str">
        <f t="shared" ca="1" si="34"/>
        <v xml:space="preserve"> </v>
      </c>
      <c r="AR89" s="13" t="str" cm="1">
        <f t="array" aca="1" ref="AR89" ca="1">_xlfn.IFS(AO89=0," ",AQ89&gt;25,"Plus éligible",AQ89&gt;16,"Justificatif à fournir",AQ89&gt;6,"Bon rentré OK",AQ89&lt;6,"Non éligible")</f>
        <v xml:space="preserve"> </v>
      </c>
      <c r="AS89" s="13" t="str" cm="1">
        <f t="array" aca="1" ref="AS89" ca="1">_xlfn.IFS(AO89=0," ",AQ89&gt;17,"Plus noel",AQ89&lt;17,"ok noel")</f>
        <v xml:space="preserve"> </v>
      </c>
      <c r="AT89" s="15"/>
      <c r="AU89" s="10" t="str">
        <f t="shared" si="35"/>
        <v xml:space="preserve"> </v>
      </c>
      <c r="AV89" s="10" t="str">
        <f t="shared" si="36"/>
        <v xml:space="preserve"> </v>
      </c>
      <c r="AW89" s="10" t="str">
        <f t="shared" si="37"/>
        <v xml:space="preserve"> </v>
      </c>
      <c r="AX89">
        <f t="shared" ca="1" si="38"/>
        <v>0</v>
      </c>
      <c r="AY89">
        <f t="shared" ca="1" si="39"/>
        <v>0</v>
      </c>
      <c r="AZ89">
        <f t="shared" ca="1" si="40"/>
        <v>0</v>
      </c>
    </row>
    <row r="90" spans="1:52" x14ac:dyDescent="0.3">
      <c r="A90" s="5"/>
      <c r="C90" s="6">
        <f t="shared" si="41"/>
        <v>1</v>
      </c>
      <c r="E90" s="6">
        <f t="shared" ca="1" si="26"/>
        <v>44562</v>
      </c>
      <c r="F90" s="3">
        <f t="shared" ca="1" si="42"/>
        <v>18</v>
      </c>
      <c r="G90" s="3">
        <f t="shared" ca="1" si="43"/>
        <v>12</v>
      </c>
      <c r="H90" s="7">
        <f t="shared" ca="1" si="27"/>
        <v>450</v>
      </c>
      <c r="J90" s="7">
        <f t="shared" ca="1" si="28"/>
        <v>0</v>
      </c>
      <c r="L90" s="7">
        <f t="shared" ca="1" si="29"/>
        <v>450</v>
      </c>
      <c r="P90" s="7">
        <f t="shared" ca="1" si="30"/>
        <v>450</v>
      </c>
      <c r="Q90" s="16"/>
      <c r="R90" s="12"/>
      <c r="S90" s="13" t="str">
        <f t="shared" ca="1" si="44"/>
        <v xml:space="preserve"> </v>
      </c>
      <c r="T90" s="13" t="str" cm="1">
        <f t="array" aca="1" ref="T90" ca="1">_xlfn.IFS(Q90=0," ",S90&gt;25,"Plus éligible",S90&gt;16,"Justificatif à fournir",S90&gt;6,"Bon rentré OK",S90&lt;6,"Non éligible")</f>
        <v xml:space="preserve"> </v>
      </c>
      <c r="U90" s="13" t="str" cm="1">
        <f t="array" aca="1" ref="U90" ca="1">_xlfn.IFS(Q90=0," ",S90&gt;17,"Plus noel",S90&lt;17,"ok noel")</f>
        <v xml:space="preserve"> </v>
      </c>
      <c r="V90" s="15"/>
      <c r="W90" s="16"/>
      <c r="X90" s="12"/>
      <c r="Y90" s="13" t="str">
        <f t="shared" ca="1" si="31"/>
        <v xml:space="preserve"> </v>
      </c>
      <c r="Z90" s="13" t="str" cm="1">
        <f t="array" aca="1" ref="Z90" ca="1">_xlfn.IFS(W90=0," ",Y90&gt;25,"Plus éligible",Y90&gt;16,"Justificatif à fournir",Y90&gt;6,"Bon rentré OK",Y90&lt;6,"Non éligible")</f>
        <v xml:space="preserve"> </v>
      </c>
      <c r="AA90" s="13" t="str" cm="1">
        <f t="array" aca="1" ref="AA90" ca="1">_xlfn.IFS(W90=0," ",Y90&gt;17,"Plus noel",Y90&lt;16,"ok noel")</f>
        <v xml:space="preserve"> </v>
      </c>
      <c r="AB90" s="15"/>
      <c r="AC90" s="16"/>
      <c r="AD90" s="12"/>
      <c r="AE90" s="13" t="str">
        <f t="shared" ca="1" si="32"/>
        <v xml:space="preserve"> </v>
      </c>
      <c r="AF90" s="13" t="str" cm="1">
        <f t="array" aca="1" ref="AF90" ca="1">_xlfn.IFS(AC90=0," ",AE90&gt;25,"Plus éligible",AE90&gt;16,"Justificatif à fournir",AE90&gt;6,"Bon rentré OK",AE90&lt;6,"Non éligible")</f>
        <v xml:space="preserve"> </v>
      </c>
      <c r="AG90" s="13" t="str" cm="1">
        <f t="array" aca="1" ref="AG90" ca="1">_xlfn.IFS(AC90=0," ",AE90&gt;17,"Plus noel",AE90&lt;17,"ok noel")</f>
        <v xml:space="preserve"> </v>
      </c>
      <c r="AH90" s="15"/>
      <c r="AI90" s="16"/>
      <c r="AJ90" s="12"/>
      <c r="AK90" s="13" t="str">
        <f t="shared" ca="1" si="33"/>
        <v xml:space="preserve"> </v>
      </c>
      <c r="AL90" s="13" t="str" cm="1">
        <f t="array" aca="1" ref="AL90" ca="1">_xlfn.IFS(AI90=0," ",AK90&gt;25,"Plus éligible",AK90&gt;16,"Justificatif à fournir",AK90&gt;6,"Bon rentré OK",AK90&lt;6,"Non éligible")</f>
        <v xml:space="preserve"> </v>
      </c>
      <c r="AM90" s="13" t="str" cm="1">
        <f t="array" aca="1" ref="AM90" ca="1">_xlfn.IFS(AI90=0," ",AK90&gt;17,"Plus noel",AK90&lt;17,"ok noel")</f>
        <v xml:space="preserve"> </v>
      </c>
      <c r="AN90" s="15"/>
      <c r="AO90" s="16"/>
      <c r="AP90" s="12"/>
      <c r="AQ90" s="13" t="str">
        <f t="shared" ca="1" si="34"/>
        <v xml:space="preserve"> </v>
      </c>
      <c r="AR90" s="13" t="str" cm="1">
        <f t="array" aca="1" ref="AR90" ca="1">_xlfn.IFS(AO90=0," ",AQ90&gt;25,"Plus éligible",AQ90&gt;16,"Justificatif à fournir",AQ90&gt;6,"Bon rentré OK",AQ90&lt;6,"Non éligible")</f>
        <v xml:space="preserve"> </v>
      </c>
      <c r="AS90" s="13" t="str" cm="1">
        <f t="array" aca="1" ref="AS90" ca="1">_xlfn.IFS(AO90=0," ",AQ90&gt;17,"Plus noel",AQ90&lt;17,"ok noel")</f>
        <v xml:space="preserve"> </v>
      </c>
      <c r="AT90" s="15"/>
      <c r="AU90" s="10" t="str">
        <f t="shared" si="35"/>
        <v xml:space="preserve"> </v>
      </c>
      <c r="AV90" s="10" t="str">
        <f t="shared" si="36"/>
        <v xml:space="preserve"> </v>
      </c>
      <c r="AW90" s="10" t="str">
        <f t="shared" si="37"/>
        <v xml:space="preserve"> </v>
      </c>
      <c r="AX90">
        <f t="shared" ca="1" si="38"/>
        <v>0</v>
      </c>
      <c r="AY90">
        <f t="shared" ca="1" si="39"/>
        <v>0</v>
      </c>
      <c r="AZ90">
        <f t="shared" ca="1" si="40"/>
        <v>0</v>
      </c>
    </row>
    <row r="91" spans="1:52" x14ac:dyDescent="0.3">
      <c r="A91" s="5"/>
      <c r="C91" s="6">
        <f t="shared" si="41"/>
        <v>1</v>
      </c>
      <c r="E91" s="6">
        <f t="shared" ca="1" si="26"/>
        <v>44562</v>
      </c>
      <c r="F91" s="3">
        <f t="shared" ca="1" si="42"/>
        <v>18</v>
      </c>
      <c r="G91" s="3">
        <f t="shared" ca="1" si="43"/>
        <v>12</v>
      </c>
      <c r="H91" s="7">
        <f t="shared" ca="1" si="27"/>
        <v>450</v>
      </c>
      <c r="J91" s="7">
        <f t="shared" ca="1" si="28"/>
        <v>0</v>
      </c>
      <c r="L91" s="7">
        <f t="shared" ca="1" si="29"/>
        <v>450</v>
      </c>
      <c r="P91" s="7">
        <f t="shared" ca="1" si="30"/>
        <v>450</v>
      </c>
      <c r="Q91" s="16"/>
      <c r="R91" s="12"/>
      <c r="S91" s="13" t="str">
        <f t="shared" ca="1" si="44"/>
        <v xml:space="preserve"> </v>
      </c>
      <c r="T91" s="13" t="str" cm="1">
        <f t="array" aca="1" ref="T91" ca="1">_xlfn.IFS(Q91=0," ",S91&gt;25,"Plus éligible",S91&gt;16,"Justificatif à fournir",S91&gt;6,"Bon rentré OK",S91&lt;6,"Non éligible")</f>
        <v xml:space="preserve"> </v>
      </c>
      <c r="U91" s="13" t="str" cm="1">
        <f t="array" aca="1" ref="U91" ca="1">_xlfn.IFS(Q91=0," ",S91&gt;17,"Plus noel",S91&lt;17,"ok noel")</f>
        <v xml:space="preserve"> </v>
      </c>
      <c r="V91" s="15"/>
      <c r="W91" s="16"/>
      <c r="X91" s="12"/>
      <c r="Y91" s="13" t="str">
        <f t="shared" ca="1" si="31"/>
        <v xml:space="preserve"> </v>
      </c>
      <c r="Z91" s="13" t="str" cm="1">
        <f t="array" aca="1" ref="Z91" ca="1">_xlfn.IFS(W91=0," ",Y91&gt;25,"Plus éligible",Y91&gt;16,"Justificatif à fournir",Y91&gt;6,"Bon rentré OK",Y91&lt;6,"Non éligible")</f>
        <v xml:space="preserve"> </v>
      </c>
      <c r="AA91" s="13" t="str" cm="1">
        <f t="array" aca="1" ref="AA91" ca="1">_xlfn.IFS(W91=0," ",Y91&gt;17,"Plus noel",Y91&lt;16,"ok noel")</f>
        <v xml:space="preserve"> </v>
      </c>
      <c r="AB91" s="15"/>
      <c r="AC91" s="16"/>
      <c r="AD91" s="12"/>
      <c r="AE91" s="13" t="str">
        <f t="shared" ca="1" si="32"/>
        <v xml:space="preserve"> </v>
      </c>
      <c r="AF91" s="13" t="str" cm="1">
        <f t="array" aca="1" ref="AF91" ca="1">_xlfn.IFS(AC91=0," ",AE91&gt;25,"Plus éligible",AE91&gt;16,"Justificatif à fournir",AE91&gt;6,"Bon rentré OK",AE91&lt;6,"Non éligible")</f>
        <v xml:space="preserve"> </v>
      </c>
      <c r="AG91" s="13" t="str" cm="1">
        <f t="array" aca="1" ref="AG91" ca="1">_xlfn.IFS(AC91=0," ",AE91&gt;17,"Plus noel",AE91&lt;17,"ok noel")</f>
        <v xml:space="preserve"> </v>
      </c>
      <c r="AH91" s="15"/>
      <c r="AI91" s="16"/>
      <c r="AJ91" s="12"/>
      <c r="AK91" s="13" t="str">
        <f t="shared" ca="1" si="33"/>
        <v xml:space="preserve"> </v>
      </c>
      <c r="AL91" s="13" t="str" cm="1">
        <f t="array" aca="1" ref="AL91" ca="1">_xlfn.IFS(AI91=0," ",AK91&gt;25,"Plus éligible",AK91&gt;16,"Justificatif à fournir",AK91&gt;6,"Bon rentré OK",AK91&lt;6,"Non éligible")</f>
        <v xml:space="preserve"> </v>
      </c>
      <c r="AM91" s="13" t="str" cm="1">
        <f t="array" aca="1" ref="AM91" ca="1">_xlfn.IFS(AI91=0," ",AK91&gt;17,"Plus noel",AK91&lt;17,"ok noel")</f>
        <v xml:space="preserve"> </v>
      </c>
      <c r="AN91" s="15"/>
      <c r="AO91" s="16"/>
      <c r="AP91" s="12"/>
      <c r="AQ91" s="13" t="str">
        <f t="shared" ca="1" si="34"/>
        <v xml:space="preserve"> </v>
      </c>
      <c r="AR91" s="13" t="str" cm="1">
        <f t="array" aca="1" ref="AR91" ca="1">_xlfn.IFS(AO91=0," ",AQ91&gt;25,"Plus éligible",AQ91&gt;16,"Justificatif à fournir",AQ91&gt;6,"Bon rentré OK",AQ91&lt;6,"Non éligible")</f>
        <v xml:space="preserve"> </v>
      </c>
      <c r="AS91" s="13" t="str" cm="1">
        <f t="array" aca="1" ref="AS91" ca="1">_xlfn.IFS(AO91=0," ",AQ91&gt;17,"Plus noel",AQ91&lt;17,"ok noel")</f>
        <v xml:space="preserve"> </v>
      </c>
      <c r="AT91" s="15"/>
      <c r="AU91" s="10" t="str">
        <f t="shared" si="35"/>
        <v xml:space="preserve"> </v>
      </c>
      <c r="AV91" s="10" t="str">
        <f t="shared" si="36"/>
        <v xml:space="preserve"> </v>
      </c>
      <c r="AW91" s="10" t="str">
        <f t="shared" si="37"/>
        <v xml:space="preserve"> </v>
      </c>
      <c r="AX91">
        <f t="shared" ca="1" si="38"/>
        <v>0</v>
      </c>
      <c r="AY91">
        <f t="shared" ca="1" si="39"/>
        <v>0</v>
      </c>
      <c r="AZ91">
        <f t="shared" ca="1" si="40"/>
        <v>0</v>
      </c>
    </row>
    <row r="92" spans="1:52" x14ac:dyDescent="0.3">
      <c r="A92" s="5"/>
      <c r="C92" s="6">
        <f t="shared" si="41"/>
        <v>1</v>
      </c>
      <c r="E92" s="6">
        <f t="shared" ca="1" si="26"/>
        <v>44562</v>
      </c>
      <c r="F92" s="3">
        <f t="shared" ca="1" si="42"/>
        <v>18</v>
      </c>
      <c r="G92" s="3">
        <f t="shared" ca="1" si="43"/>
        <v>12</v>
      </c>
      <c r="H92" s="7">
        <f t="shared" ca="1" si="27"/>
        <v>450</v>
      </c>
      <c r="J92" s="7">
        <f t="shared" ca="1" si="28"/>
        <v>0</v>
      </c>
      <c r="L92" s="7">
        <f t="shared" ca="1" si="29"/>
        <v>450</v>
      </c>
      <c r="P92" s="7">
        <f t="shared" ca="1" si="30"/>
        <v>450</v>
      </c>
      <c r="Q92" s="16"/>
      <c r="R92" s="12"/>
      <c r="S92" s="13" t="str">
        <f t="shared" ca="1" si="44"/>
        <v xml:space="preserve"> </v>
      </c>
      <c r="T92" s="13" t="str" cm="1">
        <f t="array" aca="1" ref="T92" ca="1">_xlfn.IFS(Q92=0," ",S92&gt;25,"Plus éligible",S92&gt;16,"Justificatif à fournir",S92&gt;6,"Bon rentré OK",S92&lt;6,"Non éligible")</f>
        <v xml:space="preserve"> </v>
      </c>
      <c r="U92" s="13" t="str" cm="1">
        <f t="array" aca="1" ref="U92" ca="1">_xlfn.IFS(Q92=0," ",S92&gt;17,"Plus noel",S92&lt;17,"ok noel")</f>
        <v xml:space="preserve"> </v>
      </c>
      <c r="V92" s="15"/>
      <c r="W92" s="16"/>
      <c r="X92" s="12"/>
      <c r="Y92" s="13" t="str">
        <f t="shared" ca="1" si="31"/>
        <v xml:space="preserve"> </v>
      </c>
      <c r="Z92" s="13" t="str" cm="1">
        <f t="array" aca="1" ref="Z92" ca="1">_xlfn.IFS(W92=0," ",Y92&gt;25,"Plus éligible",Y92&gt;16,"Justificatif à fournir",Y92&gt;6,"Bon rentré OK",Y92&lt;6,"Non éligible")</f>
        <v xml:space="preserve"> </v>
      </c>
      <c r="AA92" s="13" t="str" cm="1">
        <f t="array" aca="1" ref="AA92" ca="1">_xlfn.IFS(W92=0," ",Y92&gt;17,"Plus noel",Y92&lt;16,"ok noel")</f>
        <v xml:space="preserve"> </v>
      </c>
      <c r="AB92" s="15"/>
      <c r="AC92" s="16"/>
      <c r="AD92" s="12"/>
      <c r="AE92" s="13" t="str">
        <f t="shared" ca="1" si="32"/>
        <v xml:space="preserve"> </v>
      </c>
      <c r="AF92" s="13" t="str" cm="1">
        <f t="array" aca="1" ref="AF92" ca="1">_xlfn.IFS(AC92=0," ",AE92&gt;25,"Plus éligible",AE92&gt;16,"Justificatif à fournir",AE92&gt;6,"Bon rentré OK",AE92&lt;6,"Non éligible")</f>
        <v xml:space="preserve"> </v>
      </c>
      <c r="AG92" s="13" t="str" cm="1">
        <f t="array" aca="1" ref="AG92" ca="1">_xlfn.IFS(AC92=0," ",AE92&gt;17,"Plus noel",AE92&lt;17,"ok noel")</f>
        <v xml:space="preserve"> </v>
      </c>
      <c r="AH92" s="15"/>
      <c r="AI92" s="16"/>
      <c r="AJ92" s="12"/>
      <c r="AK92" s="13" t="str">
        <f t="shared" ca="1" si="33"/>
        <v xml:space="preserve"> </v>
      </c>
      <c r="AL92" s="13" t="str" cm="1">
        <f t="array" aca="1" ref="AL92" ca="1">_xlfn.IFS(AI92=0," ",AK92&gt;25,"Plus éligible",AK92&gt;16,"Justificatif à fournir",AK92&gt;6,"Bon rentré OK",AK92&lt;6,"Non éligible")</f>
        <v xml:space="preserve"> </v>
      </c>
      <c r="AM92" s="13" t="str" cm="1">
        <f t="array" aca="1" ref="AM92" ca="1">_xlfn.IFS(AI92=0," ",AK92&gt;17,"Plus noel",AK92&lt;17,"ok noel")</f>
        <v xml:space="preserve"> </v>
      </c>
      <c r="AN92" s="15"/>
      <c r="AO92" s="16"/>
      <c r="AP92" s="12"/>
      <c r="AQ92" s="13" t="str">
        <f t="shared" ca="1" si="34"/>
        <v xml:space="preserve"> </v>
      </c>
      <c r="AR92" s="13" t="str" cm="1">
        <f t="array" aca="1" ref="AR92" ca="1">_xlfn.IFS(AO92=0," ",AQ92&gt;25,"Plus éligible",AQ92&gt;16,"Justificatif à fournir",AQ92&gt;6,"Bon rentré OK",AQ92&lt;6,"Non éligible")</f>
        <v xml:space="preserve"> </v>
      </c>
      <c r="AS92" s="13" t="str" cm="1">
        <f t="array" aca="1" ref="AS92" ca="1">_xlfn.IFS(AO92=0," ",AQ92&gt;17,"Plus noel",AQ92&lt;17,"ok noel")</f>
        <v xml:space="preserve"> </v>
      </c>
      <c r="AT92" s="15"/>
      <c r="AU92" s="10" t="str">
        <f t="shared" si="35"/>
        <v xml:space="preserve"> </v>
      </c>
      <c r="AV92" s="10" t="str">
        <f t="shared" si="36"/>
        <v xml:space="preserve"> </v>
      </c>
      <c r="AW92" s="10" t="str">
        <f t="shared" si="37"/>
        <v xml:space="preserve"> </v>
      </c>
      <c r="AX92">
        <f t="shared" ca="1" si="38"/>
        <v>0</v>
      </c>
      <c r="AY92">
        <f t="shared" ca="1" si="39"/>
        <v>0</v>
      </c>
      <c r="AZ92">
        <f t="shared" ca="1" si="40"/>
        <v>0</v>
      </c>
    </row>
    <row r="93" spans="1:52" x14ac:dyDescent="0.3">
      <c r="A93" s="5"/>
      <c r="C93" s="6">
        <f t="shared" si="41"/>
        <v>1</v>
      </c>
      <c r="E93" s="6">
        <f t="shared" ca="1" si="26"/>
        <v>44562</v>
      </c>
      <c r="F93" s="3">
        <f t="shared" ca="1" si="42"/>
        <v>18</v>
      </c>
      <c r="G93" s="3">
        <f t="shared" ca="1" si="43"/>
        <v>12</v>
      </c>
      <c r="H93" s="7">
        <f t="shared" ca="1" si="27"/>
        <v>450</v>
      </c>
      <c r="J93" s="7">
        <f t="shared" ca="1" si="28"/>
        <v>0</v>
      </c>
      <c r="L93" s="7">
        <f t="shared" ca="1" si="29"/>
        <v>450</v>
      </c>
      <c r="P93" s="7">
        <f t="shared" ca="1" si="30"/>
        <v>450</v>
      </c>
      <c r="Q93" s="16"/>
      <c r="R93" s="12"/>
      <c r="S93" s="13" t="str">
        <f t="shared" ca="1" si="44"/>
        <v xml:space="preserve"> </v>
      </c>
      <c r="T93" s="13" t="str" cm="1">
        <f t="array" aca="1" ref="T93" ca="1">_xlfn.IFS(Q93=0," ",S93&gt;25,"Plus éligible",S93&gt;16,"Justificatif à fournir",S93&gt;6,"Bon rentré OK",S93&lt;6,"Non éligible")</f>
        <v xml:space="preserve"> </v>
      </c>
      <c r="U93" s="13" t="str" cm="1">
        <f t="array" aca="1" ref="U93" ca="1">_xlfn.IFS(Q93=0," ",S93&gt;17,"Plus noel",S93&lt;17,"ok noel")</f>
        <v xml:space="preserve"> </v>
      </c>
      <c r="V93" s="15"/>
      <c r="W93" s="16"/>
      <c r="X93" s="12"/>
      <c r="Y93" s="13" t="str">
        <f t="shared" ca="1" si="31"/>
        <v xml:space="preserve"> </v>
      </c>
      <c r="Z93" s="13" t="str" cm="1">
        <f t="array" aca="1" ref="Z93" ca="1">_xlfn.IFS(W93=0," ",Y93&gt;25,"Plus éligible",Y93&gt;16,"Justificatif à fournir",Y93&gt;6,"Bon rentré OK",Y93&lt;6,"Non éligible")</f>
        <v xml:space="preserve"> </v>
      </c>
      <c r="AA93" s="13" t="str" cm="1">
        <f t="array" aca="1" ref="AA93" ca="1">_xlfn.IFS(W93=0," ",Y93&gt;17,"Plus noel",Y93&lt;16,"ok noel")</f>
        <v xml:space="preserve"> </v>
      </c>
      <c r="AB93" s="15"/>
      <c r="AC93" s="16"/>
      <c r="AD93" s="12"/>
      <c r="AE93" s="13" t="str">
        <f t="shared" ca="1" si="32"/>
        <v xml:space="preserve"> </v>
      </c>
      <c r="AF93" s="13" t="str" cm="1">
        <f t="array" aca="1" ref="AF93" ca="1">_xlfn.IFS(AC93=0," ",AE93&gt;25,"Plus éligible",AE93&gt;16,"Justificatif à fournir",AE93&gt;6,"Bon rentré OK",AE93&lt;6,"Non éligible")</f>
        <v xml:space="preserve"> </v>
      </c>
      <c r="AG93" s="13" t="str" cm="1">
        <f t="array" aca="1" ref="AG93" ca="1">_xlfn.IFS(AC93=0," ",AE93&gt;17,"Plus noel",AE93&lt;17,"ok noel")</f>
        <v xml:space="preserve"> </v>
      </c>
      <c r="AH93" s="15"/>
      <c r="AI93" s="16"/>
      <c r="AJ93" s="12"/>
      <c r="AK93" s="13" t="str">
        <f t="shared" ca="1" si="33"/>
        <v xml:space="preserve"> </v>
      </c>
      <c r="AL93" s="13" t="str" cm="1">
        <f t="array" aca="1" ref="AL93" ca="1">_xlfn.IFS(AI93=0," ",AK93&gt;25,"Plus éligible",AK93&gt;16,"Justificatif à fournir",AK93&gt;6,"Bon rentré OK",AK93&lt;6,"Non éligible")</f>
        <v xml:space="preserve"> </v>
      </c>
      <c r="AM93" s="13" t="str" cm="1">
        <f t="array" aca="1" ref="AM93" ca="1">_xlfn.IFS(AI93=0," ",AK93&gt;17,"Plus noel",AK93&lt;17,"ok noel")</f>
        <v xml:space="preserve"> </v>
      </c>
      <c r="AN93" s="15"/>
      <c r="AO93" s="16"/>
      <c r="AP93" s="12"/>
      <c r="AQ93" s="13" t="str">
        <f t="shared" ca="1" si="34"/>
        <v xml:space="preserve"> </v>
      </c>
      <c r="AR93" s="13" t="str" cm="1">
        <f t="array" aca="1" ref="AR93" ca="1">_xlfn.IFS(AO93=0," ",AQ93&gt;25,"Plus éligible",AQ93&gt;16,"Justificatif à fournir",AQ93&gt;6,"Bon rentré OK",AQ93&lt;6,"Non éligible")</f>
        <v xml:space="preserve"> </v>
      </c>
      <c r="AS93" s="13" t="str" cm="1">
        <f t="array" aca="1" ref="AS93" ca="1">_xlfn.IFS(AO93=0," ",AQ93&gt;17,"Plus noel",AQ93&lt;17,"ok noel")</f>
        <v xml:space="preserve"> </v>
      </c>
      <c r="AT93" s="15"/>
      <c r="AU93" s="10" t="str">
        <f t="shared" si="35"/>
        <v xml:space="preserve"> </v>
      </c>
      <c r="AV93" s="10" t="str">
        <f t="shared" si="36"/>
        <v xml:space="preserve"> </v>
      </c>
      <c r="AW93" s="10" t="str">
        <f t="shared" si="37"/>
        <v xml:space="preserve"> </v>
      </c>
      <c r="AX93">
        <f t="shared" ca="1" si="38"/>
        <v>0</v>
      </c>
      <c r="AY93">
        <f t="shared" ca="1" si="39"/>
        <v>0</v>
      </c>
      <c r="AZ93">
        <f t="shared" ca="1" si="40"/>
        <v>0</v>
      </c>
    </row>
    <row r="94" spans="1:52" x14ac:dyDescent="0.3">
      <c r="A94" s="5"/>
      <c r="C94" s="6">
        <f t="shared" si="41"/>
        <v>1</v>
      </c>
      <c r="E94" s="6">
        <f t="shared" ca="1" si="26"/>
        <v>44562</v>
      </c>
      <c r="F94" s="3">
        <f t="shared" ca="1" si="42"/>
        <v>18</v>
      </c>
      <c r="G94" s="3">
        <f t="shared" ca="1" si="43"/>
        <v>12</v>
      </c>
      <c r="H94" s="7">
        <f t="shared" ca="1" si="27"/>
        <v>450</v>
      </c>
      <c r="J94" s="7">
        <f t="shared" ca="1" si="28"/>
        <v>0</v>
      </c>
      <c r="L94" s="7">
        <f t="shared" ca="1" si="29"/>
        <v>450</v>
      </c>
      <c r="P94" s="7">
        <f t="shared" ca="1" si="30"/>
        <v>450</v>
      </c>
      <c r="Q94" s="16"/>
      <c r="R94" s="12"/>
      <c r="S94" s="13" t="str">
        <f t="shared" ca="1" si="44"/>
        <v xml:space="preserve"> </v>
      </c>
      <c r="T94" s="13" t="str" cm="1">
        <f t="array" aca="1" ref="T94" ca="1">_xlfn.IFS(Q94=0," ",S94&gt;25,"Plus éligible",S94&gt;16,"Justificatif à fournir",S94&gt;6,"Bon rentré OK",S94&lt;6,"Non éligible")</f>
        <v xml:space="preserve"> </v>
      </c>
      <c r="U94" s="13" t="str" cm="1">
        <f t="array" aca="1" ref="U94" ca="1">_xlfn.IFS(Q94=0," ",S94&gt;17,"Plus noel",S94&lt;17,"ok noel")</f>
        <v xml:space="preserve"> </v>
      </c>
      <c r="V94" s="15"/>
      <c r="W94" s="16"/>
      <c r="X94" s="12"/>
      <c r="Y94" s="13" t="str">
        <f t="shared" ca="1" si="31"/>
        <v xml:space="preserve"> </v>
      </c>
      <c r="Z94" s="13" t="str" cm="1">
        <f t="array" aca="1" ref="Z94" ca="1">_xlfn.IFS(W94=0," ",Y94&gt;25,"Plus éligible",Y94&gt;16,"Justificatif à fournir",Y94&gt;6,"Bon rentré OK",Y94&lt;6,"Non éligible")</f>
        <v xml:space="preserve"> </v>
      </c>
      <c r="AA94" s="13" t="str" cm="1">
        <f t="array" aca="1" ref="AA94" ca="1">_xlfn.IFS(W94=0," ",Y94&gt;17,"Plus noel",Y94&lt;16,"ok noel")</f>
        <v xml:space="preserve"> </v>
      </c>
      <c r="AB94" s="15"/>
      <c r="AC94" s="16"/>
      <c r="AD94" s="12"/>
      <c r="AE94" s="13" t="str">
        <f t="shared" ca="1" si="32"/>
        <v xml:space="preserve"> </v>
      </c>
      <c r="AF94" s="13" t="str" cm="1">
        <f t="array" aca="1" ref="AF94" ca="1">_xlfn.IFS(AC94=0," ",AE94&gt;25,"Plus éligible",AE94&gt;16,"Justificatif à fournir",AE94&gt;6,"Bon rentré OK",AE94&lt;6,"Non éligible")</f>
        <v xml:space="preserve"> </v>
      </c>
      <c r="AG94" s="13" t="str" cm="1">
        <f t="array" aca="1" ref="AG94" ca="1">_xlfn.IFS(AC94=0," ",AE94&gt;17,"Plus noel",AE94&lt;17,"ok noel")</f>
        <v xml:space="preserve"> </v>
      </c>
      <c r="AH94" s="15"/>
      <c r="AI94" s="16"/>
      <c r="AJ94" s="12"/>
      <c r="AK94" s="13" t="str">
        <f t="shared" ca="1" si="33"/>
        <v xml:space="preserve"> </v>
      </c>
      <c r="AL94" s="13" t="str" cm="1">
        <f t="array" aca="1" ref="AL94" ca="1">_xlfn.IFS(AI94=0," ",AK94&gt;25,"Plus éligible",AK94&gt;16,"Justificatif à fournir",AK94&gt;6,"Bon rentré OK",AK94&lt;6,"Non éligible")</f>
        <v xml:space="preserve"> </v>
      </c>
      <c r="AM94" s="13" t="str" cm="1">
        <f t="array" aca="1" ref="AM94" ca="1">_xlfn.IFS(AI94=0," ",AK94&gt;17,"Plus noel",AK94&lt;17,"ok noel")</f>
        <v xml:space="preserve"> </v>
      </c>
      <c r="AN94" s="15"/>
      <c r="AO94" s="16"/>
      <c r="AP94" s="12"/>
      <c r="AQ94" s="13" t="str">
        <f t="shared" ca="1" si="34"/>
        <v xml:space="preserve"> </v>
      </c>
      <c r="AR94" s="13" t="str" cm="1">
        <f t="array" aca="1" ref="AR94" ca="1">_xlfn.IFS(AO94=0," ",AQ94&gt;25,"Plus éligible",AQ94&gt;16,"Justificatif à fournir",AQ94&gt;6,"Bon rentré OK",AQ94&lt;6,"Non éligible")</f>
        <v xml:space="preserve"> </v>
      </c>
      <c r="AS94" s="13" t="str" cm="1">
        <f t="array" aca="1" ref="AS94" ca="1">_xlfn.IFS(AO94=0," ",AQ94&gt;17,"Plus noel",AQ94&lt;17,"ok noel")</f>
        <v xml:space="preserve"> </v>
      </c>
      <c r="AT94" s="15"/>
      <c r="AU94" s="10" t="str">
        <f t="shared" si="35"/>
        <v xml:space="preserve"> </v>
      </c>
      <c r="AV94" s="10" t="str">
        <f t="shared" si="36"/>
        <v xml:space="preserve"> </v>
      </c>
      <c r="AW94" s="10" t="str">
        <f t="shared" si="37"/>
        <v xml:space="preserve"> </v>
      </c>
      <c r="AX94">
        <f t="shared" ca="1" si="38"/>
        <v>0</v>
      </c>
      <c r="AY94">
        <f t="shared" ca="1" si="39"/>
        <v>0</v>
      </c>
      <c r="AZ94">
        <f t="shared" ca="1" si="40"/>
        <v>0</v>
      </c>
    </row>
    <row r="95" spans="1:52" x14ac:dyDescent="0.3">
      <c r="A95" s="5"/>
      <c r="C95" s="6">
        <f t="shared" si="41"/>
        <v>1</v>
      </c>
      <c r="E95" s="6">
        <f t="shared" ca="1" si="26"/>
        <v>44562</v>
      </c>
      <c r="F95" s="3">
        <f t="shared" ca="1" si="42"/>
        <v>18</v>
      </c>
      <c r="G95" s="3">
        <f t="shared" ca="1" si="43"/>
        <v>12</v>
      </c>
      <c r="H95" s="7">
        <f t="shared" ca="1" si="27"/>
        <v>450</v>
      </c>
      <c r="J95" s="7">
        <f t="shared" ca="1" si="28"/>
        <v>0</v>
      </c>
      <c r="L95" s="7">
        <f t="shared" ca="1" si="29"/>
        <v>450</v>
      </c>
      <c r="P95" s="7">
        <f t="shared" ca="1" si="30"/>
        <v>450</v>
      </c>
      <c r="Q95" s="16"/>
      <c r="R95" s="12"/>
      <c r="S95" s="13" t="str">
        <f t="shared" ca="1" si="44"/>
        <v xml:space="preserve"> </v>
      </c>
      <c r="T95" s="13" t="str" cm="1">
        <f t="array" aca="1" ref="T95" ca="1">_xlfn.IFS(Q95=0," ",S95&gt;25,"Plus éligible",S95&gt;16,"Justificatif à fournir",S95&gt;6,"Bon rentré OK",S95&lt;6,"Non éligible")</f>
        <v xml:space="preserve"> </v>
      </c>
      <c r="U95" s="13" t="str" cm="1">
        <f t="array" aca="1" ref="U95" ca="1">_xlfn.IFS(Q95=0," ",S95&gt;17,"Plus noel",S95&lt;17,"ok noel")</f>
        <v xml:space="preserve"> </v>
      </c>
      <c r="V95" s="15"/>
      <c r="W95" s="16"/>
      <c r="X95" s="12"/>
      <c r="Y95" s="13" t="str">
        <f t="shared" ca="1" si="31"/>
        <v xml:space="preserve"> </v>
      </c>
      <c r="Z95" s="13" t="str" cm="1">
        <f t="array" aca="1" ref="Z95" ca="1">_xlfn.IFS(W95=0," ",Y95&gt;25,"Plus éligible",Y95&gt;16,"Justificatif à fournir",Y95&gt;6,"Bon rentré OK",Y95&lt;6,"Non éligible")</f>
        <v xml:space="preserve"> </v>
      </c>
      <c r="AA95" s="13" t="str" cm="1">
        <f t="array" aca="1" ref="AA95" ca="1">_xlfn.IFS(W95=0," ",Y95&gt;17,"Plus noel",Y95&lt;16,"ok noel")</f>
        <v xml:space="preserve"> </v>
      </c>
      <c r="AB95" s="15"/>
      <c r="AC95" s="16"/>
      <c r="AD95" s="12"/>
      <c r="AE95" s="13" t="str">
        <f t="shared" ca="1" si="32"/>
        <v xml:space="preserve"> </v>
      </c>
      <c r="AF95" s="13" t="str" cm="1">
        <f t="array" aca="1" ref="AF95" ca="1">_xlfn.IFS(AC95=0," ",AE95&gt;25,"Plus éligible",AE95&gt;16,"Justificatif à fournir",AE95&gt;6,"Bon rentré OK",AE95&lt;6,"Non éligible")</f>
        <v xml:space="preserve"> </v>
      </c>
      <c r="AG95" s="13" t="str" cm="1">
        <f t="array" aca="1" ref="AG95" ca="1">_xlfn.IFS(AC95=0," ",AE95&gt;17,"Plus noel",AE95&lt;17,"ok noel")</f>
        <v xml:space="preserve"> </v>
      </c>
      <c r="AH95" s="15"/>
      <c r="AI95" s="16"/>
      <c r="AJ95" s="12"/>
      <c r="AK95" s="13" t="str">
        <f t="shared" ca="1" si="33"/>
        <v xml:space="preserve"> </v>
      </c>
      <c r="AL95" s="13" t="str" cm="1">
        <f t="array" aca="1" ref="AL95" ca="1">_xlfn.IFS(AI95=0," ",AK95&gt;25,"Plus éligible",AK95&gt;16,"Justificatif à fournir",AK95&gt;6,"Bon rentré OK",AK95&lt;6,"Non éligible")</f>
        <v xml:space="preserve"> </v>
      </c>
      <c r="AM95" s="13" t="str" cm="1">
        <f t="array" aca="1" ref="AM95" ca="1">_xlfn.IFS(AI95=0," ",AK95&gt;17,"Plus noel",AK95&lt;17,"ok noel")</f>
        <v xml:space="preserve"> </v>
      </c>
      <c r="AN95" s="15"/>
      <c r="AO95" s="16"/>
      <c r="AP95" s="12"/>
      <c r="AQ95" s="13" t="str">
        <f t="shared" ca="1" si="34"/>
        <v xml:space="preserve"> </v>
      </c>
      <c r="AR95" s="13" t="str" cm="1">
        <f t="array" aca="1" ref="AR95" ca="1">_xlfn.IFS(AO95=0," ",AQ95&gt;25,"Plus éligible",AQ95&gt;16,"Justificatif à fournir",AQ95&gt;6,"Bon rentré OK",AQ95&lt;6,"Non éligible")</f>
        <v xml:space="preserve"> </v>
      </c>
      <c r="AS95" s="13" t="str" cm="1">
        <f t="array" aca="1" ref="AS95" ca="1">_xlfn.IFS(AO95=0," ",AQ95&gt;17,"Plus noel",AQ95&lt;17,"ok noel")</f>
        <v xml:space="preserve"> </v>
      </c>
      <c r="AT95" s="15"/>
      <c r="AU95" s="10" t="str">
        <f t="shared" si="35"/>
        <v xml:space="preserve"> </v>
      </c>
      <c r="AV95" s="10" t="str">
        <f t="shared" si="36"/>
        <v xml:space="preserve"> </v>
      </c>
      <c r="AW95" s="10" t="str">
        <f t="shared" si="37"/>
        <v xml:space="preserve"> </v>
      </c>
      <c r="AX95">
        <f t="shared" ca="1" si="38"/>
        <v>0</v>
      </c>
      <c r="AY95">
        <f t="shared" ca="1" si="39"/>
        <v>0</v>
      </c>
      <c r="AZ95">
        <f t="shared" ca="1" si="40"/>
        <v>0</v>
      </c>
    </row>
    <row r="96" spans="1:52" x14ac:dyDescent="0.3">
      <c r="A96" s="5"/>
      <c r="C96" s="6">
        <f t="shared" si="41"/>
        <v>1</v>
      </c>
      <c r="E96" s="6">
        <f t="shared" ca="1" si="26"/>
        <v>44562</v>
      </c>
      <c r="F96" s="3">
        <f t="shared" ca="1" si="42"/>
        <v>18</v>
      </c>
      <c r="G96" s="3">
        <f t="shared" ca="1" si="43"/>
        <v>12</v>
      </c>
      <c r="H96" s="7">
        <f t="shared" ca="1" si="27"/>
        <v>450</v>
      </c>
      <c r="J96" s="7">
        <f t="shared" ca="1" si="28"/>
        <v>0</v>
      </c>
      <c r="L96" s="7">
        <f t="shared" ca="1" si="29"/>
        <v>450</v>
      </c>
      <c r="P96" s="7">
        <f t="shared" ca="1" si="30"/>
        <v>450</v>
      </c>
      <c r="Q96" s="16"/>
      <c r="R96" s="12"/>
      <c r="S96" s="13" t="str">
        <f t="shared" ca="1" si="44"/>
        <v xml:space="preserve"> </v>
      </c>
      <c r="T96" s="13" t="str" cm="1">
        <f t="array" aca="1" ref="T96" ca="1">_xlfn.IFS(Q96=0," ",S96&gt;25,"Plus éligible",S96&gt;16,"Justificatif à fournir",S96&gt;6,"Bon rentré OK",S96&lt;6,"Non éligible")</f>
        <v xml:space="preserve"> </v>
      </c>
      <c r="U96" s="13" t="str" cm="1">
        <f t="array" aca="1" ref="U96" ca="1">_xlfn.IFS(Q96=0," ",S96&gt;17,"Plus noel",S96&lt;17,"ok noel")</f>
        <v xml:space="preserve"> </v>
      </c>
      <c r="V96" s="15"/>
      <c r="W96" s="16"/>
      <c r="X96" s="12"/>
      <c r="Y96" s="13" t="str">
        <f t="shared" ca="1" si="31"/>
        <v xml:space="preserve"> </v>
      </c>
      <c r="Z96" s="13" t="str" cm="1">
        <f t="array" aca="1" ref="Z96" ca="1">_xlfn.IFS(W96=0," ",Y96&gt;25,"Plus éligible",Y96&gt;16,"Justificatif à fournir",Y96&gt;6,"Bon rentré OK",Y96&lt;6,"Non éligible")</f>
        <v xml:space="preserve"> </v>
      </c>
      <c r="AA96" s="13" t="str" cm="1">
        <f t="array" aca="1" ref="AA96" ca="1">_xlfn.IFS(W96=0," ",Y96&gt;17,"Plus noel",Y96&lt;16,"ok noel")</f>
        <v xml:space="preserve"> </v>
      </c>
      <c r="AB96" s="15"/>
      <c r="AC96" s="16"/>
      <c r="AD96" s="12"/>
      <c r="AE96" s="13" t="str">
        <f t="shared" ca="1" si="32"/>
        <v xml:space="preserve"> </v>
      </c>
      <c r="AF96" s="13" t="str" cm="1">
        <f t="array" aca="1" ref="AF96" ca="1">_xlfn.IFS(AC96=0," ",AE96&gt;25,"Plus éligible",AE96&gt;16,"Justificatif à fournir",AE96&gt;6,"Bon rentré OK",AE96&lt;6,"Non éligible")</f>
        <v xml:space="preserve"> </v>
      </c>
      <c r="AG96" s="13" t="str" cm="1">
        <f t="array" aca="1" ref="AG96" ca="1">_xlfn.IFS(AC96=0," ",AE96&gt;17,"Plus noel",AE96&lt;17,"ok noel")</f>
        <v xml:space="preserve"> </v>
      </c>
      <c r="AH96" s="15"/>
      <c r="AI96" s="16"/>
      <c r="AJ96" s="12"/>
      <c r="AK96" s="13" t="str">
        <f t="shared" ca="1" si="33"/>
        <v xml:space="preserve"> </v>
      </c>
      <c r="AL96" s="13" t="str" cm="1">
        <f t="array" aca="1" ref="AL96" ca="1">_xlfn.IFS(AI96=0," ",AK96&gt;25,"Plus éligible",AK96&gt;16,"Justificatif à fournir",AK96&gt;6,"Bon rentré OK",AK96&lt;6,"Non éligible")</f>
        <v xml:space="preserve"> </v>
      </c>
      <c r="AM96" s="13" t="str" cm="1">
        <f t="array" aca="1" ref="AM96" ca="1">_xlfn.IFS(AI96=0," ",AK96&gt;17,"Plus noel",AK96&lt;17,"ok noel")</f>
        <v xml:space="preserve"> </v>
      </c>
      <c r="AN96" s="15"/>
      <c r="AO96" s="16"/>
      <c r="AP96" s="12"/>
      <c r="AQ96" s="13" t="str">
        <f t="shared" ca="1" si="34"/>
        <v xml:space="preserve"> </v>
      </c>
      <c r="AR96" s="13" t="str" cm="1">
        <f t="array" aca="1" ref="AR96" ca="1">_xlfn.IFS(AO96=0," ",AQ96&gt;25,"Plus éligible",AQ96&gt;16,"Justificatif à fournir",AQ96&gt;6,"Bon rentré OK",AQ96&lt;6,"Non éligible")</f>
        <v xml:space="preserve"> </v>
      </c>
      <c r="AS96" s="13" t="str" cm="1">
        <f t="array" aca="1" ref="AS96" ca="1">_xlfn.IFS(AO96=0," ",AQ96&gt;17,"Plus noel",AQ96&lt;17,"ok noel")</f>
        <v xml:space="preserve"> </v>
      </c>
      <c r="AT96" s="15"/>
      <c r="AU96" s="10" t="str">
        <f t="shared" si="35"/>
        <v xml:space="preserve"> </v>
      </c>
      <c r="AV96" s="10" t="str">
        <f t="shared" si="36"/>
        <v xml:space="preserve"> </v>
      </c>
      <c r="AW96" s="10" t="str">
        <f t="shared" si="37"/>
        <v xml:space="preserve"> </v>
      </c>
      <c r="AX96">
        <f t="shared" ca="1" si="38"/>
        <v>0</v>
      </c>
      <c r="AY96">
        <f t="shared" ca="1" si="39"/>
        <v>0</v>
      </c>
      <c r="AZ96">
        <f t="shared" ca="1" si="40"/>
        <v>0</v>
      </c>
    </row>
    <row r="97" spans="1:52" x14ac:dyDescent="0.3">
      <c r="A97" s="5"/>
      <c r="C97" s="6">
        <f t="shared" si="41"/>
        <v>1</v>
      </c>
      <c r="E97" s="6">
        <f t="shared" ca="1" si="26"/>
        <v>44562</v>
      </c>
      <c r="F97" s="3">
        <f t="shared" ca="1" si="42"/>
        <v>18</v>
      </c>
      <c r="G97" s="3">
        <f t="shared" ca="1" si="43"/>
        <v>12</v>
      </c>
      <c r="H97" s="7">
        <f t="shared" ca="1" si="27"/>
        <v>450</v>
      </c>
      <c r="J97" s="7">
        <f t="shared" ca="1" si="28"/>
        <v>0</v>
      </c>
      <c r="L97" s="7">
        <f t="shared" ca="1" si="29"/>
        <v>450</v>
      </c>
      <c r="P97" s="7">
        <f t="shared" ca="1" si="30"/>
        <v>450</v>
      </c>
      <c r="Q97" s="16"/>
      <c r="R97" s="12"/>
      <c r="S97" s="13" t="str">
        <f t="shared" ca="1" si="44"/>
        <v xml:space="preserve"> </v>
      </c>
      <c r="T97" s="13" t="str" cm="1">
        <f t="array" aca="1" ref="T97" ca="1">_xlfn.IFS(Q97=0," ",S97&gt;25,"Plus éligible",S97&gt;16,"Justificatif à fournir",S97&gt;6,"Bon rentré OK",S97&lt;6,"Non éligible")</f>
        <v xml:space="preserve"> </v>
      </c>
      <c r="U97" s="13" t="str" cm="1">
        <f t="array" aca="1" ref="U97" ca="1">_xlfn.IFS(Q97=0," ",S97&gt;17,"Plus noel",S97&lt;17,"ok noel")</f>
        <v xml:space="preserve"> </v>
      </c>
      <c r="V97" s="15"/>
      <c r="W97" s="16"/>
      <c r="X97" s="12"/>
      <c r="Y97" s="13" t="str">
        <f t="shared" ca="1" si="31"/>
        <v xml:space="preserve"> </v>
      </c>
      <c r="Z97" s="13" t="str" cm="1">
        <f t="array" aca="1" ref="Z97" ca="1">_xlfn.IFS(W97=0," ",Y97&gt;25,"Plus éligible",Y97&gt;16,"Justificatif à fournir",Y97&gt;6,"Bon rentré OK",Y97&lt;6,"Non éligible")</f>
        <v xml:space="preserve"> </v>
      </c>
      <c r="AA97" s="13" t="str" cm="1">
        <f t="array" aca="1" ref="AA97" ca="1">_xlfn.IFS(W97=0," ",Y97&gt;17,"Plus noel",Y97&lt;16,"ok noel")</f>
        <v xml:space="preserve"> </v>
      </c>
      <c r="AB97" s="15"/>
      <c r="AC97" s="16"/>
      <c r="AD97" s="12"/>
      <c r="AE97" s="13" t="str">
        <f t="shared" ca="1" si="32"/>
        <v xml:space="preserve"> </v>
      </c>
      <c r="AF97" s="13" t="str" cm="1">
        <f t="array" aca="1" ref="AF97" ca="1">_xlfn.IFS(AC97=0," ",AE97&gt;25,"Plus éligible",AE97&gt;16,"Justificatif à fournir",AE97&gt;6,"Bon rentré OK",AE97&lt;6,"Non éligible")</f>
        <v xml:space="preserve"> </v>
      </c>
      <c r="AG97" s="13" t="str" cm="1">
        <f t="array" aca="1" ref="AG97" ca="1">_xlfn.IFS(AC97=0," ",AE97&gt;17,"Plus noel",AE97&lt;17,"ok noel")</f>
        <v xml:space="preserve"> </v>
      </c>
      <c r="AH97" s="15"/>
      <c r="AI97" s="16"/>
      <c r="AJ97" s="12"/>
      <c r="AK97" s="13" t="str">
        <f t="shared" ca="1" si="33"/>
        <v xml:space="preserve"> </v>
      </c>
      <c r="AL97" s="13" t="str" cm="1">
        <f t="array" aca="1" ref="AL97" ca="1">_xlfn.IFS(AI97=0," ",AK97&gt;25,"Plus éligible",AK97&gt;16,"Justificatif à fournir",AK97&gt;6,"Bon rentré OK",AK97&lt;6,"Non éligible")</f>
        <v xml:space="preserve"> </v>
      </c>
      <c r="AM97" s="13" t="str" cm="1">
        <f t="array" aca="1" ref="AM97" ca="1">_xlfn.IFS(AI97=0," ",AK97&gt;17,"Plus noel",AK97&lt;17,"ok noel")</f>
        <v xml:space="preserve"> </v>
      </c>
      <c r="AN97" s="15"/>
      <c r="AO97" s="16"/>
      <c r="AP97" s="12"/>
      <c r="AQ97" s="13" t="str">
        <f t="shared" ca="1" si="34"/>
        <v xml:space="preserve"> </v>
      </c>
      <c r="AR97" s="13" t="str" cm="1">
        <f t="array" aca="1" ref="AR97" ca="1">_xlfn.IFS(AO97=0," ",AQ97&gt;25,"Plus éligible",AQ97&gt;16,"Justificatif à fournir",AQ97&gt;6,"Bon rentré OK",AQ97&lt;6,"Non éligible")</f>
        <v xml:space="preserve"> </v>
      </c>
      <c r="AS97" s="13" t="str" cm="1">
        <f t="array" aca="1" ref="AS97" ca="1">_xlfn.IFS(AO97=0," ",AQ97&gt;17,"Plus noel",AQ97&lt;17,"ok noel")</f>
        <v xml:space="preserve"> </v>
      </c>
      <c r="AT97" s="15"/>
      <c r="AU97" s="10" t="str">
        <f t="shared" si="35"/>
        <v xml:space="preserve"> </v>
      </c>
      <c r="AV97" s="10" t="str">
        <f t="shared" si="36"/>
        <v xml:space="preserve"> </v>
      </c>
      <c r="AW97" s="10" t="str">
        <f t="shared" si="37"/>
        <v xml:space="preserve"> </v>
      </c>
      <c r="AX97">
        <f t="shared" ca="1" si="38"/>
        <v>0</v>
      </c>
      <c r="AY97">
        <f t="shared" ca="1" si="39"/>
        <v>0</v>
      </c>
      <c r="AZ97">
        <f t="shared" ca="1" si="40"/>
        <v>0</v>
      </c>
    </row>
    <row r="98" spans="1:52" x14ac:dyDescent="0.3">
      <c r="A98" s="5"/>
      <c r="C98" s="6">
        <f t="shared" si="41"/>
        <v>1</v>
      </c>
      <c r="E98" s="6">
        <f t="shared" ca="1" si="26"/>
        <v>44562</v>
      </c>
      <c r="F98" s="3">
        <f t="shared" ca="1" si="42"/>
        <v>18</v>
      </c>
      <c r="G98" s="3">
        <f t="shared" ca="1" si="43"/>
        <v>12</v>
      </c>
      <c r="H98" s="7">
        <f t="shared" ca="1" si="27"/>
        <v>450</v>
      </c>
      <c r="J98" s="7">
        <f t="shared" ca="1" si="28"/>
        <v>0</v>
      </c>
      <c r="L98" s="7">
        <f t="shared" ca="1" si="29"/>
        <v>450</v>
      </c>
      <c r="P98" s="7">
        <f t="shared" ca="1" si="30"/>
        <v>450</v>
      </c>
      <c r="Q98" s="16"/>
      <c r="R98" s="12"/>
      <c r="S98" s="13" t="str">
        <f t="shared" ca="1" si="44"/>
        <v xml:space="preserve"> </v>
      </c>
      <c r="T98" s="13" t="str" cm="1">
        <f t="array" aca="1" ref="T98" ca="1">_xlfn.IFS(Q98=0," ",S98&gt;25,"Plus éligible",S98&gt;16,"Justificatif à fournir",S98&gt;6,"Bon rentré OK",S98&lt;6,"Non éligible")</f>
        <v xml:space="preserve"> </v>
      </c>
      <c r="U98" s="13" t="str" cm="1">
        <f t="array" aca="1" ref="U98" ca="1">_xlfn.IFS(Q98=0," ",S98&gt;17,"Plus noel",S98&lt;17,"ok noel")</f>
        <v xml:space="preserve"> </v>
      </c>
      <c r="V98" s="15"/>
      <c r="W98" s="16"/>
      <c r="X98" s="12"/>
      <c r="Y98" s="13" t="str">
        <f t="shared" ca="1" si="31"/>
        <v xml:space="preserve"> </v>
      </c>
      <c r="Z98" s="13" t="str" cm="1">
        <f t="array" aca="1" ref="Z98" ca="1">_xlfn.IFS(W98=0," ",Y98&gt;25,"Plus éligible",Y98&gt;16,"Justificatif à fournir",Y98&gt;6,"Bon rentré OK",Y98&lt;6,"Non éligible")</f>
        <v xml:space="preserve"> </v>
      </c>
      <c r="AA98" s="13" t="str" cm="1">
        <f t="array" aca="1" ref="AA98" ca="1">_xlfn.IFS(W98=0," ",Y98&gt;17,"Plus noel",Y98&lt;16,"ok noel")</f>
        <v xml:space="preserve"> </v>
      </c>
      <c r="AB98" s="15"/>
      <c r="AC98" s="16"/>
      <c r="AD98" s="12"/>
      <c r="AE98" s="13" t="str">
        <f t="shared" ca="1" si="32"/>
        <v xml:space="preserve"> </v>
      </c>
      <c r="AF98" s="13" t="str" cm="1">
        <f t="array" aca="1" ref="AF98" ca="1">_xlfn.IFS(AC98=0," ",AE98&gt;25,"Plus éligible",AE98&gt;16,"Justificatif à fournir",AE98&gt;6,"Bon rentré OK",AE98&lt;6,"Non éligible")</f>
        <v xml:space="preserve"> </v>
      </c>
      <c r="AG98" s="13" t="str" cm="1">
        <f t="array" aca="1" ref="AG98" ca="1">_xlfn.IFS(AC98=0," ",AE98&gt;17,"Plus noel",AE98&lt;17,"ok noel")</f>
        <v xml:space="preserve"> </v>
      </c>
      <c r="AH98" s="15"/>
      <c r="AI98" s="16"/>
      <c r="AJ98" s="12"/>
      <c r="AK98" s="13" t="str">
        <f t="shared" ca="1" si="33"/>
        <v xml:space="preserve"> </v>
      </c>
      <c r="AL98" s="13" t="str" cm="1">
        <f t="array" aca="1" ref="AL98" ca="1">_xlfn.IFS(AI98=0," ",AK98&gt;25,"Plus éligible",AK98&gt;16,"Justificatif à fournir",AK98&gt;6,"Bon rentré OK",AK98&lt;6,"Non éligible")</f>
        <v xml:space="preserve"> </v>
      </c>
      <c r="AM98" s="13" t="str" cm="1">
        <f t="array" aca="1" ref="AM98" ca="1">_xlfn.IFS(AI98=0," ",AK98&gt;17,"Plus noel",AK98&lt;17,"ok noel")</f>
        <v xml:space="preserve"> </v>
      </c>
      <c r="AN98" s="15"/>
      <c r="AO98" s="16"/>
      <c r="AP98" s="12"/>
      <c r="AQ98" s="13" t="str">
        <f t="shared" ca="1" si="34"/>
        <v xml:space="preserve"> </v>
      </c>
      <c r="AR98" s="13" t="str" cm="1">
        <f t="array" aca="1" ref="AR98" ca="1">_xlfn.IFS(AO98=0," ",AQ98&gt;25,"Plus éligible",AQ98&gt;16,"Justificatif à fournir",AQ98&gt;6,"Bon rentré OK",AQ98&lt;6,"Non éligible")</f>
        <v xml:space="preserve"> </v>
      </c>
      <c r="AS98" s="13" t="str" cm="1">
        <f t="array" aca="1" ref="AS98" ca="1">_xlfn.IFS(AO98=0," ",AQ98&gt;17,"Plus noel",AQ98&lt;17,"ok noel")</f>
        <v xml:space="preserve"> </v>
      </c>
      <c r="AT98" s="15"/>
      <c r="AU98" s="10" t="str">
        <f t="shared" si="35"/>
        <v xml:space="preserve"> </v>
      </c>
      <c r="AV98" s="10" t="str">
        <f t="shared" si="36"/>
        <v xml:space="preserve"> </v>
      </c>
      <c r="AW98" s="10" t="str">
        <f t="shared" si="37"/>
        <v xml:space="preserve"> </v>
      </c>
      <c r="AX98">
        <f t="shared" ca="1" si="38"/>
        <v>0</v>
      </c>
      <c r="AY98">
        <f t="shared" ca="1" si="39"/>
        <v>0</v>
      </c>
      <c r="AZ98">
        <f t="shared" ca="1" si="40"/>
        <v>0</v>
      </c>
    </row>
    <row r="99" spans="1:52" x14ac:dyDescent="0.3">
      <c r="A99" s="5"/>
      <c r="C99" s="6">
        <f t="shared" si="41"/>
        <v>1</v>
      </c>
      <c r="E99" s="6">
        <f t="shared" ca="1" si="26"/>
        <v>44562</v>
      </c>
      <c r="F99" s="3">
        <f t="shared" ca="1" si="42"/>
        <v>18</v>
      </c>
      <c r="G99" s="3">
        <f t="shared" ca="1" si="43"/>
        <v>12</v>
      </c>
      <c r="H99" s="7">
        <f t="shared" ca="1" si="27"/>
        <v>450</v>
      </c>
      <c r="J99" s="7">
        <f t="shared" ca="1" si="28"/>
        <v>0</v>
      </c>
      <c r="L99" s="7">
        <f t="shared" ca="1" si="29"/>
        <v>450</v>
      </c>
      <c r="P99" s="7">
        <f t="shared" ca="1" si="30"/>
        <v>450</v>
      </c>
      <c r="Q99" s="16"/>
      <c r="R99" s="12"/>
      <c r="S99" s="13" t="str">
        <f t="shared" ca="1" si="44"/>
        <v xml:space="preserve"> </v>
      </c>
      <c r="T99" s="13" t="str" cm="1">
        <f t="array" aca="1" ref="T99" ca="1">_xlfn.IFS(Q99=0," ",S99&gt;25,"Plus éligible",S99&gt;16,"Justificatif à fournir",S99&gt;6,"Bon rentré OK",S99&lt;6,"Non éligible")</f>
        <v xml:space="preserve"> </v>
      </c>
      <c r="U99" s="13" t="str" cm="1">
        <f t="array" aca="1" ref="U99" ca="1">_xlfn.IFS(Q99=0," ",S99&gt;17,"Plus noel",S99&lt;17,"ok noel")</f>
        <v xml:space="preserve"> </v>
      </c>
      <c r="V99" s="15"/>
      <c r="W99" s="16"/>
      <c r="X99" s="12"/>
      <c r="Y99" s="13" t="str">
        <f t="shared" ca="1" si="31"/>
        <v xml:space="preserve"> </v>
      </c>
      <c r="Z99" s="13" t="str" cm="1">
        <f t="array" aca="1" ref="Z99" ca="1">_xlfn.IFS(W99=0," ",Y99&gt;25,"Plus éligible",Y99&gt;16,"Justificatif à fournir",Y99&gt;6,"Bon rentré OK",Y99&lt;6,"Non éligible")</f>
        <v xml:space="preserve"> </v>
      </c>
      <c r="AA99" s="13" t="str" cm="1">
        <f t="array" aca="1" ref="AA99" ca="1">_xlfn.IFS(W99=0," ",Y99&gt;17,"Plus noel",Y99&lt;16,"ok noel")</f>
        <v xml:space="preserve"> </v>
      </c>
      <c r="AB99" s="15"/>
      <c r="AC99" s="16"/>
      <c r="AD99" s="12"/>
      <c r="AE99" s="13" t="str">
        <f t="shared" ca="1" si="32"/>
        <v xml:space="preserve"> </v>
      </c>
      <c r="AF99" s="13" t="str" cm="1">
        <f t="array" aca="1" ref="AF99" ca="1">_xlfn.IFS(AC99=0," ",AE99&gt;25,"Plus éligible",AE99&gt;16,"Justificatif à fournir",AE99&gt;6,"Bon rentré OK",AE99&lt;6,"Non éligible")</f>
        <v xml:space="preserve"> </v>
      </c>
      <c r="AG99" s="13" t="str" cm="1">
        <f t="array" aca="1" ref="AG99" ca="1">_xlfn.IFS(AC99=0," ",AE99&gt;17,"Plus noel",AE99&lt;17,"ok noel")</f>
        <v xml:space="preserve"> </v>
      </c>
      <c r="AH99" s="15"/>
      <c r="AI99" s="16"/>
      <c r="AJ99" s="12"/>
      <c r="AK99" s="13" t="str">
        <f t="shared" ca="1" si="33"/>
        <v xml:space="preserve"> </v>
      </c>
      <c r="AL99" s="13" t="str" cm="1">
        <f t="array" aca="1" ref="AL99" ca="1">_xlfn.IFS(AI99=0," ",AK99&gt;25,"Plus éligible",AK99&gt;16,"Justificatif à fournir",AK99&gt;6,"Bon rentré OK",AK99&lt;6,"Non éligible")</f>
        <v xml:space="preserve"> </v>
      </c>
      <c r="AM99" s="13" t="str" cm="1">
        <f t="array" aca="1" ref="AM99" ca="1">_xlfn.IFS(AI99=0," ",AK99&gt;17,"Plus noel",AK99&lt;17,"ok noel")</f>
        <v xml:space="preserve"> </v>
      </c>
      <c r="AN99" s="15"/>
      <c r="AO99" s="16"/>
      <c r="AP99" s="12"/>
      <c r="AQ99" s="13" t="str">
        <f t="shared" ca="1" si="34"/>
        <v xml:space="preserve"> </v>
      </c>
      <c r="AR99" s="13" t="str" cm="1">
        <f t="array" aca="1" ref="AR99" ca="1">_xlfn.IFS(AO99=0," ",AQ99&gt;25,"Plus éligible",AQ99&gt;16,"Justificatif à fournir",AQ99&gt;6,"Bon rentré OK",AQ99&lt;6,"Non éligible")</f>
        <v xml:space="preserve"> </v>
      </c>
      <c r="AS99" s="13" t="str" cm="1">
        <f t="array" aca="1" ref="AS99" ca="1">_xlfn.IFS(AO99=0," ",AQ99&gt;17,"Plus noel",AQ99&lt;17,"ok noel")</f>
        <v xml:space="preserve"> </v>
      </c>
      <c r="AT99" s="15"/>
      <c r="AU99" s="10" t="str">
        <f t="shared" si="35"/>
        <v xml:space="preserve"> </v>
      </c>
      <c r="AV99" s="10" t="str">
        <f t="shared" si="36"/>
        <v xml:space="preserve"> </v>
      </c>
      <c r="AW99" s="10" t="str">
        <f t="shared" si="37"/>
        <v xml:space="preserve"> </v>
      </c>
      <c r="AX99">
        <f t="shared" ca="1" si="38"/>
        <v>0</v>
      </c>
      <c r="AY99">
        <f t="shared" ca="1" si="39"/>
        <v>0</v>
      </c>
      <c r="AZ99">
        <f t="shared" ca="1" si="40"/>
        <v>0</v>
      </c>
    </row>
    <row r="100" spans="1:52" x14ac:dyDescent="0.3">
      <c r="A100" s="5"/>
      <c r="C100" s="6">
        <f t="shared" si="41"/>
        <v>1</v>
      </c>
      <c r="E100" s="6">
        <f t="shared" ca="1" si="26"/>
        <v>44562</v>
      </c>
      <c r="F100" s="3">
        <f t="shared" ca="1" si="42"/>
        <v>18</v>
      </c>
      <c r="G100" s="3">
        <f t="shared" ca="1" si="43"/>
        <v>12</v>
      </c>
      <c r="H100" s="7">
        <f t="shared" ca="1" si="27"/>
        <v>450</v>
      </c>
      <c r="J100" s="7">
        <f t="shared" ca="1" si="28"/>
        <v>0</v>
      </c>
      <c r="L100" s="7">
        <f t="shared" ca="1" si="29"/>
        <v>450</v>
      </c>
      <c r="P100" s="7">
        <f t="shared" ca="1" si="30"/>
        <v>450</v>
      </c>
      <c r="Q100" s="16"/>
      <c r="R100" s="12"/>
      <c r="S100" s="13" t="str">
        <f t="shared" ca="1" si="44"/>
        <v xml:space="preserve"> </v>
      </c>
      <c r="T100" s="13" t="str" cm="1">
        <f t="array" aca="1" ref="T100" ca="1">_xlfn.IFS(Q100=0," ",S100&gt;25,"Plus éligible",S100&gt;16,"Justificatif à fournir",S100&gt;6,"Bon rentré OK",S100&lt;6,"Non éligible")</f>
        <v xml:space="preserve"> </v>
      </c>
      <c r="U100" s="13" t="str" cm="1">
        <f t="array" aca="1" ref="U100" ca="1">_xlfn.IFS(Q100=0," ",S100&gt;17,"Plus noel",S100&lt;17,"ok noel")</f>
        <v xml:space="preserve"> </v>
      </c>
      <c r="V100" s="15"/>
      <c r="W100" s="16"/>
      <c r="X100" s="12"/>
      <c r="Y100" s="13" t="str">
        <f t="shared" ca="1" si="31"/>
        <v xml:space="preserve"> </v>
      </c>
      <c r="Z100" s="13" t="str" cm="1">
        <f t="array" aca="1" ref="Z100" ca="1">_xlfn.IFS(W100=0," ",Y100&gt;25,"Plus éligible",Y100&gt;16,"Justificatif à fournir",Y100&gt;6,"Bon rentré OK",Y100&lt;6,"Non éligible")</f>
        <v xml:space="preserve"> </v>
      </c>
      <c r="AA100" s="13" t="str" cm="1">
        <f t="array" aca="1" ref="AA100" ca="1">_xlfn.IFS(W100=0," ",Y100&gt;17,"Plus noel",Y100&lt;16,"ok noel")</f>
        <v xml:space="preserve"> </v>
      </c>
      <c r="AB100" s="15"/>
      <c r="AC100" s="16"/>
      <c r="AD100" s="12"/>
      <c r="AE100" s="13" t="str">
        <f t="shared" ca="1" si="32"/>
        <v xml:space="preserve"> </v>
      </c>
      <c r="AF100" s="13" t="str" cm="1">
        <f t="array" aca="1" ref="AF100" ca="1">_xlfn.IFS(AC100=0," ",AE100&gt;25,"Plus éligible",AE100&gt;16,"Justificatif à fournir",AE100&gt;6,"Bon rentré OK",AE100&lt;6,"Non éligible")</f>
        <v xml:space="preserve"> </v>
      </c>
      <c r="AG100" s="13" t="str" cm="1">
        <f t="array" aca="1" ref="AG100" ca="1">_xlfn.IFS(AC100=0," ",AE100&gt;17,"Plus noel",AE100&lt;17,"ok noel")</f>
        <v xml:space="preserve"> </v>
      </c>
      <c r="AH100" s="15"/>
      <c r="AI100" s="16"/>
      <c r="AJ100" s="12"/>
      <c r="AK100" s="13" t="str">
        <f t="shared" ca="1" si="33"/>
        <v xml:space="preserve"> </v>
      </c>
      <c r="AL100" s="13" t="str" cm="1">
        <f t="array" aca="1" ref="AL100" ca="1">_xlfn.IFS(AI100=0," ",AK100&gt;25,"Plus éligible",AK100&gt;16,"Justificatif à fournir",AK100&gt;6,"Bon rentré OK",AK100&lt;6,"Non éligible")</f>
        <v xml:space="preserve"> </v>
      </c>
      <c r="AM100" s="13" t="str" cm="1">
        <f t="array" aca="1" ref="AM100" ca="1">_xlfn.IFS(AI100=0," ",AK100&gt;17,"Plus noel",AK100&lt;17,"ok noel")</f>
        <v xml:space="preserve"> </v>
      </c>
      <c r="AN100" s="15"/>
      <c r="AO100" s="16"/>
      <c r="AP100" s="12"/>
      <c r="AQ100" s="13" t="str">
        <f t="shared" ca="1" si="34"/>
        <v xml:space="preserve"> </v>
      </c>
      <c r="AR100" s="13" t="str" cm="1">
        <f t="array" aca="1" ref="AR100" ca="1">_xlfn.IFS(AO100=0," ",AQ100&gt;25,"Plus éligible",AQ100&gt;16,"Justificatif à fournir",AQ100&gt;6,"Bon rentré OK",AQ100&lt;6,"Non éligible")</f>
        <v xml:space="preserve"> </v>
      </c>
      <c r="AS100" s="13" t="str" cm="1">
        <f t="array" aca="1" ref="AS100" ca="1">_xlfn.IFS(AO100=0," ",AQ100&gt;17,"Plus noel",AQ100&lt;17,"ok noel")</f>
        <v xml:space="preserve"> </v>
      </c>
      <c r="AT100" s="15"/>
      <c r="AU100" s="10" t="str">
        <f t="shared" si="35"/>
        <v xml:space="preserve"> </v>
      </c>
      <c r="AV100" s="10" t="str">
        <f t="shared" si="36"/>
        <v xml:space="preserve"> </v>
      </c>
      <c r="AW100" s="10" t="str">
        <f t="shared" si="37"/>
        <v xml:space="preserve"> </v>
      </c>
      <c r="AX100">
        <f t="shared" ca="1" si="38"/>
        <v>0</v>
      </c>
      <c r="AY100">
        <f t="shared" ca="1" si="39"/>
        <v>0</v>
      </c>
      <c r="AZ100">
        <f t="shared" ca="1" si="40"/>
        <v>0</v>
      </c>
    </row>
    <row r="101" spans="1:52" x14ac:dyDescent="0.3">
      <c r="A101" s="5"/>
      <c r="C101" s="6">
        <f t="shared" si="41"/>
        <v>1</v>
      </c>
      <c r="E101" s="6">
        <f t="shared" ca="1" si="26"/>
        <v>44562</v>
      </c>
      <c r="F101" s="3">
        <f t="shared" ca="1" si="42"/>
        <v>18</v>
      </c>
      <c r="G101" s="3">
        <f t="shared" ca="1" si="43"/>
        <v>12</v>
      </c>
      <c r="H101" s="7">
        <f t="shared" ca="1" si="27"/>
        <v>450</v>
      </c>
      <c r="J101" s="7">
        <f t="shared" ca="1" si="28"/>
        <v>0</v>
      </c>
      <c r="L101" s="7">
        <f t="shared" ca="1" si="29"/>
        <v>450</v>
      </c>
      <c r="P101" s="7">
        <f t="shared" ca="1" si="30"/>
        <v>450</v>
      </c>
      <c r="Q101" s="16"/>
      <c r="R101" s="12"/>
      <c r="S101" s="13" t="str">
        <f t="shared" ca="1" si="44"/>
        <v xml:space="preserve"> </v>
      </c>
      <c r="T101" s="13" t="str" cm="1">
        <f t="array" aca="1" ref="T101" ca="1">_xlfn.IFS(Q101=0," ",S101&gt;25,"Plus éligible",S101&gt;16,"Justificatif à fournir",S101&gt;6,"Bon rentré OK",S101&lt;6,"Non éligible")</f>
        <v xml:space="preserve"> </v>
      </c>
      <c r="U101" s="13" t="str" cm="1">
        <f t="array" aca="1" ref="U101" ca="1">_xlfn.IFS(Q101=0," ",S101&gt;17,"Plus noel",S101&lt;17,"ok noel")</f>
        <v xml:space="preserve"> </v>
      </c>
      <c r="V101" s="15"/>
      <c r="W101" s="16"/>
      <c r="X101" s="12"/>
      <c r="Y101" s="13" t="str">
        <f t="shared" ca="1" si="31"/>
        <v xml:space="preserve"> </v>
      </c>
      <c r="Z101" s="13" t="str" cm="1">
        <f t="array" aca="1" ref="Z101" ca="1">_xlfn.IFS(W101=0," ",Y101&gt;25,"Plus éligible",Y101&gt;16,"Justificatif à fournir",Y101&gt;6,"Bon rentré OK",Y101&lt;6,"Non éligible")</f>
        <v xml:space="preserve"> </v>
      </c>
      <c r="AA101" s="13" t="str" cm="1">
        <f t="array" aca="1" ref="AA101" ca="1">_xlfn.IFS(W101=0," ",Y101&gt;17,"Plus noel",Y101&lt;16,"ok noel")</f>
        <v xml:space="preserve"> </v>
      </c>
      <c r="AB101" s="15"/>
      <c r="AC101" s="16"/>
      <c r="AD101" s="12"/>
      <c r="AE101" s="13" t="str">
        <f t="shared" ca="1" si="32"/>
        <v xml:space="preserve"> </v>
      </c>
      <c r="AF101" s="13" t="str" cm="1">
        <f t="array" aca="1" ref="AF101" ca="1">_xlfn.IFS(AC101=0," ",AE101&gt;25,"Plus éligible",AE101&gt;16,"Justificatif à fournir",AE101&gt;6,"Bon rentré OK",AE101&lt;6,"Non éligible")</f>
        <v xml:space="preserve"> </v>
      </c>
      <c r="AG101" s="13" t="str" cm="1">
        <f t="array" aca="1" ref="AG101" ca="1">_xlfn.IFS(AC101=0," ",AE101&gt;17,"Plus noel",AE101&lt;17,"ok noel")</f>
        <v xml:space="preserve"> </v>
      </c>
      <c r="AH101" s="15"/>
      <c r="AI101" s="16"/>
      <c r="AJ101" s="12"/>
      <c r="AK101" s="13" t="str">
        <f t="shared" ca="1" si="33"/>
        <v xml:space="preserve"> </v>
      </c>
      <c r="AL101" s="13" t="str" cm="1">
        <f t="array" aca="1" ref="AL101" ca="1">_xlfn.IFS(AI101=0," ",AK101&gt;25,"Plus éligible",AK101&gt;16,"Justificatif à fournir",AK101&gt;6,"Bon rentré OK",AK101&lt;6,"Non éligible")</f>
        <v xml:space="preserve"> </v>
      </c>
      <c r="AM101" s="13" t="str" cm="1">
        <f t="array" aca="1" ref="AM101" ca="1">_xlfn.IFS(AI101=0," ",AK101&gt;17,"Plus noel",AK101&lt;17,"ok noel")</f>
        <v xml:space="preserve"> </v>
      </c>
      <c r="AN101" s="15"/>
      <c r="AO101" s="16"/>
      <c r="AP101" s="12"/>
      <c r="AQ101" s="13" t="str">
        <f t="shared" ca="1" si="34"/>
        <v xml:space="preserve"> </v>
      </c>
      <c r="AR101" s="13" t="str" cm="1">
        <f t="array" aca="1" ref="AR101" ca="1">_xlfn.IFS(AO101=0," ",AQ101&gt;25,"Plus éligible",AQ101&gt;16,"Justificatif à fournir",AQ101&gt;6,"Bon rentré OK",AQ101&lt;6,"Non éligible")</f>
        <v xml:space="preserve"> </v>
      </c>
      <c r="AS101" s="13" t="str" cm="1">
        <f t="array" aca="1" ref="AS101" ca="1">_xlfn.IFS(AO101=0," ",AQ101&gt;17,"Plus noel",AQ101&lt;17,"ok noel")</f>
        <v xml:space="preserve"> </v>
      </c>
      <c r="AT101" s="15"/>
      <c r="AU101" s="10" t="str">
        <f t="shared" si="35"/>
        <v xml:space="preserve"> </v>
      </c>
      <c r="AV101" s="10" t="str">
        <f t="shared" si="36"/>
        <v xml:space="preserve"> </v>
      </c>
      <c r="AW101" s="10" t="str">
        <f t="shared" si="37"/>
        <v xml:space="preserve"> </v>
      </c>
      <c r="AX101">
        <f t="shared" ca="1" si="38"/>
        <v>0</v>
      </c>
      <c r="AY101">
        <f t="shared" ca="1" si="39"/>
        <v>0</v>
      </c>
      <c r="AZ101">
        <f t="shared" ca="1" si="40"/>
        <v>0</v>
      </c>
    </row>
    <row r="102" spans="1:52" x14ac:dyDescent="0.3">
      <c r="A102" s="5"/>
      <c r="C102" s="6">
        <f t="shared" si="41"/>
        <v>1</v>
      </c>
      <c r="E102" s="6">
        <f t="shared" ca="1" si="26"/>
        <v>44562</v>
      </c>
      <c r="F102" s="3">
        <f t="shared" ca="1" si="42"/>
        <v>18</v>
      </c>
      <c r="G102" s="3">
        <f t="shared" ca="1" si="43"/>
        <v>12</v>
      </c>
      <c r="H102" s="7">
        <f t="shared" ca="1" si="27"/>
        <v>450</v>
      </c>
      <c r="J102" s="7">
        <f t="shared" ca="1" si="28"/>
        <v>0</v>
      </c>
      <c r="L102" s="7">
        <f t="shared" ca="1" si="29"/>
        <v>450</v>
      </c>
      <c r="P102" s="7">
        <f t="shared" ca="1" si="30"/>
        <v>450</v>
      </c>
      <c r="Q102" s="16"/>
      <c r="R102" s="12"/>
      <c r="S102" s="13" t="str">
        <f t="shared" ca="1" si="44"/>
        <v xml:space="preserve"> </v>
      </c>
      <c r="T102" s="13" t="str" cm="1">
        <f t="array" aca="1" ref="T102" ca="1">_xlfn.IFS(Q102=0," ",S102&gt;25,"Plus éligible",S102&gt;16,"Justificatif à fournir",S102&gt;6,"Bon rentré OK",S102&lt;6,"Non éligible")</f>
        <v xml:space="preserve"> </v>
      </c>
      <c r="U102" s="13" t="str" cm="1">
        <f t="array" aca="1" ref="U102" ca="1">_xlfn.IFS(Q102=0," ",S102&gt;17,"Plus noel",S102&lt;17,"ok noel")</f>
        <v xml:space="preserve"> </v>
      </c>
      <c r="V102" s="15"/>
      <c r="W102" s="16"/>
      <c r="X102" s="12"/>
      <c r="Y102" s="13" t="str">
        <f t="shared" ca="1" si="31"/>
        <v xml:space="preserve"> </v>
      </c>
      <c r="Z102" s="13" t="str" cm="1">
        <f t="array" aca="1" ref="Z102" ca="1">_xlfn.IFS(W102=0," ",Y102&gt;25,"Plus éligible",Y102&gt;16,"Justificatif à fournir",Y102&gt;6,"Bon rentré OK",Y102&lt;6,"Non éligible")</f>
        <v xml:space="preserve"> </v>
      </c>
      <c r="AA102" s="13" t="str" cm="1">
        <f t="array" aca="1" ref="AA102" ca="1">_xlfn.IFS(W102=0," ",Y102&gt;17,"Plus noel",Y102&lt;16,"ok noel")</f>
        <v xml:space="preserve"> </v>
      </c>
      <c r="AB102" s="15"/>
      <c r="AC102" s="16"/>
      <c r="AD102" s="12"/>
      <c r="AE102" s="13" t="str">
        <f t="shared" ca="1" si="32"/>
        <v xml:space="preserve"> </v>
      </c>
      <c r="AF102" s="13" t="str" cm="1">
        <f t="array" aca="1" ref="AF102" ca="1">_xlfn.IFS(AC102=0," ",AE102&gt;25,"Plus éligible",AE102&gt;16,"Justificatif à fournir",AE102&gt;6,"Bon rentré OK",AE102&lt;6,"Non éligible")</f>
        <v xml:space="preserve"> </v>
      </c>
      <c r="AG102" s="13" t="str" cm="1">
        <f t="array" aca="1" ref="AG102" ca="1">_xlfn.IFS(AC102=0," ",AE102&gt;17,"Plus noel",AE102&lt;17,"ok noel")</f>
        <v xml:space="preserve"> </v>
      </c>
      <c r="AH102" s="15"/>
      <c r="AI102" s="16"/>
      <c r="AJ102" s="12"/>
      <c r="AK102" s="13" t="str">
        <f t="shared" ca="1" si="33"/>
        <v xml:space="preserve"> </v>
      </c>
      <c r="AL102" s="13" t="str" cm="1">
        <f t="array" aca="1" ref="AL102" ca="1">_xlfn.IFS(AI102=0," ",AK102&gt;25,"Plus éligible",AK102&gt;16,"Justificatif à fournir",AK102&gt;6,"Bon rentré OK",AK102&lt;6,"Non éligible")</f>
        <v xml:space="preserve"> </v>
      </c>
      <c r="AM102" s="13" t="str" cm="1">
        <f t="array" aca="1" ref="AM102" ca="1">_xlfn.IFS(AI102=0," ",AK102&gt;17,"Plus noel",AK102&lt;17,"ok noel")</f>
        <v xml:space="preserve"> </v>
      </c>
      <c r="AN102" s="15"/>
      <c r="AO102" s="16"/>
      <c r="AP102" s="12"/>
      <c r="AQ102" s="13" t="str">
        <f t="shared" ca="1" si="34"/>
        <v xml:space="preserve"> </v>
      </c>
      <c r="AR102" s="13" t="str" cm="1">
        <f t="array" aca="1" ref="AR102" ca="1">_xlfn.IFS(AO102=0," ",AQ102&gt;25,"Plus éligible",AQ102&gt;16,"Justificatif à fournir",AQ102&gt;6,"Bon rentré OK",AQ102&lt;6,"Non éligible")</f>
        <v xml:space="preserve"> </v>
      </c>
      <c r="AS102" s="13" t="str" cm="1">
        <f t="array" aca="1" ref="AS102" ca="1">_xlfn.IFS(AO102=0," ",AQ102&gt;17,"Plus noel",AQ102&lt;17,"ok noel")</f>
        <v xml:space="preserve"> </v>
      </c>
      <c r="AT102" s="15"/>
      <c r="AU102" s="10" t="str">
        <f t="shared" si="35"/>
        <v xml:space="preserve"> </v>
      </c>
      <c r="AV102" s="10" t="str">
        <f t="shared" si="36"/>
        <v xml:space="preserve"> </v>
      </c>
      <c r="AW102" s="10" t="str">
        <f t="shared" si="37"/>
        <v xml:space="preserve"> </v>
      </c>
      <c r="AX102">
        <f t="shared" ca="1" si="38"/>
        <v>0</v>
      </c>
      <c r="AY102">
        <f t="shared" ca="1" si="39"/>
        <v>0</v>
      </c>
      <c r="AZ102">
        <f t="shared" ca="1" si="40"/>
        <v>0</v>
      </c>
    </row>
    <row r="103" spans="1:52" x14ac:dyDescent="0.3">
      <c r="A103" s="5"/>
      <c r="C103" s="6">
        <f t="shared" si="41"/>
        <v>1</v>
      </c>
      <c r="E103" s="6">
        <f t="shared" ca="1" si="26"/>
        <v>44562</v>
      </c>
      <c r="F103" s="3">
        <f t="shared" ca="1" si="42"/>
        <v>18</v>
      </c>
      <c r="G103" s="3">
        <f t="shared" ca="1" si="43"/>
        <v>12</v>
      </c>
      <c r="H103" s="7">
        <f t="shared" ca="1" si="27"/>
        <v>450</v>
      </c>
      <c r="J103" s="7">
        <f t="shared" ca="1" si="28"/>
        <v>0</v>
      </c>
      <c r="L103" s="7">
        <f t="shared" ca="1" si="29"/>
        <v>450</v>
      </c>
      <c r="P103" s="7">
        <f t="shared" ca="1" si="30"/>
        <v>450</v>
      </c>
      <c r="Q103" s="16"/>
      <c r="R103" s="12"/>
      <c r="S103" s="13" t="str">
        <f t="shared" ca="1" si="44"/>
        <v xml:space="preserve"> </v>
      </c>
      <c r="T103" s="13" t="str" cm="1">
        <f t="array" aca="1" ref="T103" ca="1">_xlfn.IFS(Q103=0," ",S103&gt;25,"Plus éligible",S103&gt;16,"Justificatif à fournir",S103&gt;6,"Bon rentré OK",S103&lt;6,"Non éligible")</f>
        <v xml:space="preserve"> </v>
      </c>
      <c r="U103" s="13" t="str" cm="1">
        <f t="array" aca="1" ref="U103" ca="1">_xlfn.IFS(Q103=0," ",S103&gt;17,"Plus noel",S103&lt;17,"ok noel")</f>
        <v xml:space="preserve"> </v>
      </c>
      <c r="V103" s="15"/>
      <c r="W103" s="16"/>
      <c r="X103" s="12"/>
      <c r="Y103" s="13" t="str">
        <f t="shared" ca="1" si="31"/>
        <v xml:space="preserve"> </v>
      </c>
      <c r="Z103" s="13" t="str" cm="1">
        <f t="array" aca="1" ref="Z103" ca="1">_xlfn.IFS(W103=0," ",Y103&gt;25,"Plus éligible",Y103&gt;16,"Justificatif à fournir",Y103&gt;6,"Bon rentré OK",Y103&lt;6,"Non éligible")</f>
        <v xml:space="preserve"> </v>
      </c>
      <c r="AA103" s="13" t="str" cm="1">
        <f t="array" aca="1" ref="AA103" ca="1">_xlfn.IFS(W103=0," ",Y103&gt;17,"Plus noel",Y103&lt;16,"ok noel")</f>
        <v xml:space="preserve"> </v>
      </c>
      <c r="AB103" s="15"/>
      <c r="AC103" s="16"/>
      <c r="AD103" s="12"/>
      <c r="AE103" s="13" t="str">
        <f t="shared" ca="1" si="32"/>
        <v xml:space="preserve"> </v>
      </c>
      <c r="AF103" s="13" t="str" cm="1">
        <f t="array" aca="1" ref="AF103" ca="1">_xlfn.IFS(AC103=0," ",AE103&gt;25,"Plus éligible",AE103&gt;16,"Justificatif à fournir",AE103&gt;6,"Bon rentré OK",AE103&lt;6,"Non éligible")</f>
        <v xml:space="preserve"> </v>
      </c>
      <c r="AG103" s="13" t="str" cm="1">
        <f t="array" aca="1" ref="AG103" ca="1">_xlfn.IFS(AC103=0," ",AE103&gt;17,"Plus noel",AE103&lt;17,"ok noel")</f>
        <v xml:space="preserve"> </v>
      </c>
      <c r="AH103" s="15"/>
      <c r="AI103" s="16"/>
      <c r="AJ103" s="12"/>
      <c r="AK103" s="13" t="str">
        <f t="shared" ca="1" si="33"/>
        <v xml:space="preserve"> </v>
      </c>
      <c r="AL103" s="13" t="str" cm="1">
        <f t="array" aca="1" ref="AL103" ca="1">_xlfn.IFS(AI103=0," ",AK103&gt;25,"Plus éligible",AK103&gt;16,"Justificatif à fournir",AK103&gt;6,"Bon rentré OK",AK103&lt;6,"Non éligible")</f>
        <v xml:space="preserve"> </v>
      </c>
      <c r="AM103" s="13" t="str" cm="1">
        <f t="array" aca="1" ref="AM103" ca="1">_xlfn.IFS(AI103=0," ",AK103&gt;17,"Plus noel",AK103&lt;17,"ok noel")</f>
        <v xml:space="preserve"> </v>
      </c>
      <c r="AN103" s="15"/>
      <c r="AO103" s="16"/>
      <c r="AP103" s="12"/>
      <c r="AQ103" s="13" t="str">
        <f t="shared" ca="1" si="34"/>
        <v xml:space="preserve"> </v>
      </c>
      <c r="AR103" s="13" t="str" cm="1">
        <f t="array" aca="1" ref="AR103" ca="1">_xlfn.IFS(AO103=0," ",AQ103&gt;25,"Plus éligible",AQ103&gt;16,"Justificatif à fournir",AQ103&gt;6,"Bon rentré OK",AQ103&lt;6,"Non éligible")</f>
        <v xml:space="preserve"> </v>
      </c>
      <c r="AS103" s="13" t="str" cm="1">
        <f t="array" aca="1" ref="AS103" ca="1">_xlfn.IFS(AO103=0," ",AQ103&gt;17,"Plus noel",AQ103&lt;17,"ok noel")</f>
        <v xml:space="preserve"> </v>
      </c>
      <c r="AT103" s="15"/>
      <c r="AU103" s="10" t="str">
        <f t="shared" si="35"/>
        <v xml:space="preserve"> </v>
      </c>
      <c r="AV103" s="10" t="str">
        <f t="shared" si="36"/>
        <v xml:space="preserve"> </v>
      </c>
      <c r="AW103" s="10" t="str">
        <f t="shared" si="37"/>
        <v xml:space="preserve"> </v>
      </c>
      <c r="AX103">
        <f t="shared" ca="1" si="38"/>
        <v>0</v>
      </c>
      <c r="AY103">
        <f t="shared" ca="1" si="39"/>
        <v>0</v>
      </c>
      <c r="AZ103">
        <f t="shared" ca="1" si="40"/>
        <v>0</v>
      </c>
    </row>
    <row r="104" spans="1:52" x14ac:dyDescent="0.3">
      <c r="A104" s="5"/>
      <c r="C104" s="6">
        <f t="shared" si="41"/>
        <v>1</v>
      </c>
      <c r="E104" s="6">
        <f t="shared" ca="1" si="26"/>
        <v>44562</v>
      </c>
      <c r="F104" s="3">
        <f t="shared" ca="1" si="42"/>
        <v>18</v>
      </c>
      <c r="G104" s="3">
        <f t="shared" ca="1" si="43"/>
        <v>12</v>
      </c>
      <c r="H104" s="7">
        <f t="shared" ca="1" si="27"/>
        <v>450</v>
      </c>
      <c r="J104" s="7">
        <f t="shared" ca="1" si="28"/>
        <v>0</v>
      </c>
      <c r="L104" s="7">
        <f t="shared" ca="1" si="29"/>
        <v>450</v>
      </c>
      <c r="P104" s="7">
        <f t="shared" ca="1" si="30"/>
        <v>450</v>
      </c>
      <c r="Q104" s="16"/>
      <c r="R104" s="12"/>
      <c r="S104" s="13" t="str">
        <f t="shared" ca="1" si="44"/>
        <v xml:space="preserve"> </v>
      </c>
      <c r="T104" s="13" t="str" cm="1">
        <f t="array" aca="1" ref="T104" ca="1">_xlfn.IFS(Q104=0," ",S104&gt;25,"Plus éligible",S104&gt;16,"Justificatif à fournir",S104&gt;6,"Bon rentré OK",S104&lt;6,"Non éligible")</f>
        <v xml:space="preserve"> </v>
      </c>
      <c r="U104" s="13" t="str" cm="1">
        <f t="array" aca="1" ref="U104" ca="1">_xlfn.IFS(Q104=0," ",S104&gt;17,"Plus noel",S104&lt;17,"ok noel")</f>
        <v xml:space="preserve"> </v>
      </c>
      <c r="V104" s="15"/>
      <c r="W104" s="16"/>
      <c r="X104" s="12"/>
      <c r="Y104" s="13" t="str">
        <f t="shared" ca="1" si="31"/>
        <v xml:space="preserve"> </v>
      </c>
      <c r="Z104" s="13" t="str" cm="1">
        <f t="array" aca="1" ref="Z104" ca="1">_xlfn.IFS(W104=0," ",Y104&gt;25,"Plus éligible",Y104&gt;16,"Justificatif à fournir",Y104&gt;6,"Bon rentré OK",Y104&lt;6,"Non éligible")</f>
        <v xml:space="preserve"> </v>
      </c>
      <c r="AA104" s="13" t="str" cm="1">
        <f t="array" aca="1" ref="AA104" ca="1">_xlfn.IFS(W104=0," ",Y104&gt;17,"Plus noel",Y104&lt;16,"ok noel")</f>
        <v xml:space="preserve"> </v>
      </c>
      <c r="AB104" s="15"/>
      <c r="AC104" s="16"/>
      <c r="AD104" s="12"/>
      <c r="AE104" s="13" t="str">
        <f t="shared" ca="1" si="32"/>
        <v xml:space="preserve"> </v>
      </c>
      <c r="AF104" s="13" t="str" cm="1">
        <f t="array" aca="1" ref="AF104" ca="1">_xlfn.IFS(AC104=0," ",AE104&gt;25,"Plus éligible",AE104&gt;16,"Justificatif à fournir",AE104&gt;6,"Bon rentré OK",AE104&lt;6,"Non éligible")</f>
        <v xml:space="preserve"> </v>
      </c>
      <c r="AG104" s="13" t="str" cm="1">
        <f t="array" aca="1" ref="AG104" ca="1">_xlfn.IFS(AC104=0," ",AE104&gt;17,"Plus noel",AE104&lt;17,"ok noel")</f>
        <v xml:space="preserve"> </v>
      </c>
      <c r="AH104" s="15"/>
      <c r="AI104" s="16"/>
      <c r="AJ104" s="12"/>
      <c r="AK104" s="13" t="str">
        <f t="shared" ca="1" si="33"/>
        <v xml:space="preserve"> </v>
      </c>
      <c r="AL104" s="13" t="str" cm="1">
        <f t="array" aca="1" ref="AL104" ca="1">_xlfn.IFS(AI104=0," ",AK104&gt;25,"Plus éligible",AK104&gt;16,"Justificatif à fournir",AK104&gt;6,"Bon rentré OK",AK104&lt;6,"Non éligible")</f>
        <v xml:space="preserve"> </v>
      </c>
      <c r="AM104" s="13" t="str" cm="1">
        <f t="array" aca="1" ref="AM104" ca="1">_xlfn.IFS(AI104=0," ",AK104&gt;17,"Plus noel",AK104&lt;17,"ok noel")</f>
        <v xml:space="preserve"> </v>
      </c>
      <c r="AN104" s="15"/>
      <c r="AO104" s="16"/>
      <c r="AP104" s="12"/>
      <c r="AQ104" s="13" t="str">
        <f t="shared" ca="1" si="34"/>
        <v xml:space="preserve"> </v>
      </c>
      <c r="AR104" s="13" t="str" cm="1">
        <f t="array" aca="1" ref="AR104" ca="1">_xlfn.IFS(AO104=0," ",AQ104&gt;25,"Plus éligible",AQ104&gt;16,"Justificatif à fournir",AQ104&gt;6,"Bon rentré OK",AQ104&lt;6,"Non éligible")</f>
        <v xml:space="preserve"> </v>
      </c>
      <c r="AS104" s="13" t="str" cm="1">
        <f t="array" aca="1" ref="AS104" ca="1">_xlfn.IFS(AO104=0," ",AQ104&gt;17,"Plus noel",AQ104&lt;17,"ok noel")</f>
        <v xml:space="preserve"> </v>
      </c>
      <c r="AT104" s="15"/>
      <c r="AU104" s="10" t="str">
        <f t="shared" si="35"/>
        <v xml:space="preserve"> </v>
      </c>
      <c r="AV104" s="10" t="str">
        <f t="shared" si="36"/>
        <v xml:space="preserve"> </v>
      </c>
      <c r="AW104" s="10" t="str">
        <f t="shared" si="37"/>
        <v xml:space="preserve"> </v>
      </c>
      <c r="AX104">
        <f t="shared" ca="1" si="38"/>
        <v>0</v>
      </c>
      <c r="AY104">
        <f t="shared" ca="1" si="39"/>
        <v>0</v>
      </c>
      <c r="AZ104">
        <f t="shared" ca="1" si="40"/>
        <v>0</v>
      </c>
    </row>
    <row r="105" spans="1:52" x14ac:dyDescent="0.3">
      <c r="A105" s="5"/>
      <c r="C105" s="6">
        <f t="shared" si="41"/>
        <v>1</v>
      </c>
      <c r="E105" s="6">
        <f t="shared" ca="1" si="26"/>
        <v>44562</v>
      </c>
      <c r="F105" s="3">
        <f t="shared" ca="1" si="42"/>
        <v>18</v>
      </c>
      <c r="G105" s="3">
        <f t="shared" ca="1" si="43"/>
        <v>12</v>
      </c>
      <c r="H105" s="7">
        <f t="shared" ca="1" si="27"/>
        <v>450</v>
      </c>
      <c r="J105" s="7">
        <f t="shared" ca="1" si="28"/>
        <v>0</v>
      </c>
      <c r="L105" s="7">
        <f t="shared" ca="1" si="29"/>
        <v>450</v>
      </c>
      <c r="P105" s="7">
        <f t="shared" ca="1" si="30"/>
        <v>450</v>
      </c>
      <c r="Q105" s="16"/>
      <c r="R105" s="12"/>
      <c r="S105" s="13" t="str">
        <f t="shared" ca="1" si="44"/>
        <v xml:space="preserve"> </v>
      </c>
      <c r="T105" s="13" t="str" cm="1">
        <f t="array" aca="1" ref="T105" ca="1">_xlfn.IFS(Q105=0," ",S105&gt;25,"Plus éligible",S105&gt;16,"Justificatif à fournir",S105&gt;6,"Bon rentré OK",S105&lt;6,"Non éligible")</f>
        <v xml:space="preserve"> </v>
      </c>
      <c r="U105" s="13" t="str" cm="1">
        <f t="array" aca="1" ref="U105" ca="1">_xlfn.IFS(Q105=0," ",S105&gt;17,"Plus noel",S105&lt;17,"ok noel")</f>
        <v xml:space="preserve"> </v>
      </c>
      <c r="V105" s="15"/>
      <c r="W105" s="16"/>
      <c r="X105" s="12"/>
      <c r="Y105" s="13" t="str">
        <f t="shared" ca="1" si="31"/>
        <v xml:space="preserve"> </v>
      </c>
      <c r="Z105" s="13" t="str" cm="1">
        <f t="array" aca="1" ref="Z105" ca="1">_xlfn.IFS(W105=0," ",Y105&gt;25,"Plus éligible",Y105&gt;16,"Justificatif à fournir",Y105&gt;6,"Bon rentré OK",Y105&lt;6,"Non éligible")</f>
        <v xml:space="preserve"> </v>
      </c>
      <c r="AA105" s="13" t="str" cm="1">
        <f t="array" aca="1" ref="AA105" ca="1">_xlfn.IFS(W105=0," ",Y105&gt;17,"Plus noel",Y105&lt;16,"ok noel")</f>
        <v xml:space="preserve"> </v>
      </c>
      <c r="AB105" s="15"/>
      <c r="AC105" s="16"/>
      <c r="AD105" s="12"/>
      <c r="AE105" s="13" t="str">
        <f t="shared" ca="1" si="32"/>
        <v xml:space="preserve"> </v>
      </c>
      <c r="AF105" s="13" t="str" cm="1">
        <f t="array" aca="1" ref="AF105" ca="1">_xlfn.IFS(AC105=0," ",AE105&gt;25,"Plus éligible",AE105&gt;16,"Justificatif à fournir",AE105&gt;6,"Bon rentré OK",AE105&lt;6,"Non éligible")</f>
        <v xml:space="preserve"> </v>
      </c>
      <c r="AG105" s="13" t="str" cm="1">
        <f t="array" aca="1" ref="AG105" ca="1">_xlfn.IFS(AC105=0," ",AE105&gt;17,"Plus noel",AE105&lt;17,"ok noel")</f>
        <v xml:space="preserve"> </v>
      </c>
      <c r="AH105" s="15"/>
      <c r="AI105" s="16"/>
      <c r="AJ105" s="12"/>
      <c r="AK105" s="13" t="str">
        <f t="shared" ca="1" si="33"/>
        <v xml:space="preserve"> </v>
      </c>
      <c r="AL105" s="13" t="str" cm="1">
        <f t="array" aca="1" ref="AL105" ca="1">_xlfn.IFS(AI105=0," ",AK105&gt;25,"Plus éligible",AK105&gt;16,"Justificatif à fournir",AK105&gt;6,"Bon rentré OK",AK105&lt;6,"Non éligible")</f>
        <v xml:space="preserve"> </v>
      </c>
      <c r="AM105" s="13" t="str" cm="1">
        <f t="array" aca="1" ref="AM105" ca="1">_xlfn.IFS(AI105=0," ",AK105&gt;17,"Plus noel",AK105&lt;17,"ok noel")</f>
        <v xml:space="preserve"> </v>
      </c>
      <c r="AN105" s="15"/>
      <c r="AO105" s="16"/>
      <c r="AP105" s="12"/>
      <c r="AQ105" s="13" t="str">
        <f t="shared" ca="1" si="34"/>
        <v xml:space="preserve"> </v>
      </c>
      <c r="AR105" s="13" t="str" cm="1">
        <f t="array" aca="1" ref="AR105" ca="1">_xlfn.IFS(AO105=0," ",AQ105&gt;25,"Plus éligible",AQ105&gt;16,"Justificatif à fournir",AQ105&gt;6,"Bon rentré OK",AQ105&lt;6,"Non éligible")</f>
        <v xml:space="preserve"> </v>
      </c>
      <c r="AS105" s="13" t="str" cm="1">
        <f t="array" aca="1" ref="AS105" ca="1">_xlfn.IFS(AO105=0," ",AQ105&gt;17,"Plus noel",AQ105&lt;17,"ok noel")</f>
        <v xml:space="preserve"> </v>
      </c>
      <c r="AT105" s="15"/>
      <c r="AU105" s="10" t="str">
        <f t="shared" si="35"/>
        <v xml:space="preserve"> </v>
      </c>
      <c r="AV105" s="10" t="str">
        <f t="shared" si="36"/>
        <v xml:space="preserve"> </v>
      </c>
      <c r="AW105" s="10" t="str">
        <f t="shared" si="37"/>
        <v xml:space="preserve"> </v>
      </c>
      <c r="AX105">
        <f t="shared" ca="1" si="38"/>
        <v>0</v>
      </c>
      <c r="AY105">
        <f t="shared" ca="1" si="39"/>
        <v>0</v>
      </c>
      <c r="AZ105">
        <f t="shared" ca="1" si="40"/>
        <v>0</v>
      </c>
    </row>
    <row r="106" spans="1:52" x14ac:dyDescent="0.3">
      <c r="A106" s="5"/>
      <c r="C106" s="6">
        <f t="shared" si="41"/>
        <v>1</v>
      </c>
      <c r="E106" s="6">
        <f t="shared" ca="1" si="26"/>
        <v>44562</v>
      </c>
      <c r="F106" s="3">
        <f t="shared" ca="1" si="42"/>
        <v>18</v>
      </c>
      <c r="G106" s="3">
        <f t="shared" ca="1" si="43"/>
        <v>12</v>
      </c>
      <c r="H106" s="7">
        <f t="shared" ca="1" si="27"/>
        <v>450</v>
      </c>
      <c r="J106" s="7">
        <f t="shared" ca="1" si="28"/>
        <v>0</v>
      </c>
      <c r="L106" s="7">
        <f t="shared" ca="1" si="29"/>
        <v>450</v>
      </c>
      <c r="P106" s="7">
        <f t="shared" ca="1" si="30"/>
        <v>450</v>
      </c>
      <c r="Q106" s="16"/>
      <c r="R106" s="12"/>
      <c r="S106" s="13" t="str">
        <f t="shared" ca="1" si="44"/>
        <v xml:space="preserve"> </v>
      </c>
      <c r="T106" s="13" t="str" cm="1">
        <f t="array" aca="1" ref="T106" ca="1">_xlfn.IFS(Q106=0," ",S106&gt;25,"Plus éligible",S106&gt;16,"Justificatif à fournir",S106&gt;6,"Bon rentré OK",S106&lt;6,"Non éligible")</f>
        <v xml:space="preserve"> </v>
      </c>
      <c r="U106" s="13" t="str" cm="1">
        <f t="array" aca="1" ref="U106" ca="1">_xlfn.IFS(Q106=0," ",S106&gt;17,"Plus noel",S106&lt;17,"ok noel")</f>
        <v xml:space="preserve"> </v>
      </c>
      <c r="V106" s="15"/>
      <c r="W106" s="16"/>
      <c r="X106" s="12"/>
      <c r="Y106" s="13" t="str">
        <f t="shared" ca="1" si="31"/>
        <v xml:space="preserve"> </v>
      </c>
      <c r="Z106" s="13" t="str" cm="1">
        <f t="array" aca="1" ref="Z106" ca="1">_xlfn.IFS(W106=0," ",Y106&gt;25,"Plus éligible",Y106&gt;16,"Justificatif à fournir",Y106&gt;6,"Bon rentré OK",Y106&lt;6,"Non éligible")</f>
        <v xml:space="preserve"> </v>
      </c>
      <c r="AA106" s="13" t="str" cm="1">
        <f t="array" aca="1" ref="AA106" ca="1">_xlfn.IFS(W106=0," ",Y106&gt;17,"Plus noel",Y106&lt;16,"ok noel")</f>
        <v xml:space="preserve"> </v>
      </c>
      <c r="AB106" s="15"/>
      <c r="AC106" s="16"/>
      <c r="AD106" s="12"/>
      <c r="AE106" s="13" t="str">
        <f t="shared" ca="1" si="32"/>
        <v xml:space="preserve"> </v>
      </c>
      <c r="AF106" s="13" t="str" cm="1">
        <f t="array" aca="1" ref="AF106" ca="1">_xlfn.IFS(AC106=0," ",AE106&gt;25,"Plus éligible",AE106&gt;16,"Justificatif à fournir",AE106&gt;6,"Bon rentré OK",AE106&lt;6,"Non éligible")</f>
        <v xml:space="preserve"> </v>
      </c>
      <c r="AG106" s="13" t="str" cm="1">
        <f t="array" aca="1" ref="AG106" ca="1">_xlfn.IFS(AC106=0," ",AE106&gt;17,"Plus noel",AE106&lt;17,"ok noel")</f>
        <v xml:space="preserve"> </v>
      </c>
      <c r="AH106" s="15"/>
      <c r="AI106" s="16"/>
      <c r="AJ106" s="12"/>
      <c r="AK106" s="13" t="str">
        <f t="shared" ca="1" si="33"/>
        <v xml:space="preserve"> </v>
      </c>
      <c r="AL106" s="13" t="str" cm="1">
        <f t="array" aca="1" ref="AL106" ca="1">_xlfn.IFS(AI106=0," ",AK106&gt;25,"Plus éligible",AK106&gt;16,"Justificatif à fournir",AK106&gt;6,"Bon rentré OK",AK106&lt;6,"Non éligible")</f>
        <v xml:space="preserve"> </v>
      </c>
      <c r="AM106" s="13" t="str" cm="1">
        <f t="array" aca="1" ref="AM106" ca="1">_xlfn.IFS(AI106=0," ",AK106&gt;17,"Plus noel",AK106&lt;17,"ok noel")</f>
        <v xml:space="preserve"> </v>
      </c>
      <c r="AN106" s="15"/>
      <c r="AO106" s="16"/>
      <c r="AP106" s="12"/>
      <c r="AQ106" s="13" t="str">
        <f t="shared" ca="1" si="34"/>
        <v xml:space="preserve"> </v>
      </c>
      <c r="AR106" s="13" t="str" cm="1">
        <f t="array" aca="1" ref="AR106" ca="1">_xlfn.IFS(AO106=0," ",AQ106&gt;25,"Plus éligible",AQ106&gt;16,"Justificatif à fournir",AQ106&gt;6,"Bon rentré OK",AQ106&lt;6,"Non éligible")</f>
        <v xml:space="preserve"> </v>
      </c>
      <c r="AS106" s="13" t="str" cm="1">
        <f t="array" aca="1" ref="AS106" ca="1">_xlfn.IFS(AO106=0," ",AQ106&gt;17,"Plus noel",AQ106&lt;17,"ok noel")</f>
        <v xml:space="preserve"> </v>
      </c>
      <c r="AT106" s="15"/>
      <c r="AU106" s="10" t="str">
        <f t="shared" si="35"/>
        <v xml:space="preserve"> </v>
      </c>
      <c r="AV106" s="10" t="str">
        <f t="shared" si="36"/>
        <v xml:space="preserve"> </v>
      </c>
      <c r="AW106" s="10" t="str">
        <f t="shared" si="37"/>
        <v xml:space="preserve"> </v>
      </c>
      <c r="AX106">
        <f t="shared" ca="1" si="38"/>
        <v>0</v>
      </c>
      <c r="AY106">
        <f t="shared" ca="1" si="39"/>
        <v>0</v>
      </c>
      <c r="AZ106">
        <f t="shared" ca="1" si="40"/>
        <v>0</v>
      </c>
    </row>
    <row r="107" spans="1:52" x14ac:dyDescent="0.3">
      <c r="A107" s="5"/>
      <c r="C107" s="6">
        <f t="shared" si="41"/>
        <v>1</v>
      </c>
      <c r="E107" s="6">
        <f t="shared" ca="1" si="26"/>
        <v>44562</v>
      </c>
      <c r="F107" s="3">
        <f t="shared" ca="1" si="42"/>
        <v>18</v>
      </c>
      <c r="G107" s="3">
        <f t="shared" ca="1" si="43"/>
        <v>12</v>
      </c>
      <c r="H107" s="7">
        <f t="shared" ca="1" si="27"/>
        <v>450</v>
      </c>
      <c r="J107" s="7">
        <f t="shared" ca="1" si="28"/>
        <v>0</v>
      </c>
      <c r="L107" s="7">
        <f t="shared" ca="1" si="29"/>
        <v>450</v>
      </c>
      <c r="P107" s="7">
        <f t="shared" ca="1" si="30"/>
        <v>450</v>
      </c>
      <c r="Q107" s="16"/>
      <c r="R107" s="12"/>
      <c r="S107" s="13" t="str">
        <f t="shared" ca="1" si="44"/>
        <v xml:space="preserve"> </v>
      </c>
      <c r="T107" s="13" t="str" cm="1">
        <f t="array" aca="1" ref="T107" ca="1">_xlfn.IFS(Q107=0," ",S107&gt;25,"Plus éligible",S107&gt;16,"Justificatif à fournir",S107&gt;6,"Bon rentré OK",S107&lt;6,"Non éligible")</f>
        <v xml:space="preserve"> </v>
      </c>
      <c r="U107" s="13" t="str" cm="1">
        <f t="array" aca="1" ref="U107" ca="1">_xlfn.IFS(Q107=0," ",S107&gt;17,"Plus noel",S107&lt;17,"ok noel")</f>
        <v xml:space="preserve"> </v>
      </c>
      <c r="V107" s="15"/>
      <c r="W107" s="16"/>
      <c r="X107" s="12"/>
      <c r="Y107" s="13" t="str">
        <f t="shared" ca="1" si="31"/>
        <v xml:space="preserve"> </v>
      </c>
      <c r="Z107" s="13" t="str" cm="1">
        <f t="array" aca="1" ref="Z107" ca="1">_xlfn.IFS(W107=0," ",Y107&gt;25,"Plus éligible",Y107&gt;16,"Justificatif à fournir",Y107&gt;6,"Bon rentré OK",Y107&lt;6,"Non éligible")</f>
        <v xml:space="preserve"> </v>
      </c>
      <c r="AA107" s="13" t="str" cm="1">
        <f t="array" aca="1" ref="AA107" ca="1">_xlfn.IFS(W107=0," ",Y107&gt;17,"Plus noel",Y107&lt;16,"ok noel")</f>
        <v xml:space="preserve"> </v>
      </c>
      <c r="AB107" s="15"/>
      <c r="AC107" s="16"/>
      <c r="AD107" s="12"/>
      <c r="AE107" s="13" t="str">
        <f t="shared" ca="1" si="32"/>
        <v xml:space="preserve"> </v>
      </c>
      <c r="AF107" s="13" t="str" cm="1">
        <f t="array" aca="1" ref="AF107" ca="1">_xlfn.IFS(AC107=0," ",AE107&gt;25,"Plus éligible",AE107&gt;16,"Justificatif à fournir",AE107&gt;6,"Bon rentré OK",AE107&lt;6,"Non éligible")</f>
        <v xml:space="preserve"> </v>
      </c>
      <c r="AG107" s="13" t="str" cm="1">
        <f t="array" aca="1" ref="AG107" ca="1">_xlfn.IFS(AC107=0," ",AE107&gt;17,"Plus noel",AE107&lt;17,"ok noel")</f>
        <v xml:space="preserve"> </v>
      </c>
      <c r="AH107" s="15"/>
      <c r="AI107" s="16"/>
      <c r="AJ107" s="12"/>
      <c r="AK107" s="13" t="str">
        <f t="shared" ca="1" si="33"/>
        <v xml:space="preserve"> </v>
      </c>
      <c r="AL107" s="13" t="str" cm="1">
        <f t="array" aca="1" ref="AL107" ca="1">_xlfn.IFS(AI107=0," ",AK107&gt;25,"Plus éligible",AK107&gt;16,"Justificatif à fournir",AK107&gt;6,"Bon rentré OK",AK107&lt;6,"Non éligible")</f>
        <v xml:space="preserve"> </v>
      </c>
      <c r="AM107" s="13" t="str" cm="1">
        <f t="array" aca="1" ref="AM107" ca="1">_xlfn.IFS(AI107=0," ",AK107&gt;17,"Plus noel",AK107&lt;17,"ok noel")</f>
        <v xml:space="preserve"> </v>
      </c>
      <c r="AN107" s="15"/>
      <c r="AO107" s="16"/>
      <c r="AP107" s="12"/>
      <c r="AQ107" s="13" t="str">
        <f t="shared" ca="1" si="34"/>
        <v xml:space="preserve"> </v>
      </c>
      <c r="AR107" s="13" t="str" cm="1">
        <f t="array" aca="1" ref="AR107" ca="1">_xlfn.IFS(AO107=0," ",AQ107&gt;25,"Plus éligible",AQ107&gt;16,"Justificatif à fournir",AQ107&gt;6,"Bon rentré OK",AQ107&lt;6,"Non éligible")</f>
        <v xml:space="preserve"> </v>
      </c>
      <c r="AS107" s="13" t="str" cm="1">
        <f t="array" aca="1" ref="AS107" ca="1">_xlfn.IFS(AO107=0," ",AQ107&gt;17,"Plus noel",AQ107&lt;17,"ok noel")</f>
        <v xml:space="preserve"> </v>
      </c>
      <c r="AT107" s="15"/>
      <c r="AU107" s="10" t="str">
        <f t="shared" si="35"/>
        <v xml:space="preserve"> </v>
      </c>
      <c r="AV107" s="10" t="str">
        <f t="shared" si="36"/>
        <v xml:space="preserve"> </v>
      </c>
      <c r="AW107" s="10" t="str">
        <f t="shared" si="37"/>
        <v xml:space="preserve"> </v>
      </c>
      <c r="AX107">
        <f t="shared" ca="1" si="38"/>
        <v>0</v>
      </c>
      <c r="AY107">
        <f t="shared" ca="1" si="39"/>
        <v>0</v>
      </c>
      <c r="AZ107">
        <f t="shared" ca="1" si="40"/>
        <v>0</v>
      </c>
    </row>
    <row r="108" spans="1:52" x14ac:dyDescent="0.3">
      <c r="A108" s="5"/>
      <c r="C108" s="6">
        <f t="shared" si="41"/>
        <v>1</v>
      </c>
      <c r="E108" s="6">
        <f t="shared" ca="1" si="26"/>
        <v>44562</v>
      </c>
      <c r="F108" s="3">
        <f t="shared" ca="1" si="42"/>
        <v>18</v>
      </c>
      <c r="G108" s="3">
        <f t="shared" ca="1" si="43"/>
        <v>12</v>
      </c>
      <c r="H108" s="7">
        <f t="shared" ca="1" si="27"/>
        <v>450</v>
      </c>
      <c r="J108" s="7">
        <f t="shared" ca="1" si="28"/>
        <v>0</v>
      </c>
      <c r="L108" s="7">
        <f t="shared" ca="1" si="29"/>
        <v>450</v>
      </c>
      <c r="P108" s="7">
        <f t="shared" ca="1" si="30"/>
        <v>450</v>
      </c>
      <c r="Q108" s="16"/>
      <c r="R108" s="12"/>
      <c r="S108" s="13" t="str">
        <f t="shared" ca="1" si="44"/>
        <v xml:space="preserve"> </v>
      </c>
      <c r="T108" s="13" t="str" cm="1">
        <f t="array" aca="1" ref="T108" ca="1">_xlfn.IFS(Q108=0," ",S108&gt;25,"Plus éligible",S108&gt;16,"Justificatif à fournir",S108&gt;6,"Bon rentré OK",S108&lt;6,"Non éligible")</f>
        <v xml:space="preserve"> </v>
      </c>
      <c r="U108" s="13" t="str" cm="1">
        <f t="array" aca="1" ref="U108" ca="1">_xlfn.IFS(Q108=0," ",S108&gt;17,"Plus noel",S108&lt;17,"ok noel")</f>
        <v xml:space="preserve"> </v>
      </c>
      <c r="V108" s="15"/>
      <c r="W108" s="16"/>
      <c r="X108" s="12"/>
      <c r="Y108" s="13" t="str">
        <f t="shared" ca="1" si="31"/>
        <v xml:space="preserve"> </v>
      </c>
      <c r="Z108" s="13" t="str" cm="1">
        <f t="array" aca="1" ref="Z108" ca="1">_xlfn.IFS(W108=0," ",Y108&gt;25,"Plus éligible",Y108&gt;16,"Justificatif à fournir",Y108&gt;6,"Bon rentré OK",Y108&lt;6,"Non éligible")</f>
        <v xml:space="preserve"> </v>
      </c>
      <c r="AA108" s="13" t="str" cm="1">
        <f t="array" aca="1" ref="AA108" ca="1">_xlfn.IFS(W108=0," ",Y108&gt;17,"Plus noel",Y108&lt;16,"ok noel")</f>
        <v xml:space="preserve"> </v>
      </c>
      <c r="AB108" s="15"/>
      <c r="AC108" s="16"/>
      <c r="AD108" s="12"/>
      <c r="AE108" s="13" t="str">
        <f t="shared" ca="1" si="32"/>
        <v xml:space="preserve"> </v>
      </c>
      <c r="AF108" s="13" t="str" cm="1">
        <f t="array" aca="1" ref="AF108" ca="1">_xlfn.IFS(AC108=0," ",AE108&gt;25,"Plus éligible",AE108&gt;16,"Justificatif à fournir",AE108&gt;6,"Bon rentré OK",AE108&lt;6,"Non éligible")</f>
        <v xml:space="preserve"> </v>
      </c>
      <c r="AG108" s="13" t="str" cm="1">
        <f t="array" aca="1" ref="AG108" ca="1">_xlfn.IFS(AC108=0," ",AE108&gt;17,"Plus noel",AE108&lt;17,"ok noel")</f>
        <v xml:space="preserve"> </v>
      </c>
      <c r="AH108" s="15"/>
      <c r="AI108" s="16"/>
      <c r="AJ108" s="12"/>
      <c r="AK108" s="13" t="str">
        <f t="shared" ca="1" si="33"/>
        <v xml:space="preserve"> </v>
      </c>
      <c r="AL108" s="13" t="str" cm="1">
        <f t="array" aca="1" ref="AL108" ca="1">_xlfn.IFS(AI108=0," ",AK108&gt;25,"Plus éligible",AK108&gt;16,"Justificatif à fournir",AK108&gt;6,"Bon rentré OK",AK108&lt;6,"Non éligible")</f>
        <v xml:space="preserve"> </v>
      </c>
      <c r="AM108" s="13" t="str" cm="1">
        <f t="array" aca="1" ref="AM108" ca="1">_xlfn.IFS(AI108=0," ",AK108&gt;17,"Plus noel",AK108&lt;17,"ok noel")</f>
        <v xml:space="preserve"> </v>
      </c>
      <c r="AN108" s="15"/>
      <c r="AO108" s="16"/>
      <c r="AP108" s="12"/>
      <c r="AQ108" s="13" t="str">
        <f t="shared" ca="1" si="34"/>
        <v xml:space="preserve"> </v>
      </c>
      <c r="AR108" s="13" t="str" cm="1">
        <f t="array" aca="1" ref="AR108" ca="1">_xlfn.IFS(AO108=0," ",AQ108&gt;25,"Plus éligible",AQ108&gt;16,"Justificatif à fournir",AQ108&gt;6,"Bon rentré OK",AQ108&lt;6,"Non éligible")</f>
        <v xml:space="preserve"> </v>
      </c>
      <c r="AS108" s="13" t="str" cm="1">
        <f t="array" aca="1" ref="AS108" ca="1">_xlfn.IFS(AO108=0," ",AQ108&gt;17,"Plus noel",AQ108&lt;17,"ok noel")</f>
        <v xml:space="preserve"> </v>
      </c>
      <c r="AT108" s="15"/>
      <c r="AU108" s="10" t="str">
        <f t="shared" si="35"/>
        <v xml:space="preserve"> </v>
      </c>
      <c r="AV108" s="10" t="str">
        <f t="shared" si="36"/>
        <v xml:space="preserve"> </v>
      </c>
      <c r="AW108" s="10" t="str">
        <f t="shared" si="37"/>
        <v xml:space="preserve"> </v>
      </c>
      <c r="AX108">
        <f t="shared" ca="1" si="38"/>
        <v>0</v>
      </c>
      <c r="AY108">
        <f t="shared" ca="1" si="39"/>
        <v>0</v>
      </c>
      <c r="AZ108">
        <f t="shared" ca="1" si="40"/>
        <v>0</v>
      </c>
    </row>
    <row r="109" spans="1:52" x14ac:dyDescent="0.3">
      <c r="A109" s="5"/>
      <c r="C109" s="6">
        <f t="shared" si="41"/>
        <v>1</v>
      </c>
      <c r="E109" s="6">
        <f t="shared" ca="1" si="26"/>
        <v>44562</v>
      </c>
      <c r="F109" s="3">
        <f t="shared" ca="1" si="42"/>
        <v>18</v>
      </c>
      <c r="G109" s="3">
        <f t="shared" ca="1" si="43"/>
        <v>12</v>
      </c>
      <c r="H109" s="7">
        <f t="shared" ca="1" si="27"/>
        <v>450</v>
      </c>
      <c r="J109" s="7">
        <f t="shared" ca="1" si="28"/>
        <v>0</v>
      </c>
      <c r="L109" s="7">
        <f t="shared" ca="1" si="29"/>
        <v>450</v>
      </c>
      <c r="P109" s="7">
        <f t="shared" ca="1" si="30"/>
        <v>450</v>
      </c>
      <c r="Q109" s="16"/>
      <c r="R109" s="12"/>
      <c r="S109" s="13" t="str">
        <f t="shared" ca="1" si="44"/>
        <v xml:space="preserve"> </v>
      </c>
      <c r="T109" s="13" t="str" cm="1">
        <f t="array" aca="1" ref="T109" ca="1">_xlfn.IFS(Q109=0," ",S109&gt;25,"Plus éligible",S109&gt;16,"Justificatif à fournir",S109&gt;6,"Bon rentré OK",S109&lt;6,"Non éligible")</f>
        <v xml:space="preserve"> </v>
      </c>
      <c r="U109" s="13" t="str" cm="1">
        <f t="array" aca="1" ref="U109" ca="1">_xlfn.IFS(Q109=0," ",S109&gt;17,"Plus noel",S109&lt;17,"ok noel")</f>
        <v xml:space="preserve"> </v>
      </c>
      <c r="V109" s="15"/>
      <c r="W109" s="16"/>
      <c r="X109" s="12"/>
      <c r="Y109" s="13" t="str">
        <f t="shared" ca="1" si="31"/>
        <v xml:space="preserve"> </v>
      </c>
      <c r="Z109" s="13" t="str" cm="1">
        <f t="array" aca="1" ref="Z109" ca="1">_xlfn.IFS(W109=0," ",Y109&gt;25,"Plus éligible",Y109&gt;16,"Justificatif à fournir",Y109&gt;6,"Bon rentré OK",Y109&lt;6,"Non éligible")</f>
        <v xml:space="preserve"> </v>
      </c>
      <c r="AA109" s="13" t="str" cm="1">
        <f t="array" aca="1" ref="AA109" ca="1">_xlfn.IFS(W109=0," ",Y109&gt;17,"Plus noel",Y109&lt;16,"ok noel")</f>
        <v xml:space="preserve"> </v>
      </c>
      <c r="AB109" s="15"/>
      <c r="AC109" s="16"/>
      <c r="AD109" s="12"/>
      <c r="AE109" s="13" t="str">
        <f t="shared" ca="1" si="32"/>
        <v xml:space="preserve"> </v>
      </c>
      <c r="AF109" s="13" t="str" cm="1">
        <f t="array" aca="1" ref="AF109" ca="1">_xlfn.IFS(AC109=0," ",AE109&gt;25,"Plus éligible",AE109&gt;16,"Justificatif à fournir",AE109&gt;6,"Bon rentré OK",AE109&lt;6,"Non éligible")</f>
        <v xml:space="preserve"> </v>
      </c>
      <c r="AG109" s="13" t="str" cm="1">
        <f t="array" aca="1" ref="AG109" ca="1">_xlfn.IFS(AC109=0," ",AE109&gt;17,"Plus noel",AE109&lt;17,"ok noel")</f>
        <v xml:space="preserve"> </v>
      </c>
      <c r="AH109" s="15"/>
      <c r="AI109" s="16"/>
      <c r="AJ109" s="12"/>
      <c r="AK109" s="13" t="str">
        <f t="shared" ca="1" si="33"/>
        <v xml:space="preserve"> </v>
      </c>
      <c r="AL109" s="13" t="str" cm="1">
        <f t="array" aca="1" ref="AL109" ca="1">_xlfn.IFS(AI109=0," ",AK109&gt;25,"Plus éligible",AK109&gt;16,"Justificatif à fournir",AK109&gt;6,"Bon rentré OK",AK109&lt;6,"Non éligible")</f>
        <v xml:space="preserve"> </v>
      </c>
      <c r="AM109" s="13" t="str" cm="1">
        <f t="array" aca="1" ref="AM109" ca="1">_xlfn.IFS(AI109=0," ",AK109&gt;17,"Plus noel",AK109&lt;17,"ok noel")</f>
        <v xml:space="preserve"> </v>
      </c>
      <c r="AN109" s="15"/>
      <c r="AO109" s="16"/>
      <c r="AP109" s="12"/>
      <c r="AQ109" s="13" t="str">
        <f t="shared" ca="1" si="34"/>
        <v xml:space="preserve"> </v>
      </c>
      <c r="AR109" s="13" t="str" cm="1">
        <f t="array" aca="1" ref="AR109" ca="1">_xlfn.IFS(AO109=0," ",AQ109&gt;25,"Plus éligible",AQ109&gt;16,"Justificatif à fournir",AQ109&gt;6,"Bon rentré OK",AQ109&lt;6,"Non éligible")</f>
        <v xml:space="preserve"> </v>
      </c>
      <c r="AS109" s="13" t="str" cm="1">
        <f t="array" aca="1" ref="AS109" ca="1">_xlfn.IFS(AO109=0," ",AQ109&gt;17,"Plus noel",AQ109&lt;17,"ok noel")</f>
        <v xml:space="preserve"> </v>
      </c>
      <c r="AT109" s="15"/>
      <c r="AU109" s="10" t="str">
        <f t="shared" si="35"/>
        <v xml:space="preserve"> </v>
      </c>
      <c r="AV109" s="10" t="str">
        <f t="shared" si="36"/>
        <v xml:space="preserve"> </v>
      </c>
      <c r="AW109" s="10" t="str">
        <f t="shared" si="37"/>
        <v xml:space="preserve"> </v>
      </c>
      <c r="AX109">
        <f t="shared" ca="1" si="38"/>
        <v>0</v>
      </c>
      <c r="AY109">
        <f t="shared" ca="1" si="39"/>
        <v>0</v>
      </c>
      <c r="AZ109">
        <f t="shared" ca="1" si="40"/>
        <v>0</v>
      </c>
    </row>
    <row r="110" spans="1:52" x14ac:dyDescent="0.3">
      <c r="A110" s="5"/>
      <c r="C110" s="6">
        <f t="shared" si="41"/>
        <v>1</v>
      </c>
      <c r="E110" s="6">
        <f t="shared" ca="1" si="26"/>
        <v>44562</v>
      </c>
      <c r="F110" s="3">
        <f t="shared" ca="1" si="42"/>
        <v>18</v>
      </c>
      <c r="G110" s="3">
        <f t="shared" ca="1" si="43"/>
        <v>12</v>
      </c>
      <c r="H110" s="7">
        <f t="shared" ca="1" si="27"/>
        <v>450</v>
      </c>
      <c r="J110" s="7">
        <f t="shared" ca="1" si="28"/>
        <v>0</v>
      </c>
      <c r="L110" s="7">
        <f t="shared" ca="1" si="29"/>
        <v>450</v>
      </c>
      <c r="P110" s="7">
        <f t="shared" ca="1" si="30"/>
        <v>450</v>
      </c>
      <c r="Q110" s="16"/>
      <c r="R110" s="12"/>
      <c r="S110" s="13" t="str">
        <f t="shared" ca="1" si="44"/>
        <v xml:space="preserve"> </v>
      </c>
      <c r="T110" s="13" t="str" cm="1">
        <f t="array" aca="1" ref="T110" ca="1">_xlfn.IFS(Q110=0," ",S110&gt;25,"Plus éligible",S110&gt;16,"Justificatif à fournir",S110&gt;6,"Bon rentré OK",S110&lt;6,"Non éligible")</f>
        <v xml:space="preserve"> </v>
      </c>
      <c r="U110" s="13" t="str" cm="1">
        <f t="array" aca="1" ref="U110" ca="1">_xlfn.IFS(Q110=0," ",S110&gt;17,"Plus noel",S110&lt;17,"ok noel")</f>
        <v xml:space="preserve"> </v>
      </c>
      <c r="V110" s="15"/>
      <c r="W110" s="16"/>
      <c r="X110" s="12"/>
      <c r="Y110" s="13" t="str">
        <f t="shared" ca="1" si="31"/>
        <v xml:space="preserve"> </v>
      </c>
      <c r="Z110" s="13" t="str" cm="1">
        <f t="array" aca="1" ref="Z110" ca="1">_xlfn.IFS(W110=0," ",Y110&gt;25,"Plus éligible",Y110&gt;16,"Justificatif à fournir",Y110&gt;6,"Bon rentré OK",Y110&lt;6,"Non éligible")</f>
        <v xml:space="preserve"> </v>
      </c>
      <c r="AA110" s="13" t="str" cm="1">
        <f t="array" aca="1" ref="AA110" ca="1">_xlfn.IFS(W110=0," ",Y110&gt;17,"Plus noel",Y110&lt;16,"ok noel")</f>
        <v xml:space="preserve"> </v>
      </c>
      <c r="AB110" s="15"/>
      <c r="AC110" s="16"/>
      <c r="AD110" s="12"/>
      <c r="AE110" s="13" t="str">
        <f t="shared" ca="1" si="32"/>
        <v xml:space="preserve"> </v>
      </c>
      <c r="AF110" s="13" t="str" cm="1">
        <f t="array" aca="1" ref="AF110" ca="1">_xlfn.IFS(AC110=0," ",AE110&gt;25,"Plus éligible",AE110&gt;16,"Justificatif à fournir",AE110&gt;6,"Bon rentré OK",AE110&lt;6,"Non éligible")</f>
        <v xml:space="preserve"> </v>
      </c>
      <c r="AG110" s="13" t="str" cm="1">
        <f t="array" aca="1" ref="AG110" ca="1">_xlfn.IFS(AC110=0," ",AE110&gt;17,"Plus noel",AE110&lt;17,"ok noel")</f>
        <v xml:space="preserve"> </v>
      </c>
      <c r="AH110" s="15"/>
      <c r="AI110" s="16"/>
      <c r="AJ110" s="12"/>
      <c r="AK110" s="13" t="str">
        <f t="shared" ca="1" si="33"/>
        <v xml:space="preserve"> </v>
      </c>
      <c r="AL110" s="13" t="str" cm="1">
        <f t="array" aca="1" ref="AL110" ca="1">_xlfn.IFS(AI110=0," ",AK110&gt;25,"Plus éligible",AK110&gt;16,"Justificatif à fournir",AK110&gt;6,"Bon rentré OK",AK110&lt;6,"Non éligible")</f>
        <v xml:space="preserve"> </v>
      </c>
      <c r="AM110" s="13" t="str" cm="1">
        <f t="array" aca="1" ref="AM110" ca="1">_xlfn.IFS(AI110=0," ",AK110&gt;17,"Plus noel",AK110&lt;17,"ok noel")</f>
        <v xml:space="preserve"> </v>
      </c>
      <c r="AN110" s="15"/>
      <c r="AO110" s="16"/>
      <c r="AP110" s="12"/>
      <c r="AQ110" s="13" t="str">
        <f t="shared" ca="1" si="34"/>
        <v xml:space="preserve"> </v>
      </c>
      <c r="AR110" s="13" t="str" cm="1">
        <f t="array" aca="1" ref="AR110" ca="1">_xlfn.IFS(AO110=0," ",AQ110&gt;25,"Plus éligible",AQ110&gt;16,"Justificatif à fournir",AQ110&gt;6,"Bon rentré OK",AQ110&lt;6,"Non éligible")</f>
        <v xml:space="preserve"> </v>
      </c>
      <c r="AS110" s="13" t="str" cm="1">
        <f t="array" aca="1" ref="AS110" ca="1">_xlfn.IFS(AO110=0," ",AQ110&gt;17,"Plus noel",AQ110&lt;17,"ok noel")</f>
        <v xml:space="preserve"> </v>
      </c>
      <c r="AT110" s="15"/>
      <c r="AU110" s="10" t="str">
        <f t="shared" si="35"/>
        <v xml:space="preserve"> </v>
      </c>
      <c r="AV110" s="10" t="str">
        <f t="shared" si="36"/>
        <v xml:space="preserve"> </v>
      </c>
      <c r="AW110" s="10" t="str">
        <f t="shared" si="37"/>
        <v xml:space="preserve"> </v>
      </c>
      <c r="AX110">
        <f t="shared" ca="1" si="38"/>
        <v>0</v>
      </c>
      <c r="AY110">
        <f t="shared" ca="1" si="39"/>
        <v>0</v>
      </c>
      <c r="AZ110">
        <f t="shared" ca="1" si="40"/>
        <v>0</v>
      </c>
    </row>
    <row r="111" spans="1:52" x14ac:dyDescent="0.3">
      <c r="A111" s="5"/>
      <c r="C111" s="6">
        <f t="shared" si="41"/>
        <v>1</v>
      </c>
      <c r="E111" s="6">
        <f t="shared" ca="1" si="26"/>
        <v>44562</v>
      </c>
      <c r="F111" s="3">
        <f t="shared" ca="1" si="42"/>
        <v>18</v>
      </c>
      <c r="G111" s="3">
        <f t="shared" ca="1" si="43"/>
        <v>12</v>
      </c>
      <c r="H111" s="7">
        <f t="shared" ca="1" si="27"/>
        <v>450</v>
      </c>
      <c r="J111" s="7">
        <f t="shared" ca="1" si="28"/>
        <v>0</v>
      </c>
      <c r="L111" s="7">
        <f t="shared" ca="1" si="29"/>
        <v>450</v>
      </c>
      <c r="P111" s="7">
        <f t="shared" ca="1" si="30"/>
        <v>450</v>
      </c>
      <c r="Q111" s="16"/>
      <c r="R111" s="12"/>
      <c r="S111" s="13" t="str">
        <f t="shared" ca="1" si="44"/>
        <v xml:space="preserve"> </v>
      </c>
      <c r="T111" s="13" t="str" cm="1">
        <f t="array" aca="1" ref="T111" ca="1">_xlfn.IFS(Q111=0," ",S111&gt;25,"Plus éligible",S111&gt;16,"Justificatif à fournir",S111&gt;6,"Bon rentré OK",S111&lt;6,"Non éligible")</f>
        <v xml:space="preserve"> </v>
      </c>
      <c r="U111" s="13" t="str" cm="1">
        <f t="array" aca="1" ref="U111" ca="1">_xlfn.IFS(Q111=0," ",S111&gt;17,"Plus noel",S111&lt;17,"ok noel")</f>
        <v xml:space="preserve"> </v>
      </c>
      <c r="V111" s="15"/>
      <c r="W111" s="16"/>
      <c r="X111" s="12"/>
      <c r="Y111" s="13" t="str">
        <f t="shared" ca="1" si="31"/>
        <v xml:space="preserve"> </v>
      </c>
      <c r="Z111" s="13" t="str" cm="1">
        <f t="array" aca="1" ref="Z111" ca="1">_xlfn.IFS(W111=0," ",Y111&gt;25,"Plus éligible",Y111&gt;16,"Justificatif à fournir",Y111&gt;6,"Bon rentré OK",Y111&lt;6,"Non éligible")</f>
        <v xml:space="preserve"> </v>
      </c>
      <c r="AA111" s="13" t="str" cm="1">
        <f t="array" aca="1" ref="AA111" ca="1">_xlfn.IFS(W111=0," ",Y111&gt;17,"Plus noel",Y111&lt;16,"ok noel")</f>
        <v xml:space="preserve"> </v>
      </c>
      <c r="AB111" s="15"/>
      <c r="AC111" s="16"/>
      <c r="AD111" s="12"/>
      <c r="AE111" s="13" t="str">
        <f t="shared" ca="1" si="32"/>
        <v xml:space="preserve"> </v>
      </c>
      <c r="AF111" s="13" t="str" cm="1">
        <f t="array" aca="1" ref="AF111" ca="1">_xlfn.IFS(AC111=0," ",AE111&gt;25,"Plus éligible",AE111&gt;16,"Justificatif à fournir",AE111&gt;6,"Bon rentré OK",AE111&lt;6,"Non éligible")</f>
        <v xml:space="preserve"> </v>
      </c>
      <c r="AG111" s="13" t="str" cm="1">
        <f t="array" aca="1" ref="AG111" ca="1">_xlfn.IFS(AC111=0," ",AE111&gt;17,"Plus noel",AE111&lt;17,"ok noel")</f>
        <v xml:space="preserve"> </v>
      </c>
      <c r="AH111" s="15"/>
      <c r="AI111" s="16"/>
      <c r="AJ111" s="12"/>
      <c r="AK111" s="13" t="str">
        <f t="shared" ca="1" si="33"/>
        <v xml:space="preserve"> </v>
      </c>
      <c r="AL111" s="13" t="str" cm="1">
        <f t="array" aca="1" ref="AL111" ca="1">_xlfn.IFS(AI111=0," ",AK111&gt;25,"Plus éligible",AK111&gt;16,"Justificatif à fournir",AK111&gt;6,"Bon rentré OK",AK111&lt;6,"Non éligible")</f>
        <v xml:space="preserve"> </v>
      </c>
      <c r="AM111" s="13" t="str" cm="1">
        <f t="array" aca="1" ref="AM111" ca="1">_xlfn.IFS(AI111=0," ",AK111&gt;17,"Plus noel",AK111&lt;17,"ok noel")</f>
        <v xml:space="preserve"> </v>
      </c>
      <c r="AN111" s="15"/>
      <c r="AO111" s="16"/>
      <c r="AP111" s="12"/>
      <c r="AQ111" s="13" t="str">
        <f t="shared" ca="1" si="34"/>
        <v xml:space="preserve"> </v>
      </c>
      <c r="AR111" s="13" t="str" cm="1">
        <f t="array" aca="1" ref="AR111" ca="1">_xlfn.IFS(AO111=0," ",AQ111&gt;25,"Plus éligible",AQ111&gt;16,"Justificatif à fournir",AQ111&gt;6,"Bon rentré OK",AQ111&lt;6,"Non éligible")</f>
        <v xml:space="preserve"> </v>
      </c>
      <c r="AS111" s="13" t="str" cm="1">
        <f t="array" aca="1" ref="AS111" ca="1">_xlfn.IFS(AO111=0," ",AQ111&gt;17,"Plus noel",AQ111&lt;17,"ok noel")</f>
        <v xml:space="preserve"> </v>
      </c>
      <c r="AT111" s="15"/>
      <c r="AU111" s="10" t="str">
        <f t="shared" si="35"/>
        <v xml:space="preserve"> </v>
      </c>
      <c r="AV111" s="10" t="str">
        <f t="shared" si="36"/>
        <v xml:space="preserve"> </v>
      </c>
      <c r="AW111" s="10" t="str">
        <f t="shared" si="37"/>
        <v xml:space="preserve"> </v>
      </c>
      <c r="AX111">
        <f t="shared" ca="1" si="38"/>
        <v>0</v>
      </c>
      <c r="AY111">
        <f t="shared" ca="1" si="39"/>
        <v>0</v>
      </c>
      <c r="AZ111">
        <f t="shared" ca="1" si="40"/>
        <v>0</v>
      </c>
    </row>
    <row r="112" spans="1:52" x14ac:dyDescent="0.3">
      <c r="A112" s="5"/>
      <c r="C112" s="6">
        <f t="shared" si="41"/>
        <v>1</v>
      </c>
      <c r="E112" s="6">
        <f t="shared" ca="1" si="26"/>
        <v>44562</v>
      </c>
      <c r="F112" s="3">
        <f t="shared" ca="1" si="42"/>
        <v>18</v>
      </c>
      <c r="G112" s="3">
        <f t="shared" ca="1" si="43"/>
        <v>12</v>
      </c>
      <c r="H112" s="7">
        <f t="shared" ca="1" si="27"/>
        <v>450</v>
      </c>
      <c r="J112" s="7">
        <f t="shared" ca="1" si="28"/>
        <v>0</v>
      </c>
      <c r="L112" s="7">
        <f t="shared" ca="1" si="29"/>
        <v>450</v>
      </c>
      <c r="P112" s="7">
        <f t="shared" ca="1" si="30"/>
        <v>450</v>
      </c>
      <c r="Q112" s="16"/>
      <c r="R112" s="12"/>
      <c r="S112" s="13" t="str">
        <f t="shared" ca="1" si="44"/>
        <v xml:space="preserve"> </v>
      </c>
      <c r="T112" s="13" t="str" cm="1">
        <f t="array" aca="1" ref="T112" ca="1">_xlfn.IFS(Q112=0," ",S112&gt;25,"Plus éligible",S112&gt;16,"Justificatif à fournir",S112&gt;6,"Bon rentré OK",S112&lt;6,"Non éligible")</f>
        <v xml:space="preserve"> </v>
      </c>
      <c r="U112" s="13" t="str" cm="1">
        <f t="array" aca="1" ref="U112" ca="1">_xlfn.IFS(Q112=0," ",S112&gt;17,"Plus noel",S112&lt;17,"ok noel")</f>
        <v xml:space="preserve"> </v>
      </c>
      <c r="V112" s="15"/>
      <c r="W112" s="16"/>
      <c r="X112" s="12"/>
      <c r="Y112" s="13" t="str">
        <f t="shared" ca="1" si="31"/>
        <v xml:space="preserve"> </v>
      </c>
      <c r="Z112" s="13" t="str" cm="1">
        <f t="array" aca="1" ref="Z112" ca="1">_xlfn.IFS(W112=0," ",Y112&gt;25,"Plus éligible",Y112&gt;16,"Justificatif à fournir",Y112&gt;6,"Bon rentré OK",Y112&lt;6,"Non éligible")</f>
        <v xml:space="preserve"> </v>
      </c>
      <c r="AA112" s="13" t="str" cm="1">
        <f t="array" aca="1" ref="AA112" ca="1">_xlfn.IFS(W112=0," ",Y112&gt;17,"Plus noel",Y112&lt;16,"ok noel")</f>
        <v xml:space="preserve"> </v>
      </c>
      <c r="AB112" s="15"/>
      <c r="AC112" s="16"/>
      <c r="AD112" s="12"/>
      <c r="AE112" s="13" t="str">
        <f t="shared" ca="1" si="32"/>
        <v xml:space="preserve"> </v>
      </c>
      <c r="AF112" s="13" t="str" cm="1">
        <f t="array" aca="1" ref="AF112" ca="1">_xlfn.IFS(AC112=0," ",AE112&gt;25,"Plus éligible",AE112&gt;16,"Justificatif à fournir",AE112&gt;6,"Bon rentré OK",AE112&lt;6,"Non éligible")</f>
        <v xml:space="preserve"> </v>
      </c>
      <c r="AG112" s="13" t="str" cm="1">
        <f t="array" aca="1" ref="AG112" ca="1">_xlfn.IFS(AC112=0," ",AE112&gt;17,"Plus noel",AE112&lt;17,"ok noel")</f>
        <v xml:space="preserve"> </v>
      </c>
      <c r="AH112" s="15"/>
      <c r="AI112" s="16"/>
      <c r="AJ112" s="12"/>
      <c r="AK112" s="13" t="str">
        <f t="shared" ca="1" si="33"/>
        <v xml:space="preserve"> </v>
      </c>
      <c r="AL112" s="13" t="str" cm="1">
        <f t="array" aca="1" ref="AL112" ca="1">_xlfn.IFS(AI112=0," ",AK112&gt;25,"Plus éligible",AK112&gt;16,"Justificatif à fournir",AK112&gt;6,"Bon rentré OK",AK112&lt;6,"Non éligible")</f>
        <v xml:space="preserve"> </v>
      </c>
      <c r="AM112" s="13" t="str" cm="1">
        <f t="array" aca="1" ref="AM112" ca="1">_xlfn.IFS(AI112=0," ",AK112&gt;17,"Plus noel",AK112&lt;17,"ok noel")</f>
        <v xml:space="preserve"> </v>
      </c>
      <c r="AN112" s="15"/>
      <c r="AO112" s="16"/>
      <c r="AP112" s="12"/>
      <c r="AQ112" s="13" t="str">
        <f t="shared" ca="1" si="34"/>
        <v xml:space="preserve"> </v>
      </c>
      <c r="AR112" s="13" t="str" cm="1">
        <f t="array" aca="1" ref="AR112" ca="1">_xlfn.IFS(AO112=0," ",AQ112&gt;25,"Plus éligible",AQ112&gt;16,"Justificatif à fournir",AQ112&gt;6,"Bon rentré OK",AQ112&lt;6,"Non éligible")</f>
        <v xml:space="preserve"> </v>
      </c>
      <c r="AS112" s="13" t="str" cm="1">
        <f t="array" aca="1" ref="AS112" ca="1">_xlfn.IFS(AO112=0," ",AQ112&gt;17,"Plus noel",AQ112&lt;17,"ok noel")</f>
        <v xml:space="preserve"> </v>
      </c>
      <c r="AT112" s="15"/>
      <c r="AU112" s="10" t="str">
        <f t="shared" si="35"/>
        <v xml:space="preserve"> </v>
      </c>
      <c r="AV112" s="10" t="str">
        <f t="shared" si="36"/>
        <v xml:space="preserve"> </v>
      </c>
      <c r="AW112" s="10" t="str">
        <f t="shared" si="37"/>
        <v xml:space="preserve"> </v>
      </c>
      <c r="AX112">
        <f t="shared" ca="1" si="38"/>
        <v>0</v>
      </c>
      <c r="AY112">
        <f t="shared" ca="1" si="39"/>
        <v>0</v>
      </c>
      <c r="AZ112">
        <f t="shared" ca="1" si="40"/>
        <v>0</v>
      </c>
    </row>
    <row r="113" spans="1:52" x14ac:dyDescent="0.3">
      <c r="A113" s="5"/>
      <c r="C113" s="6">
        <f t="shared" si="41"/>
        <v>1</v>
      </c>
      <c r="E113" s="6">
        <f t="shared" ca="1" si="26"/>
        <v>44562</v>
      </c>
      <c r="F113" s="3">
        <f t="shared" ca="1" si="42"/>
        <v>18</v>
      </c>
      <c r="G113" s="3">
        <f t="shared" ca="1" si="43"/>
        <v>12</v>
      </c>
      <c r="H113" s="7">
        <f t="shared" ca="1" si="27"/>
        <v>450</v>
      </c>
      <c r="J113" s="7">
        <f t="shared" ca="1" si="28"/>
        <v>0</v>
      </c>
      <c r="L113" s="7">
        <f t="shared" ca="1" si="29"/>
        <v>450</v>
      </c>
      <c r="P113" s="7">
        <f t="shared" ca="1" si="30"/>
        <v>450</v>
      </c>
      <c r="Q113" s="16"/>
      <c r="R113" s="12"/>
      <c r="S113" s="13" t="str">
        <f t="shared" ca="1" si="44"/>
        <v xml:space="preserve"> </v>
      </c>
      <c r="T113" s="13" t="str" cm="1">
        <f t="array" aca="1" ref="T113" ca="1">_xlfn.IFS(Q113=0," ",S113&gt;25,"Plus éligible",S113&gt;16,"Justificatif à fournir",S113&gt;6,"Bon rentré OK",S113&lt;6,"Non éligible")</f>
        <v xml:space="preserve"> </v>
      </c>
      <c r="U113" s="13" t="str" cm="1">
        <f t="array" aca="1" ref="U113" ca="1">_xlfn.IFS(Q113=0," ",S113&gt;17,"Plus noel",S113&lt;17,"ok noel")</f>
        <v xml:space="preserve"> </v>
      </c>
      <c r="V113" s="15"/>
      <c r="W113" s="16"/>
      <c r="X113" s="12"/>
      <c r="Y113" s="13" t="str">
        <f t="shared" ca="1" si="31"/>
        <v xml:space="preserve"> </v>
      </c>
      <c r="Z113" s="13" t="str" cm="1">
        <f t="array" aca="1" ref="Z113" ca="1">_xlfn.IFS(W113=0," ",Y113&gt;25,"Plus éligible",Y113&gt;16,"Justificatif à fournir",Y113&gt;6,"Bon rentré OK",Y113&lt;6,"Non éligible")</f>
        <v xml:space="preserve"> </v>
      </c>
      <c r="AA113" s="13" t="str" cm="1">
        <f t="array" aca="1" ref="AA113" ca="1">_xlfn.IFS(W113=0," ",Y113&gt;17,"Plus noel",Y113&lt;16,"ok noel")</f>
        <v xml:space="preserve"> </v>
      </c>
      <c r="AB113" s="15"/>
      <c r="AC113" s="16"/>
      <c r="AD113" s="12"/>
      <c r="AE113" s="13" t="str">
        <f t="shared" ca="1" si="32"/>
        <v xml:space="preserve"> </v>
      </c>
      <c r="AF113" s="13" t="str" cm="1">
        <f t="array" aca="1" ref="AF113" ca="1">_xlfn.IFS(AC113=0," ",AE113&gt;25,"Plus éligible",AE113&gt;16,"Justificatif à fournir",AE113&gt;6,"Bon rentré OK",AE113&lt;6,"Non éligible")</f>
        <v xml:space="preserve"> </v>
      </c>
      <c r="AG113" s="13" t="str" cm="1">
        <f t="array" aca="1" ref="AG113" ca="1">_xlfn.IFS(AC113=0," ",AE113&gt;17,"Plus noel",AE113&lt;17,"ok noel")</f>
        <v xml:space="preserve"> </v>
      </c>
      <c r="AH113" s="15"/>
      <c r="AI113" s="16"/>
      <c r="AJ113" s="12"/>
      <c r="AK113" s="13" t="str">
        <f t="shared" ca="1" si="33"/>
        <v xml:space="preserve"> </v>
      </c>
      <c r="AL113" s="13" t="str" cm="1">
        <f t="array" aca="1" ref="AL113" ca="1">_xlfn.IFS(AI113=0," ",AK113&gt;25,"Plus éligible",AK113&gt;16,"Justificatif à fournir",AK113&gt;6,"Bon rentré OK",AK113&lt;6,"Non éligible")</f>
        <v xml:space="preserve"> </v>
      </c>
      <c r="AM113" s="13" t="str" cm="1">
        <f t="array" aca="1" ref="AM113" ca="1">_xlfn.IFS(AI113=0," ",AK113&gt;17,"Plus noel",AK113&lt;17,"ok noel")</f>
        <v xml:space="preserve"> </v>
      </c>
      <c r="AN113" s="15"/>
      <c r="AO113" s="16"/>
      <c r="AP113" s="12"/>
      <c r="AQ113" s="13" t="str">
        <f t="shared" ca="1" si="34"/>
        <v xml:space="preserve"> </v>
      </c>
      <c r="AR113" s="13" t="str" cm="1">
        <f t="array" aca="1" ref="AR113" ca="1">_xlfn.IFS(AO113=0," ",AQ113&gt;25,"Plus éligible",AQ113&gt;16,"Justificatif à fournir",AQ113&gt;6,"Bon rentré OK",AQ113&lt;6,"Non éligible")</f>
        <v xml:space="preserve"> </v>
      </c>
      <c r="AS113" s="13" t="str" cm="1">
        <f t="array" aca="1" ref="AS113" ca="1">_xlfn.IFS(AO113=0," ",AQ113&gt;17,"Plus noel",AQ113&lt;17,"ok noel")</f>
        <v xml:space="preserve"> </v>
      </c>
      <c r="AT113" s="15"/>
      <c r="AU113" s="10" t="str">
        <f t="shared" si="35"/>
        <v xml:space="preserve"> </v>
      </c>
      <c r="AV113" s="10" t="str">
        <f t="shared" si="36"/>
        <v xml:space="preserve"> </v>
      </c>
      <c r="AW113" s="10" t="str">
        <f t="shared" si="37"/>
        <v xml:space="preserve"> </v>
      </c>
      <c r="AX113">
        <f t="shared" ca="1" si="38"/>
        <v>0</v>
      </c>
      <c r="AY113">
        <f t="shared" ca="1" si="39"/>
        <v>0</v>
      </c>
      <c r="AZ113">
        <f t="shared" ca="1" si="40"/>
        <v>0</v>
      </c>
    </row>
    <row r="114" spans="1:52" x14ac:dyDescent="0.3">
      <c r="A114" s="5"/>
      <c r="C114" s="6">
        <f t="shared" si="41"/>
        <v>1</v>
      </c>
      <c r="E114" s="6">
        <f t="shared" ca="1" si="26"/>
        <v>44562</v>
      </c>
      <c r="F114" s="3">
        <f t="shared" ca="1" si="42"/>
        <v>18</v>
      </c>
      <c r="G114" s="3">
        <f t="shared" ca="1" si="43"/>
        <v>12</v>
      </c>
      <c r="H114" s="7">
        <f t="shared" ca="1" si="27"/>
        <v>450</v>
      </c>
      <c r="J114" s="7">
        <f t="shared" ca="1" si="28"/>
        <v>0</v>
      </c>
      <c r="L114" s="7">
        <f t="shared" ca="1" si="29"/>
        <v>450</v>
      </c>
      <c r="P114" s="7">
        <f t="shared" ca="1" si="30"/>
        <v>450</v>
      </c>
      <c r="Q114" s="16"/>
      <c r="R114" s="12"/>
      <c r="S114" s="13" t="str">
        <f t="shared" ca="1" si="44"/>
        <v xml:space="preserve"> </v>
      </c>
      <c r="T114" s="13" t="str" cm="1">
        <f t="array" aca="1" ref="T114" ca="1">_xlfn.IFS(Q114=0," ",S114&gt;25,"Plus éligible",S114&gt;16,"Justificatif à fournir",S114&gt;6,"Bon rentré OK",S114&lt;6,"Non éligible")</f>
        <v xml:space="preserve"> </v>
      </c>
      <c r="U114" s="13" t="str" cm="1">
        <f t="array" aca="1" ref="U114" ca="1">_xlfn.IFS(Q114=0," ",S114&gt;17,"Plus noel",S114&lt;17,"ok noel")</f>
        <v xml:space="preserve"> </v>
      </c>
      <c r="V114" s="15"/>
      <c r="W114" s="16"/>
      <c r="X114" s="12"/>
      <c r="Y114" s="13" t="str">
        <f t="shared" ca="1" si="31"/>
        <v xml:space="preserve"> </v>
      </c>
      <c r="Z114" s="13" t="str" cm="1">
        <f t="array" aca="1" ref="Z114" ca="1">_xlfn.IFS(W114=0," ",Y114&gt;25,"Plus éligible",Y114&gt;16,"Justificatif à fournir",Y114&gt;6,"Bon rentré OK",Y114&lt;6,"Non éligible")</f>
        <v xml:space="preserve"> </v>
      </c>
      <c r="AA114" s="13" t="str" cm="1">
        <f t="array" aca="1" ref="AA114" ca="1">_xlfn.IFS(W114=0," ",Y114&gt;17,"Plus noel",Y114&lt;16,"ok noel")</f>
        <v xml:space="preserve"> </v>
      </c>
      <c r="AB114" s="15"/>
      <c r="AC114" s="16"/>
      <c r="AD114" s="12"/>
      <c r="AE114" s="13" t="str">
        <f t="shared" ca="1" si="32"/>
        <v xml:space="preserve"> </v>
      </c>
      <c r="AF114" s="13" t="str" cm="1">
        <f t="array" aca="1" ref="AF114" ca="1">_xlfn.IFS(AC114=0," ",AE114&gt;25,"Plus éligible",AE114&gt;16,"Justificatif à fournir",AE114&gt;6,"Bon rentré OK",AE114&lt;6,"Non éligible")</f>
        <v xml:space="preserve"> </v>
      </c>
      <c r="AG114" s="13" t="str" cm="1">
        <f t="array" aca="1" ref="AG114" ca="1">_xlfn.IFS(AC114=0," ",AE114&gt;17,"Plus noel",AE114&lt;17,"ok noel")</f>
        <v xml:space="preserve"> </v>
      </c>
      <c r="AH114" s="15"/>
      <c r="AI114" s="16"/>
      <c r="AJ114" s="12"/>
      <c r="AK114" s="13" t="str">
        <f t="shared" ca="1" si="33"/>
        <v xml:space="preserve"> </v>
      </c>
      <c r="AL114" s="13" t="str" cm="1">
        <f t="array" aca="1" ref="AL114" ca="1">_xlfn.IFS(AI114=0," ",AK114&gt;25,"Plus éligible",AK114&gt;16,"Justificatif à fournir",AK114&gt;6,"Bon rentré OK",AK114&lt;6,"Non éligible")</f>
        <v xml:space="preserve"> </v>
      </c>
      <c r="AM114" s="13" t="str" cm="1">
        <f t="array" aca="1" ref="AM114" ca="1">_xlfn.IFS(AI114=0," ",AK114&gt;17,"Plus noel",AK114&lt;17,"ok noel")</f>
        <v xml:space="preserve"> </v>
      </c>
      <c r="AN114" s="15"/>
      <c r="AO114" s="16"/>
      <c r="AP114" s="12"/>
      <c r="AQ114" s="13" t="str">
        <f t="shared" ca="1" si="34"/>
        <v xml:space="preserve"> </v>
      </c>
      <c r="AR114" s="13" t="str" cm="1">
        <f t="array" aca="1" ref="AR114" ca="1">_xlfn.IFS(AO114=0," ",AQ114&gt;25,"Plus éligible",AQ114&gt;16,"Justificatif à fournir",AQ114&gt;6,"Bon rentré OK",AQ114&lt;6,"Non éligible")</f>
        <v xml:space="preserve"> </v>
      </c>
      <c r="AS114" s="13" t="str" cm="1">
        <f t="array" aca="1" ref="AS114" ca="1">_xlfn.IFS(AO114=0," ",AQ114&gt;17,"Plus noel",AQ114&lt;17,"ok noel")</f>
        <v xml:space="preserve"> </v>
      </c>
      <c r="AT114" s="15"/>
      <c r="AU114" s="10" t="str">
        <f t="shared" si="35"/>
        <v xml:space="preserve"> </v>
      </c>
      <c r="AV114" s="10" t="str">
        <f t="shared" si="36"/>
        <v xml:space="preserve"> </v>
      </c>
      <c r="AW114" s="10" t="str">
        <f t="shared" si="37"/>
        <v xml:space="preserve"> </v>
      </c>
      <c r="AX114">
        <f t="shared" ca="1" si="38"/>
        <v>0</v>
      </c>
      <c r="AY114">
        <f t="shared" ca="1" si="39"/>
        <v>0</v>
      </c>
      <c r="AZ114">
        <f t="shared" ca="1" si="40"/>
        <v>0</v>
      </c>
    </row>
    <row r="115" spans="1:52" x14ac:dyDescent="0.3">
      <c r="A115" s="5"/>
      <c r="C115" s="6">
        <f t="shared" si="41"/>
        <v>1</v>
      </c>
      <c r="E115" s="6">
        <f t="shared" ca="1" si="26"/>
        <v>44562</v>
      </c>
      <c r="F115" s="3">
        <f t="shared" ca="1" si="42"/>
        <v>18</v>
      </c>
      <c r="G115" s="3">
        <f t="shared" ca="1" si="43"/>
        <v>12</v>
      </c>
      <c r="H115" s="7">
        <f t="shared" ca="1" si="27"/>
        <v>450</v>
      </c>
      <c r="J115" s="7">
        <f t="shared" ca="1" si="28"/>
        <v>0</v>
      </c>
      <c r="L115" s="7">
        <f t="shared" ca="1" si="29"/>
        <v>450</v>
      </c>
      <c r="P115" s="7">
        <f t="shared" ca="1" si="30"/>
        <v>450</v>
      </c>
      <c r="Q115" s="16"/>
      <c r="R115" s="12"/>
      <c r="S115" s="13" t="str">
        <f t="shared" ca="1" si="44"/>
        <v xml:space="preserve"> </v>
      </c>
      <c r="T115" s="13" t="str" cm="1">
        <f t="array" aca="1" ref="T115" ca="1">_xlfn.IFS(Q115=0," ",S115&gt;25,"Plus éligible",S115&gt;16,"Justificatif à fournir",S115&gt;6,"Bon rentré OK",S115&lt;6,"Non éligible")</f>
        <v xml:space="preserve"> </v>
      </c>
      <c r="U115" s="13" t="str" cm="1">
        <f t="array" aca="1" ref="U115" ca="1">_xlfn.IFS(Q115=0," ",S115&gt;17,"Plus noel",S115&lt;17,"ok noel")</f>
        <v xml:space="preserve"> </v>
      </c>
      <c r="V115" s="15"/>
      <c r="W115" s="16"/>
      <c r="X115" s="12"/>
      <c r="Y115" s="13" t="str">
        <f t="shared" ca="1" si="31"/>
        <v xml:space="preserve"> </v>
      </c>
      <c r="Z115" s="13" t="str" cm="1">
        <f t="array" aca="1" ref="Z115" ca="1">_xlfn.IFS(W115=0," ",Y115&gt;25,"Plus éligible",Y115&gt;16,"Justificatif à fournir",Y115&gt;6,"Bon rentré OK",Y115&lt;6,"Non éligible")</f>
        <v xml:space="preserve"> </v>
      </c>
      <c r="AA115" s="13" t="str" cm="1">
        <f t="array" aca="1" ref="AA115" ca="1">_xlfn.IFS(W115=0," ",Y115&gt;17,"Plus noel",Y115&lt;16,"ok noel")</f>
        <v xml:space="preserve"> </v>
      </c>
      <c r="AB115" s="15"/>
      <c r="AC115" s="16"/>
      <c r="AD115" s="12"/>
      <c r="AE115" s="13" t="str">
        <f t="shared" ca="1" si="32"/>
        <v xml:space="preserve"> </v>
      </c>
      <c r="AF115" s="13" t="str" cm="1">
        <f t="array" aca="1" ref="AF115" ca="1">_xlfn.IFS(AC115=0," ",AE115&gt;25,"Plus éligible",AE115&gt;16,"Justificatif à fournir",AE115&gt;6,"Bon rentré OK",AE115&lt;6,"Non éligible")</f>
        <v xml:space="preserve"> </v>
      </c>
      <c r="AG115" s="13" t="str" cm="1">
        <f t="array" aca="1" ref="AG115" ca="1">_xlfn.IFS(AC115=0," ",AE115&gt;17,"Plus noel",AE115&lt;17,"ok noel")</f>
        <v xml:space="preserve"> </v>
      </c>
      <c r="AH115" s="15"/>
      <c r="AI115" s="16"/>
      <c r="AJ115" s="12"/>
      <c r="AK115" s="13" t="str">
        <f t="shared" ca="1" si="33"/>
        <v xml:space="preserve"> </v>
      </c>
      <c r="AL115" s="13" t="str" cm="1">
        <f t="array" aca="1" ref="AL115" ca="1">_xlfn.IFS(AI115=0," ",AK115&gt;25,"Plus éligible",AK115&gt;16,"Justificatif à fournir",AK115&gt;6,"Bon rentré OK",AK115&lt;6,"Non éligible")</f>
        <v xml:space="preserve"> </v>
      </c>
      <c r="AM115" s="13" t="str" cm="1">
        <f t="array" aca="1" ref="AM115" ca="1">_xlfn.IFS(AI115=0," ",AK115&gt;17,"Plus noel",AK115&lt;17,"ok noel")</f>
        <v xml:space="preserve"> </v>
      </c>
      <c r="AN115" s="15"/>
      <c r="AO115" s="16"/>
      <c r="AP115" s="12"/>
      <c r="AQ115" s="13" t="str">
        <f t="shared" ca="1" si="34"/>
        <v xml:space="preserve"> </v>
      </c>
      <c r="AR115" s="13" t="str" cm="1">
        <f t="array" aca="1" ref="AR115" ca="1">_xlfn.IFS(AO115=0," ",AQ115&gt;25,"Plus éligible",AQ115&gt;16,"Justificatif à fournir",AQ115&gt;6,"Bon rentré OK",AQ115&lt;6,"Non éligible")</f>
        <v xml:space="preserve"> </v>
      </c>
      <c r="AS115" s="13" t="str" cm="1">
        <f t="array" aca="1" ref="AS115" ca="1">_xlfn.IFS(AO115=0," ",AQ115&gt;17,"Plus noel",AQ115&lt;17,"ok noel")</f>
        <v xml:space="preserve"> </v>
      </c>
      <c r="AT115" s="15"/>
      <c r="AU115" s="10" t="str">
        <f t="shared" si="35"/>
        <v xml:space="preserve"> </v>
      </c>
      <c r="AV115" s="10" t="str">
        <f t="shared" si="36"/>
        <v xml:space="preserve"> </v>
      </c>
      <c r="AW115" s="10" t="str">
        <f t="shared" si="37"/>
        <v xml:space="preserve"> </v>
      </c>
      <c r="AX115">
        <f t="shared" ca="1" si="38"/>
        <v>0</v>
      </c>
      <c r="AY115">
        <f t="shared" ca="1" si="39"/>
        <v>0</v>
      </c>
      <c r="AZ115">
        <f t="shared" ca="1" si="40"/>
        <v>0</v>
      </c>
    </row>
    <row r="116" spans="1:52" x14ac:dyDescent="0.3">
      <c r="A116" s="5"/>
      <c r="C116" s="6">
        <f t="shared" si="41"/>
        <v>1</v>
      </c>
      <c r="E116" s="6">
        <f t="shared" ca="1" si="26"/>
        <v>44562</v>
      </c>
      <c r="F116" s="3">
        <f t="shared" ca="1" si="42"/>
        <v>18</v>
      </c>
      <c r="G116" s="3">
        <f t="shared" ca="1" si="43"/>
        <v>12</v>
      </c>
      <c r="H116" s="7">
        <f t="shared" ca="1" si="27"/>
        <v>450</v>
      </c>
      <c r="J116" s="7">
        <f t="shared" ca="1" si="28"/>
        <v>0</v>
      </c>
      <c r="L116" s="7">
        <f t="shared" ca="1" si="29"/>
        <v>450</v>
      </c>
      <c r="P116" s="7">
        <f t="shared" ca="1" si="30"/>
        <v>450</v>
      </c>
      <c r="Q116" s="16"/>
      <c r="R116" s="12"/>
      <c r="S116" s="13" t="str">
        <f t="shared" ca="1" si="44"/>
        <v xml:space="preserve"> </v>
      </c>
      <c r="T116" s="13" t="str" cm="1">
        <f t="array" aca="1" ref="T116" ca="1">_xlfn.IFS(Q116=0," ",S116&gt;25,"Plus éligible",S116&gt;16,"Justificatif à fournir",S116&gt;6,"Bon rentré OK",S116&lt;6,"Non éligible")</f>
        <v xml:space="preserve"> </v>
      </c>
      <c r="U116" s="13" t="str" cm="1">
        <f t="array" aca="1" ref="U116" ca="1">_xlfn.IFS(Q116=0," ",S116&gt;17,"Plus noel",S116&lt;17,"ok noel")</f>
        <v xml:space="preserve"> </v>
      </c>
      <c r="V116" s="15"/>
      <c r="W116" s="16"/>
      <c r="X116" s="12"/>
      <c r="Y116" s="13" t="str">
        <f t="shared" ca="1" si="31"/>
        <v xml:space="preserve"> </v>
      </c>
      <c r="Z116" s="13" t="str" cm="1">
        <f t="array" aca="1" ref="Z116" ca="1">_xlfn.IFS(W116=0," ",Y116&gt;25,"Plus éligible",Y116&gt;16,"Justificatif à fournir",Y116&gt;6,"Bon rentré OK",Y116&lt;6,"Non éligible")</f>
        <v xml:space="preserve"> </v>
      </c>
      <c r="AA116" s="13" t="str" cm="1">
        <f t="array" aca="1" ref="AA116" ca="1">_xlfn.IFS(W116=0," ",Y116&gt;17,"Plus noel",Y116&lt;16,"ok noel")</f>
        <v xml:space="preserve"> </v>
      </c>
      <c r="AB116" s="15"/>
      <c r="AC116" s="16"/>
      <c r="AD116" s="12"/>
      <c r="AE116" s="13" t="str">
        <f t="shared" ca="1" si="32"/>
        <v xml:space="preserve"> </v>
      </c>
      <c r="AF116" s="13" t="str" cm="1">
        <f t="array" aca="1" ref="AF116" ca="1">_xlfn.IFS(AC116=0," ",AE116&gt;25,"Plus éligible",AE116&gt;16,"Justificatif à fournir",AE116&gt;6,"Bon rentré OK",AE116&lt;6,"Non éligible")</f>
        <v xml:space="preserve"> </v>
      </c>
      <c r="AG116" s="13" t="str" cm="1">
        <f t="array" aca="1" ref="AG116" ca="1">_xlfn.IFS(AC116=0," ",AE116&gt;17,"Plus noel",AE116&lt;17,"ok noel")</f>
        <v xml:space="preserve"> </v>
      </c>
      <c r="AH116" s="15"/>
      <c r="AI116" s="16"/>
      <c r="AJ116" s="12"/>
      <c r="AK116" s="13" t="str">
        <f t="shared" ca="1" si="33"/>
        <v xml:space="preserve"> </v>
      </c>
      <c r="AL116" s="13" t="str" cm="1">
        <f t="array" aca="1" ref="AL116" ca="1">_xlfn.IFS(AI116=0," ",AK116&gt;25,"Plus éligible",AK116&gt;16,"Justificatif à fournir",AK116&gt;6,"Bon rentré OK",AK116&lt;6,"Non éligible")</f>
        <v xml:space="preserve"> </v>
      </c>
      <c r="AM116" s="13" t="str" cm="1">
        <f t="array" aca="1" ref="AM116" ca="1">_xlfn.IFS(AI116=0," ",AK116&gt;17,"Plus noel",AK116&lt;17,"ok noel")</f>
        <v xml:space="preserve"> </v>
      </c>
      <c r="AN116" s="15"/>
      <c r="AO116" s="16"/>
      <c r="AP116" s="12"/>
      <c r="AQ116" s="13" t="str">
        <f t="shared" ca="1" si="34"/>
        <v xml:space="preserve"> </v>
      </c>
      <c r="AR116" s="13" t="str" cm="1">
        <f t="array" aca="1" ref="AR116" ca="1">_xlfn.IFS(AO116=0," ",AQ116&gt;25,"Plus éligible",AQ116&gt;16,"Justificatif à fournir",AQ116&gt;6,"Bon rentré OK",AQ116&lt;6,"Non éligible")</f>
        <v xml:space="preserve"> </v>
      </c>
      <c r="AS116" s="13" t="str" cm="1">
        <f t="array" aca="1" ref="AS116" ca="1">_xlfn.IFS(AO116=0," ",AQ116&gt;17,"Plus noel",AQ116&lt;17,"ok noel")</f>
        <v xml:space="preserve"> </v>
      </c>
      <c r="AT116" s="15"/>
      <c r="AU116" s="10" t="str">
        <f t="shared" si="35"/>
        <v xml:space="preserve"> </v>
      </c>
      <c r="AV116" s="10" t="str">
        <f t="shared" si="36"/>
        <v xml:space="preserve"> </v>
      </c>
      <c r="AW116" s="10" t="str">
        <f t="shared" si="37"/>
        <v xml:space="preserve"> </v>
      </c>
      <c r="AX116">
        <f t="shared" ca="1" si="38"/>
        <v>0</v>
      </c>
      <c r="AY116">
        <f t="shared" ca="1" si="39"/>
        <v>0</v>
      </c>
      <c r="AZ116">
        <f t="shared" ca="1" si="40"/>
        <v>0</v>
      </c>
    </row>
    <row r="117" spans="1:52" x14ac:dyDescent="0.3">
      <c r="A117" s="5"/>
      <c r="C117" s="6">
        <f t="shared" si="41"/>
        <v>1</v>
      </c>
      <c r="E117" s="6">
        <f t="shared" ca="1" si="26"/>
        <v>44562</v>
      </c>
      <c r="F117" s="3">
        <f t="shared" ca="1" si="42"/>
        <v>18</v>
      </c>
      <c r="G117" s="3">
        <f t="shared" ca="1" si="43"/>
        <v>12</v>
      </c>
      <c r="H117" s="7">
        <f t="shared" ca="1" si="27"/>
        <v>450</v>
      </c>
      <c r="J117" s="7">
        <f t="shared" ca="1" si="28"/>
        <v>0</v>
      </c>
      <c r="L117" s="7">
        <f t="shared" ca="1" si="29"/>
        <v>450</v>
      </c>
      <c r="P117" s="7">
        <f t="shared" ca="1" si="30"/>
        <v>450</v>
      </c>
      <c r="Q117" s="16"/>
      <c r="R117" s="12"/>
      <c r="S117" s="13" t="str">
        <f t="shared" ca="1" si="44"/>
        <v xml:space="preserve"> </v>
      </c>
      <c r="T117" s="13" t="str" cm="1">
        <f t="array" aca="1" ref="T117" ca="1">_xlfn.IFS(Q117=0," ",S117&gt;25,"Plus éligible",S117&gt;16,"Justificatif à fournir",S117&gt;6,"Bon rentré OK",S117&lt;6,"Non éligible")</f>
        <v xml:space="preserve"> </v>
      </c>
      <c r="U117" s="13" t="str" cm="1">
        <f t="array" aca="1" ref="U117" ca="1">_xlfn.IFS(Q117=0," ",S117&gt;17,"Plus noel",S117&lt;17,"ok noel")</f>
        <v xml:space="preserve"> </v>
      </c>
      <c r="V117" s="15"/>
      <c r="W117" s="16"/>
      <c r="X117" s="12"/>
      <c r="Y117" s="13" t="str">
        <f t="shared" ca="1" si="31"/>
        <v xml:space="preserve"> </v>
      </c>
      <c r="Z117" s="13" t="str" cm="1">
        <f t="array" aca="1" ref="Z117" ca="1">_xlfn.IFS(W117=0," ",Y117&gt;25,"Plus éligible",Y117&gt;16,"Justificatif à fournir",Y117&gt;6,"Bon rentré OK",Y117&lt;6,"Non éligible")</f>
        <v xml:space="preserve"> </v>
      </c>
      <c r="AA117" s="13" t="str" cm="1">
        <f t="array" aca="1" ref="AA117" ca="1">_xlfn.IFS(W117=0," ",Y117&gt;17,"Plus noel",Y117&lt;16,"ok noel")</f>
        <v xml:space="preserve"> </v>
      </c>
      <c r="AB117" s="15"/>
      <c r="AC117" s="16"/>
      <c r="AD117" s="12"/>
      <c r="AE117" s="13" t="str">
        <f t="shared" ca="1" si="32"/>
        <v xml:space="preserve"> </v>
      </c>
      <c r="AF117" s="13" t="str" cm="1">
        <f t="array" aca="1" ref="AF117" ca="1">_xlfn.IFS(AC117=0," ",AE117&gt;25,"Plus éligible",AE117&gt;16,"Justificatif à fournir",AE117&gt;6,"Bon rentré OK",AE117&lt;6,"Non éligible")</f>
        <v xml:space="preserve"> </v>
      </c>
      <c r="AG117" s="13" t="str" cm="1">
        <f t="array" aca="1" ref="AG117" ca="1">_xlfn.IFS(AC117=0," ",AE117&gt;17,"Plus noel",AE117&lt;17,"ok noel")</f>
        <v xml:space="preserve"> </v>
      </c>
      <c r="AH117" s="15"/>
      <c r="AI117" s="16"/>
      <c r="AJ117" s="12"/>
      <c r="AK117" s="13" t="str">
        <f t="shared" ca="1" si="33"/>
        <v xml:space="preserve"> </v>
      </c>
      <c r="AL117" s="13" t="str" cm="1">
        <f t="array" aca="1" ref="AL117" ca="1">_xlfn.IFS(AI117=0," ",AK117&gt;25,"Plus éligible",AK117&gt;16,"Justificatif à fournir",AK117&gt;6,"Bon rentré OK",AK117&lt;6,"Non éligible")</f>
        <v xml:space="preserve"> </v>
      </c>
      <c r="AM117" s="13" t="str" cm="1">
        <f t="array" aca="1" ref="AM117" ca="1">_xlfn.IFS(AI117=0," ",AK117&gt;17,"Plus noel",AK117&lt;17,"ok noel")</f>
        <v xml:space="preserve"> </v>
      </c>
      <c r="AN117" s="15"/>
      <c r="AO117" s="16"/>
      <c r="AP117" s="12"/>
      <c r="AQ117" s="13" t="str">
        <f t="shared" ca="1" si="34"/>
        <v xml:space="preserve"> </v>
      </c>
      <c r="AR117" s="13" t="str" cm="1">
        <f t="array" aca="1" ref="AR117" ca="1">_xlfn.IFS(AO117=0," ",AQ117&gt;25,"Plus éligible",AQ117&gt;16,"Justificatif à fournir",AQ117&gt;6,"Bon rentré OK",AQ117&lt;6,"Non éligible")</f>
        <v xml:space="preserve"> </v>
      </c>
      <c r="AS117" s="13" t="str" cm="1">
        <f t="array" aca="1" ref="AS117" ca="1">_xlfn.IFS(AO117=0," ",AQ117&gt;17,"Plus noel",AQ117&lt;17,"ok noel")</f>
        <v xml:space="preserve"> </v>
      </c>
      <c r="AT117" s="15"/>
      <c r="AU117" s="10" t="str">
        <f t="shared" si="35"/>
        <v xml:space="preserve"> </v>
      </c>
      <c r="AV117" s="10" t="str">
        <f t="shared" si="36"/>
        <v xml:space="preserve"> </v>
      </c>
      <c r="AW117" s="10" t="str">
        <f t="shared" si="37"/>
        <v xml:space="preserve"> </v>
      </c>
      <c r="AX117">
        <f t="shared" ca="1" si="38"/>
        <v>0</v>
      </c>
      <c r="AY117">
        <f t="shared" ca="1" si="39"/>
        <v>0</v>
      </c>
      <c r="AZ117">
        <f t="shared" ca="1" si="40"/>
        <v>0</v>
      </c>
    </row>
    <row r="118" spans="1:52" x14ac:dyDescent="0.3">
      <c r="A118" s="5"/>
      <c r="C118" s="6">
        <f t="shared" si="41"/>
        <v>1</v>
      </c>
      <c r="E118" s="6">
        <f t="shared" ca="1" si="26"/>
        <v>44562</v>
      </c>
      <c r="F118" s="3">
        <f t="shared" ca="1" si="42"/>
        <v>18</v>
      </c>
      <c r="G118" s="3">
        <f t="shared" ca="1" si="43"/>
        <v>12</v>
      </c>
      <c r="H118" s="7">
        <f t="shared" ca="1" si="27"/>
        <v>450</v>
      </c>
      <c r="J118" s="7">
        <f t="shared" ca="1" si="28"/>
        <v>0</v>
      </c>
      <c r="L118" s="7">
        <f t="shared" ca="1" si="29"/>
        <v>450</v>
      </c>
      <c r="P118" s="7">
        <f t="shared" ca="1" si="30"/>
        <v>450</v>
      </c>
      <c r="Q118" s="16"/>
      <c r="R118" s="12"/>
      <c r="S118" s="13" t="str">
        <f t="shared" ca="1" si="44"/>
        <v xml:space="preserve"> </v>
      </c>
      <c r="T118" s="13" t="str" cm="1">
        <f t="array" aca="1" ref="T118" ca="1">_xlfn.IFS(Q118=0," ",S118&gt;25,"Plus éligible",S118&gt;16,"Justificatif à fournir",S118&gt;6,"Bon rentré OK",S118&lt;6,"Non éligible")</f>
        <v xml:space="preserve"> </v>
      </c>
      <c r="U118" s="13" t="str" cm="1">
        <f t="array" aca="1" ref="U118" ca="1">_xlfn.IFS(Q118=0," ",S118&gt;17,"Plus noel",S118&lt;17,"ok noel")</f>
        <v xml:space="preserve"> </v>
      </c>
      <c r="V118" s="15"/>
      <c r="W118" s="16"/>
      <c r="X118" s="12"/>
      <c r="Y118" s="13" t="str">
        <f t="shared" ca="1" si="31"/>
        <v xml:space="preserve"> </v>
      </c>
      <c r="Z118" s="13" t="str" cm="1">
        <f t="array" aca="1" ref="Z118" ca="1">_xlfn.IFS(W118=0," ",Y118&gt;25,"Plus éligible",Y118&gt;16,"Justificatif à fournir",Y118&gt;6,"Bon rentré OK",Y118&lt;6,"Non éligible")</f>
        <v xml:space="preserve"> </v>
      </c>
      <c r="AA118" s="13" t="str" cm="1">
        <f t="array" aca="1" ref="AA118" ca="1">_xlfn.IFS(W118=0," ",Y118&gt;17,"Plus noel",Y118&lt;16,"ok noel")</f>
        <v xml:space="preserve"> </v>
      </c>
      <c r="AB118" s="15"/>
      <c r="AC118" s="16"/>
      <c r="AD118" s="12"/>
      <c r="AE118" s="13" t="str">
        <f t="shared" ca="1" si="32"/>
        <v xml:space="preserve"> </v>
      </c>
      <c r="AF118" s="13" t="str" cm="1">
        <f t="array" aca="1" ref="AF118" ca="1">_xlfn.IFS(AC118=0," ",AE118&gt;25,"Plus éligible",AE118&gt;16,"Justificatif à fournir",AE118&gt;6,"Bon rentré OK",AE118&lt;6,"Non éligible")</f>
        <v xml:space="preserve"> </v>
      </c>
      <c r="AG118" s="13" t="str" cm="1">
        <f t="array" aca="1" ref="AG118" ca="1">_xlfn.IFS(AC118=0," ",AE118&gt;17,"Plus noel",AE118&lt;17,"ok noel")</f>
        <v xml:space="preserve"> </v>
      </c>
      <c r="AH118" s="15"/>
      <c r="AI118" s="16"/>
      <c r="AJ118" s="12"/>
      <c r="AK118" s="13" t="str">
        <f t="shared" ca="1" si="33"/>
        <v xml:space="preserve"> </v>
      </c>
      <c r="AL118" s="13" t="str" cm="1">
        <f t="array" aca="1" ref="AL118" ca="1">_xlfn.IFS(AI118=0," ",AK118&gt;25,"Plus éligible",AK118&gt;16,"Justificatif à fournir",AK118&gt;6,"Bon rentré OK",AK118&lt;6,"Non éligible")</f>
        <v xml:space="preserve"> </v>
      </c>
      <c r="AM118" s="13" t="str" cm="1">
        <f t="array" aca="1" ref="AM118" ca="1">_xlfn.IFS(AI118=0," ",AK118&gt;17,"Plus noel",AK118&lt;17,"ok noel")</f>
        <v xml:space="preserve"> </v>
      </c>
      <c r="AN118" s="15"/>
      <c r="AO118" s="16"/>
      <c r="AP118" s="12"/>
      <c r="AQ118" s="13" t="str">
        <f t="shared" ca="1" si="34"/>
        <v xml:space="preserve"> </v>
      </c>
      <c r="AR118" s="13" t="str" cm="1">
        <f t="array" aca="1" ref="AR118" ca="1">_xlfn.IFS(AO118=0," ",AQ118&gt;25,"Plus éligible",AQ118&gt;16,"Justificatif à fournir",AQ118&gt;6,"Bon rentré OK",AQ118&lt;6,"Non éligible")</f>
        <v xml:space="preserve"> </v>
      </c>
      <c r="AS118" s="13" t="str" cm="1">
        <f t="array" aca="1" ref="AS118" ca="1">_xlfn.IFS(AO118=0," ",AQ118&gt;17,"Plus noel",AQ118&lt;17,"ok noel")</f>
        <v xml:space="preserve"> </v>
      </c>
      <c r="AT118" s="15"/>
      <c r="AU118" s="10" t="str">
        <f t="shared" si="35"/>
        <v xml:space="preserve"> </v>
      </c>
      <c r="AV118" s="10" t="str">
        <f t="shared" si="36"/>
        <v xml:space="preserve"> </v>
      </c>
      <c r="AW118" s="10" t="str">
        <f t="shared" si="37"/>
        <v xml:space="preserve"> </v>
      </c>
      <c r="AX118">
        <f t="shared" ca="1" si="38"/>
        <v>0</v>
      </c>
      <c r="AY118">
        <f t="shared" ca="1" si="39"/>
        <v>0</v>
      </c>
      <c r="AZ118">
        <f t="shared" ca="1" si="40"/>
        <v>0</v>
      </c>
    </row>
    <row r="119" spans="1:52" x14ac:dyDescent="0.3">
      <c r="A119" s="5"/>
      <c r="C119" s="6">
        <f t="shared" si="41"/>
        <v>1</v>
      </c>
      <c r="E119" s="6">
        <f t="shared" ca="1" si="26"/>
        <v>44562</v>
      </c>
      <c r="F119" s="3">
        <f t="shared" ca="1" si="42"/>
        <v>18</v>
      </c>
      <c r="G119" s="3">
        <f t="shared" ca="1" si="43"/>
        <v>12</v>
      </c>
      <c r="H119" s="7">
        <f t="shared" ca="1" si="27"/>
        <v>450</v>
      </c>
      <c r="J119" s="7">
        <f t="shared" ca="1" si="28"/>
        <v>0</v>
      </c>
      <c r="L119" s="7">
        <f t="shared" ca="1" si="29"/>
        <v>450</v>
      </c>
      <c r="P119" s="7">
        <f t="shared" ca="1" si="30"/>
        <v>450</v>
      </c>
      <c r="Q119" s="16"/>
      <c r="R119" s="12"/>
      <c r="S119" s="13" t="str">
        <f t="shared" ca="1" si="44"/>
        <v xml:space="preserve"> </v>
      </c>
      <c r="T119" s="13" t="str" cm="1">
        <f t="array" aca="1" ref="T119" ca="1">_xlfn.IFS(Q119=0," ",S119&gt;25,"Plus éligible",S119&gt;16,"Justificatif à fournir",S119&gt;6,"Bon rentré OK",S119&lt;6,"Non éligible")</f>
        <v xml:space="preserve"> </v>
      </c>
      <c r="U119" s="13" t="str" cm="1">
        <f t="array" aca="1" ref="U119" ca="1">_xlfn.IFS(Q119=0," ",S119&gt;17,"Plus noel",S119&lt;17,"ok noel")</f>
        <v xml:space="preserve"> </v>
      </c>
      <c r="V119" s="15"/>
      <c r="W119" s="16"/>
      <c r="X119" s="12"/>
      <c r="Y119" s="13" t="str">
        <f t="shared" ca="1" si="31"/>
        <v xml:space="preserve"> </v>
      </c>
      <c r="Z119" s="13" t="str" cm="1">
        <f t="array" aca="1" ref="Z119" ca="1">_xlfn.IFS(W119=0," ",Y119&gt;25,"Plus éligible",Y119&gt;16,"Justificatif à fournir",Y119&gt;6,"Bon rentré OK",Y119&lt;6,"Non éligible")</f>
        <v xml:space="preserve"> </v>
      </c>
      <c r="AA119" s="13" t="str" cm="1">
        <f t="array" aca="1" ref="AA119" ca="1">_xlfn.IFS(W119=0," ",Y119&gt;17,"Plus noel",Y119&lt;16,"ok noel")</f>
        <v xml:space="preserve"> </v>
      </c>
      <c r="AB119" s="15"/>
      <c r="AC119" s="16"/>
      <c r="AD119" s="12"/>
      <c r="AE119" s="13" t="str">
        <f t="shared" ca="1" si="32"/>
        <v xml:space="preserve"> </v>
      </c>
      <c r="AF119" s="13" t="str" cm="1">
        <f t="array" aca="1" ref="AF119" ca="1">_xlfn.IFS(AC119=0," ",AE119&gt;25,"Plus éligible",AE119&gt;16,"Justificatif à fournir",AE119&gt;6,"Bon rentré OK",AE119&lt;6,"Non éligible")</f>
        <v xml:space="preserve"> </v>
      </c>
      <c r="AG119" s="13" t="str" cm="1">
        <f t="array" aca="1" ref="AG119" ca="1">_xlfn.IFS(AC119=0," ",AE119&gt;17,"Plus noel",AE119&lt;17,"ok noel")</f>
        <v xml:space="preserve"> </v>
      </c>
      <c r="AH119" s="15"/>
      <c r="AI119" s="16"/>
      <c r="AJ119" s="12"/>
      <c r="AK119" s="13" t="str">
        <f t="shared" ca="1" si="33"/>
        <v xml:space="preserve"> </v>
      </c>
      <c r="AL119" s="13" t="str" cm="1">
        <f t="array" aca="1" ref="AL119" ca="1">_xlfn.IFS(AI119=0," ",AK119&gt;25,"Plus éligible",AK119&gt;16,"Justificatif à fournir",AK119&gt;6,"Bon rentré OK",AK119&lt;6,"Non éligible")</f>
        <v xml:space="preserve"> </v>
      </c>
      <c r="AM119" s="13" t="str" cm="1">
        <f t="array" aca="1" ref="AM119" ca="1">_xlfn.IFS(AI119=0," ",AK119&gt;17,"Plus noel",AK119&lt;17,"ok noel")</f>
        <v xml:space="preserve"> </v>
      </c>
      <c r="AN119" s="15"/>
      <c r="AO119" s="16"/>
      <c r="AP119" s="12"/>
      <c r="AQ119" s="13" t="str">
        <f t="shared" ca="1" si="34"/>
        <v xml:space="preserve"> </v>
      </c>
      <c r="AR119" s="13" t="str" cm="1">
        <f t="array" aca="1" ref="AR119" ca="1">_xlfn.IFS(AO119=0," ",AQ119&gt;25,"Plus éligible",AQ119&gt;16,"Justificatif à fournir",AQ119&gt;6,"Bon rentré OK",AQ119&lt;6,"Non éligible")</f>
        <v xml:space="preserve"> </v>
      </c>
      <c r="AS119" s="13" t="str" cm="1">
        <f t="array" aca="1" ref="AS119" ca="1">_xlfn.IFS(AO119=0," ",AQ119&gt;17,"Plus noel",AQ119&lt;17,"ok noel")</f>
        <v xml:space="preserve"> </v>
      </c>
      <c r="AT119" s="15"/>
      <c r="AU119" s="10" t="str">
        <f t="shared" si="35"/>
        <v xml:space="preserve"> </v>
      </c>
      <c r="AV119" s="10" t="str">
        <f t="shared" si="36"/>
        <v xml:space="preserve"> </v>
      </c>
      <c r="AW119" s="10" t="str">
        <f t="shared" si="37"/>
        <v xml:space="preserve"> </v>
      </c>
      <c r="AX119">
        <f t="shared" ca="1" si="38"/>
        <v>0</v>
      </c>
      <c r="AY119">
        <f t="shared" ca="1" si="39"/>
        <v>0</v>
      </c>
      <c r="AZ119">
        <f t="shared" ca="1" si="40"/>
        <v>0</v>
      </c>
    </row>
    <row r="120" spans="1:52" x14ac:dyDescent="0.3">
      <c r="A120" s="5"/>
      <c r="C120" s="6">
        <f t="shared" si="41"/>
        <v>1</v>
      </c>
      <c r="E120" s="6">
        <f t="shared" ca="1" si="26"/>
        <v>44562</v>
      </c>
      <c r="F120" s="3">
        <f t="shared" ca="1" si="42"/>
        <v>18</v>
      </c>
      <c r="G120" s="3">
        <f t="shared" ca="1" si="43"/>
        <v>12</v>
      </c>
      <c r="H120" s="7">
        <f t="shared" ca="1" si="27"/>
        <v>450</v>
      </c>
      <c r="J120" s="7">
        <f t="shared" ca="1" si="28"/>
        <v>0</v>
      </c>
      <c r="L120" s="7">
        <f t="shared" ca="1" si="29"/>
        <v>450</v>
      </c>
      <c r="P120" s="7">
        <f t="shared" ca="1" si="30"/>
        <v>450</v>
      </c>
      <c r="Q120" s="16"/>
      <c r="R120" s="12"/>
      <c r="S120" s="13" t="str">
        <f t="shared" ca="1" si="44"/>
        <v xml:space="preserve"> </v>
      </c>
      <c r="T120" s="13" t="str" cm="1">
        <f t="array" aca="1" ref="T120" ca="1">_xlfn.IFS(Q120=0," ",S120&gt;25,"Plus éligible",S120&gt;16,"Justificatif à fournir",S120&gt;6,"Bon rentré OK",S120&lt;6,"Non éligible")</f>
        <v xml:space="preserve"> </v>
      </c>
      <c r="U120" s="13" t="str" cm="1">
        <f t="array" aca="1" ref="U120" ca="1">_xlfn.IFS(Q120=0," ",S120&gt;17,"Plus noel",S120&lt;17,"ok noel")</f>
        <v xml:space="preserve"> </v>
      </c>
      <c r="V120" s="15"/>
      <c r="W120" s="16"/>
      <c r="X120" s="12"/>
      <c r="Y120" s="13" t="str">
        <f t="shared" ca="1" si="31"/>
        <v xml:space="preserve"> </v>
      </c>
      <c r="Z120" s="13" t="str" cm="1">
        <f t="array" aca="1" ref="Z120" ca="1">_xlfn.IFS(W120=0," ",Y120&gt;25,"Plus éligible",Y120&gt;16,"Justificatif à fournir",Y120&gt;6,"Bon rentré OK",Y120&lt;6,"Non éligible")</f>
        <v xml:space="preserve"> </v>
      </c>
      <c r="AA120" s="13" t="str" cm="1">
        <f t="array" aca="1" ref="AA120" ca="1">_xlfn.IFS(W120=0," ",Y120&gt;17,"Plus noel",Y120&lt;16,"ok noel")</f>
        <v xml:space="preserve"> </v>
      </c>
      <c r="AB120" s="15"/>
      <c r="AC120" s="16"/>
      <c r="AD120" s="12"/>
      <c r="AE120" s="13" t="str">
        <f t="shared" ca="1" si="32"/>
        <v xml:space="preserve"> </v>
      </c>
      <c r="AF120" s="13" t="str" cm="1">
        <f t="array" aca="1" ref="AF120" ca="1">_xlfn.IFS(AC120=0," ",AE120&gt;25,"Plus éligible",AE120&gt;16,"Justificatif à fournir",AE120&gt;6,"Bon rentré OK",AE120&lt;6,"Non éligible")</f>
        <v xml:space="preserve"> </v>
      </c>
      <c r="AG120" s="13" t="str" cm="1">
        <f t="array" aca="1" ref="AG120" ca="1">_xlfn.IFS(AC120=0," ",AE120&gt;17,"Plus noel",AE120&lt;17,"ok noel")</f>
        <v xml:space="preserve"> </v>
      </c>
      <c r="AH120" s="15"/>
      <c r="AI120" s="16"/>
      <c r="AJ120" s="12"/>
      <c r="AK120" s="13" t="str">
        <f t="shared" ca="1" si="33"/>
        <v xml:space="preserve"> </v>
      </c>
      <c r="AL120" s="13" t="str" cm="1">
        <f t="array" aca="1" ref="AL120" ca="1">_xlfn.IFS(AI120=0," ",AK120&gt;25,"Plus éligible",AK120&gt;16,"Justificatif à fournir",AK120&gt;6,"Bon rentré OK",AK120&lt;6,"Non éligible")</f>
        <v xml:space="preserve"> </v>
      </c>
      <c r="AM120" s="13" t="str" cm="1">
        <f t="array" aca="1" ref="AM120" ca="1">_xlfn.IFS(AI120=0," ",AK120&gt;17,"Plus noel",AK120&lt;17,"ok noel")</f>
        <v xml:space="preserve"> </v>
      </c>
      <c r="AN120" s="15"/>
      <c r="AO120" s="16"/>
      <c r="AP120" s="12"/>
      <c r="AQ120" s="13" t="str">
        <f t="shared" ca="1" si="34"/>
        <v xml:space="preserve"> </v>
      </c>
      <c r="AR120" s="13" t="str" cm="1">
        <f t="array" aca="1" ref="AR120" ca="1">_xlfn.IFS(AO120=0," ",AQ120&gt;25,"Plus éligible",AQ120&gt;16,"Justificatif à fournir",AQ120&gt;6,"Bon rentré OK",AQ120&lt;6,"Non éligible")</f>
        <v xml:space="preserve"> </v>
      </c>
      <c r="AS120" s="13" t="str" cm="1">
        <f t="array" aca="1" ref="AS120" ca="1">_xlfn.IFS(AO120=0," ",AQ120&gt;17,"Plus noel",AQ120&lt;17,"ok noel")</f>
        <v xml:space="preserve"> </v>
      </c>
      <c r="AT120" s="15"/>
      <c r="AU120" s="10" t="str">
        <f t="shared" si="35"/>
        <v xml:space="preserve"> </v>
      </c>
      <c r="AV120" s="10" t="str">
        <f t="shared" si="36"/>
        <v xml:space="preserve"> </v>
      </c>
      <c r="AW120" s="10" t="str">
        <f t="shared" si="37"/>
        <v xml:space="preserve"> </v>
      </c>
      <c r="AX120">
        <f t="shared" ca="1" si="38"/>
        <v>0</v>
      </c>
      <c r="AY120">
        <f t="shared" ca="1" si="39"/>
        <v>0</v>
      </c>
      <c r="AZ120">
        <f t="shared" ca="1" si="40"/>
        <v>0</v>
      </c>
    </row>
    <row r="121" spans="1:52" x14ac:dyDescent="0.3">
      <c r="A121" s="5"/>
      <c r="C121" s="6">
        <f t="shared" si="41"/>
        <v>1</v>
      </c>
      <c r="E121" s="6">
        <f t="shared" ca="1" si="26"/>
        <v>44562</v>
      </c>
      <c r="F121" s="3">
        <f t="shared" ca="1" si="42"/>
        <v>18</v>
      </c>
      <c r="G121" s="3">
        <f t="shared" ca="1" si="43"/>
        <v>12</v>
      </c>
      <c r="H121" s="7">
        <f t="shared" ca="1" si="27"/>
        <v>450</v>
      </c>
      <c r="J121" s="7">
        <f t="shared" ca="1" si="28"/>
        <v>0</v>
      </c>
      <c r="L121" s="7">
        <f t="shared" ca="1" si="29"/>
        <v>450</v>
      </c>
      <c r="P121" s="7">
        <f t="shared" ca="1" si="30"/>
        <v>450</v>
      </c>
      <c r="Q121" s="16"/>
      <c r="R121" s="12"/>
      <c r="S121" s="13" t="str">
        <f t="shared" ca="1" si="44"/>
        <v xml:space="preserve"> </v>
      </c>
      <c r="T121" s="13" t="str" cm="1">
        <f t="array" aca="1" ref="T121" ca="1">_xlfn.IFS(Q121=0," ",S121&gt;25,"Plus éligible",S121&gt;16,"Justificatif à fournir",S121&gt;6,"Bon rentré OK",S121&lt;6,"Non éligible")</f>
        <v xml:space="preserve"> </v>
      </c>
      <c r="U121" s="13" t="str" cm="1">
        <f t="array" aca="1" ref="U121" ca="1">_xlfn.IFS(Q121=0," ",S121&gt;17,"Plus noel",S121&lt;17,"ok noel")</f>
        <v xml:space="preserve"> </v>
      </c>
      <c r="V121" s="15"/>
      <c r="W121" s="16"/>
      <c r="X121" s="12"/>
      <c r="Y121" s="13" t="str">
        <f t="shared" ca="1" si="31"/>
        <v xml:space="preserve"> </v>
      </c>
      <c r="Z121" s="13" t="str" cm="1">
        <f t="array" aca="1" ref="Z121" ca="1">_xlfn.IFS(W121=0," ",Y121&gt;25,"Plus éligible",Y121&gt;16,"Justificatif à fournir",Y121&gt;6,"Bon rentré OK",Y121&lt;6,"Non éligible")</f>
        <v xml:space="preserve"> </v>
      </c>
      <c r="AA121" s="13" t="str" cm="1">
        <f t="array" aca="1" ref="AA121" ca="1">_xlfn.IFS(W121=0," ",Y121&gt;17,"Plus noel",Y121&lt;16,"ok noel")</f>
        <v xml:space="preserve"> </v>
      </c>
      <c r="AB121" s="15"/>
      <c r="AC121" s="16"/>
      <c r="AD121" s="12"/>
      <c r="AE121" s="13" t="str">
        <f t="shared" ca="1" si="32"/>
        <v xml:space="preserve"> </v>
      </c>
      <c r="AF121" s="13" t="str" cm="1">
        <f t="array" aca="1" ref="AF121" ca="1">_xlfn.IFS(AC121=0," ",AE121&gt;25,"Plus éligible",AE121&gt;16,"Justificatif à fournir",AE121&gt;6,"Bon rentré OK",AE121&lt;6,"Non éligible")</f>
        <v xml:space="preserve"> </v>
      </c>
      <c r="AG121" s="13" t="str" cm="1">
        <f t="array" aca="1" ref="AG121" ca="1">_xlfn.IFS(AC121=0," ",AE121&gt;17,"Plus noel",AE121&lt;17,"ok noel")</f>
        <v xml:space="preserve"> </v>
      </c>
      <c r="AH121" s="15"/>
      <c r="AI121" s="16"/>
      <c r="AJ121" s="12"/>
      <c r="AK121" s="13" t="str">
        <f t="shared" ca="1" si="33"/>
        <v xml:space="preserve"> </v>
      </c>
      <c r="AL121" s="13" t="str" cm="1">
        <f t="array" aca="1" ref="AL121" ca="1">_xlfn.IFS(AI121=0," ",AK121&gt;25,"Plus éligible",AK121&gt;16,"Justificatif à fournir",AK121&gt;6,"Bon rentré OK",AK121&lt;6,"Non éligible")</f>
        <v xml:space="preserve"> </v>
      </c>
      <c r="AM121" s="13" t="str" cm="1">
        <f t="array" aca="1" ref="AM121" ca="1">_xlfn.IFS(AI121=0," ",AK121&gt;17,"Plus noel",AK121&lt;17,"ok noel")</f>
        <v xml:space="preserve"> </v>
      </c>
      <c r="AN121" s="15"/>
      <c r="AO121" s="16"/>
      <c r="AP121" s="12"/>
      <c r="AQ121" s="13" t="str">
        <f t="shared" ca="1" si="34"/>
        <v xml:space="preserve"> </v>
      </c>
      <c r="AR121" s="13" t="str" cm="1">
        <f t="array" aca="1" ref="AR121" ca="1">_xlfn.IFS(AO121=0," ",AQ121&gt;25,"Plus éligible",AQ121&gt;16,"Justificatif à fournir",AQ121&gt;6,"Bon rentré OK",AQ121&lt;6,"Non éligible")</f>
        <v xml:space="preserve"> </v>
      </c>
      <c r="AS121" s="13" t="str" cm="1">
        <f t="array" aca="1" ref="AS121" ca="1">_xlfn.IFS(AO121=0," ",AQ121&gt;17,"Plus noel",AQ121&lt;17,"ok noel")</f>
        <v xml:space="preserve"> </v>
      </c>
      <c r="AT121" s="15"/>
      <c r="AU121" s="10" t="str">
        <f t="shared" si="35"/>
        <v xml:space="preserve"> </v>
      </c>
      <c r="AV121" s="10" t="str">
        <f t="shared" si="36"/>
        <v xml:space="preserve"> </v>
      </c>
      <c r="AW121" s="10" t="str">
        <f t="shared" si="37"/>
        <v xml:space="preserve"> </v>
      </c>
      <c r="AX121">
        <f t="shared" ca="1" si="38"/>
        <v>0</v>
      </c>
      <c r="AY121">
        <f t="shared" ca="1" si="39"/>
        <v>0</v>
      </c>
      <c r="AZ121">
        <f t="shared" ca="1" si="40"/>
        <v>0</v>
      </c>
    </row>
    <row r="122" spans="1:52" x14ac:dyDescent="0.3">
      <c r="A122" s="5"/>
      <c r="C122" s="6">
        <f t="shared" si="41"/>
        <v>1</v>
      </c>
      <c r="E122" s="6">
        <f t="shared" ca="1" si="26"/>
        <v>44562</v>
      </c>
      <c r="F122" s="3">
        <f t="shared" ca="1" si="42"/>
        <v>18</v>
      </c>
      <c r="G122" s="3">
        <f t="shared" ca="1" si="43"/>
        <v>12</v>
      </c>
      <c r="H122" s="7">
        <f t="shared" ca="1" si="27"/>
        <v>450</v>
      </c>
      <c r="J122" s="7">
        <f t="shared" ca="1" si="28"/>
        <v>0</v>
      </c>
      <c r="L122" s="7">
        <f t="shared" ca="1" si="29"/>
        <v>450</v>
      </c>
      <c r="P122" s="7">
        <f t="shared" ca="1" si="30"/>
        <v>450</v>
      </c>
      <c r="Q122" s="16"/>
      <c r="R122" s="12"/>
      <c r="S122" s="13" t="str">
        <f t="shared" ca="1" si="44"/>
        <v xml:space="preserve"> </v>
      </c>
      <c r="T122" s="13" t="str" cm="1">
        <f t="array" aca="1" ref="T122" ca="1">_xlfn.IFS(Q122=0," ",S122&gt;25,"Plus éligible",S122&gt;16,"Justificatif à fournir",S122&gt;6,"Bon rentré OK",S122&lt;6,"Non éligible")</f>
        <v xml:space="preserve"> </v>
      </c>
      <c r="U122" s="13" t="str" cm="1">
        <f t="array" aca="1" ref="U122" ca="1">_xlfn.IFS(Q122=0," ",S122&gt;17,"Plus noel",S122&lt;17,"ok noel")</f>
        <v xml:space="preserve"> </v>
      </c>
      <c r="V122" s="15"/>
      <c r="W122" s="16"/>
      <c r="X122" s="12"/>
      <c r="Y122" s="13" t="str">
        <f t="shared" ca="1" si="31"/>
        <v xml:space="preserve"> </v>
      </c>
      <c r="Z122" s="13" t="str" cm="1">
        <f t="array" aca="1" ref="Z122" ca="1">_xlfn.IFS(W122=0," ",Y122&gt;25,"Plus éligible",Y122&gt;16,"Justificatif à fournir",Y122&gt;6,"Bon rentré OK",Y122&lt;6,"Non éligible")</f>
        <v xml:space="preserve"> </v>
      </c>
      <c r="AA122" s="13" t="str" cm="1">
        <f t="array" aca="1" ref="AA122" ca="1">_xlfn.IFS(W122=0," ",Y122&gt;17,"Plus noel",Y122&lt;16,"ok noel")</f>
        <v xml:space="preserve"> </v>
      </c>
      <c r="AB122" s="15"/>
      <c r="AC122" s="16"/>
      <c r="AD122" s="12"/>
      <c r="AE122" s="13" t="str">
        <f t="shared" ca="1" si="32"/>
        <v xml:space="preserve"> </v>
      </c>
      <c r="AF122" s="13" t="str" cm="1">
        <f t="array" aca="1" ref="AF122" ca="1">_xlfn.IFS(AC122=0," ",AE122&gt;25,"Plus éligible",AE122&gt;16,"Justificatif à fournir",AE122&gt;6,"Bon rentré OK",AE122&lt;6,"Non éligible")</f>
        <v xml:space="preserve"> </v>
      </c>
      <c r="AG122" s="13" t="str" cm="1">
        <f t="array" aca="1" ref="AG122" ca="1">_xlfn.IFS(AC122=0," ",AE122&gt;17,"Plus noel",AE122&lt;17,"ok noel")</f>
        <v xml:space="preserve"> </v>
      </c>
      <c r="AH122" s="15"/>
      <c r="AI122" s="16"/>
      <c r="AJ122" s="12"/>
      <c r="AK122" s="13" t="str">
        <f t="shared" ca="1" si="33"/>
        <v xml:space="preserve"> </v>
      </c>
      <c r="AL122" s="13" t="str" cm="1">
        <f t="array" aca="1" ref="AL122" ca="1">_xlfn.IFS(AI122=0," ",AK122&gt;25,"Plus éligible",AK122&gt;16,"Justificatif à fournir",AK122&gt;6,"Bon rentré OK",AK122&lt;6,"Non éligible")</f>
        <v xml:space="preserve"> </v>
      </c>
      <c r="AM122" s="13" t="str" cm="1">
        <f t="array" aca="1" ref="AM122" ca="1">_xlfn.IFS(AI122=0," ",AK122&gt;17,"Plus noel",AK122&lt;17,"ok noel")</f>
        <v xml:space="preserve"> </v>
      </c>
      <c r="AN122" s="15"/>
      <c r="AO122" s="16"/>
      <c r="AP122" s="12"/>
      <c r="AQ122" s="13" t="str">
        <f t="shared" ca="1" si="34"/>
        <v xml:space="preserve"> </v>
      </c>
      <c r="AR122" s="13" t="str" cm="1">
        <f t="array" aca="1" ref="AR122" ca="1">_xlfn.IFS(AO122=0," ",AQ122&gt;25,"Plus éligible",AQ122&gt;16,"Justificatif à fournir",AQ122&gt;6,"Bon rentré OK",AQ122&lt;6,"Non éligible")</f>
        <v xml:space="preserve"> </v>
      </c>
      <c r="AS122" s="13" t="str" cm="1">
        <f t="array" aca="1" ref="AS122" ca="1">_xlfn.IFS(AO122=0," ",AQ122&gt;17,"Plus noel",AQ122&lt;17,"ok noel")</f>
        <v xml:space="preserve"> </v>
      </c>
      <c r="AT122" s="15"/>
      <c r="AU122" s="10" t="str">
        <f t="shared" si="35"/>
        <v xml:space="preserve"> </v>
      </c>
      <c r="AV122" s="10" t="str">
        <f t="shared" si="36"/>
        <v xml:space="preserve"> </v>
      </c>
      <c r="AW122" s="10" t="str">
        <f t="shared" si="37"/>
        <v xml:space="preserve"> </v>
      </c>
      <c r="AX122">
        <f t="shared" ca="1" si="38"/>
        <v>0</v>
      </c>
      <c r="AY122">
        <f t="shared" ca="1" si="39"/>
        <v>0</v>
      </c>
      <c r="AZ122">
        <f t="shared" ca="1" si="40"/>
        <v>0</v>
      </c>
    </row>
    <row r="123" spans="1:52" x14ac:dyDescent="0.3">
      <c r="A123" s="5"/>
      <c r="C123" s="6">
        <f t="shared" si="41"/>
        <v>1</v>
      </c>
      <c r="E123" s="6">
        <f t="shared" ca="1" si="26"/>
        <v>44562</v>
      </c>
      <c r="F123" s="3">
        <f t="shared" ca="1" si="42"/>
        <v>18</v>
      </c>
      <c r="G123" s="3">
        <f t="shared" ca="1" si="43"/>
        <v>12</v>
      </c>
      <c r="H123" s="7">
        <f t="shared" ca="1" si="27"/>
        <v>450</v>
      </c>
      <c r="J123" s="7">
        <f t="shared" ca="1" si="28"/>
        <v>0</v>
      </c>
      <c r="L123" s="7">
        <f t="shared" ca="1" si="29"/>
        <v>450</v>
      </c>
      <c r="P123" s="7">
        <f t="shared" ca="1" si="30"/>
        <v>450</v>
      </c>
      <c r="Q123" s="16"/>
      <c r="R123" s="12"/>
      <c r="S123" s="13" t="str">
        <f t="shared" ca="1" si="44"/>
        <v xml:space="preserve"> </v>
      </c>
      <c r="T123" s="13" t="str" cm="1">
        <f t="array" aca="1" ref="T123" ca="1">_xlfn.IFS(Q123=0," ",S123&gt;25,"Plus éligible",S123&gt;16,"Justificatif à fournir",S123&gt;6,"Bon rentré OK",S123&lt;6,"Non éligible")</f>
        <v xml:space="preserve"> </v>
      </c>
      <c r="U123" s="13" t="str" cm="1">
        <f t="array" aca="1" ref="U123" ca="1">_xlfn.IFS(Q123=0," ",S123&gt;17,"Plus noel",S123&lt;17,"ok noel")</f>
        <v xml:space="preserve"> </v>
      </c>
      <c r="V123" s="15"/>
      <c r="W123" s="16"/>
      <c r="X123" s="12"/>
      <c r="Y123" s="13" t="str">
        <f t="shared" ca="1" si="31"/>
        <v xml:space="preserve"> </v>
      </c>
      <c r="Z123" s="13" t="str" cm="1">
        <f t="array" aca="1" ref="Z123" ca="1">_xlfn.IFS(W123=0," ",Y123&gt;25,"Plus éligible",Y123&gt;16,"Justificatif à fournir",Y123&gt;6,"Bon rentré OK",Y123&lt;6,"Non éligible")</f>
        <v xml:space="preserve"> </v>
      </c>
      <c r="AA123" s="13" t="str" cm="1">
        <f t="array" aca="1" ref="AA123" ca="1">_xlfn.IFS(W123=0," ",Y123&gt;17,"Plus noel",Y123&lt;16,"ok noel")</f>
        <v xml:space="preserve"> </v>
      </c>
      <c r="AB123" s="15"/>
      <c r="AC123" s="16"/>
      <c r="AD123" s="12"/>
      <c r="AE123" s="13" t="str">
        <f t="shared" ca="1" si="32"/>
        <v xml:space="preserve"> </v>
      </c>
      <c r="AF123" s="13" t="str" cm="1">
        <f t="array" aca="1" ref="AF123" ca="1">_xlfn.IFS(AC123=0," ",AE123&gt;25,"Plus éligible",AE123&gt;16,"Justificatif à fournir",AE123&gt;6,"Bon rentré OK",AE123&lt;6,"Non éligible")</f>
        <v xml:space="preserve"> </v>
      </c>
      <c r="AG123" s="13" t="str" cm="1">
        <f t="array" aca="1" ref="AG123" ca="1">_xlfn.IFS(AC123=0," ",AE123&gt;17,"Plus noel",AE123&lt;17,"ok noel")</f>
        <v xml:space="preserve"> </v>
      </c>
      <c r="AH123" s="15"/>
      <c r="AI123" s="16"/>
      <c r="AJ123" s="12"/>
      <c r="AK123" s="13" t="str">
        <f t="shared" ca="1" si="33"/>
        <v xml:space="preserve"> </v>
      </c>
      <c r="AL123" s="13" t="str" cm="1">
        <f t="array" aca="1" ref="AL123" ca="1">_xlfn.IFS(AI123=0," ",AK123&gt;25,"Plus éligible",AK123&gt;16,"Justificatif à fournir",AK123&gt;6,"Bon rentré OK",AK123&lt;6,"Non éligible")</f>
        <v xml:space="preserve"> </v>
      </c>
      <c r="AM123" s="13" t="str" cm="1">
        <f t="array" aca="1" ref="AM123" ca="1">_xlfn.IFS(AI123=0," ",AK123&gt;17,"Plus noel",AK123&lt;17,"ok noel")</f>
        <v xml:space="preserve"> </v>
      </c>
      <c r="AN123" s="15"/>
      <c r="AO123" s="16"/>
      <c r="AP123" s="12"/>
      <c r="AQ123" s="13" t="str">
        <f t="shared" ca="1" si="34"/>
        <v xml:space="preserve"> </v>
      </c>
      <c r="AR123" s="13" t="str" cm="1">
        <f t="array" aca="1" ref="AR123" ca="1">_xlfn.IFS(AO123=0," ",AQ123&gt;25,"Plus éligible",AQ123&gt;16,"Justificatif à fournir",AQ123&gt;6,"Bon rentré OK",AQ123&lt;6,"Non éligible")</f>
        <v xml:space="preserve"> </v>
      </c>
      <c r="AS123" s="13" t="str" cm="1">
        <f t="array" aca="1" ref="AS123" ca="1">_xlfn.IFS(AO123=0," ",AQ123&gt;17,"Plus noel",AQ123&lt;17,"ok noel")</f>
        <v xml:space="preserve"> </v>
      </c>
      <c r="AT123" s="15"/>
      <c r="AU123" s="10" t="str">
        <f t="shared" si="35"/>
        <v xml:space="preserve"> </v>
      </c>
      <c r="AV123" s="10" t="str">
        <f t="shared" si="36"/>
        <v xml:space="preserve"> </v>
      </c>
      <c r="AW123" s="10" t="str">
        <f t="shared" si="37"/>
        <v xml:space="preserve"> </v>
      </c>
      <c r="AX123">
        <f t="shared" ca="1" si="38"/>
        <v>0</v>
      </c>
      <c r="AY123">
        <f t="shared" ca="1" si="39"/>
        <v>0</v>
      </c>
      <c r="AZ123">
        <f t="shared" ca="1" si="40"/>
        <v>0</v>
      </c>
    </row>
    <row r="124" spans="1:52" x14ac:dyDescent="0.3">
      <c r="A124" s="5"/>
      <c r="C124" s="6">
        <f t="shared" si="41"/>
        <v>1</v>
      </c>
      <c r="E124" s="6">
        <f t="shared" ca="1" si="26"/>
        <v>44562</v>
      </c>
      <c r="F124" s="3">
        <f t="shared" ca="1" si="42"/>
        <v>18</v>
      </c>
      <c r="G124" s="3">
        <f t="shared" ca="1" si="43"/>
        <v>12</v>
      </c>
      <c r="H124" s="7">
        <f t="shared" ca="1" si="27"/>
        <v>450</v>
      </c>
      <c r="J124" s="7">
        <f t="shared" ca="1" si="28"/>
        <v>0</v>
      </c>
      <c r="L124" s="7">
        <f t="shared" ca="1" si="29"/>
        <v>450</v>
      </c>
      <c r="P124" s="7">
        <f t="shared" ca="1" si="30"/>
        <v>450</v>
      </c>
      <c r="Q124" s="16"/>
      <c r="R124" s="12"/>
      <c r="S124" s="13" t="str">
        <f t="shared" ca="1" si="44"/>
        <v xml:space="preserve"> </v>
      </c>
      <c r="T124" s="13" t="str" cm="1">
        <f t="array" aca="1" ref="T124" ca="1">_xlfn.IFS(Q124=0," ",S124&gt;25,"Plus éligible",S124&gt;16,"Justificatif à fournir",S124&gt;6,"Bon rentré OK",S124&lt;6,"Non éligible")</f>
        <v xml:space="preserve"> </v>
      </c>
      <c r="U124" s="13" t="str" cm="1">
        <f t="array" aca="1" ref="U124" ca="1">_xlfn.IFS(Q124=0," ",S124&gt;17,"Plus noel",S124&lt;17,"ok noel")</f>
        <v xml:space="preserve"> </v>
      </c>
      <c r="V124" s="15"/>
      <c r="W124" s="16"/>
      <c r="X124" s="12"/>
      <c r="Y124" s="13" t="str">
        <f t="shared" ca="1" si="31"/>
        <v xml:space="preserve"> </v>
      </c>
      <c r="Z124" s="13" t="str" cm="1">
        <f t="array" aca="1" ref="Z124" ca="1">_xlfn.IFS(W124=0," ",Y124&gt;25,"Plus éligible",Y124&gt;16,"Justificatif à fournir",Y124&gt;6,"Bon rentré OK",Y124&lt;6,"Non éligible")</f>
        <v xml:space="preserve"> </v>
      </c>
      <c r="AA124" s="13" t="str" cm="1">
        <f t="array" aca="1" ref="AA124" ca="1">_xlfn.IFS(W124=0," ",Y124&gt;17,"Plus noel",Y124&lt;16,"ok noel")</f>
        <v xml:space="preserve"> </v>
      </c>
      <c r="AB124" s="15"/>
      <c r="AC124" s="16"/>
      <c r="AD124" s="12"/>
      <c r="AE124" s="13" t="str">
        <f t="shared" ca="1" si="32"/>
        <v xml:space="preserve"> </v>
      </c>
      <c r="AF124" s="13" t="str" cm="1">
        <f t="array" aca="1" ref="AF124" ca="1">_xlfn.IFS(AC124=0," ",AE124&gt;25,"Plus éligible",AE124&gt;16,"Justificatif à fournir",AE124&gt;6,"Bon rentré OK",AE124&lt;6,"Non éligible")</f>
        <v xml:space="preserve"> </v>
      </c>
      <c r="AG124" s="13" t="str" cm="1">
        <f t="array" aca="1" ref="AG124" ca="1">_xlfn.IFS(AC124=0," ",AE124&gt;17,"Plus noel",AE124&lt;17,"ok noel")</f>
        <v xml:space="preserve"> </v>
      </c>
      <c r="AH124" s="15"/>
      <c r="AI124" s="16"/>
      <c r="AJ124" s="12"/>
      <c r="AK124" s="13" t="str">
        <f t="shared" ca="1" si="33"/>
        <v xml:space="preserve"> </v>
      </c>
      <c r="AL124" s="13" t="str" cm="1">
        <f t="array" aca="1" ref="AL124" ca="1">_xlfn.IFS(AI124=0," ",AK124&gt;25,"Plus éligible",AK124&gt;16,"Justificatif à fournir",AK124&gt;6,"Bon rentré OK",AK124&lt;6,"Non éligible")</f>
        <v xml:space="preserve"> </v>
      </c>
      <c r="AM124" s="13" t="str" cm="1">
        <f t="array" aca="1" ref="AM124" ca="1">_xlfn.IFS(AI124=0," ",AK124&gt;17,"Plus noel",AK124&lt;17,"ok noel")</f>
        <v xml:space="preserve"> </v>
      </c>
      <c r="AN124" s="15"/>
      <c r="AO124" s="16"/>
      <c r="AP124" s="12"/>
      <c r="AQ124" s="13" t="str">
        <f t="shared" ca="1" si="34"/>
        <v xml:space="preserve"> </v>
      </c>
      <c r="AR124" s="13" t="str" cm="1">
        <f t="array" aca="1" ref="AR124" ca="1">_xlfn.IFS(AO124=0," ",AQ124&gt;25,"Plus éligible",AQ124&gt;16,"Justificatif à fournir",AQ124&gt;6,"Bon rentré OK",AQ124&lt;6,"Non éligible")</f>
        <v xml:space="preserve"> </v>
      </c>
      <c r="AS124" s="13" t="str" cm="1">
        <f t="array" aca="1" ref="AS124" ca="1">_xlfn.IFS(AO124=0," ",AQ124&gt;17,"Plus noel",AQ124&lt;17,"ok noel")</f>
        <v xml:space="preserve"> </v>
      </c>
      <c r="AT124" s="15"/>
      <c r="AU124" s="10" t="str">
        <f t="shared" si="35"/>
        <v xml:space="preserve"> </v>
      </c>
      <c r="AV124" s="10" t="str">
        <f t="shared" si="36"/>
        <v xml:space="preserve"> </v>
      </c>
      <c r="AW124" s="10" t="str">
        <f t="shared" si="37"/>
        <v xml:space="preserve"> </v>
      </c>
      <c r="AX124">
        <f t="shared" ca="1" si="38"/>
        <v>0</v>
      </c>
      <c r="AY124">
        <f t="shared" ca="1" si="39"/>
        <v>0</v>
      </c>
      <c r="AZ124">
        <f t="shared" ca="1" si="40"/>
        <v>0</v>
      </c>
    </row>
    <row r="125" spans="1:52" x14ac:dyDescent="0.3">
      <c r="A125" s="5"/>
      <c r="C125" s="6">
        <f t="shared" si="41"/>
        <v>1</v>
      </c>
      <c r="E125" s="6">
        <f t="shared" ca="1" si="26"/>
        <v>44562</v>
      </c>
      <c r="F125" s="3">
        <f t="shared" ca="1" si="42"/>
        <v>18</v>
      </c>
      <c r="G125" s="3">
        <f t="shared" ca="1" si="43"/>
        <v>12</v>
      </c>
      <c r="H125" s="7">
        <f t="shared" ca="1" si="27"/>
        <v>450</v>
      </c>
      <c r="J125" s="7">
        <f t="shared" ca="1" si="28"/>
        <v>0</v>
      </c>
      <c r="L125" s="7">
        <f t="shared" ca="1" si="29"/>
        <v>450</v>
      </c>
      <c r="P125" s="7">
        <f t="shared" ca="1" si="30"/>
        <v>450</v>
      </c>
      <c r="Q125" s="16"/>
      <c r="R125" s="12"/>
      <c r="S125" s="13" t="str">
        <f t="shared" ca="1" si="44"/>
        <v xml:space="preserve"> </v>
      </c>
      <c r="T125" s="13" t="str" cm="1">
        <f t="array" aca="1" ref="T125" ca="1">_xlfn.IFS(Q125=0," ",S125&gt;25,"Plus éligible",S125&gt;16,"Justificatif à fournir",S125&gt;6,"Bon rentré OK",S125&lt;6,"Non éligible")</f>
        <v xml:space="preserve"> </v>
      </c>
      <c r="U125" s="13" t="str" cm="1">
        <f t="array" aca="1" ref="U125" ca="1">_xlfn.IFS(Q125=0," ",S125&gt;17,"Plus noel",S125&lt;17,"ok noel")</f>
        <v xml:space="preserve"> </v>
      </c>
      <c r="V125" s="15"/>
      <c r="W125" s="16"/>
      <c r="X125" s="12"/>
      <c r="Y125" s="13" t="str">
        <f t="shared" ca="1" si="31"/>
        <v xml:space="preserve"> </v>
      </c>
      <c r="Z125" s="13" t="str" cm="1">
        <f t="array" aca="1" ref="Z125" ca="1">_xlfn.IFS(W125=0," ",Y125&gt;25,"Plus éligible",Y125&gt;16,"Justificatif à fournir",Y125&gt;6,"Bon rentré OK",Y125&lt;6,"Non éligible")</f>
        <v xml:space="preserve"> </v>
      </c>
      <c r="AA125" s="13" t="str" cm="1">
        <f t="array" aca="1" ref="AA125" ca="1">_xlfn.IFS(W125=0," ",Y125&gt;17,"Plus noel",Y125&lt;16,"ok noel")</f>
        <v xml:space="preserve"> </v>
      </c>
      <c r="AB125" s="15"/>
      <c r="AC125" s="16"/>
      <c r="AD125" s="12"/>
      <c r="AE125" s="13" t="str">
        <f t="shared" ca="1" si="32"/>
        <v xml:space="preserve"> </v>
      </c>
      <c r="AF125" s="13" t="str" cm="1">
        <f t="array" aca="1" ref="AF125" ca="1">_xlfn.IFS(AC125=0," ",AE125&gt;25,"Plus éligible",AE125&gt;16,"Justificatif à fournir",AE125&gt;6,"Bon rentré OK",AE125&lt;6,"Non éligible")</f>
        <v xml:space="preserve"> </v>
      </c>
      <c r="AG125" s="13" t="str" cm="1">
        <f t="array" aca="1" ref="AG125" ca="1">_xlfn.IFS(AC125=0," ",AE125&gt;17,"Plus noel",AE125&lt;17,"ok noel")</f>
        <v xml:space="preserve"> </v>
      </c>
      <c r="AH125" s="15"/>
      <c r="AI125" s="16"/>
      <c r="AJ125" s="12"/>
      <c r="AK125" s="13" t="str">
        <f t="shared" ca="1" si="33"/>
        <v xml:space="preserve"> </v>
      </c>
      <c r="AL125" s="13" t="str" cm="1">
        <f t="array" aca="1" ref="AL125" ca="1">_xlfn.IFS(AI125=0," ",AK125&gt;25,"Plus éligible",AK125&gt;16,"Justificatif à fournir",AK125&gt;6,"Bon rentré OK",AK125&lt;6,"Non éligible")</f>
        <v xml:space="preserve"> </v>
      </c>
      <c r="AM125" s="13" t="str" cm="1">
        <f t="array" aca="1" ref="AM125" ca="1">_xlfn.IFS(AI125=0," ",AK125&gt;17,"Plus noel",AK125&lt;17,"ok noel")</f>
        <v xml:space="preserve"> </v>
      </c>
      <c r="AN125" s="15"/>
      <c r="AO125" s="16"/>
      <c r="AP125" s="12"/>
      <c r="AQ125" s="13" t="str">
        <f t="shared" ca="1" si="34"/>
        <v xml:space="preserve"> </v>
      </c>
      <c r="AR125" s="13" t="str" cm="1">
        <f t="array" aca="1" ref="AR125" ca="1">_xlfn.IFS(AO125=0," ",AQ125&gt;25,"Plus éligible",AQ125&gt;16,"Justificatif à fournir",AQ125&gt;6,"Bon rentré OK",AQ125&lt;6,"Non éligible")</f>
        <v xml:space="preserve"> </v>
      </c>
      <c r="AS125" s="13" t="str" cm="1">
        <f t="array" aca="1" ref="AS125" ca="1">_xlfn.IFS(AO125=0," ",AQ125&gt;17,"Plus noel",AQ125&lt;17,"ok noel")</f>
        <v xml:space="preserve"> </v>
      </c>
      <c r="AT125" s="15"/>
      <c r="AU125" s="10" t="str">
        <f t="shared" si="35"/>
        <v xml:space="preserve"> </v>
      </c>
      <c r="AV125" s="10" t="str">
        <f t="shared" si="36"/>
        <v xml:space="preserve"> </v>
      </c>
      <c r="AW125" s="10" t="str">
        <f t="shared" si="37"/>
        <v xml:space="preserve"> </v>
      </c>
      <c r="AX125">
        <f t="shared" ca="1" si="38"/>
        <v>0</v>
      </c>
      <c r="AY125">
        <f t="shared" ca="1" si="39"/>
        <v>0</v>
      </c>
      <c r="AZ125">
        <f t="shared" ca="1" si="40"/>
        <v>0</v>
      </c>
    </row>
    <row r="126" spans="1:52" x14ac:dyDescent="0.3">
      <c r="A126" s="5"/>
      <c r="C126" s="6">
        <f t="shared" si="41"/>
        <v>1</v>
      </c>
      <c r="E126" s="6">
        <f t="shared" ca="1" si="26"/>
        <v>44562</v>
      </c>
      <c r="F126" s="3">
        <f t="shared" ca="1" si="42"/>
        <v>18</v>
      </c>
      <c r="G126" s="3">
        <f t="shared" ca="1" si="43"/>
        <v>12</v>
      </c>
      <c r="H126" s="7">
        <f t="shared" ca="1" si="27"/>
        <v>450</v>
      </c>
      <c r="J126" s="7">
        <f t="shared" ca="1" si="28"/>
        <v>0</v>
      </c>
      <c r="L126" s="7">
        <f t="shared" ca="1" si="29"/>
        <v>450</v>
      </c>
      <c r="P126" s="7">
        <f t="shared" ca="1" si="30"/>
        <v>450</v>
      </c>
      <c r="Q126" s="16"/>
      <c r="R126" s="12"/>
      <c r="S126" s="13" t="str">
        <f t="shared" ca="1" si="44"/>
        <v xml:space="preserve"> </v>
      </c>
      <c r="T126" s="13" t="str" cm="1">
        <f t="array" aca="1" ref="T126" ca="1">_xlfn.IFS(Q126=0," ",S126&gt;25,"Plus éligible",S126&gt;16,"Justificatif à fournir",S126&gt;6,"Bon rentré OK",S126&lt;6,"Non éligible")</f>
        <v xml:space="preserve"> </v>
      </c>
      <c r="U126" s="13" t="str" cm="1">
        <f t="array" aca="1" ref="U126" ca="1">_xlfn.IFS(Q126=0," ",S126&gt;17,"Plus noel",S126&lt;17,"ok noel")</f>
        <v xml:space="preserve"> </v>
      </c>
      <c r="V126" s="15"/>
      <c r="W126" s="16"/>
      <c r="X126" s="12"/>
      <c r="Y126" s="13" t="str">
        <f t="shared" ca="1" si="31"/>
        <v xml:space="preserve"> </v>
      </c>
      <c r="Z126" s="13" t="str" cm="1">
        <f t="array" aca="1" ref="Z126" ca="1">_xlfn.IFS(W126=0," ",Y126&gt;25,"Plus éligible",Y126&gt;16,"Justificatif à fournir",Y126&gt;6,"Bon rentré OK",Y126&lt;6,"Non éligible")</f>
        <v xml:space="preserve"> </v>
      </c>
      <c r="AA126" s="13" t="str" cm="1">
        <f t="array" aca="1" ref="AA126" ca="1">_xlfn.IFS(W126=0," ",Y126&gt;17,"Plus noel",Y126&lt;16,"ok noel")</f>
        <v xml:space="preserve"> </v>
      </c>
      <c r="AB126" s="15"/>
      <c r="AC126" s="16"/>
      <c r="AD126" s="12"/>
      <c r="AE126" s="13" t="str">
        <f t="shared" ca="1" si="32"/>
        <v xml:space="preserve"> </v>
      </c>
      <c r="AF126" s="13" t="str" cm="1">
        <f t="array" aca="1" ref="AF126" ca="1">_xlfn.IFS(AC126=0," ",AE126&gt;25,"Plus éligible",AE126&gt;16,"Justificatif à fournir",AE126&gt;6,"Bon rentré OK",AE126&lt;6,"Non éligible")</f>
        <v xml:space="preserve"> </v>
      </c>
      <c r="AG126" s="13" t="str" cm="1">
        <f t="array" aca="1" ref="AG126" ca="1">_xlfn.IFS(AC126=0," ",AE126&gt;17,"Plus noel",AE126&lt;17,"ok noel")</f>
        <v xml:space="preserve"> </v>
      </c>
      <c r="AH126" s="15"/>
      <c r="AI126" s="16"/>
      <c r="AJ126" s="12"/>
      <c r="AK126" s="13" t="str">
        <f t="shared" ca="1" si="33"/>
        <v xml:space="preserve"> </v>
      </c>
      <c r="AL126" s="13" t="str" cm="1">
        <f t="array" aca="1" ref="AL126" ca="1">_xlfn.IFS(AI126=0," ",AK126&gt;25,"Plus éligible",AK126&gt;16,"Justificatif à fournir",AK126&gt;6,"Bon rentré OK",AK126&lt;6,"Non éligible")</f>
        <v xml:space="preserve"> </v>
      </c>
      <c r="AM126" s="13" t="str" cm="1">
        <f t="array" aca="1" ref="AM126" ca="1">_xlfn.IFS(AI126=0," ",AK126&gt;17,"Plus noel",AK126&lt;17,"ok noel")</f>
        <v xml:space="preserve"> </v>
      </c>
      <c r="AN126" s="15"/>
      <c r="AO126" s="16"/>
      <c r="AP126" s="12"/>
      <c r="AQ126" s="13" t="str">
        <f t="shared" ca="1" si="34"/>
        <v xml:space="preserve"> </v>
      </c>
      <c r="AR126" s="13" t="str" cm="1">
        <f t="array" aca="1" ref="AR126" ca="1">_xlfn.IFS(AO126=0," ",AQ126&gt;25,"Plus éligible",AQ126&gt;16,"Justificatif à fournir",AQ126&gt;6,"Bon rentré OK",AQ126&lt;6,"Non éligible")</f>
        <v xml:space="preserve"> </v>
      </c>
      <c r="AS126" s="13" t="str" cm="1">
        <f t="array" aca="1" ref="AS126" ca="1">_xlfn.IFS(AO126=0," ",AQ126&gt;17,"Plus noel",AQ126&lt;17,"ok noel")</f>
        <v xml:space="preserve"> </v>
      </c>
      <c r="AT126" s="15"/>
      <c r="AU126" s="10" t="str">
        <f t="shared" si="35"/>
        <v xml:space="preserve"> </v>
      </c>
      <c r="AV126" s="10" t="str">
        <f t="shared" si="36"/>
        <v xml:space="preserve"> </v>
      </c>
      <c r="AW126" s="10" t="str">
        <f t="shared" si="37"/>
        <v xml:space="preserve"> </v>
      </c>
      <c r="AX126">
        <f t="shared" ca="1" si="38"/>
        <v>0</v>
      </c>
      <c r="AY126">
        <f t="shared" ca="1" si="39"/>
        <v>0</v>
      </c>
      <c r="AZ126">
        <f t="shared" ca="1" si="40"/>
        <v>0</v>
      </c>
    </row>
    <row r="127" spans="1:52" x14ac:dyDescent="0.3">
      <c r="A127" s="5"/>
      <c r="C127" s="6">
        <f t="shared" si="41"/>
        <v>1</v>
      </c>
      <c r="E127" s="6">
        <f t="shared" ca="1" si="26"/>
        <v>44562</v>
      </c>
      <c r="F127" s="3">
        <f t="shared" ca="1" si="42"/>
        <v>18</v>
      </c>
      <c r="G127" s="3">
        <f t="shared" ca="1" si="43"/>
        <v>12</v>
      </c>
      <c r="H127" s="7">
        <f t="shared" ca="1" si="27"/>
        <v>450</v>
      </c>
      <c r="J127" s="7">
        <f t="shared" ca="1" si="28"/>
        <v>0</v>
      </c>
      <c r="L127" s="7">
        <f t="shared" ca="1" si="29"/>
        <v>450</v>
      </c>
      <c r="P127" s="7">
        <f t="shared" ca="1" si="30"/>
        <v>450</v>
      </c>
      <c r="Q127" s="16"/>
      <c r="R127" s="12"/>
      <c r="S127" s="13" t="str">
        <f t="shared" ca="1" si="44"/>
        <v xml:space="preserve"> </v>
      </c>
      <c r="T127" s="13" t="str" cm="1">
        <f t="array" aca="1" ref="T127" ca="1">_xlfn.IFS(Q127=0," ",S127&gt;25,"Plus éligible",S127&gt;16,"Justificatif à fournir",S127&gt;6,"Bon rentré OK",S127&lt;6,"Non éligible")</f>
        <v xml:space="preserve"> </v>
      </c>
      <c r="U127" s="13" t="str" cm="1">
        <f t="array" aca="1" ref="U127" ca="1">_xlfn.IFS(Q127=0," ",S127&gt;17,"Plus noel",S127&lt;17,"ok noel")</f>
        <v xml:space="preserve"> </v>
      </c>
      <c r="V127" s="15"/>
      <c r="W127" s="16"/>
      <c r="X127" s="12"/>
      <c r="Y127" s="13" t="str">
        <f t="shared" ca="1" si="31"/>
        <v xml:space="preserve"> </v>
      </c>
      <c r="Z127" s="13" t="str" cm="1">
        <f t="array" aca="1" ref="Z127" ca="1">_xlfn.IFS(W127=0," ",Y127&gt;25,"Plus éligible",Y127&gt;16,"Justificatif à fournir",Y127&gt;6,"Bon rentré OK",Y127&lt;6,"Non éligible")</f>
        <v xml:space="preserve"> </v>
      </c>
      <c r="AA127" s="13" t="str" cm="1">
        <f t="array" aca="1" ref="AA127" ca="1">_xlfn.IFS(W127=0," ",Y127&gt;17,"Plus noel",Y127&lt;16,"ok noel")</f>
        <v xml:space="preserve"> </v>
      </c>
      <c r="AB127" s="15"/>
      <c r="AC127" s="16"/>
      <c r="AD127" s="12"/>
      <c r="AE127" s="13" t="str">
        <f t="shared" ca="1" si="32"/>
        <v xml:space="preserve"> </v>
      </c>
      <c r="AF127" s="13" t="str" cm="1">
        <f t="array" aca="1" ref="AF127" ca="1">_xlfn.IFS(AC127=0," ",AE127&gt;25,"Plus éligible",AE127&gt;16,"Justificatif à fournir",AE127&gt;6,"Bon rentré OK",AE127&lt;6,"Non éligible")</f>
        <v xml:space="preserve"> </v>
      </c>
      <c r="AG127" s="13" t="str" cm="1">
        <f t="array" aca="1" ref="AG127" ca="1">_xlfn.IFS(AC127=0," ",AE127&gt;17,"Plus noel",AE127&lt;17,"ok noel")</f>
        <v xml:space="preserve"> </v>
      </c>
      <c r="AH127" s="15"/>
      <c r="AI127" s="16"/>
      <c r="AJ127" s="12"/>
      <c r="AK127" s="13" t="str">
        <f t="shared" ca="1" si="33"/>
        <v xml:space="preserve"> </v>
      </c>
      <c r="AL127" s="13" t="str" cm="1">
        <f t="array" aca="1" ref="AL127" ca="1">_xlfn.IFS(AI127=0," ",AK127&gt;25,"Plus éligible",AK127&gt;16,"Justificatif à fournir",AK127&gt;6,"Bon rentré OK",AK127&lt;6,"Non éligible")</f>
        <v xml:space="preserve"> </v>
      </c>
      <c r="AM127" s="13" t="str" cm="1">
        <f t="array" aca="1" ref="AM127" ca="1">_xlfn.IFS(AI127=0," ",AK127&gt;17,"Plus noel",AK127&lt;17,"ok noel")</f>
        <v xml:space="preserve"> </v>
      </c>
      <c r="AN127" s="15"/>
      <c r="AO127" s="16"/>
      <c r="AP127" s="12"/>
      <c r="AQ127" s="13" t="str">
        <f t="shared" ca="1" si="34"/>
        <v xml:space="preserve"> </v>
      </c>
      <c r="AR127" s="13" t="str" cm="1">
        <f t="array" aca="1" ref="AR127" ca="1">_xlfn.IFS(AO127=0," ",AQ127&gt;25,"Plus éligible",AQ127&gt;16,"Justificatif à fournir",AQ127&gt;6,"Bon rentré OK",AQ127&lt;6,"Non éligible")</f>
        <v xml:space="preserve"> </v>
      </c>
      <c r="AS127" s="13" t="str" cm="1">
        <f t="array" aca="1" ref="AS127" ca="1">_xlfn.IFS(AO127=0," ",AQ127&gt;17,"Plus noel",AQ127&lt;17,"ok noel")</f>
        <v xml:space="preserve"> </v>
      </c>
      <c r="AT127" s="15"/>
      <c r="AU127" s="10" t="str">
        <f t="shared" si="35"/>
        <v xml:space="preserve"> </v>
      </c>
      <c r="AV127" s="10" t="str">
        <f t="shared" si="36"/>
        <v xml:space="preserve"> </v>
      </c>
      <c r="AW127" s="10" t="str">
        <f t="shared" si="37"/>
        <v xml:space="preserve"> </v>
      </c>
      <c r="AX127">
        <f t="shared" ca="1" si="38"/>
        <v>0</v>
      </c>
      <c r="AY127">
        <f t="shared" ca="1" si="39"/>
        <v>0</v>
      </c>
      <c r="AZ127">
        <f t="shared" ca="1" si="40"/>
        <v>0</v>
      </c>
    </row>
    <row r="128" spans="1:52" x14ac:dyDescent="0.3">
      <c r="A128" s="5"/>
      <c r="C128" s="6">
        <f t="shared" si="41"/>
        <v>1</v>
      </c>
      <c r="E128" s="6">
        <f t="shared" ca="1" si="26"/>
        <v>44562</v>
      </c>
      <c r="F128" s="3">
        <f t="shared" ca="1" si="42"/>
        <v>18</v>
      </c>
      <c r="G128" s="3">
        <f t="shared" ca="1" si="43"/>
        <v>12</v>
      </c>
      <c r="H128" s="7">
        <f t="shared" ca="1" si="27"/>
        <v>450</v>
      </c>
      <c r="J128" s="7">
        <f t="shared" ca="1" si="28"/>
        <v>0</v>
      </c>
      <c r="L128" s="7">
        <f t="shared" ca="1" si="29"/>
        <v>450</v>
      </c>
      <c r="P128" s="7">
        <f t="shared" ca="1" si="30"/>
        <v>450</v>
      </c>
      <c r="Q128" s="16"/>
      <c r="R128" s="12"/>
      <c r="S128" s="13" t="str">
        <f t="shared" ca="1" si="44"/>
        <v xml:space="preserve"> </v>
      </c>
      <c r="T128" s="13" t="str" cm="1">
        <f t="array" aca="1" ref="T128" ca="1">_xlfn.IFS(Q128=0," ",S128&gt;25,"Plus éligible",S128&gt;16,"Justificatif à fournir",S128&gt;6,"Bon rentré OK",S128&lt;6,"Non éligible")</f>
        <v xml:space="preserve"> </v>
      </c>
      <c r="U128" s="13" t="str" cm="1">
        <f t="array" aca="1" ref="U128" ca="1">_xlfn.IFS(Q128=0," ",S128&gt;17,"Plus noel",S128&lt;17,"ok noel")</f>
        <v xml:space="preserve"> </v>
      </c>
      <c r="V128" s="15"/>
      <c r="W128" s="16"/>
      <c r="X128" s="12"/>
      <c r="Y128" s="13" t="str">
        <f t="shared" ca="1" si="31"/>
        <v xml:space="preserve"> </v>
      </c>
      <c r="Z128" s="13" t="str" cm="1">
        <f t="array" aca="1" ref="Z128" ca="1">_xlfn.IFS(W128=0," ",Y128&gt;25,"Plus éligible",Y128&gt;16,"Justificatif à fournir",Y128&gt;6,"Bon rentré OK",Y128&lt;6,"Non éligible")</f>
        <v xml:space="preserve"> </v>
      </c>
      <c r="AA128" s="13" t="str" cm="1">
        <f t="array" aca="1" ref="AA128" ca="1">_xlfn.IFS(W128=0," ",Y128&gt;17,"Plus noel",Y128&lt;16,"ok noel")</f>
        <v xml:space="preserve"> </v>
      </c>
      <c r="AB128" s="15"/>
      <c r="AC128" s="16"/>
      <c r="AD128" s="12"/>
      <c r="AE128" s="13" t="str">
        <f t="shared" ca="1" si="32"/>
        <v xml:space="preserve"> </v>
      </c>
      <c r="AF128" s="13" t="str" cm="1">
        <f t="array" aca="1" ref="AF128" ca="1">_xlfn.IFS(AC128=0," ",AE128&gt;25,"Plus éligible",AE128&gt;16,"Justificatif à fournir",AE128&gt;6,"Bon rentré OK",AE128&lt;6,"Non éligible")</f>
        <v xml:space="preserve"> </v>
      </c>
      <c r="AG128" s="13" t="str" cm="1">
        <f t="array" aca="1" ref="AG128" ca="1">_xlfn.IFS(AC128=0," ",AE128&gt;17,"Plus noel",AE128&lt;17,"ok noel")</f>
        <v xml:space="preserve"> </v>
      </c>
      <c r="AH128" s="15"/>
      <c r="AI128" s="16"/>
      <c r="AJ128" s="12"/>
      <c r="AK128" s="13" t="str">
        <f t="shared" ca="1" si="33"/>
        <v xml:space="preserve"> </v>
      </c>
      <c r="AL128" s="13" t="str" cm="1">
        <f t="array" aca="1" ref="AL128" ca="1">_xlfn.IFS(AI128=0," ",AK128&gt;25,"Plus éligible",AK128&gt;16,"Justificatif à fournir",AK128&gt;6,"Bon rentré OK",AK128&lt;6,"Non éligible")</f>
        <v xml:space="preserve"> </v>
      </c>
      <c r="AM128" s="13" t="str" cm="1">
        <f t="array" aca="1" ref="AM128" ca="1">_xlfn.IFS(AI128=0," ",AK128&gt;17,"Plus noel",AK128&lt;17,"ok noel")</f>
        <v xml:space="preserve"> </v>
      </c>
      <c r="AN128" s="15"/>
      <c r="AO128" s="16"/>
      <c r="AP128" s="12"/>
      <c r="AQ128" s="13" t="str">
        <f t="shared" ca="1" si="34"/>
        <v xml:space="preserve"> </v>
      </c>
      <c r="AR128" s="13" t="str" cm="1">
        <f t="array" aca="1" ref="AR128" ca="1">_xlfn.IFS(AO128=0," ",AQ128&gt;25,"Plus éligible",AQ128&gt;16,"Justificatif à fournir",AQ128&gt;6,"Bon rentré OK",AQ128&lt;6,"Non éligible")</f>
        <v xml:space="preserve"> </v>
      </c>
      <c r="AS128" s="13" t="str" cm="1">
        <f t="array" aca="1" ref="AS128" ca="1">_xlfn.IFS(AO128=0," ",AQ128&gt;17,"Plus noel",AQ128&lt;17,"ok noel")</f>
        <v xml:space="preserve"> </v>
      </c>
      <c r="AT128" s="15"/>
      <c r="AU128" s="10" t="str">
        <f t="shared" si="35"/>
        <v xml:space="preserve"> </v>
      </c>
      <c r="AV128" s="10" t="str">
        <f t="shared" si="36"/>
        <v xml:space="preserve"> </v>
      </c>
      <c r="AW128" s="10" t="str">
        <f t="shared" si="37"/>
        <v xml:space="preserve"> </v>
      </c>
      <c r="AX128">
        <f t="shared" ca="1" si="38"/>
        <v>0</v>
      </c>
      <c r="AY128">
        <f t="shared" ca="1" si="39"/>
        <v>0</v>
      </c>
      <c r="AZ128">
        <f t="shared" ca="1" si="40"/>
        <v>0</v>
      </c>
    </row>
    <row r="129" spans="1:52" x14ac:dyDescent="0.3">
      <c r="A129" s="5"/>
      <c r="C129" s="6">
        <f t="shared" si="41"/>
        <v>1</v>
      </c>
      <c r="E129" s="6">
        <f t="shared" ca="1" si="26"/>
        <v>44562</v>
      </c>
      <c r="F129" s="3">
        <f t="shared" ca="1" si="42"/>
        <v>18</v>
      </c>
      <c r="G129" s="3">
        <f t="shared" ca="1" si="43"/>
        <v>12</v>
      </c>
      <c r="H129" s="7">
        <f t="shared" ca="1" si="27"/>
        <v>450</v>
      </c>
      <c r="J129" s="7">
        <f t="shared" ca="1" si="28"/>
        <v>0</v>
      </c>
      <c r="L129" s="7">
        <f t="shared" ca="1" si="29"/>
        <v>450</v>
      </c>
      <c r="P129" s="7">
        <f t="shared" ca="1" si="30"/>
        <v>450</v>
      </c>
      <c r="Q129" s="16"/>
      <c r="R129" s="12"/>
      <c r="S129" s="13" t="str">
        <f t="shared" ca="1" si="44"/>
        <v xml:space="preserve"> </v>
      </c>
      <c r="T129" s="13" t="str" cm="1">
        <f t="array" aca="1" ref="T129" ca="1">_xlfn.IFS(Q129=0," ",S129&gt;25,"Plus éligible",S129&gt;16,"Justificatif à fournir",S129&gt;6,"Bon rentré OK",S129&lt;6,"Non éligible")</f>
        <v xml:space="preserve"> </v>
      </c>
      <c r="U129" s="13" t="str" cm="1">
        <f t="array" aca="1" ref="U129" ca="1">_xlfn.IFS(Q129=0," ",S129&gt;17,"Plus noel",S129&lt;17,"ok noel")</f>
        <v xml:space="preserve"> </v>
      </c>
      <c r="V129" s="15"/>
      <c r="W129" s="16"/>
      <c r="X129" s="12"/>
      <c r="Y129" s="13" t="str">
        <f t="shared" ca="1" si="31"/>
        <v xml:space="preserve"> </v>
      </c>
      <c r="Z129" s="13" t="str" cm="1">
        <f t="array" aca="1" ref="Z129" ca="1">_xlfn.IFS(W129=0," ",Y129&gt;25,"Plus éligible",Y129&gt;16,"Justificatif à fournir",Y129&gt;6,"Bon rentré OK",Y129&lt;6,"Non éligible")</f>
        <v xml:space="preserve"> </v>
      </c>
      <c r="AA129" s="13" t="str" cm="1">
        <f t="array" aca="1" ref="AA129" ca="1">_xlfn.IFS(W129=0," ",Y129&gt;17,"Plus noel",Y129&lt;16,"ok noel")</f>
        <v xml:space="preserve"> </v>
      </c>
      <c r="AB129" s="15"/>
      <c r="AC129" s="16"/>
      <c r="AD129" s="12"/>
      <c r="AE129" s="13" t="str">
        <f t="shared" ca="1" si="32"/>
        <v xml:space="preserve"> </v>
      </c>
      <c r="AF129" s="13" t="str" cm="1">
        <f t="array" aca="1" ref="AF129" ca="1">_xlfn.IFS(AC129=0," ",AE129&gt;25,"Plus éligible",AE129&gt;16,"Justificatif à fournir",AE129&gt;6,"Bon rentré OK",AE129&lt;6,"Non éligible")</f>
        <v xml:space="preserve"> </v>
      </c>
      <c r="AG129" s="13" t="str" cm="1">
        <f t="array" aca="1" ref="AG129" ca="1">_xlfn.IFS(AC129=0," ",AE129&gt;17,"Plus noel",AE129&lt;17,"ok noel")</f>
        <v xml:space="preserve"> </v>
      </c>
      <c r="AH129" s="15"/>
      <c r="AI129" s="16"/>
      <c r="AJ129" s="12"/>
      <c r="AK129" s="13" t="str">
        <f t="shared" ca="1" si="33"/>
        <v xml:space="preserve"> </v>
      </c>
      <c r="AL129" s="13" t="str" cm="1">
        <f t="array" aca="1" ref="AL129" ca="1">_xlfn.IFS(AI129=0," ",AK129&gt;25,"Plus éligible",AK129&gt;16,"Justificatif à fournir",AK129&gt;6,"Bon rentré OK",AK129&lt;6,"Non éligible")</f>
        <v xml:space="preserve"> </v>
      </c>
      <c r="AM129" s="13" t="str" cm="1">
        <f t="array" aca="1" ref="AM129" ca="1">_xlfn.IFS(AI129=0," ",AK129&gt;17,"Plus noel",AK129&lt;17,"ok noel")</f>
        <v xml:space="preserve"> </v>
      </c>
      <c r="AN129" s="15"/>
      <c r="AO129" s="16"/>
      <c r="AP129" s="12"/>
      <c r="AQ129" s="13" t="str">
        <f t="shared" ca="1" si="34"/>
        <v xml:space="preserve"> </v>
      </c>
      <c r="AR129" s="13" t="str" cm="1">
        <f t="array" aca="1" ref="AR129" ca="1">_xlfn.IFS(AO129=0," ",AQ129&gt;25,"Plus éligible",AQ129&gt;16,"Justificatif à fournir",AQ129&gt;6,"Bon rentré OK",AQ129&lt;6,"Non éligible")</f>
        <v xml:space="preserve"> </v>
      </c>
      <c r="AS129" s="13" t="str" cm="1">
        <f t="array" aca="1" ref="AS129" ca="1">_xlfn.IFS(AO129=0," ",AQ129&gt;17,"Plus noel",AQ129&lt;17,"ok noel")</f>
        <v xml:space="preserve"> </v>
      </c>
      <c r="AT129" s="15"/>
      <c r="AU129" s="10" t="str">
        <f t="shared" si="35"/>
        <v xml:space="preserve"> </v>
      </c>
      <c r="AV129" s="10" t="str">
        <f t="shared" si="36"/>
        <v xml:space="preserve"> </v>
      </c>
      <c r="AW129" s="10" t="str">
        <f t="shared" si="37"/>
        <v xml:space="preserve"> </v>
      </c>
      <c r="AX129">
        <f t="shared" ca="1" si="38"/>
        <v>0</v>
      </c>
      <c r="AY129">
        <f t="shared" ca="1" si="39"/>
        <v>0</v>
      </c>
      <c r="AZ129">
        <f t="shared" ca="1" si="40"/>
        <v>0</v>
      </c>
    </row>
    <row r="130" spans="1:52" x14ac:dyDescent="0.3">
      <c r="A130" s="5"/>
      <c r="C130" s="6">
        <f t="shared" si="41"/>
        <v>1</v>
      </c>
      <c r="E130" s="6">
        <f t="shared" ca="1" si="26"/>
        <v>44562</v>
      </c>
      <c r="F130" s="3">
        <f t="shared" ca="1" si="42"/>
        <v>18</v>
      </c>
      <c r="G130" s="3">
        <f t="shared" ca="1" si="43"/>
        <v>12</v>
      </c>
      <c r="H130" s="7">
        <f t="shared" ca="1" si="27"/>
        <v>450</v>
      </c>
      <c r="J130" s="7">
        <f t="shared" ca="1" si="28"/>
        <v>0</v>
      </c>
      <c r="L130" s="7">
        <f t="shared" ca="1" si="29"/>
        <v>450</v>
      </c>
      <c r="P130" s="7">
        <f t="shared" ca="1" si="30"/>
        <v>450</v>
      </c>
      <c r="Q130" s="16"/>
      <c r="R130" s="12"/>
      <c r="S130" s="13" t="str">
        <f t="shared" ca="1" si="44"/>
        <v xml:space="preserve"> </v>
      </c>
      <c r="T130" s="13" t="str" cm="1">
        <f t="array" aca="1" ref="T130" ca="1">_xlfn.IFS(Q130=0," ",S130&gt;25,"Plus éligible",S130&gt;16,"Justificatif à fournir",S130&gt;6,"Bon rentré OK",S130&lt;6,"Non éligible")</f>
        <v xml:space="preserve"> </v>
      </c>
      <c r="U130" s="13" t="str" cm="1">
        <f t="array" aca="1" ref="U130" ca="1">_xlfn.IFS(Q130=0," ",S130&gt;17,"Plus noel",S130&lt;17,"ok noel")</f>
        <v xml:space="preserve"> </v>
      </c>
      <c r="V130" s="15"/>
      <c r="W130" s="16"/>
      <c r="X130" s="12"/>
      <c r="Y130" s="13" t="str">
        <f t="shared" ca="1" si="31"/>
        <v xml:space="preserve"> </v>
      </c>
      <c r="Z130" s="13" t="str" cm="1">
        <f t="array" aca="1" ref="Z130" ca="1">_xlfn.IFS(W130=0," ",Y130&gt;25,"Plus éligible",Y130&gt;16,"Justificatif à fournir",Y130&gt;6,"Bon rentré OK",Y130&lt;6,"Non éligible")</f>
        <v xml:space="preserve"> </v>
      </c>
      <c r="AA130" s="13" t="str" cm="1">
        <f t="array" aca="1" ref="AA130" ca="1">_xlfn.IFS(W130=0," ",Y130&gt;17,"Plus noel",Y130&lt;16,"ok noel")</f>
        <v xml:space="preserve"> </v>
      </c>
      <c r="AB130" s="15"/>
      <c r="AC130" s="16"/>
      <c r="AD130" s="12"/>
      <c r="AE130" s="13" t="str">
        <f t="shared" ca="1" si="32"/>
        <v xml:space="preserve"> </v>
      </c>
      <c r="AF130" s="13" t="str" cm="1">
        <f t="array" aca="1" ref="AF130" ca="1">_xlfn.IFS(AC130=0," ",AE130&gt;25,"Plus éligible",AE130&gt;16,"Justificatif à fournir",AE130&gt;6,"Bon rentré OK",AE130&lt;6,"Non éligible")</f>
        <v xml:space="preserve"> </v>
      </c>
      <c r="AG130" s="13" t="str" cm="1">
        <f t="array" aca="1" ref="AG130" ca="1">_xlfn.IFS(AC130=0," ",AE130&gt;17,"Plus noel",AE130&lt;17,"ok noel")</f>
        <v xml:space="preserve"> </v>
      </c>
      <c r="AH130" s="15"/>
      <c r="AI130" s="16"/>
      <c r="AJ130" s="12"/>
      <c r="AK130" s="13" t="str">
        <f t="shared" ca="1" si="33"/>
        <v xml:space="preserve"> </v>
      </c>
      <c r="AL130" s="13" t="str" cm="1">
        <f t="array" aca="1" ref="AL130" ca="1">_xlfn.IFS(AI130=0," ",AK130&gt;25,"Plus éligible",AK130&gt;16,"Justificatif à fournir",AK130&gt;6,"Bon rentré OK",AK130&lt;6,"Non éligible")</f>
        <v xml:space="preserve"> </v>
      </c>
      <c r="AM130" s="13" t="str" cm="1">
        <f t="array" aca="1" ref="AM130" ca="1">_xlfn.IFS(AI130=0," ",AK130&gt;17,"Plus noel",AK130&lt;17,"ok noel")</f>
        <v xml:space="preserve"> </v>
      </c>
      <c r="AN130" s="15"/>
      <c r="AO130" s="16"/>
      <c r="AP130" s="12"/>
      <c r="AQ130" s="13" t="str">
        <f t="shared" ca="1" si="34"/>
        <v xml:space="preserve"> </v>
      </c>
      <c r="AR130" s="13" t="str" cm="1">
        <f t="array" aca="1" ref="AR130" ca="1">_xlfn.IFS(AO130=0," ",AQ130&gt;25,"Plus éligible",AQ130&gt;16,"Justificatif à fournir",AQ130&gt;6,"Bon rentré OK",AQ130&lt;6,"Non éligible")</f>
        <v xml:space="preserve"> </v>
      </c>
      <c r="AS130" s="13" t="str" cm="1">
        <f t="array" aca="1" ref="AS130" ca="1">_xlfn.IFS(AO130=0," ",AQ130&gt;17,"Plus noel",AQ130&lt;17,"ok noel")</f>
        <v xml:space="preserve"> </v>
      </c>
      <c r="AT130" s="15"/>
      <c r="AU130" s="10" t="str">
        <f t="shared" si="35"/>
        <v xml:space="preserve"> </v>
      </c>
      <c r="AV130" s="10" t="str">
        <f t="shared" si="36"/>
        <v xml:space="preserve"> </v>
      </c>
      <c r="AW130" s="10" t="str">
        <f t="shared" si="37"/>
        <v xml:space="preserve"> </v>
      </c>
      <c r="AX130">
        <f t="shared" ca="1" si="38"/>
        <v>0</v>
      </c>
      <c r="AY130">
        <f t="shared" ca="1" si="39"/>
        <v>0</v>
      </c>
      <c r="AZ130">
        <f t="shared" ca="1" si="40"/>
        <v>0</v>
      </c>
    </row>
    <row r="131" spans="1:52" x14ac:dyDescent="0.3">
      <c r="A131" s="5"/>
      <c r="C131" s="6">
        <f t="shared" si="41"/>
        <v>1</v>
      </c>
      <c r="E131" s="6">
        <f t="shared" ca="1" si="26"/>
        <v>44562</v>
      </c>
      <c r="F131" s="3">
        <f t="shared" ca="1" si="42"/>
        <v>18</v>
      </c>
      <c r="G131" s="3">
        <f t="shared" ca="1" si="43"/>
        <v>12</v>
      </c>
      <c r="H131" s="7">
        <f t="shared" ca="1" si="27"/>
        <v>450</v>
      </c>
      <c r="J131" s="7">
        <f t="shared" ca="1" si="28"/>
        <v>0</v>
      </c>
      <c r="L131" s="7">
        <f t="shared" ca="1" si="29"/>
        <v>450</v>
      </c>
      <c r="P131" s="7">
        <f t="shared" ca="1" si="30"/>
        <v>450</v>
      </c>
      <c r="Q131" s="16"/>
      <c r="R131" s="12"/>
      <c r="S131" s="13" t="str">
        <f t="shared" ca="1" si="44"/>
        <v xml:space="preserve"> </v>
      </c>
      <c r="T131" s="13" t="str" cm="1">
        <f t="array" aca="1" ref="T131" ca="1">_xlfn.IFS(Q131=0," ",S131&gt;25,"Plus éligible",S131&gt;16,"Justificatif à fournir",S131&gt;6,"Bon rentré OK",S131&lt;6,"Non éligible")</f>
        <v xml:space="preserve"> </v>
      </c>
      <c r="U131" s="13" t="str" cm="1">
        <f t="array" aca="1" ref="U131" ca="1">_xlfn.IFS(Q131=0," ",S131&gt;17,"Plus noel",S131&lt;17,"ok noel")</f>
        <v xml:space="preserve"> </v>
      </c>
      <c r="V131" s="15"/>
      <c r="W131" s="16"/>
      <c r="X131" s="12"/>
      <c r="Y131" s="13" t="str">
        <f t="shared" ca="1" si="31"/>
        <v xml:space="preserve"> </v>
      </c>
      <c r="Z131" s="13" t="str" cm="1">
        <f t="array" aca="1" ref="Z131" ca="1">_xlfn.IFS(W131=0," ",Y131&gt;25,"Plus éligible",Y131&gt;16,"Justificatif à fournir",Y131&gt;6,"Bon rentré OK",Y131&lt;6,"Non éligible")</f>
        <v xml:space="preserve"> </v>
      </c>
      <c r="AA131" s="13" t="str" cm="1">
        <f t="array" aca="1" ref="AA131" ca="1">_xlfn.IFS(W131=0," ",Y131&gt;17,"Plus noel",Y131&lt;16,"ok noel")</f>
        <v xml:space="preserve"> </v>
      </c>
      <c r="AB131" s="15"/>
      <c r="AC131" s="16"/>
      <c r="AD131" s="12"/>
      <c r="AE131" s="13" t="str">
        <f t="shared" ca="1" si="32"/>
        <v xml:space="preserve"> </v>
      </c>
      <c r="AF131" s="13" t="str" cm="1">
        <f t="array" aca="1" ref="AF131" ca="1">_xlfn.IFS(AC131=0," ",AE131&gt;25,"Plus éligible",AE131&gt;16,"Justificatif à fournir",AE131&gt;6,"Bon rentré OK",AE131&lt;6,"Non éligible")</f>
        <v xml:space="preserve"> </v>
      </c>
      <c r="AG131" s="13" t="str" cm="1">
        <f t="array" aca="1" ref="AG131" ca="1">_xlfn.IFS(AC131=0," ",AE131&gt;17,"Plus noel",AE131&lt;17,"ok noel")</f>
        <v xml:space="preserve"> </v>
      </c>
      <c r="AH131" s="15"/>
      <c r="AI131" s="16"/>
      <c r="AJ131" s="12"/>
      <c r="AK131" s="13" t="str">
        <f t="shared" ca="1" si="33"/>
        <v xml:space="preserve"> </v>
      </c>
      <c r="AL131" s="13" t="str" cm="1">
        <f t="array" aca="1" ref="AL131" ca="1">_xlfn.IFS(AI131=0," ",AK131&gt;25,"Plus éligible",AK131&gt;16,"Justificatif à fournir",AK131&gt;6,"Bon rentré OK",AK131&lt;6,"Non éligible")</f>
        <v xml:space="preserve"> </v>
      </c>
      <c r="AM131" s="13" t="str" cm="1">
        <f t="array" aca="1" ref="AM131" ca="1">_xlfn.IFS(AI131=0," ",AK131&gt;17,"Plus noel",AK131&lt;17,"ok noel")</f>
        <v xml:space="preserve"> </v>
      </c>
      <c r="AN131" s="15"/>
      <c r="AO131" s="16"/>
      <c r="AP131" s="12"/>
      <c r="AQ131" s="13" t="str">
        <f t="shared" ca="1" si="34"/>
        <v xml:space="preserve"> </v>
      </c>
      <c r="AR131" s="13" t="str" cm="1">
        <f t="array" aca="1" ref="AR131" ca="1">_xlfn.IFS(AO131=0," ",AQ131&gt;25,"Plus éligible",AQ131&gt;16,"Justificatif à fournir",AQ131&gt;6,"Bon rentré OK",AQ131&lt;6,"Non éligible")</f>
        <v xml:space="preserve"> </v>
      </c>
      <c r="AS131" s="13" t="str" cm="1">
        <f t="array" aca="1" ref="AS131" ca="1">_xlfn.IFS(AO131=0," ",AQ131&gt;17,"Plus noel",AQ131&lt;17,"ok noel")</f>
        <v xml:space="preserve"> </v>
      </c>
      <c r="AT131" s="15"/>
      <c r="AU131" s="10" t="str">
        <f t="shared" si="35"/>
        <v xml:space="preserve"> </v>
      </c>
      <c r="AV131" s="10" t="str">
        <f t="shared" si="36"/>
        <v xml:space="preserve"> </v>
      </c>
      <c r="AW131" s="10" t="str">
        <f t="shared" si="37"/>
        <v xml:space="preserve"> </v>
      </c>
      <c r="AX131">
        <f t="shared" ca="1" si="38"/>
        <v>0</v>
      </c>
      <c r="AY131">
        <f t="shared" ca="1" si="39"/>
        <v>0</v>
      </c>
      <c r="AZ131">
        <f t="shared" ca="1" si="40"/>
        <v>0</v>
      </c>
    </row>
    <row r="132" spans="1:52" x14ac:dyDescent="0.3">
      <c r="A132" s="5"/>
      <c r="C132" s="6">
        <f t="shared" si="41"/>
        <v>1</v>
      </c>
      <c r="E132" s="6">
        <f t="shared" ca="1" si="26"/>
        <v>44562</v>
      </c>
      <c r="F132" s="3">
        <f t="shared" ca="1" si="42"/>
        <v>18</v>
      </c>
      <c r="G132" s="3">
        <f t="shared" ca="1" si="43"/>
        <v>12</v>
      </c>
      <c r="H132" s="7">
        <f t="shared" ca="1" si="27"/>
        <v>450</v>
      </c>
      <c r="J132" s="7">
        <f t="shared" ca="1" si="28"/>
        <v>0</v>
      </c>
      <c r="L132" s="7">
        <f t="shared" ca="1" si="29"/>
        <v>450</v>
      </c>
      <c r="P132" s="7">
        <f t="shared" ca="1" si="30"/>
        <v>450</v>
      </c>
      <c r="Q132" s="16"/>
      <c r="R132" s="12"/>
      <c r="S132" s="13" t="str">
        <f t="shared" ca="1" si="44"/>
        <v xml:space="preserve"> </v>
      </c>
      <c r="T132" s="13" t="str" cm="1">
        <f t="array" aca="1" ref="T132" ca="1">_xlfn.IFS(Q132=0," ",S132&gt;25,"Plus éligible",S132&gt;16,"Justificatif à fournir",S132&gt;6,"Bon rentré OK",S132&lt;6,"Non éligible")</f>
        <v xml:space="preserve"> </v>
      </c>
      <c r="U132" s="13" t="str" cm="1">
        <f t="array" aca="1" ref="U132" ca="1">_xlfn.IFS(Q132=0," ",S132&gt;17,"Plus noel",S132&lt;17,"ok noel")</f>
        <v xml:space="preserve"> </v>
      </c>
      <c r="V132" s="15"/>
      <c r="W132" s="16"/>
      <c r="X132" s="12"/>
      <c r="Y132" s="13" t="str">
        <f t="shared" ca="1" si="31"/>
        <v xml:space="preserve"> </v>
      </c>
      <c r="Z132" s="13" t="str" cm="1">
        <f t="array" aca="1" ref="Z132" ca="1">_xlfn.IFS(W132=0," ",Y132&gt;25,"Plus éligible",Y132&gt;16,"Justificatif à fournir",Y132&gt;6,"Bon rentré OK",Y132&lt;6,"Non éligible")</f>
        <v xml:space="preserve"> </v>
      </c>
      <c r="AA132" s="13" t="str" cm="1">
        <f t="array" aca="1" ref="AA132" ca="1">_xlfn.IFS(W132=0," ",Y132&gt;17,"Plus noel",Y132&lt;16,"ok noel")</f>
        <v xml:space="preserve"> </v>
      </c>
      <c r="AB132" s="15"/>
      <c r="AC132" s="16"/>
      <c r="AD132" s="12"/>
      <c r="AE132" s="13" t="str">
        <f t="shared" ca="1" si="32"/>
        <v xml:space="preserve"> </v>
      </c>
      <c r="AF132" s="13" t="str" cm="1">
        <f t="array" aca="1" ref="AF132" ca="1">_xlfn.IFS(AC132=0," ",AE132&gt;25,"Plus éligible",AE132&gt;16,"Justificatif à fournir",AE132&gt;6,"Bon rentré OK",AE132&lt;6,"Non éligible")</f>
        <v xml:space="preserve"> </v>
      </c>
      <c r="AG132" s="13" t="str" cm="1">
        <f t="array" aca="1" ref="AG132" ca="1">_xlfn.IFS(AC132=0," ",AE132&gt;17,"Plus noel",AE132&lt;17,"ok noel")</f>
        <v xml:space="preserve"> </v>
      </c>
      <c r="AH132" s="15"/>
      <c r="AI132" s="16"/>
      <c r="AJ132" s="12"/>
      <c r="AK132" s="13" t="str">
        <f t="shared" ca="1" si="33"/>
        <v xml:space="preserve"> </v>
      </c>
      <c r="AL132" s="13" t="str" cm="1">
        <f t="array" aca="1" ref="AL132" ca="1">_xlfn.IFS(AI132=0," ",AK132&gt;25,"Plus éligible",AK132&gt;16,"Justificatif à fournir",AK132&gt;6,"Bon rentré OK",AK132&lt;6,"Non éligible")</f>
        <v xml:space="preserve"> </v>
      </c>
      <c r="AM132" s="13" t="str" cm="1">
        <f t="array" aca="1" ref="AM132" ca="1">_xlfn.IFS(AI132=0," ",AK132&gt;17,"Plus noel",AK132&lt;17,"ok noel")</f>
        <v xml:space="preserve"> </v>
      </c>
      <c r="AN132" s="15"/>
      <c r="AO132" s="16"/>
      <c r="AP132" s="12"/>
      <c r="AQ132" s="13" t="str">
        <f t="shared" ca="1" si="34"/>
        <v xml:space="preserve"> </v>
      </c>
      <c r="AR132" s="13" t="str" cm="1">
        <f t="array" aca="1" ref="AR132" ca="1">_xlfn.IFS(AO132=0," ",AQ132&gt;25,"Plus éligible",AQ132&gt;16,"Justificatif à fournir",AQ132&gt;6,"Bon rentré OK",AQ132&lt;6,"Non éligible")</f>
        <v xml:space="preserve"> </v>
      </c>
      <c r="AS132" s="13" t="str" cm="1">
        <f t="array" aca="1" ref="AS132" ca="1">_xlfn.IFS(AO132=0," ",AQ132&gt;17,"Plus noel",AQ132&lt;17,"ok noel")</f>
        <v xml:space="preserve"> </v>
      </c>
      <c r="AT132" s="15"/>
      <c r="AU132" s="10" t="str">
        <f t="shared" si="35"/>
        <v xml:space="preserve"> </v>
      </c>
      <c r="AV132" s="10" t="str">
        <f t="shared" si="36"/>
        <v xml:space="preserve"> </v>
      </c>
      <c r="AW132" s="10" t="str">
        <f t="shared" si="37"/>
        <v xml:space="preserve"> </v>
      </c>
      <c r="AX132">
        <f t="shared" ca="1" si="38"/>
        <v>0</v>
      </c>
      <c r="AY132">
        <f t="shared" ca="1" si="39"/>
        <v>0</v>
      </c>
      <c r="AZ132">
        <f t="shared" ca="1" si="40"/>
        <v>0</v>
      </c>
    </row>
    <row r="133" spans="1:52" x14ac:dyDescent="0.3">
      <c r="A133" s="5"/>
      <c r="C133" s="6">
        <f t="shared" si="41"/>
        <v>1</v>
      </c>
      <c r="E133" s="6">
        <f t="shared" ca="1" si="26"/>
        <v>44562</v>
      </c>
      <c r="F133" s="3">
        <f t="shared" ca="1" si="42"/>
        <v>18</v>
      </c>
      <c r="G133" s="3">
        <f t="shared" ca="1" si="43"/>
        <v>12</v>
      </c>
      <c r="H133" s="7">
        <f t="shared" ca="1" si="27"/>
        <v>450</v>
      </c>
      <c r="J133" s="7">
        <f t="shared" ca="1" si="28"/>
        <v>0</v>
      </c>
      <c r="L133" s="7">
        <f t="shared" ca="1" si="29"/>
        <v>450</v>
      </c>
      <c r="P133" s="7">
        <f t="shared" ca="1" si="30"/>
        <v>450</v>
      </c>
      <c r="Q133" s="16"/>
      <c r="R133" s="12"/>
      <c r="S133" s="13" t="str">
        <f t="shared" ca="1" si="44"/>
        <v xml:space="preserve"> </v>
      </c>
      <c r="T133" s="13" t="str" cm="1">
        <f t="array" aca="1" ref="T133" ca="1">_xlfn.IFS(Q133=0," ",S133&gt;25,"Plus éligible",S133&gt;16,"Justificatif à fournir",S133&gt;6,"Bon rentré OK",S133&lt;6,"Non éligible")</f>
        <v xml:space="preserve"> </v>
      </c>
      <c r="U133" s="13" t="str" cm="1">
        <f t="array" aca="1" ref="U133" ca="1">_xlfn.IFS(Q133=0," ",S133&gt;17,"Plus noel",S133&lt;17,"ok noel")</f>
        <v xml:space="preserve"> </v>
      </c>
      <c r="V133" s="15"/>
      <c r="W133" s="16"/>
      <c r="X133" s="12"/>
      <c r="Y133" s="13" t="str">
        <f t="shared" ca="1" si="31"/>
        <v xml:space="preserve"> </v>
      </c>
      <c r="Z133" s="13" t="str" cm="1">
        <f t="array" aca="1" ref="Z133" ca="1">_xlfn.IFS(W133=0," ",Y133&gt;25,"Plus éligible",Y133&gt;16,"Justificatif à fournir",Y133&gt;6,"Bon rentré OK",Y133&lt;6,"Non éligible")</f>
        <v xml:space="preserve"> </v>
      </c>
      <c r="AA133" s="13" t="str" cm="1">
        <f t="array" aca="1" ref="AA133" ca="1">_xlfn.IFS(W133=0," ",Y133&gt;17,"Plus noel",Y133&lt;16,"ok noel")</f>
        <v xml:space="preserve"> </v>
      </c>
      <c r="AB133" s="15"/>
      <c r="AC133" s="16"/>
      <c r="AD133" s="12"/>
      <c r="AE133" s="13" t="str">
        <f t="shared" ca="1" si="32"/>
        <v xml:space="preserve"> </v>
      </c>
      <c r="AF133" s="13" t="str" cm="1">
        <f t="array" aca="1" ref="AF133" ca="1">_xlfn.IFS(AC133=0," ",AE133&gt;25,"Plus éligible",AE133&gt;16,"Justificatif à fournir",AE133&gt;6,"Bon rentré OK",AE133&lt;6,"Non éligible")</f>
        <v xml:space="preserve"> </v>
      </c>
      <c r="AG133" s="13" t="str" cm="1">
        <f t="array" aca="1" ref="AG133" ca="1">_xlfn.IFS(AC133=0," ",AE133&gt;17,"Plus noel",AE133&lt;17,"ok noel")</f>
        <v xml:space="preserve"> </v>
      </c>
      <c r="AH133" s="15"/>
      <c r="AI133" s="16"/>
      <c r="AJ133" s="12"/>
      <c r="AK133" s="13" t="str">
        <f t="shared" ca="1" si="33"/>
        <v xml:space="preserve"> </v>
      </c>
      <c r="AL133" s="13" t="str" cm="1">
        <f t="array" aca="1" ref="AL133" ca="1">_xlfn.IFS(AI133=0," ",AK133&gt;25,"Plus éligible",AK133&gt;16,"Justificatif à fournir",AK133&gt;6,"Bon rentré OK",AK133&lt;6,"Non éligible")</f>
        <v xml:space="preserve"> </v>
      </c>
      <c r="AM133" s="13" t="str" cm="1">
        <f t="array" aca="1" ref="AM133" ca="1">_xlfn.IFS(AI133=0," ",AK133&gt;17,"Plus noel",AK133&lt;17,"ok noel")</f>
        <v xml:space="preserve"> </v>
      </c>
      <c r="AN133" s="15"/>
      <c r="AO133" s="16"/>
      <c r="AP133" s="12"/>
      <c r="AQ133" s="13" t="str">
        <f t="shared" ca="1" si="34"/>
        <v xml:space="preserve"> </v>
      </c>
      <c r="AR133" s="13" t="str" cm="1">
        <f t="array" aca="1" ref="AR133" ca="1">_xlfn.IFS(AO133=0," ",AQ133&gt;25,"Plus éligible",AQ133&gt;16,"Justificatif à fournir",AQ133&gt;6,"Bon rentré OK",AQ133&lt;6,"Non éligible")</f>
        <v xml:space="preserve"> </v>
      </c>
      <c r="AS133" s="13" t="str" cm="1">
        <f t="array" aca="1" ref="AS133" ca="1">_xlfn.IFS(AO133=0," ",AQ133&gt;17,"Plus noel",AQ133&lt;17,"ok noel")</f>
        <v xml:space="preserve"> </v>
      </c>
      <c r="AT133" s="15"/>
      <c r="AU133" s="10" t="str">
        <f t="shared" si="35"/>
        <v xml:space="preserve"> </v>
      </c>
      <c r="AV133" s="10" t="str">
        <f t="shared" si="36"/>
        <v xml:space="preserve"> </v>
      </c>
      <c r="AW133" s="10" t="str">
        <f t="shared" si="37"/>
        <v xml:space="preserve"> </v>
      </c>
      <c r="AX133">
        <f t="shared" ca="1" si="38"/>
        <v>0</v>
      </c>
      <c r="AY133">
        <f t="shared" ca="1" si="39"/>
        <v>0</v>
      </c>
      <c r="AZ133">
        <f t="shared" ca="1" si="40"/>
        <v>0</v>
      </c>
    </row>
    <row r="134" spans="1:52" x14ac:dyDescent="0.3">
      <c r="A134" s="5"/>
      <c r="C134" s="6">
        <f t="shared" si="41"/>
        <v>1</v>
      </c>
      <c r="E134" s="6">
        <f t="shared" ca="1" si="26"/>
        <v>44562</v>
      </c>
      <c r="F134" s="3">
        <f t="shared" ca="1" si="42"/>
        <v>18</v>
      </c>
      <c r="G134" s="3">
        <f t="shared" ca="1" si="43"/>
        <v>12</v>
      </c>
      <c r="H134" s="7">
        <f t="shared" ca="1" si="27"/>
        <v>450</v>
      </c>
      <c r="J134" s="7">
        <f t="shared" ca="1" si="28"/>
        <v>0</v>
      </c>
      <c r="L134" s="7">
        <f t="shared" ca="1" si="29"/>
        <v>450</v>
      </c>
      <c r="P134" s="7">
        <f t="shared" ca="1" si="30"/>
        <v>450</v>
      </c>
      <c r="Q134" s="16"/>
      <c r="R134" s="12"/>
      <c r="S134" s="13" t="str">
        <f t="shared" ca="1" si="44"/>
        <v xml:space="preserve"> </v>
      </c>
      <c r="T134" s="13" t="str" cm="1">
        <f t="array" aca="1" ref="T134" ca="1">_xlfn.IFS(Q134=0," ",S134&gt;25,"Plus éligible",S134&gt;16,"Justificatif à fournir",S134&gt;6,"Bon rentré OK",S134&lt;6,"Non éligible")</f>
        <v xml:space="preserve"> </v>
      </c>
      <c r="U134" s="13" t="str" cm="1">
        <f t="array" aca="1" ref="U134" ca="1">_xlfn.IFS(Q134=0," ",S134&gt;17,"Plus noel",S134&lt;17,"ok noel")</f>
        <v xml:space="preserve"> </v>
      </c>
      <c r="V134" s="15"/>
      <c r="W134" s="16"/>
      <c r="X134" s="12"/>
      <c r="Y134" s="13" t="str">
        <f t="shared" ca="1" si="31"/>
        <v xml:space="preserve"> </v>
      </c>
      <c r="Z134" s="13" t="str" cm="1">
        <f t="array" aca="1" ref="Z134" ca="1">_xlfn.IFS(W134=0," ",Y134&gt;25,"Plus éligible",Y134&gt;16,"Justificatif à fournir",Y134&gt;6,"Bon rentré OK",Y134&lt;6,"Non éligible")</f>
        <v xml:space="preserve"> </v>
      </c>
      <c r="AA134" s="13" t="str" cm="1">
        <f t="array" aca="1" ref="AA134" ca="1">_xlfn.IFS(W134=0," ",Y134&gt;17,"Plus noel",Y134&lt;16,"ok noel")</f>
        <v xml:space="preserve"> </v>
      </c>
      <c r="AB134" s="15"/>
      <c r="AC134" s="16"/>
      <c r="AD134" s="12"/>
      <c r="AE134" s="13" t="str">
        <f t="shared" ca="1" si="32"/>
        <v xml:space="preserve"> </v>
      </c>
      <c r="AF134" s="13" t="str" cm="1">
        <f t="array" aca="1" ref="AF134" ca="1">_xlfn.IFS(AC134=0," ",AE134&gt;25,"Plus éligible",AE134&gt;16,"Justificatif à fournir",AE134&gt;6,"Bon rentré OK",AE134&lt;6,"Non éligible")</f>
        <v xml:space="preserve"> </v>
      </c>
      <c r="AG134" s="13" t="str" cm="1">
        <f t="array" aca="1" ref="AG134" ca="1">_xlfn.IFS(AC134=0," ",AE134&gt;17,"Plus noel",AE134&lt;17,"ok noel")</f>
        <v xml:space="preserve"> </v>
      </c>
      <c r="AH134" s="15"/>
      <c r="AI134" s="16"/>
      <c r="AJ134" s="12"/>
      <c r="AK134" s="13" t="str">
        <f t="shared" ca="1" si="33"/>
        <v xml:space="preserve"> </v>
      </c>
      <c r="AL134" s="13" t="str" cm="1">
        <f t="array" aca="1" ref="AL134" ca="1">_xlfn.IFS(AI134=0," ",AK134&gt;25,"Plus éligible",AK134&gt;16,"Justificatif à fournir",AK134&gt;6,"Bon rentré OK",AK134&lt;6,"Non éligible")</f>
        <v xml:space="preserve"> </v>
      </c>
      <c r="AM134" s="13" t="str" cm="1">
        <f t="array" aca="1" ref="AM134" ca="1">_xlfn.IFS(AI134=0," ",AK134&gt;17,"Plus noel",AK134&lt;17,"ok noel")</f>
        <v xml:space="preserve"> </v>
      </c>
      <c r="AN134" s="15"/>
      <c r="AO134" s="16"/>
      <c r="AP134" s="12"/>
      <c r="AQ134" s="13" t="str">
        <f t="shared" ca="1" si="34"/>
        <v xml:space="preserve"> </v>
      </c>
      <c r="AR134" s="13" t="str" cm="1">
        <f t="array" aca="1" ref="AR134" ca="1">_xlfn.IFS(AO134=0," ",AQ134&gt;25,"Plus éligible",AQ134&gt;16,"Justificatif à fournir",AQ134&gt;6,"Bon rentré OK",AQ134&lt;6,"Non éligible")</f>
        <v xml:space="preserve"> </v>
      </c>
      <c r="AS134" s="13" t="str" cm="1">
        <f t="array" aca="1" ref="AS134" ca="1">_xlfn.IFS(AO134=0," ",AQ134&gt;17,"Plus noel",AQ134&lt;17,"ok noel")</f>
        <v xml:space="preserve"> </v>
      </c>
      <c r="AT134" s="15"/>
      <c r="AU134" s="10" t="str">
        <f t="shared" si="35"/>
        <v xml:space="preserve"> </v>
      </c>
      <c r="AV134" s="10" t="str">
        <f t="shared" si="36"/>
        <v xml:space="preserve"> </v>
      </c>
      <c r="AW134" s="10" t="str">
        <f t="shared" si="37"/>
        <v xml:space="preserve"> </v>
      </c>
      <c r="AX134">
        <f t="shared" ca="1" si="38"/>
        <v>0</v>
      </c>
      <c r="AY134">
        <f t="shared" ca="1" si="39"/>
        <v>0</v>
      </c>
      <c r="AZ134">
        <f t="shared" ca="1" si="40"/>
        <v>0</v>
      </c>
    </row>
    <row r="135" spans="1:52" x14ac:dyDescent="0.3">
      <c r="A135" s="5"/>
      <c r="C135" s="6">
        <f t="shared" si="41"/>
        <v>1</v>
      </c>
      <c r="E135" s="6">
        <f t="shared" ca="1" si="26"/>
        <v>44562</v>
      </c>
      <c r="F135" s="3">
        <f t="shared" ca="1" si="42"/>
        <v>18</v>
      </c>
      <c r="G135" s="3">
        <f t="shared" ca="1" si="43"/>
        <v>12</v>
      </c>
      <c r="H135" s="7">
        <f t="shared" ca="1" si="27"/>
        <v>450</v>
      </c>
      <c r="J135" s="7">
        <f t="shared" ca="1" si="28"/>
        <v>0</v>
      </c>
      <c r="L135" s="7">
        <f t="shared" ca="1" si="29"/>
        <v>450</v>
      </c>
      <c r="P135" s="7">
        <f t="shared" ca="1" si="30"/>
        <v>450</v>
      </c>
      <c r="Q135" s="16"/>
      <c r="R135" s="12"/>
      <c r="S135" s="13" t="str">
        <f t="shared" ca="1" si="44"/>
        <v xml:space="preserve"> </v>
      </c>
      <c r="T135" s="13" t="str" cm="1">
        <f t="array" aca="1" ref="T135" ca="1">_xlfn.IFS(Q135=0," ",S135&gt;25,"Plus éligible",S135&gt;16,"Justificatif à fournir",S135&gt;6,"Bon rentré OK",S135&lt;6,"Non éligible")</f>
        <v xml:space="preserve"> </v>
      </c>
      <c r="U135" s="13" t="str" cm="1">
        <f t="array" aca="1" ref="U135" ca="1">_xlfn.IFS(Q135=0," ",S135&gt;17,"Plus noel",S135&lt;17,"ok noel")</f>
        <v xml:space="preserve"> </v>
      </c>
      <c r="V135" s="15"/>
      <c r="W135" s="16"/>
      <c r="X135" s="12"/>
      <c r="Y135" s="13" t="str">
        <f t="shared" ca="1" si="31"/>
        <v xml:space="preserve"> </v>
      </c>
      <c r="Z135" s="13" t="str" cm="1">
        <f t="array" aca="1" ref="Z135" ca="1">_xlfn.IFS(W135=0," ",Y135&gt;25,"Plus éligible",Y135&gt;16,"Justificatif à fournir",Y135&gt;6,"Bon rentré OK",Y135&lt;6,"Non éligible")</f>
        <v xml:space="preserve"> </v>
      </c>
      <c r="AA135" s="13" t="str" cm="1">
        <f t="array" aca="1" ref="AA135" ca="1">_xlfn.IFS(W135=0," ",Y135&gt;17,"Plus noel",Y135&lt;16,"ok noel")</f>
        <v xml:space="preserve"> </v>
      </c>
      <c r="AB135" s="15"/>
      <c r="AC135" s="16"/>
      <c r="AD135" s="12"/>
      <c r="AE135" s="13" t="str">
        <f t="shared" ca="1" si="32"/>
        <v xml:space="preserve"> </v>
      </c>
      <c r="AF135" s="13" t="str" cm="1">
        <f t="array" aca="1" ref="AF135" ca="1">_xlfn.IFS(AC135=0," ",AE135&gt;25,"Plus éligible",AE135&gt;16,"Justificatif à fournir",AE135&gt;6,"Bon rentré OK",AE135&lt;6,"Non éligible")</f>
        <v xml:space="preserve"> </v>
      </c>
      <c r="AG135" s="13" t="str" cm="1">
        <f t="array" aca="1" ref="AG135" ca="1">_xlfn.IFS(AC135=0," ",AE135&gt;17,"Plus noel",AE135&lt;17,"ok noel")</f>
        <v xml:space="preserve"> </v>
      </c>
      <c r="AH135" s="15"/>
      <c r="AI135" s="16"/>
      <c r="AJ135" s="12"/>
      <c r="AK135" s="13" t="str">
        <f t="shared" ca="1" si="33"/>
        <v xml:space="preserve"> </v>
      </c>
      <c r="AL135" s="13" t="str" cm="1">
        <f t="array" aca="1" ref="AL135" ca="1">_xlfn.IFS(AI135=0," ",AK135&gt;25,"Plus éligible",AK135&gt;16,"Justificatif à fournir",AK135&gt;6,"Bon rentré OK",AK135&lt;6,"Non éligible")</f>
        <v xml:space="preserve"> </v>
      </c>
      <c r="AM135" s="13" t="str" cm="1">
        <f t="array" aca="1" ref="AM135" ca="1">_xlfn.IFS(AI135=0," ",AK135&gt;17,"Plus noel",AK135&lt;17,"ok noel")</f>
        <v xml:space="preserve"> </v>
      </c>
      <c r="AN135" s="15"/>
      <c r="AO135" s="16"/>
      <c r="AP135" s="12"/>
      <c r="AQ135" s="13" t="str">
        <f t="shared" ca="1" si="34"/>
        <v xml:space="preserve"> </v>
      </c>
      <c r="AR135" s="13" t="str" cm="1">
        <f t="array" aca="1" ref="AR135" ca="1">_xlfn.IFS(AO135=0," ",AQ135&gt;25,"Plus éligible",AQ135&gt;16,"Justificatif à fournir",AQ135&gt;6,"Bon rentré OK",AQ135&lt;6,"Non éligible")</f>
        <v xml:space="preserve"> </v>
      </c>
      <c r="AS135" s="13" t="str" cm="1">
        <f t="array" aca="1" ref="AS135" ca="1">_xlfn.IFS(AO135=0," ",AQ135&gt;17,"Plus noel",AQ135&lt;17,"ok noel")</f>
        <v xml:space="preserve"> </v>
      </c>
      <c r="AT135" s="15"/>
      <c r="AU135" s="10" t="str">
        <f t="shared" si="35"/>
        <v xml:space="preserve"> </v>
      </c>
      <c r="AV135" s="10" t="str">
        <f t="shared" si="36"/>
        <v xml:space="preserve"> </v>
      </c>
      <c r="AW135" s="10" t="str">
        <f t="shared" si="37"/>
        <v xml:space="preserve"> </v>
      </c>
      <c r="AX135">
        <f t="shared" ca="1" si="38"/>
        <v>0</v>
      </c>
      <c r="AY135">
        <f t="shared" ca="1" si="39"/>
        <v>0</v>
      </c>
      <c r="AZ135">
        <f t="shared" ca="1" si="40"/>
        <v>0</v>
      </c>
    </row>
    <row r="136" spans="1:52" x14ac:dyDescent="0.3">
      <c r="A136" s="5"/>
      <c r="C136" s="6">
        <f t="shared" si="41"/>
        <v>1</v>
      </c>
      <c r="E136" s="6">
        <f t="shared" ca="1" si="26"/>
        <v>44562</v>
      </c>
      <c r="F136" s="3">
        <f t="shared" ca="1" si="42"/>
        <v>18</v>
      </c>
      <c r="G136" s="3">
        <f t="shared" ca="1" si="43"/>
        <v>12</v>
      </c>
      <c r="H136" s="7">
        <f t="shared" ca="1" si="27"/>
        <v>450</v>
      </c>
      <c r="J136" s="7">
        <f t="shared" ca="1" si="28"/>
        <v>0</v>
      </c>
      <c r="L136" s="7">
        <f t="shared" ca="1" si="29"/>
        <v>450</v>
      </c>
      <c r="P136" s="7">
        <f t="shared" ca="1" si="30"/>
        <v>450</v>
      </c>
      <c r="Q136" s="16"/>
      <c r="R136" s="12"/>
      <c r="S136" s="13" t="str">
        <f t="shared" ca="1" si="44"/>
        <v xml:space="preserve"> </v>
      </c>
      <c r="T136" s="13" t="str" cm="1">
        <f t="array" aca="1" ref="T136" ca="1">_xlfn.IFS(Q136=0," ",S136&gt;25,"Plus éligible",S136&gt;16,"Justificatif à fournir",S136&gt;6,"Bon rentré OK",S136&lt;6,"Non éligible")</f>
        <v xml:space="preserve"> </v>
      </c>
      <c r="U136" s="13" t="str" cm="1">
        <f t="array" aca="1" ref="U136" ca="1">_xlfn.IFS(Q136=0," ",S136&gt;17,"Plus noel",S136&lt;17,"ok noel")</f>
        <v xml:space="preserve"> </v>
      </c>
      <c r="V136" s="15"/>
      <c r="W136" s="16"/>
      <c r="X136" s="12"/>
      <c r="Y136" s="13" t="str">
        <f t="shared" ca="1" si="31"/>
        <v xml:space="preserve"> </v>
      </c>
      <c r="Z136" s="13" t="str" cm="1">
        <f t="array" aca="1" ref="Z136" ca="1">_xlfn.IFS(W136=0," ",Y136&gt;25,"Plus éligible",Y136&gt;16,"Justificatif à fournir",Y136&gt;6,"Bon rentré OK",Y136&lt;6,"Non éligible")</f>
        <v xml:space="preserve"> </v>
      </c>
      <c r="AA136" s="13" t="str" cm="1">
        <f t="array" aca="1" ref="AA136" ca="1">_xlfn.IFS(W136=0," ",Y136&gt;17,"Plus noel",Y136&lt;16,"ok noel")</f>
        <v xml:space="preserve"> </v>
      </c>
      <c r="AB136" s="15"/>
      <c r="AC136" s="16"/>
      <c r="AD136" s="12"/>
      <c r="AE136" s="13" t="str">
        <f t="shared" ca="1" si="32"/>
        <v xml:space="preserve"> </v>
      </c>
      <c r="AF136" s="13" t="str" cm="1">
        <f t="array" aca="1" ref="AF136" ca="1">_xlfn.IFS(AC136=0," ",AE136&gt;25,"Plus éligible",AE136&gt;16,"Justificatif à fournir",AE136&gt;6,"Bon rentré OK",AE136&lt;6,"Non éligible")</f>
        <v xml:space="preserve"> </v>
      </c>
      <c r="AG136" s="13" t="str" cm="1">
        <f t="array" aca="1" ref="AG136" ca="1">_xlfn.IFS(AC136=0," ",AE136&gt;17,"Plus noel",AE136&lt;17,"ok noel")</f>
        <v xml:space="preserve"> </v>
      </c>
      <c r="AH136" s="15"/>
      <c r="AI136" s="16"/>
      <c r="AJ136" s="12"/>
      <c r="AK136" s="13" t="str">
        <f t="shared" ca="1" si="33"/>
        <v xml:space="preserve"> </v>
      </c>
      <c r="AL136" s="13" t="str" cm="1">
        <f t="array" aca="1" ref="AL136" ca="1">_xlfn.IFS(AI136=0," ",AK136&gt;25,"Plus éligible",AK136&gt;16,"Justificatif à fournir",AK136&gt;6,"Bon rentré OK",AK136&lt;6,"Non éligible")</f>
        <v xml:space="preserve"> </v>
      </c>
      <c r="AM136" s="13" t="str" cm="1">
        <f t="array" aca="1" ref="AM136" ca="1">_xlfn.IFS(AI136=0," ",AK136&gt;17,"Plus noel",AK136&lt;17,"ok noel")</f>
        <v xml:space="preserve"> </v>
      </c>
      <c r="AN136" s="15"/>
      <c r="AO136" s="16"/>
      <c r="AP136" s="12"/>
      <c r="AQ136" s="13" t="str">
        <f t="shared" ca="1" si="34"/>
        <v xml:space="preserve"> </v>
      </c>
      <c r="AR136" s="13" t="str" cm="1">
        <f t="array" aca="1" ref="AR136" ca="1">_xlfn.IFS(AO136=0," ",AQ136&gt;25,"Plus éligible",AQ136&gt;16,"Justificatif à fournir",AQ136&gt;6,"Bon rentré OK",AQ136&lt;6,"Non éligible")</f>
        <v xml:space="preserve"> </v>
      </c>
      <c r="AS136" s="13" t="str" cm="1">
        <f t="array" aca="1" ref="AS136" ca="1">_xlfn.IFS(AO136=0," ",AQ136&gt;17,"Plus noel",AQ136&lt;17,"ok noel")</f>
        <v xml:space="preserve"> </v>
      </c>
      <c r="AT136" s="15"/>
      <c r="AU136" s="10" t="str">
        <f t="shared" si="35"/>
        <v xml:space="preserve"> </v>
      </c>
      <c r="AV136" s="10" t="str">
        <f t="shared" si="36"/>
        <v xml:space="preserve"> </v>
      </c>
      <c r="AW136" s="10" t="str">
        <f t="shared" si="37"/>
        <v xml:space="preserve"> </v>
      </c>
      <c r="AX136">
        <f t="shared" ca="1" si="38"/>
        <v>0</v>
      </c>
      <c r="AY136">
        <f t="shared" ca="1" si="39"/>
        <v>0</v>
      </c>
      <c r="AZ136">
        <f t="shared" ca="1" si="40"/>
        <v>0</v>
      </c>
    </row>
    <row r="137" spans="1:52" x14ac:dyDescent="0.3">
      <c r="A137" s="5"/>
      <c r="C137" s="6">
        <f t="shared" si="41"/>
        <v>1</v>
      </c>
      <c r="E137" s="6">
        <f t="shared" ca="1" si="26"/>
        <v>44562</v>
      </c>
      <c r="F137" s="3">
        <f t="shared" ca="1" si="42"/>
        <v>18</v>
      </c>
      <c r="G137" s="3">
        <f t="shared" ca="1" si="43"/>
        <v>12</v>
      </c>
      <c r="H137" s="7">
        <f t="shared" ca="1" si="27"/>
        <v>450</v>
      </c>
      <c r="J137" s="7">
        <f t="shared" ca="1" si="28"/>
        <v>0</v>
      </c>
      <c r="L137" s="7">
        <f t="shared" ca="1" si="29"/>
        <v>450</v>
      </c>
      <c r="P137" s="7">
        <f t="shared" ca="1" si="30"/>
        <v>450</v>
      </c>
      <c r="Q137" s="16"/>
      <c r="R137" s="12"/>
      <c r="S137" s="13" t="str">
        <f t="shared" ca="1" si="44"/>
        <v xml:space="preserve"> </v>
      </c>
      <c r="T137" s="13" t="str" cm="1">
        <f t="array" aca="1" ref="T137" ca="1">_xlfn.IFS(Q137=0," ",S137&gt;25,"Plus éligible",S137&gt;16,"Justificatif à fournir",S137&gt;6,"Bon rentré OK",S137&lt;6,"Non éligible")</f>
        <v xml:space="preserve"> </v>
      </c>
      <c r="U137" s="13" t="str" cm="1">
        <f t="array" aca="1" ref="U137" ca="1">_xlfn.IFS(Q137=0," ",S137&gt;17,"Plus noel",S137&lt;17,"ok noel")</f>
        <v xml:space="preserve"> </v>
      </c>
      <c r="V137" s="15"/>
      <c r="W137" s="16"/>
      <c r="X137" s="12"/>
      <c r="Y137" s="13" t="str">
        <f t="shared" ca="1" si="31"/>
        <v xml:space="preserve"> </v>
      </c>
      <c r="Z137" s="13" t="str" cm="1">
        <f t="array" aca="1" ref="Z137" ca="1">_xlfn.IFS(W137=0," ",Y137&gt;25,"Plus éligible",Y137&gt;16,"Justificatif à fournir",Y137&gt;6,"Bon rentré OK",Y137&lt;6,"Non éligible")</f>
        <v xml:space="preserve"> </v>
      </c>
      <c r="AA137" s="13" t="str" cm="1">
        <f t="array" aca="1" ref="AA137" ca="1">_xlfn.IFS(W137=0," ",Y137&gt;17,"Plus noel",Y137&lt;16,"ok noel")</f>
        <v xml:space="preserve"> </v>
      </c>
      <c r="AB137" s="15"/>
      <c r="AC137" s="16"/>
      <c r="AD137" s="12"/>
      <c r="AE137" s="13" t="str">
        <f t="shared" ca="1" si="32"/>
        <v xml:space="preserve"> </v>
      </c>
      <c r="AF137" s="13" t="str" cm="1">
        <f t="array" aca="1" ref="AF137" ca="1">_xlfn.IFS(AC137=0," ",AE137&gt;25,"Plus éligible",AE137&gt;16,"Justificatif à fournir",AE137&gt;6,"Bon rentré OK",AE137&lt;6,"Non éligible")</f>
        <v xml:space="preserve"> </v>
      </c>
      <c r="AG137" s="13" t="str" cm="1">
        <f t="array" aca="1" ref="AG137" ca="1">_xlfn.IFS(AC137=0," ",AE137&gt;17,"Plus noel",AE137&lt;17,"ok noel")</f>
        <v xml:space="preserve"> </v>
      </c>
      <c r="AH137" s="15"/>
      <c r="AI137" s="16"/>
      <c r="AJ137" s="12"/>
      <c r="AK137" s="13" t="str">
        <f t="shared" ca="1" si="33"/>
        <v xml:space="preserve"> </v>
      </c>
      <c r="AL137" s="13" t="str" cm="1">
        <f t="array" aca="1" ref="AL137" ca="1">_xlfn.IFS(AI137=0," ",AK137&gt;25,"Plus éligible",AK137&gt;16,"Justificatif à fournir",AK137&gt;6,"Bon rentré OK",AK137&lt;6,"Non éligible")</f>
        <v xml:space="preserve"> </v>
      </c>
      <c r="AM137" s="13" t="str" cm="1">
        <f t="array" aca="1" ref="AM137" ca="1">_xlfn.IFS(AI137=0," ",AK137&gt;17,"Plus noel",AK137&lt;17,"ok noel")</f>
        <v xml:space="preserve"> </v>
      </c>
      <c r="AN137" s="15"/>
      <c r="AO137" s="16"/>
      <c r="AP137" s="12"/>
      <c r="AQ137" s="13" t="str">
        <f t="shared" ca="1" si="34"/>
        <v xml:space="preserve"> </v>
      </c>
      <c r="AR137" s="13" t="str" cm="1">
        <f t="array" aca="1" ref="AR137" ca="1">_xlfn.IFS(AO137=0," ",AQ137&gt;25,"Plus éligible",AQ137&gt;16,"Justificatif à fournir",AQ137&gt;6,"Bon rentré OK",AQ137&lt;6,"Non éligible")</f>
        <v xml:space="preserve"> </v>
      </c>
      <c r="AS137" s="13" t="str" cm="1">
        <f t="array" aca="1" ref="AS137" ca="1">_xlfn.IFS(AO137=0," ",AQ137&gt;17,"Plus noel",AQ137&lt;17,"ok noel")</f>
        <v xml:space="preserve"> </v>
      </c>
      <c r="AT137" s="15"/>
      <c r="AU137" s="10" t="str">
        <f t="shared" si="35"/>
        <v xml:space="preserve"> </v>
      </c>
      <c r="AV137" s="10" t="str">
        <f t="shared" si="36"/>
        <v xml:space="preserve"> </v>
      </c>
      <c r="AW137" s="10" t="str">
        <f t="shared" si="37"/>
        <v xml:space="preserve"> </v>
      </c>
      <c r="AX137">
        <f t="shared" ca="1" si="38"/>
        <v>0</v>
      </c>
      <c r="AY137">
        <f t="shared" ca="1" si="39"/>
        <v>0</v>
      </c>
      <c r="AZ137">
        <f t="shared" ca="1" si="40"/>
        <v>0</v>
      </c>
    </row>
    <row r="138" spans="1:52" x14ac:dyDescent="0.3">
      <c r="A138" s="5"/>
      <c r="C138" s="6">
        <f t="shared" si="41"/>
        <v>1</v>
      </c>
      <c r="E138" s="6">
        <f t="shared" ca="1" si="26"/>
        <v>44562</v>
      </c>
      <c r="F138" s="3">
        <f t="shared" ca="1" si="42"/>
        <v>18</v>
      </c>
      <c r="G138" s="3">
        <f t="shared" ca="1" si="43"/>
        <v>12</v>
      </c>
      <c r="H138" s="7">
        <f t="shared" ca="1" si="27"/>
        <v>450</v>
      </c>
      <c r="J138" s="7">
        <f t="shared" ca="1" si="28"/>
        <v>0</v>
      </c>
      <c r="L138" s="7">
        <f t="shared" ca="1" si="29"/>
        <v>450</v>
      </c>
      <c r="P138" s="7">
        <f t="shared" ca="1" si="30"/>
        <v>450</v>
      </c>
      <c r="Q138" s="16"/>
      <c r="R138" s="12"/>
      <c r="S138" s="13" t="str">
        <f t="shared" ca="1" si="44"/>
        <v xml:space="preserve"> </v>
      </c>
      <c r="T138" s="13" t="str" cm="1">
        <f t="array" aca="1" ref="T138" ca="1">_xlfn.IFS(Q138=0," ",S138&gt;25,"Plus éligible",S138&gt;16,"Justificatif à fournir",S138&gt;6,"Bon rentré OK",S138&lt;6,"Non éligible")</f>
        <v xml:space="preserve"> </v>
      </c>
      <c r="U138" s="13" t="str" cm="1">
        <f t="array" aca="1" ref="U138" ca="1">_xlfn.IFS(Q138=0," ",S138&gt;17,"Plus noel",S138&lt;17,"ok noel")</f>
        <v xml:space="preserve"> </v>
      </c>
      <c r="V138" s="15"/>
      <c r="W138" s="16"/>
      <c r="X138" s="12"/>
      <c r="Y138" s="13" t="str">
        <f t="shared" ca="1" si="31"/>
        <v xml:space="preserve"> </v>
      </c>
      <c r="Z138" s="13" t="str" cm="1">
        <f t="array" aca="1" ref="Z138" ca="1">_xlfn.IFS(W138=0," ",Y138&gt;25,"Plus éligible",Y138&gt;16,"Justificatif à fournir",Y138&gt;6,"Bon rentré OK",Y138&lt;6,"Non éligible")</f>
        <v xml:space="preserve"> </v>
      </c>
      <c r="AA138" s="13" t="str" cm="1">
        <f t="array" aca="1" ref="AA138" ca="1">_xlfn.IFS(W138=0," ",Y138&gt;17,"Plus noel",Y138&lt;16,"ok noel")</f>
        <v xml:space="preserve"> </v>
      </c>
      <c r="AB138" s="15"/>
      <c r="AC138" s="16"/>
      <c r="AD138" s="12"/>
      <c r="AE138" s="13" t="str">
        <f t="shared" ca="1" si="32"/>
        <v xml:space="preserve"> </v>
      </c>
      <c r="AF138" s="13" t="str" cm="1">
        <f t="array" aca="1" ref="AF138" ca="1">_xlfn.IFS(AC138=0," ",AE138&gt;25,"Plus éligible",AE138&gt;16,"Justificatif à fournir",AE138&gt;6,"Bon rentré OK",AE138&lt;6,"Non éligible")</f>
        <v xml:space="preserve"> </v>
      </c>
      <c r="AG138" s="13" t="str" cm="1">
        <f t="array" aca="1" ref="AG138" ca="1">_xlfn.IFS(AC138=0," ",AE138&gt;17,"Plus noel",AE138&lt;17,"ok noel")</f>
        <v xml:space="preserve"> </v>
      </c>
      <c r="AH138" s="15"/>
      <c r="AI138" s="16"/>
      <c r="AJ138" s="12"/>
      <c r="AK138" s="13" t="str">
        <f t="shared" ca="1" si="33"/>
        <v xml:space="preserve"> </v>
      </c>
      <c r="AL138" s="13" t="str" cm="1">
        <f t="array" aca="1" ref="AL138" ca="1">_xlfn.IFS(AI138=0," ",AK138&gt;25,"Plus éligible",AK138&gt;16,"Justificatif à fournir",AK138&gt;6,"Bon rentré OK",AK138&lt;6,"Non éligible")</f>
        <v xml:space="preserve"> </v>
      </c>
      <c r="AM138" s="13" t="str" cm="1">
        <f t="array" aca="1" ref="AM138" ca="1">_xlfn.IFS(AI138=0," ",AK138&gt;17,"Plus noel",AK138&lt;17,"ok noel")</f>
        <v xml:space="preserve"> </v>
      </c>
      <c r="AN138" s="15"/>
      <c r="AO138" s="16"/>
      <c r="AP138" s="12"/>
      <c r="AQ138" s="13" t="str">
        <f t="shared" ca="1" si="34"/>
        <v xml:space="preserve"> </v>
      </c>
      <c r="AR138" s="13" t="str" cm="1">
        <f t="array" aca="1" ref="AR138" ca="1">_xlfn.IFS(AO138=0," ",AQ138&gt;25,"Plus éligible",AQ138&gt;16,"Justificatif à fournir",AQ138&gt;6,"Bon rentré OK",AQ138&lt;6,"Non éligible")</f>
        <v xml:space="preserve"> </v>
      </c>
      <c r="AS138" s="13" t="str" cm="1">
        <f t="array" aca="1" ref="AS138" ca="1">_xlfn.IFS(AO138=0," ",AQ138&gt;17,"Plus noel",AQ138&lt;17,"ok noel")</f>
        <v xml:space="preserve"> </v>
      </c>
      <c r="AT138" s="15"/>
      <c r="AU138" s="10" t="str">
        <f t="shared" si="35"/>
        <v xml:space="preserve"> </v>
      </c>
      <c r="AV138" s="10" t="str">
        <f t="shared" si="36"/>
        <v xml:space="preserve"> </v>
      </c>
      <c r="AW138" s="10" t="str">
        <f t="shared" si="37"/>
        <v xml:space="preserve"> </v>
      </c>
      <c r="AX138">
        <f t="shared" ca="1" si="38"/>
        <v>0</v>
      </c>
      <c r="AY138">
        <f t="shared" ca="1" si="39"/>
        <v>0</v>
      </c>
      <c r="AZ138">
        <f t="shared" ca="1" si="40"/>
        <v>0</v>
      </c>
    </row>
    <row r="139" spans="1:52" x14ac:dyDescent="0.3">
      <c r="A139" s="5"/>
      <c r="C139" s="6">
        <f t="shared" si="41"/>
        <v>1</v>
      </c>
      <c r="E139" s="6">
        <f t="shared" ref="E139:E202" ca="1" si="45">IF(ISBLANK(D139),DATE($F$1+1,1,1),D139)</f>
        <v>44562</v>
      </c>
      <c r="F139" s="3">
        <f t="shared" ca="1" si="42"/>
        <v>18</v>
      </c>
      <c r="G139" s="3">
        <f t="shared" ca="1" si="43"/>
        <v>12</v>
      </c>
      <c r="H139" s="7">
        <f t="shared" ref="H139:H202" ca="1" si="46">$B$2*G139/12</f>
        <v>450</v>
      </c>
      <c r="J139" s="7">
        <f t="shared" ref="J139:J202" ca="1" si="47">$B$3*I139*G139/12</f>
        <v>0</v>
      </c>
      <c r="L139" s="7">
        <f t="shared" ref="L139:L202" ca="1" si="48">J139+H139</f>
        <v>450</v>
      </c>
      <c r="P139" s="7">
        <f t="shared" ref="P139:P202" ca="1" si="49">L139-M139-N139-O139</f>
        <v>450</v>
      </c>
      <c r="Q139" s="16"/>
      <c r="R139" s="12"/>
      <c r="S139" s="13" t="str">
        <f t="shared" ca="1" si="44"/>
        <v xml:space="preserve"> </v>
      </c>
      <c r="T139" s="13" t="str" cm="1">
        <f t="array" aca="1" ref="T139" ca="1">_xlfn.IFS(Q139=0," ",S139&gt;25,"Plus éligible",S139&gt;16,"Justificatif à fournir",S139&gt;6,"Bon rentré OK",S139&lt;6,"Non éligible")</f>
        <v xml:space="preserve"> </v>
      </c>
      <c r="U139" s="13" t="str" cm="1">
        <f t="array" aca="1" ref="U139" ca="1">_xlfn.IFS(Q139=0," ",S139&gt;17,"Plus noel",S139&lt;17,"ok noel")</f>
        <v xml:space="preserve"> </v>
      </c>
      <c r="V139" s="15"/>
      <c r="W139" s="16"/>
      <c r="X139" s="12"/>
      <c r="Y139" s="13" t="str">
        <f t="shared" ref="Y139:Y202" ca="1" si="50">IF(W139=0," ",(TODAY()-W139)/365)</f>
        <v xml:space="preserve"> </v>
      </c>
      <c r="Z139" s="13" t="str" cm="1">
        <f t="array" aca="1" ref="Z139" ca="1">_xlfn.IFS(W139=0," ",Y139&gt;25,"Plus éligible",Y139&gt;16,"Justificatif à fournir",Y139&gt;6,"Bon rentré OK",Y139&lt;6,"Non éligible")</f>
        <v xml:space="preserve"> </v>
      </c>
      <c r="AA139" s="13" t="str" cm="1">
        <f t="array" aca="1" ref="AA139" ca="1">_xlfn.IFS(W139=0," ",Y139&gt;17,"Plus noel",Y139&lt;16,"ok noel")</f>
        <v xml:space="preserve"> </v>
      </c>
      <c r="AB139" s="15"/>
      <c r="AC139" s="16"/>
      <c r="AD139" s="12"/>
      <c r="AE139" s="13" t="str">
        <f t="shared" ref="AE139:AE202" ca="1" si="51">IF(AC139=0," ",(TODAY()-AC139)/365)</f>
        <v xml:space="preserve"> </v>
      </c>
      <c r="AF139" s="13" t="str" cm="1">
        <f t="array" aca="1" ref="AF139" ca="1">_xlfn.IFS(AC139=0," ",AE139&gt;25,"Plus éligible",AE139&gt;16,"Justificatif à fournir",AE139&gt;6,"Bon rentré OK",AE139&lt;6,"Non éligible")</f>
        <v xml:space="preserve"> </v>
      </c>
      <c r="AG139" s="13" t="str" cm="1">
        <f t="array" aca="1" ref="AG139" ca="1">_xlfn.IFS(AC139=0," ",AE139&gt;17,"Plus noel",AE139&lt;17,"ok noel")</f>
        <v xml:space="preserve"> </v>
      </c>
      <c r="AH139" s="15"/>
      <c r="AI139" s="16"/>
      <c r="AJ139" s="12"/>
      <c r="AK139" s="13" t="str">
        <f t="shared" ref="AK139:AK202" ca="1" si="52">IF(AI139=0," ",(TODAY()-AI139)/365)</f>
        <v xml:space="preserve"> </v>
      </c>
      <c r="AL139" s="13" t="str" cm="1">
        <f t="array" aca="1" ref="AL139" ca="1">_xlfn.IFS(AI139=0," ",AK139&gt;25,"Plus éligible",AK139&gt;16,"Justificatif à fournir",AK139&gt;6,"Bon rentré OK",AK139&lt;6,"Non éligible")</f>
        <v xml:space="preserve"> </v>
      </c>
      <c r="AM139" s="13" t="str" cm="1">
        <f t="array" aca="1" ref="AM139" ca="1">_xlfn.IFS(AI139=0," ",AK139&gt;17,"Plus noel",AK139&lt;17,"ok noel")</f>
        <v xml:space="preserve"> </v>
      </c>
      <c r="AN139" s="15"/>
      <c r="AO139" s="16"/>
      <c r="AP139" s="12"/>
      <c r="AQ139" s="13" t="str">
        <f t="shared" ref="AQ139:AQ202" ca="1" si="53">IF(AO139=0," ",(TODAY()-AO139)/365)</f>
        <v xml:space="preserve"> </v>
      </c>
      <c r="AR139" s="13" t="str" cm="1">
        <f t="array" aca="1" ref="AR139" ca="1">_xlfn.IFS(AO139=0," ",AQ139&gt;25,"Plus éligible",AQ139&gt;16,"Justificatif à fournir",AQ139&gt;6,"Bon rentré OK",AQ139&lt;6,"Non éligible")</f>
        <v xml:space="preserve"> </v>
      </c>
      <c r="AS139" s="13" t="str" cm="1">
        <f t="array" aca="1" ref="AS139" ca="1">_xlfn.IFS(AO139=0," ",AQ139&gt;17,"Plus noel",AQ139&lt;17,"ok noel")</f>
        <v xml:space="preserve"> </v>
      </c>
      <c r="AT139" s="15"/>
      <c r="AU139" s="10" t="str">
        <f t="shared" ref="AU139:AU202" si="54">IF(A139=0," ",$B$4+$B$5*AX139)</f>
        <v xml:space="preserve"> </v>
      </c>
      <c r="AV139" s="10" t="str">
        <f t="shared" ref="AV139:AV202" si="55">IF(A139=0," ",$B$6*AY139)</f>
        <v xml:space="preserve"> </v>
      </c>
      <c r="AW139" s="10" t="str">
        <f t="shared" ref="AW139:AW202" si="56">IF(B139=0," ",$B$6*AZ139)</f>
        <v xml:space="preserve"> </v>
      </c>
      <c r="AX139">
        <f t="shared" ref="AX139:AX202" ca="1" si="57">COUNTIF(Q139:AT139,"ok noel")</f>
        <v>0</v>
      </c>
      <c r="AY139">
        <f t="shared" ref="AY139:AY202" ca="1" si="58">COUNTIF(Q139:AT139,"Bon rentré OK")</f>
        <v>0</v>
      </c>
      <c r="AZ139">
        <f t="shared" ref="AZ139:AZ202" ca="1" si="59">COUNTIF(Q139:AT139,"Justif OK")</f>
        <v>0</v>
      </c>
    </row>
    <row r="140" spans="1:52" x14ac:dyDescent="0.3">
      <c r="A140" s="5"/>
      <c r="C140" s="6">
        <f t="shared" si="41"/>
        <v>1</v>
      </c>
      <c r="E140" s="6">
        <f t="shared" ca="1" si="45"/>
        <v>44562</v>
      </c>
      <c r="F140" s="3">
        <f t="shared" ca="1" si="42"/>
        <v>18</v>
      </c>
      <c r="G140" s="3">
        <f t="shared" ca="1" si="43"/>
        <v>12</v>
      </c>
      <c r="H140" s="7">
        <f t="shared" ca="1" si="46"/>
        <v>450</v>
      </c>
      <c r="J140" s="7">
        <f t="shared" ca="1" si="47"/>
        <v>0</v>
      </c>
      <c r="L140" s="7">
        <f t="shared" ca="1" si="48"/>
        <v>450</v>
      </c>
      <c r="P140" s="7">
        <f t="shared" ca="1" si="49"/>
        <v>450</v>
      </c>
      <c r="Q140" s="16"/>
      <c r="R140" s="12"/>
      <c r="S140" s="13" t="str">
        <f t="shared" ca="1" si="44"/>
        <v xml:space="preserve"> </v>
      </c>
      <c r="T140" s="13" t="str" cm="1">
        <f t="array" aca="1" ref="T140" ca="1">_xlfn.IFS(Q140=0," ",S140&gt;25,"Plus éligible",S140&gt;16,"Justificatif à fournir",S140&gt;6,"Bon rentré OK",S140&lt;6,"Non éligible")</f>
        <v xml:space="preserve"> </v>
      </c>
      <c r="U140" s="13" t="str" cm="1">
        <f t="array" aca="1" ref="U140" ca="1">_xlfn.IFS(Q140=0," ",S140&gt;17,"Plus noel",S140&lt;17,"ok noel")</f>
        <v xml:space="preserve"> </v>
      </c>
      <c r="V140" s="15"/>
      <c r="W140" s="16"/>
      <c r="X140" s="12"/>
      <c r="Y140" s="13" t="str">
        <f t="shared" ca="1" si="50"/>
        <v xml:space="preserve"> </v>
      </c>
      <c r="Z140" s="13" t="str" cm="1">
        <f t="array" aca="1" ref="Z140" ca="1">_xlfn.IFS(W140=0," ",Y140&gt;25,"Plus éligible",Y140&gt;16,"Justificatif à fournir",Y140&gt;6,"Bon rentré OK",Y140&lt;6,"Non éligible")</f>
        <v xml:space="preserve"> </v>
      </c>
      <c r="AA140" s="13" t="str" cm="1">
        <f t="array" aca="1" ref="AA140" ca="1">_xlfn.IFS(W140=0," ",Y140&gt;17,"Plus noel",Y140&lt;16,"ok noel")</f>
        <v xml:space="preserve"> </v>
      </c>
      <c r="AB140" s="15"/>
      <c r="AC140" s="16"/>
      <c r="AD140" s="12"/>
      <c r="AE140" s="13" t="str">
        <f t="shared" ca="1" si="51"/>
        <v xml:space="preserve"> </v>
      </c>
      <c r="AF140" s="13" t="str" cm="1">
        <f t="array" aca="1" ref="AF140" ca="1">_xlfn.IFS(AC140=0," ",AE140&gt;25,"Plus éligible",AE140&gt;16,"Justificatif à fournir",AE140&gt;6,"Bon rentré OK",AE140&lt;6,"Non éligible")</f>
        <v xml:space="preserve"> </v>
      </c>
      <c r="AG140" s="13" t="str" cm="1">
        <f t="array" aca="1" ref="AG140" ca="1">_xlfn.IFS(AC140=0," ",AE140&gt;17,"Plus noel",AE140&lt;17,"ok noel")</f>
        <v xml:space="preserve"> </v>
      </c>
      <c r="AH140" s="15"/>
      <c r="AI140" s="16"/>
      <c r="AJ140" s="12"/>
      <c r="AK140" s="13" t="str">
        <f t="shared" ca="1" si="52"/>
        <v xml:space="preserve"> </v>
      </c>
      <c r="AL140" s="13" t="str" cm="1">
        <f t="array" aca="1" ref="AL140" ca="1">_xlfn.IFS(AI140=0," ",AK140&gt;25,"Plus éligible",AK140&gt;16,"Justificatif à fournir",AK140&gt;6,"Bon rentré OK",AK140&lt;6,"Non éligible")</f>
        <v xml:space="preserve"> </v>
      </c>
      <c r="AM140" s="13" t="str" cm="1">
        <f t="array" aca="1" ref="AM140" ca="1">_xlfn.IFS(AI140=0," ",AK140&gt;17,"Plus noel",AK140&lt;17,"ok noel")</f>
        <v xml:space="preserve"> </v>
      </c>
      <c r="AN140" s="15"/>
      <c r="AO140" s="16"/>
      <c r="AP140" s="12"/>
      <c r="AQ140" s="13" t="str">
        <f t="shared" ca="1" si="53"/>
        <v xml:space="preserve"> </v>
      </c>
      <c r="AR140" s="13" t="str" cm="1">
        <f t="array" aca="1" ref="AR140" ca="1">_xlfn.IFS(AO140=0," ",AQ140&gt;25,"Plus éligible",AQ140&gt;16,"Justificatif à fournir",AQ140&gt;6,"Bon rentré OK",AQ140&lt;6,"Non éligible")</f>
        <v xml:space="preserve"> </v>
      </c>
      <c r="AS140" s="13" t="str" cm="1">
        <f t="array" aca="1" ref="AS140" ca="1">_xlfn.IFS(AO140=0," ",AQ140&gt;17,"Plus noel",AQ140&lt;17,"ok noel")</f>
        <v xml:space="preserve"> </v>
      </c>
      <c r="AT140" s="15"/>
      <c r="AU140" s="10" t="str">
        <f t="shared" si="54"/>
        <v xml:space="preserve"> </v>
      </c>
      <c r="AV140" s="10" t="str">
        <f t="shared" si="55"/>
        <v xml:space="preserve"> </v>
      </c>
      <c r="AW140" s="10" t="str">
        <f t="shared" si="56"/>
        <v xml:space="preserve"> </v>
      </c>
      <c r="AX140">
        <f t="shared" ca="1" si="57"/>
        <v>0</v>
      </c>
      <c r="AY140">
        <f t="shared" ca="1" si="58"/>
        <v>0</v>
      </c>
      <c r="AZ140">
        <f t="shared" ca="1" si="59"/>
        <v>0</v>
      </c>
    </row>
    <row r="141" spans="1:52" x14ac:dyDescent="0.3">
      <c r="A141" s="5"/>
      <c r="C141" s="6">
        <f t="shared" ref="C141:C204" si="60">DATE(YEAR(B141),MONTH(B141),1)</f>
        <v>1</v>
      </c>
      <c r="E141" s="6">
        <f t="shared" ca="1" si="45"/>
        <v>44562</v>
      </c>
      <c r="F141" s="3">
        <f t="shared" ref="F141:F204" ca="1" si="61">IF(DATEDIF(C141,E141,"m")&gt;18,18,DATEDIF(C141,E141,"m"))</f>
        <v>18</v>
      </c>
      <c r="G141" s="3">
        <f t="shared" ref="G141:G204" ca="1" si="62">IF(F141&gt;=6,IF(YEAR(C141)&lt;$F$1,(F141-6)*(DATEDIF(DATE($F$1,1,1),E141,"m")/12),DATEDIF(C141,E141,"m")-6),0)</f>
        <v>12</v>
      </c>
      <c r="H141" s="7">
        <f t="shared" ca="1" si="46"/>
        <v>450</v>
      </c>
      <c r="J141" s="7">
        <f t="shared" ca="1" si="47"/>
        <v>0</v>
      </c>
      <c r="L141" s="7">
        <f t="shared" ca="1" si="48"/>
        <v>450</v>
      </c>
      <c r="P141" s="7">
        <f t="shared" ca="1" si="49"/>
        <v>450</v>
      </c>
      <c r="Q141" s="16"/>
      <c r="R141" s="12"/>
      <c r="S141" s="13" t="str">
        <f t="shared" ca="1" si="44"/>
        <v xml:space="preserve"> </v>
      </c>
      <c r="T141" s="13" t="str" cm="1">
        <f t="array" aca="1" ref="T141" ca="1">_xlfn.IFS(Q141=0," ",S141&gt;25,"Plus éligible",S141&gt;16,"Justificatif à fournir",S141&gt;6,"Bon rentré OK",S141&lt;6,"Non éligible")</f>
        <v xml:space="preserve"> </v>
      </c>
      <c r="U141" s="13" t="str" cm="1">
        <f t="array" aca="1" ref="U141" ca="1">_xlfn.IFS(Q141=0," ",S141&gt;17,"Plus noel",S141&lt;17,"ok noel")</f>
        <v xml:space="preserve"> </v>
      </c>
      <c r="V141" s="15"/>
      <c r="W141" s="16"/>
      <c r="X141" s="12"/>
      <c r="Y141" s="13" t="str">
        <f t="shared" ca="1" si="50"/>
        <v xml:space="preserve"> </v>
      </c>
      <c r="Z141" s="13" t="str" cm="1">
        <f t="array" aca="1" ref="Z141" ca="1">_xlfn.IFS(W141=0," ",Y141&gt;25,"Plus éligible",Y141&gt;16,"Justificatif à fournir",Y141&gt;6,"Bon rentré OK",Y141&lt;6,"Non éligible")</f>
        <v xml:space="preserve"> </v>
      </c>
      <c r="AA141" s="13" t="str" cm="1">
        <f t="array" aca="1" ref="AA141" ca="1">_xlfn.IFS(W141=0," ",Y141&gt;17,"Plus noel",Y141&lt;16,"ok noel")</f>
        <v xml:space="preserve"> </v>
      </c>
      <c r="AB141" s="15"/>
      <c r="AC141" s="16"/>
      <c r="AD141" s="12"/>
      <c r="AE141" s="13" t="str">
        <f t="shared" ca="1" si="51"/>
        <v xml:space="preserve"> </v>
      </c>
      <c r="AF141" s="13" t="str" cm="1">
        <f t="array" aca="1" ref="AF141" ca="1">_xlfn.IFS(AC141=0," ",AE141&gt;25,"Plus éligible",AE141&gt;16,"Justificatif à fournir",AE141&gt;6,"Bon rentré OK",AE141&lt;6,"Non éligible")</f>
        <v xml:space="preserve"> </v>
      </c>
      <c r="AG141" s="13" t="str" cm="1">
        <f t="array" aca="1" ref="AG141" ca="1">_xlfn.IFS(AC141=0," ",AE141&gt;17,"Plus noel",AE141&lt;17,"ok noel")</f>
        <v xml:space="preserve"> </v>
      </c>
      <c r="AH141" s="15"/>
      <c r="AI141" s="16"/>
      <c r="AJ141" s="12"/>
      <c r="AK141" s="13" t="str">
        <f t="shared" ca="1" si="52"/>
        <v xml:space="preserve"> </v>
      </c>
      <c r="AL141" s="13" t="str" cm="1">
        <f t="array" aca="1" ref="AL141" ca="1">_xlfn.IFS(AI141=0," ",AK141&gt;25,"Plus éligible",AK141&gt;16,"Justificatif à fournir",AK141&gt;6,"Bon rentré OK",AK141&lt;6,"Non éligible")</f>
        <v xml:space="preserve"> </v>
      </c>
      <c r="AM141" s="13" t="str" cm="1">
        <f t="array" aca="1" ref="AM141" ca="1">_xlfn.IFS(AI141=0," ",AK141&gt;17,"Plus noel",AK141&lt;17,"ok noel")</f>
        <v xml:space="preserve"> </v>
      </c>
      <c r="AN141" s="15"/>
      <c r="AO141" s="16"/>
      <c r="AP141" s="12"/>
      <c r="AQ141" s="13" t="str">
        <f t="shared" ca="1" si="53"/>
        <v xml:space="preserve"> </v>
      </c>
      <c r="AR141" s="13" t="str" cm="1">
        <f t="array" aca="1" ref="AR141" ca="1">_xlfn.IFS(AO141=0," ",AQ141&gt;25,"Plus éligible",AQ141&gt;16,"Justificatif à fournir",AQ141&gt;6,"Bon rentré OK",AQ141&lt;6,"Non éligible")</f>
        <v xml:space="preserve"> </v>
      </c>
      <c r="AS141" s="13" t="str" cm="1">
        <f t="array" aca="1" ref="AS141" ca="1">_xlfn.IFS(AO141=0," ",AQ141&gt;17,"Plus noel",AQ141&lt;17,"ok noel")</f>
        <v xml:space="preserve"> </v>
      </c>
      <c r="AT141" s="15"/>
      <c r="AU141" s="10" t="str">
        <f t="shared" si="54"/>
        <v xml:space="preserve"> </v>
      </c>
      <c r="AV141" s="10" t="str">
        <f t="shared" si="55"/>
        <v xml:space="preserve"> </v>
      </c>
      <c r="AW141" s="10" t="str">
        <f t="shared" si="56"/>
        <v xml:space="preserve"> </v>
      </c>
      <c r="AX141">
        <f t="shared" ca="1" si="57"/>
        <v>0</v>
      </c>
      <c r="AY141">
        <f t="shared" ca="1" si="58"/>
        <v>0</v>
      </c>
      <c r="AZ141">
        <f t="shared" ca="1" si="59"/>
        <v>0</v>
      </c>
    </row>
    <row r="142" spans="1:52" x14ac:dyDescent="0.3">
      <c r="A142" s="5"/>
      <c r="C142" s="6">
        <f t="shared" si="60"/>
        <v>1</v>
      </c>
      <c r="E142" s="6">
        <f t="shared" ca="1" si="45"/>
        <v>44562</v>
      </c>
      <c r="F142" s="3">
        <f t="shared" ca="1" si="61"/>
        <v>18</v>
      </c>
      <c r="G142" s="3">
        <f t="shared" ca="1" si="62"/>
        <v>12</v>
      </c>
      <c r="H142" s="7">
        <f t="shared" ca="1" si="46"/>
        <v>450</v>
      </c>
      <c r="J142" s="7">
        <f t="shared" ca="1" si="47"/>
        <v>0</v>
      </c>
      <c r="L142" s="7">
        <f t="shared" ca="1" si="48"/>
        <v>450</v>
      </c>
      <c r="P142" s="7">
        <f t="shared" ca="1" si="49"/>
        <v>450</v>
      </c>
      <c r="Q142" s="16"/>
      <c r="R142" s="12"/>
      <c r="S142" s="13" t="str">
        <f t="shared" ref="S142:S205" ca="1" si="63">IF(Q142=0," ",(TODAY()-Q142)/365)</f>
        <v xml:space="preserve"> </v>
      </c>
      <c r="T142" s="13" t="str" cm="1">
        <f t="array" aca="1" ref="T142" ca="1">_xlfn.IFS(Q142=0," ",S142&gt;25,"Plus éligible",S142&gt;16,"Justificatif à fournir",S142&gt;6,"Bon rentré OK",S142&lt;6,"Non éligible")</f>
        <v xml:space="preserve"> </v>
      </c>
      <c r="U142" s="13" t="str" cm="1">
        <f t="array" aca="1" ref="U142" ca="1">_xlfn.IFS(Q142=0," ",S142&gt;17,"Plus noel",S142&lt;17,"ok noel")</f>
        <v xml:space="preserve"> </v>
      </c>
      <c r="V142" s="15"/>
      <c r="W142" s="16"/>
      <c r="X142" s="12"/>
      <c r="Y142" s="13" t="str">
        <f t="shared" ca="1" si="50"/>
        <v xml:space="preserve"> </v>
      </c>
      <c r="Z142" s="13" t="str" cm="1">
        <f t="array" aca="1" ref="Z142" ca="1">_xlfn.IFS(W142=0," ",Y142&gt;25,"Plus éligible",Y142&gt;16,"Justificatif à fournir",Y142&gt;6,"Bon rentré OK",Y142&lt;6,"Non éligible")</f>
        <v xml:space="preserve"> </v>
      </c>
      <c r="AA142" s="13" t="str" cm="1">
        <f t="array" aca="1" ref="AA142" ca="1">_xlfn.IFS(W142=0," ",Y142&gt;17,"Plus noel",Y142&lt;16,"ok noel")</f>
        <v xml:space="preserve"> </v>
      </c>
      <c r="AB142" s="15"/>
      <c r="AC142" s="16"/>
      <c r="AD142" s="12"/>
      <c r="AE142" s="13" t="str">
        <f t="shared" ca="1" si="51"/>
        <v xml:space="preserve"> </v>
      </c>
      <c r="AF142" s="13" t="str" cm="1">
        <f t="array" aca="1" ref="AF142" ca="1">_xlfn.IFS(AC142=0," ",AE142&gt;25,"Plus éligible",AE142&gt;16,"Justificatif à fournir",AE142&gt;6,"Bon rentré OK",AE142&lt;6,"Non éligible")</f>
        <v xml:space="preserve"> </v>
      </c>
      <c r="AG142" s="13" t="str" cm="1">
        <f t="array" aca="1" ref="AG142" ca="1">_xlfn.IFS(AC142=0," ",AE142&gt;17,"Plus noel",AE142&lt;17,"ok noel")</f>
        <v xml:space="preserve"> </v>
      </c>
      <c r="AH142" s="15"/>
      <c r="AI142" s="16"/>
      <c r="AJ142" s="12"/>
      <c r="AK142" s="13" t="str">
        <f t="shared" ca="1" si="52"/>
        <v xml:space="preserve"> </v>
      </c>
      <c r="AL142" s="13" t="str" cm="1">
        <f t="array" aca="1" ref="AL142" ca="1">_xlfn.IFS(AI142=0," ",AK142&gt;25,"Plus éligible",AK142&gt;16,"Justificatif à fournir",AK142&gt;6,"Bon rentré OK",AK142&lt;6,"Non éligible")</f>
        <v xml:space="preserve"> </v>
      </c>
      <c r="AM142" s="13" t="str" cm="1">
        <f t="array" aca="1" ref="AM142" ca="1">_xlfn.IFS(AI142=0," ",AK142&gt;17,"Plus noel",AK142&lt;17,"ok noel")</f>
        <v xml:space="preserve"> </v>
      </c>
      <c r="AN142" s="15"/>
      <c r="AO142" s="16"/>
      <c r="AP142" s="12"/>
      <c r="AQ142" s="13" t="str">
        <f t="shared" ca="1" si="53"/>
        <v xml:space="preserve"> </v>
      </c>
      <c r="AR142" s="13" t="str" cm="1">
        <f t="array" aca="1" ref="AR142" ca="1">_xlfn.IFS(AO142=0," ",AQ142&gt;25,"Plus éligible",AQ142&gt;16,"Justificatif à fournir",AQ142&gt;6,"Bon rentré OK",AQ142&lt;6,"Non éligible")</f>
        <v xml:space="preserve"> </v>
      </c>
      <c r="AS142" s="13" t="str" cm="1">
        <f t="array" aca="1" ref="AS142" ca="1">_xlfn.IFS(AO142=0," ",AQ142&gt;17,"Plus noel",AQ142&lt;17,"ok noel")</f>
        <v xml:space="preserve"> </v>
      </c>
      <c r="AT142" s="15"/>
      <c r="AU142" s="10" t="str">
        <f t="shared" si="54"/>
        <v xml:space="preserve"> </v>
      </c>
      <c r="AV142" s="10" t="str">
        <f t="shared" si="55"/>
        <v xml:space="preserve"> </v>
      </c>
      <c r="AW142" s="10" t="str">
        <f t="shared" si="56"/>
        <v xml:space="preserve"> </v>
      </c>
      <c r="AX142">
        <f t="shared" ca="1" si="57"/>
        <v>0</v>
      </c>
      <c r="AY142">
        <f t="shared" ca="1" si="58"/>
        <v>0</v>
      </c>
      <c r="AZ142">
        <f t="shared" ca="1" si="59"/>
        <v>0</v>
      </c>
    </row>
    <row r="143" spans="1:52" x14ac:dyDescent="0.3">
      <c r="A143" s="5"/>
      <c r="C143" s="6">
        <f t="shared" si="60"/>
        <v>1</v>
      </c>
      <c r="E143" s="6">
        <f t="shared" ca="1" si="45"/>
        <v>44562</v>
      </c>
      <c r="F143" s="3">
        <f t="shared" ca="1" si="61"/>
        <v>18</v>
      </c>
      <c r="G143" s="3">
        <f t="shared" ca="1" si="62"/>
        <v>12</v>
      </c>
      <c r="H143" s="7">
        <f t="shared" ca="1" si="46"/>
        <v>450</v>
      </c>
      <c r="J143" s="7">
        <f t="shared" ca="1" si="47"/>
        <v>0</v>
      </c>
      <c r="L143" s="7">
        <f t="shared" ca="1" si="48"/>
        <v>450</v>
      </c>
      <c r="P143" s="7">
        <f t="shared" ca="1" si="49"/>
        <v>450</v>
      </c>
      <c r="Q143" s="16"/>
      <c r="R143" s="12"/>
      <c r="S143" s="13" t="str">
        <f t="shared" ca="1" si="63"/>
        <v xml:space="preserve"> </v>
      </c>
      <c r="T143" s="13" t="str" cm="1">
        <f t="array" aca="1" ref="T143" ca="1">_xlfn.IFS(Q143=0," ",S143&gt;25,"Plus éligible",S143&gt;16,"Justificatif à fournir",S143&gt;6,"Bon rentré OK",S143&lt;6,"Non éligible")</f>
        <v xml:space="preserve"> </v>
      </c>
      <c r="U143" s="13" t="str" cm="1">
        <f t="array" aca="1" ref="U143" ca="1">_xlfn.IFS(Q143=0," ",S143&gt;17,"Plus noel",S143&lt;17,"ok noel")</f>
        <v xml:space="preserve"> </v>
      </c>
      <c r="V143" s="15"/>
      <c r="W143" s="16"/>
      <c r="X143" s="12"/>
      <c r="Y143" s="13" t="str">
        <f t="shared" ca="1" si="50"/>
        <v xml:space="preserve"> </v>
      </c>
      <c r="Z143" s="13" t="str" cm="1">
        <f t="array" aca="1" ref="Z143" ca="1">_xlfn.IFS(W143=0," ",Y143&gt;25,"Plus éligible",Y143&gt;16,"Justificatif à fournir",Y143&gt;6,"Bon rentré OK",Y143&lt;6,"Non éligible")</f>
        <v xml:space="preserve"> </v>
      </c>
      <c r="AA143" s="13" t="str" cm="1">
        <f t="array" aca="1" ref="AA143" ca="1">_xlfn.IFS(W143=0," ",Y143&gt;17,"Plus noel",Y143&lt;16,"ok noel")</f>
        <v xml:space="preserve"> </v>
      </c>
      <c r="AB143" s="15"/>
      <c r="AC143" s="16"/>
      <c r="AD143" s="12"/>
      <c r="AE143" s="13" t="str">
        <f t="shared" ca="1" si="51"/>
        <v xml:space="preserve"> </v>
      </c>
      <c r="AF143" s="13" t="str" cm="1">
        <f t="array" aca="1" ref="AF143" ca="1">_xlfn.IFS(AC143=0," ",AE143&gt;25,"Plus éligible",AE143&gt;16,"Justificatif à fournir",AE143&gt;6,"Bon rentré OK",AE143&lt;6,"Non éligible")</f>
        <v xml:space="preserve"> </v>
      </c>
      <c r="AG143" s="13" t="str" cm="1">
        <f t="array" aca="1" ref="AG143" ca="1">_xlfn.IFS(AC143=0," ",AE143&gt;17,"Plus noel",AE143&lt;17,"ok noel")</f>
        <v xml:space="preserve"> </v>
      </c>
      <c r="AH143" s="15"/>
      <c r="AI143" s="16"/>
      <c r="AJ143" s="12"/>
      <c r="AK143" s="13" t="str">
        <f t="shared" ca="1" si="52"/>
        <v xml:space="preserve"> </v>
      </c>
      <c r="AL143" s="13" t="str" cm="1">
        <f t="array" aca="1" ref="AL143" ca="1">_xlfn.IFS(AI143=0," ",AK143&gt;25,"Plus éligible",AK143&gt;16,"Justificatif à fournir",AK143&gt;6,"Bon rentré OK",AK143&lt;6,"Non éligible")</f>
        <v xml:space="preserve"> </v>
      </c>
      <c r="AM143" s="13" t="str" cm="1">
        <f t="array" aca="1" ref="AM143" ca="1">_xlfn.IFS(AI143=0," ",AK143&gt;17,"Plus noel",AK143&lt;17,"ok noel")</f>
        <v xml:space="preserve"> </v>
      </c>
      <c r="AN143" s="15"/>
      <c r="AO143" s="16"/>
      <c r="AP143" s="12"/>
      <c r="AQ143" s="13" t="str">
        <f t="shared" ca="1" si="53"/>
        <v xml:space="preserve"> </v>
      </c>
      <c r="AR143" s="13" t="str" cm="1">
        <f t="array" aca="1" ref="AR143" ca="1">_xlfn.IFS(AO143=0," ",AQ143&gt;25,"Plus éligible",AQ143&gt;16,"Justificatif à fournir",AQ143&gt;6,"Bon rentré OK",AQ143&lt;6,"Non éligible")</f>
        <v xml:space="preserve"> </v>
      </c>
      <c r="AS143" s="13" t="str" cm="1">
        <f t="array" aca="1" ref="AS143" ca="1">_xlfn.IFS(AO143=0," ",AQ143&gt;17,"Plus noel",AQ143&lt;17,"ok noel")</f>
        <v xml:space="preserve"> </v>
      </c>
      <c r="AT143" s="15"/>
      <c r="AU143" s="10" t="str">
        <f t="shared" si="54"/>
        <v xml:space="preserve"> </v>
      </c>
      <c r="AV143" s="10" t="str">
        <f t="shared" si="55"/>
        <v xml:space="preserve"> </v>
      </c>
      <c r="AW143" s="10" t="str">
        <f t="shared" si="56"/>
        <v xml:space="preserve"> </v>
      </c>
      <c r="AX143">
        <f t="shared" ca="1" si="57"/>
        <v>0</v>
      </c>
      <c r="AY143">
        <f t="shared" ca="1" si="58"/>
        <v>0</v>
      </c>
      <c r="AZ143">
        <f t="shared" ca="1" si="59"/>
        <v>0</v>
      </c>
    </row>
    <row r="144" spans="1:52" x14ac:dyDescent="0.3">
      <c r="A144" s="5"/>
      <c r="C144" s="6">
        <f t="shared" si="60"/>
        <v>1</v>
      </c>
      <c r="E144" s="6">
        <f t="shared" ca="1" si="45"/>
        <v>44562</v>
      </c>
      <c r="F144" s="3">
        <f t="shared" ca="1" si="61"/>
        <v>18</v>
      </c>
      <c r="G144" s="3">
        <f t="shared" ca="1" si="62"/>
        <v>12</v>
      </c>
      <c r="H144" s="7">
        <f t="shared" ca="1" si="46"/>
        <v>450</v>
      </c>
      <c r="J144" s="7">
        <f t="shared" ca="1" si="47"/>
        <v>0</v>
      </c>
      <c r="L144" s="7">
        <f t="shared" ca="1" si="48"/>
        <v>450</v>
      </c>
      <c r="P144" s="7">
        <f t="shared" ca="1" si="49"/>
        <v>450</v>
      </c>
      <c r="Q144" s="16"/>
      <c r="R144" s="12"/>
      <c r="S144" s="13" t="str">
        <f t="shared" ca="1" si="63"/>
        <v xml:space="preserve"> </v>
      </c>
      <c r="T144" s="13" t="str" cm="1">
        <f t="array" aca="1" ref="T144" ca="1">_xlfn.IFS(Q144=0," ",S144&gt;25,"Plus éligible",S144&gt;16,"Justificatif à fournir",S144&gt;6,"Bon rentré OK",S144&lt;6,"Non éligible")</f>
        <v xml:space="preserve"> </v>
      </c>
      <c r="U144" s="13" t="str" cm="1">
        <f t="array" aca="1" ref="U144" ca="1">_xlfn.IFS(Q144=0," ",S144&gt;17,"Plus noel",S144&lt;17,"ok noel")</f>
        <v xml:space="preserve"> </v>
      </c>
      <c r="V144" s="15"/>
      <c r="W144" s="16"/>
      <c r="X144" s="12"/>
      <c r="Y144" s="13" t="str">
        <f t="shared" ca="1" si="50"/>
        <v xml:space="preserve"> </v>
      </c>
      <c r="Z144" s="13" t="str" cm="1">
        <f t="array" aca="1" ref="Z144" ca="1">_xlfn.IFS(W144=0," ",Y144&gt;25,"Plus éligible",Y144&gt;16,"Justificatif à fournir",Y144&gt;6,"Bon rentré OK",Y144&lt;6,"Non éligible")</f>
        <v xml:space="preserve"> </v>
      </c>
      <c r="AA144" s="13" t="str" cm="1">
        <f t="array" aca="1" ref="AA144" ca="1">_xlfn.IFS(W144=0," ",Y144&gt;17,"Plus noel",Y144&lt;16,"ok noel")</f>
        <v xml:space="preserve"> </v>
      </c>
      <c r="AB144" s="15"/>
      <c r="AC144" s="16"/>
      <c r="AD144" s="12"/>
      <c r="AE144" s="13" t="str">
        <f t="shared" ca="1" si="51"/>
        <v xml:space="preserve"> </v>
      </c>
      <c r="AF144" s="13" t="str" cm="1">
        <f t="array" aca="1" ref="AF144" ca="1">_xlfn.IFS(AC144=0," ",AE144&gt;25,"Plus éligible",AE144&gt;16,"Justificatif à fournir",AE144&gt;6,"Bon rentré OK",AE144&lt;6,"Non éligible")</f>
        <v xml:space="preserve"> </v>
      </c>
      <c r="AG144" s="13" t="str" cm="1">
        <f t="array" aca="1" ref="AG144" ca="1">_xlfn.IFS(AC144=0," ",AE144&gt;17,"Plus noel",AE144&lt;17,"ok noel")</f>
        <v xml:space="preserve"> </v>
      </c>
      <c r="AH144" s="15"/>
      <c r="AI144" s="16"/>
      <c r="AJ144" s="12"/>
      <c r="AK144" s="13" t="str">
        <f t="shared" ca="1" si="52"/>
        <v xml:space="preserve"> </v>
      </c>
      <c r="AL144" s="13" t="str" cm="1">
        <f t="array" aca="1" ref="AL144" ca="1">_xlfn.IFS(AI144=0," ",AK144&gt;25,"Plus éligible",AK144&gt;16,"Justificatif à fournir",AK144&gt;6,"Bon rentré OK",AK144&lt;6,"Non éligible")</f>
        <v xml:space="preserve"> </v>
      </c>
      <c r="AM144" s="13" t="str" cm="1">
        <f t="array" aca="1" ref="AM144" ca="1">_xlfn.IFS(AI144=0," ",AK144&gt;17,"Plus noel",AK144&lt;17,"ok noel")</f>
        <v xml:space="preserve"> </v>
      </c>
      <c r="AN144" s="15"/>
      <c r="AO144" s="16"/>
      <c r="AP144" s="12"/>
      <c r="AQ144" s="13" t="str">
        <f t="shared" ca="1" si="53"/>
        <v xml:space="preserve"> </v>
      </c>
      <c r="AR144" s="13" t="str" cm="1">
        <f t="array" aca="1" ref="AR144" ca="1">_xlfn.IFS(AO144=0," ",AQ144&gt;25,"Plus éligible",AQ144&gt;16,"Justificatif à fournir",AQ144&gt;6,"Bon rentré OK",AQ144&lt;6,"Non éligible")</f>
        <v xml:space="preserve"> </v>
      </c>
      <c r="AS144" s="13" t="str" cm="1">
        <f t="array" aca="1" ref="AS144" ca="1">_xlfn.IFS(AO144=0," ",AQ144&gt;17,"Plus noel",AQ144&lt;17,"ok noel")</f>
        <v xml:space="preserve"> </v>
      </c>
      <c r="AT144" s="15"/>
      <c r="AU144" s="10" t="str">
        <f t="shared" si="54"/>
        <v xml:space="preserve"> </v>
      </c>
      <c r="AV144" s="10" t="str">
        <f t="shared" si="55"/>
        <v xml:space="preserve"> </v>
      </c>
      <c r="AW144" s="10" t="str">
        <f t="shared" si="56"/>
        <v xml:space="preserve"> </v>
      </c>
      <c r="AX144">
        <f t="shared" ca="1" si="57"/>
        <v>0</v>
      </c>
      <c r="AY144">
        <f t="shared" ca="1" si="58"/>
        <v>0</v>
      </c>
      <c r="AZ144">
        <f t="shared" ca="1" si="59"/>
        <v>0</v>
      </c>
    </row>
    <row r="145" spans="1:52" x14ac:dyDescent="0.3">
      <c r="A145" s="5"/>
      <c r="C145" s="6">
        <f t="shared" si="60"/>
        <v>1</v>
      </c>
      <c r="E145" s="6">
        <f t="shared" ca="1" si="45"/>
        <v>44562</v>
      </c>
      <c r="F145" s="3">
        <f t="shared" ca="1" si="61"/>
        <v>18</v>
      </c>
      <c r="G145" s="3">
        <f t="shared" ca="1" si="62"/>
        <v>12</v>
      </c>
      <c r="H145" s="7">
        <f t="shared" ca="1" si="46"/>
        <v>450</v>
      </c>
      <c r="J145" s="7">
        <f t="shared" ca="1" si="47"/>
        <v>0</v>
      </c>
      <c r="L145" s="7">
        <f t="shared" ca="1" si="48"/>
        <v>450</v>
      </c>
      <c r="P145" s="7">
        <f t="shared" ca="1" si="49"/>
        <v>450</v>
      </c>
      <c r="Q145" s="16"/>
      <c r="R145" s="12"/>
      <c r="S145" s="13" t="str">
        <f t="shared" ca="1" si="63"/>
        <v xml:space="preserve"> </v>
      </c>
      <c r="T145" s="13" t="str" cm="1">
        <f t="array" aca="1" ref="T145" ca="1">_xlfn.IFS(Q145=0," ",S145&gt;25,"Plus éligible",S145&gt;16,"Justificatif à fournir",S145&gt;6,"Bon rentré OK",S145&lt;6,"Non éligible")</f>
        <v xml:space="preserve"> </v>
      </c>
      <c r="U145" s="13" t="str" cm="1">
        <f t="array" aca="1" ref="U145" ca="1">_xlfn.IFS(Q145=0," ",S145&gt;17,"Plus noel",S145&lt;17,"ok noel")</f>
        <v xml:space="preserve"> </v>
      </c>
      <c r="V145" s="15"/>
      <c r="W145" s="16"/>
      <c r="X145" s="12"/>
      <c r="Y145" s="13" t="str">
        <f t="shared" ca="1" si="50"/>
        <v xml:space="preserve"> </v>
      </c>
      <c r="Z145" s="13" t="str" cm="1">
        <f t="array" aca="1" ref="Z145" ca="1">_xlfn.IFS(W145=0," ",Y145&gt;25,"Plus éligible",Y145&gt;16,"Justificatif à fournir",Y145&gt;6,"Bon rentré OK",Y145&lt;6,"Non éligible")</f>
        <v xml:space="preserve"> </v>
      </c>
      <c r="AA145" s="13" t="str" cm="1">
        <f t="array" aca="1" ref="AA145" ca="1">_xlfn.IFS(W145=0," ",Y145&gt;17,"Plus noel",Y145&lt;16,"ok noel")</f>
        <v xml:space="preserve"> </v>
      </c>
      <c r="AB145" s="15"/>
      <c r="AC145" s="16"/>
      <c r="AD145" s="12"/>
      <c r="AE145" s="13" t="str">
        <f t="shared" ca="1" si="51"/>
        <v xml:space="preserve"> </v>
      </c>
      <c r="AF145" s="13" t="str" cm="1">
        <f t="array" aca="1" ref="AF145" ca="1">_xlfn.IFS(AC145=0," ",AE145&gt;25,"Plus éligible",AE145&gt;16,"Justificatif à fournir",AE145&gt;6,"Bon rentré OK",AE145&lt;6,"Non éligible")</f>
        <v xml:space="preserve"> </v>
      </c>
      <c r="AG145" s="13" t="str" cm="1">
        <f t="array" aca="1" ref="AG145" ca="1">_xlfn.IFS(AC145=0," ",AE145&gt;17,"Plus noel",AE145&lt;17,"ok noel")</f>
        <v xml:space="preserve"> </v>
      </c>
      <c r="AH145" s="15"/>
      <c r="AI145" s="16"/>
      <c r="AJ145" s="12"/>
      <c r="AK145" s="13" t="str">
        <f t="shared" ca="1" si="52"/>
        <v xml:space="preserve"> </v>
      </c>
      <c r="AL145" s="13" t="str" cm="1">
        <f t="array" aca="1" ref="AL145" ca="1">_xlfn.IFS(AI145=0," ",AK145&gt;25,"Plus éligible",AK145&gt;16,"Justificatif à fournir",AK145&gt;6,"Bon rentré OK",AK145&lt;6,"Non éligible")</f>
        <v xml:space="preserve"> </v>
      </c>
      <c r="AM145" s="13" t="str" cm="1">
        <f t="array" aca="1" ref="AM145" ca="1">_xlfn.IFS(AI145=0," ",AK145&gt;17,"Plus noel",AK145&lt;17,"ok noel")</f>
        <v xml:space="preserve"> </v>
      </c>
      <c r="AN145" s="15"/>
      <c r="AO145" s="16"/>
      <c r="AP145" s="12"/>
      <c r="AQ145" s="13" t="str">
        <f t="shared" ca="1" si="53"/>
        <v xml:space="preserve"> </v>
      </c>
      <c r="AR145" s="13" t="str" cm="1">
        <f t="array" aca="1" ref="AR145" ca="1">_xlfn.IFS(AO145=0," ",AQ145&gt;25,"Plus éligible",AQ145&gt;16,"Justificatif à fournir",AQ145&gt;6,"Bon rentré OK",AQ145&lt;6,"Non éligible")</f>
        <v xml:space="preserve"> </v>
      </c>
      <c r="AS145" s="13" t="str" cm="1">
        <f t="array" aca="1" ref="AS145" ca="1">_xlfn.IFS(AO145=0," ",AQ145&gt;17,"Plus noel",AQ145&lt;17,"ok noel")</f>
        <v xml:space="preserve"> </v>
      </c>
      <c r="AT145" s="15"/>
      <c r="AU145" s="10" t="str">
        <f t="shared" si="54"/>
        <v xml:space="preserve"> </v>
      </c>
      <c r="AV145" s="10" t="str">
        <f t="shared" si="55"/>
        <v xml:space="preserve"> </v>
      </c>
      <c r="AW145" s="10" t="str">
        <f t="shared" si="56"/>
        <v xml:space="preserve"> </v>
      </c>
      <c r="AX145">
        <f t="shared" ca="1" si="57"/>
        <v>0</v>
      </c>
      <c r="AY145">
        <f t="shared" ca="1" si="58"/>
        <v>0</v>
      </c>
      <c r="AZ145">
        <f t="shared" ca="1" si="59"/>
        <v>0</v>
      </c>
    </row>
    <row r="146" spans="1:52" x14ac:dyDescent="0.3">
      <c r="A146" s="5"/>
      <c r="C146" s="6">
        <f t="shared" si="60"/>
        <v>1</v>
      </c>
      <c r="E146" s="6">
        <f t="shared" ca="1" si="45"/>
        <v>44562</v>
      </c>
      <c r="F146" s="3">
        <f t="shared" ca="1" si="61"/>
        <v>18</v>
      </c>
      <c r="G146" s="3">
        <f t="shared" ca="1" si="62"/>
        <v>12</v>
      </c>
      <c r="H146" s="7">
        <f t="shared" ca="1" si="46"/>
        <v>450</v>
      </c>
      <c r="J146" s="7">
        <f t="shared" ca="1" si="47"/>
        <v>0</v>
      </c>
      <c r="L146" s="7">
        <f t="shared" ca="1" si="48"/>
        <v>450</v>
      </c>
      <c r="P146" s="7">
        <f t="shared" ca="1" si="49"/>
        <v>450</v>
      </c>
      <c r="Q146" s="16"/>
      <c r="R146" s="12"/>
      <c r="S146" s="13" t="str">
        <f t="shared" ca="1" si="63"/>
        <v xml:space="preserve"> </v>
      </c>
      <c r="T146" s="13" t="str" cm="1">
        <f t="array" aca="1" ref="T146" ca="1">_xlfn.IFS(Q146=0," ",S146&gt;25,"Plus éligible",S146&gt;16,"Justificatif à fournir",S146&gt;6,"Bon rentré OK",S146&lt;6,"Non éligible")</f>
        <v xml:space="preserve"> </v>
      </c>
      <c r="U146" s="13" t="str" cm="1">
        <f t="array" aca="1" ref="U146" ca="1">_xlfn.IFS(Q146=0," ",S146&gt;17,"Plus noel",S146&lt;17,"ok noel")</f>
        <v xml:space="preserve"> </v>
      </c>
      <c r="V146" s="15"/>
      <c r="W146" s="16"/>
      <c r="X146" s="12"/>
      <c r="Y146" s="13" t="str">
        <f t="shared" ca="1" si="50"/>
        <v xml:space="preserve"> </v>
      </c>
      <c r="Z146" s="13" t="str" cm="1">
        <f t="array" aca="1" ref="Z146" ca="1">_xlfn.IFS(W146=0," ",Y146&gt;25,"Plus éligible",Y146&gt;16,"Justificatif à fournir",Y146&gt;6,"Bon rentré OK",Y146&lt;6,"Non éligible")</f>
        <v xml:space="preserve"> </v>
      </c>
      <c r="AA146" s="13" t="str" cm="1">
        <f t="array" aca="1" ref="AA146" ca="1">_xlfn.IFS(W146=0," ",Y146&gt;17,"Plus noel",Y146&lt;16,"ok noel")</f>
        <v xml:space="preserve"> </v>
      </c>
      <c r="AB146" s="15"/>
      <c r="AC146" s="16"/>
      <c r="AD146" s="12"/>
      <c r="AE146" s="13" t="str">
        <f t="shared" ca="1" si="51"/>
        <v xml:space="preserve"> </v>
      </c>
      <c r="AF146" s="13" t="str" cm="1">
        <f t="array" aca="1" ref="AF146" ca="1">_xlfn.IFS(AC146=0," ",AE146&gt;25,"Plus éligible",AE146&gt;16,"Justificatif à fournir",AE146&gt;6,"Bon rentré OK",AE146&lt;6,"Non éligible")</f>
        <v xml:space="preserve"> </v>
      </c>
      <c r="AG146" s="13" t="str" cm="1">
        <f t="array" aca="1" ref="AG146" ca="1">_xlfn.IFS(AC146=0," ",AE146&gt;17,"Plus noel",AE146&lt;17,"ok noel")</f>
        <v xml:space="preserve"> </v>
      </c>
      <c r="AH146" s="15"/>
      <c r="AI146" s="16"/>
      <c r="AJ146" s="12"/>
      <c r="AK146" s="13" t="str">
        <f t="shared" ca="1" si="52"/>
        <v xml:space="preserve"> </v>
      </c>
      <c r="AL146" s="13" t="str" cm="1">
        <f t="array" aca="1" ref="AL146" ca="1">_xlfn.IFS(AI146=0," ",AK146&gt;25,"Plus éligible",AK146&gt;16,"Justificatif à fournir",AK146&gt;6,"Bon rentré OK",AK146&lt;6,"Non éligible")</f>
        <v xml:space="preserve"> </v>
      </c>
      <c r="AM146" s="13" t="str" cm="1">
        <f t="array" aca="1" ref="AM146" ca="1">_xlfn.IFS(AI146=0," ",AK146&gt;17,"Plus noel",AK146&lt;17,"ok noel")</f>
        <v xml:space="preserve"> </v>
      </c>
      <c r="AN146" s="15"/>
      <c r="AO146" s="16"/>
      <c r="AP146" s="12"/>
      <c r="AQ146" s="13" t="str">
        <f t="shared" ca="1" si="53"/>
        <v xml:space="preserve"> </v>
      </c>
      <c r="AR146" s="13" t="str" cm="1">
        <f t="array" aca="1" ref="AR146" ca="1">_xlfn.IFS(AO146=0," ",AQ146&gt;25,"Plus éligible",AQ146&gt;16,"Justificatif à fournir",AQ146&gt;6,"Bon rentré OK",AQ146&lt;6,"Non éligible")</f>
        <v xml:space="preserve"> </v>
      </c>
      <c r="AS146" s="13" t="str" cm="1">
        <f t="array" aca="1" ref="AS146" ca="1">_xlfn.IFS(AO146=0," ",AQ146&gt;17,"Plus noel",AQ146&lt;17,"ok noel")</f>
        <v xml:space="preserve"> </v>
      </c>
      <c r="AT146" s="15"/>
      <c r="AU146" s="10" t="str">
        <f t="shared" si="54"/>
        <v xml:space="preserve"> </v>
      </c>
      <c r="AV146" s="10" t="str">
        <f t="shared" si="55"/>
        <v xml:space="preserve"> </v>
      </c>
      <c r="AW146" s="10" t="str">
        <f t="shared" si="56"/>
        <v xml:space="preserve"> </v>
      </c>
      <c r="AX146">
        <f t="shared" ca="1" si="57"/>
        <v>0</v>
      </c>
      <c r="AY146">
        <f t="shared" ca="1" si="58"/>
        <v>0</v>
      </c>
      <c r="AZ146">
        <f t="shared" ca="1" si="59"/>
        <v>0</v>
      </c>
    </row>
    <row r="147" spans="1:52" x14ac:dyDescent="0.3">
      <c r="A147" s="5"/>
      <c r="C147" s="6">
        <f t="shared" si="60"/>
        <v>1</v>
      </c>
      <c r="E147" s="6">
        <f t="shared" ca="1" si="45"/>
        <v>44562</v>
      </c>
      <c r="F147" s="3">
        <f t="shared" ca="1" si="61"/>
        <v>18</v>
      </c>
      <c r="G147" s="3">
        <f t="shared" ca="1" si="62"/>
        <v>12</v>
      </c>
      <c r="H147" s="7">
        <f t="shared" ca="1" si="46"/>
        <v>450</v>
      </c>
      <c r="J147" s="7">
        <f t="shared" ca="1" si="47"/>
        <v>0</v>
      </c>
      <c r="L147" s="7">
        <f t="shared" ca="1" si="48"/>
        <v>450</v>
      </c>
      <c r="P147" s="7">
        <f t="shared" ca="1" si="49"/>
        <v>450</v>
      </c>
      <c r="Q147" s="16"/>
      <c r="R147" s="12"/>
      <c r="S147" s="13" t="str">
        <f t="shared" ca="1" si="63"/>
        <v xml:space="preserve"> </v>
      </c>
      <c r="T147" s="13" t="str" cm="1">
        <f t="array" aca="1" ref="T147" ca="1">_xlfn.IFS(Q147=0," ",S147&gt;25,"Plus éligible",S147&gt;16,"Justificatif à fournir",S147&gt;6,"Bon rentré OK",S147&lt;6,"Non éligible")</f>
        <v xml:space="preserve"> </v>
      </c>
      <c r="U147" s="13" t="str" cm="1">
        <f t="array" aca="1" ref="U147" ca="1">_xlfn.IFS(Q147=0," ",S147&gt;17,"Plus noel",S147&lt;17,"ok noel")</f>
        <v xml:space="preserve"> </v>
      </c>
      <c r="V147" s="15"/>
      <c r="W147" s="16"/>
      <c r="X147" s="12"/>
      <c r="Y147" s="13" t="str">
        <f t="shared" ca="1" si="50"/>
        <v xml:space="preserve"> </v>
      </c>
      <c r="Z147" s="13" t="str" cm="1">
        <f t="array" aca="1" ref="Z147" ca="1">_xlfn.IFS(W147=0," ",Y147&gt;25,"Plus éligible",Y147&gt;16,"Justificatif à fournir",Y147&gt;6,"Bon rentré OK",Y147&lt;6,"Non éligible")</f>
        <v xml:space="preserve"> </v>
      </c>
      <c r="AA147" s="13" t="str" cm="1">
        <f t="array" aca="1" ref="AA147" ca="1">_xlfn.IFS(W147=0," ",Y147&gt;17,"Plus noel",Y147&lt;16,"ok noel")</f>
        <v xml:space="preserve"> </v>
      </c>
      <c r="AB147" s="15"/>
      <c r="AC147" s="16"/>
      <c r="AD147" s="12"/>
      <c r="AE147" s="13" t="str">
        <f t="shared" ca="1" si="51"/>
        <v xml:space="preserve"> </v>
      </c>
      <c r="AF147" s="13" t="str" cm="1">
        <f t="array" aca="1" ref="AF147" ca="1">_xlfn.IFS(AC147=0," ",AE147&gt;25,"Plus éligible",AE147&gt;16,"Justificatif à fournir",AE147&gt;6,"Bon rentré OK",AE147&lt;6,"Non éligible")</f>
        <v xml:space="preserve"> </v>
      </c>
      <c r="AG147" s="13" t="str" cm="1">
        <f t="array" aca="1" ref="AG147" ca="1">_xlfn.IFS(AC147=0," ",AE147&gt;17,"Plus noel",AE147&lt;17,"ok noel")</f>
        <v xml:space="preserve"> </v>
      </c>
      <c r="AH147" s="15"/>
      <c r="AI147" s="16"/>
      <c r="AJ147" s="12"/>
      <c r="AK147" s="13" t="str">
        <f t="shared" ca="1" si="52"/>
        <v xml:space="preserve"> </v>
      </c>
      <c r="AL147" s="13" t="str" cm="1">
        <f t="array" aca="1" ref="AL147" ca="1">_xlfn.IFS(AI147=0," ",AK147&gt;25,"Plus éligible",AK147&gt;16,"Justificatif à fournir",AK147&gt;6,"Bon rentré OK",AK147&lt;6,"Non éligible")</f>
        <v xml:space="preserve"> </v>
      </c>
      <c r="AM147" s="13" t="str" cm="1">
        <f t="array" aca="1" ref="AM147" ca="1">_xlfn.IFS(AI147=0," ",AK147&gt;17,"Plus noel",AK147&lt;17,"ok noel")</f>
        <v xml:space="preserve"> </v>
      </c>
      <c r="AN147" s="15"/>
      <c r="AO147" s="16"/>
      <c r="AP147" s="12"/>
      <c r="AQ147" s="13" t="str">
        <f t="shared" ca="1" si="53"/>
        <v xml:space="preserve"> </v>
      </c>
      <c r="AR147" s="13" t="str" cm="1">
        <f t="array" aca="1" ref="AR147" ca="1">_xlfn.IFS(AO147=0," ",AQ147&gt;25,"Plus éligible",AQ147&gt;16,"Justificatif à fournir",AQ147&gt;6,"Bon rentré OK",AQ147&lt;6,"Non éligible")</f>
        <v xml:space="preserve"> </v>
      </c>
      <c r="AS147" s="13" t="str" cm="1">
        <f t="array" aca="1" ref="AS147" ca="1">_xlfn.IFS(AO147=0," ",AQ147&gt;17,"Plus noel",AQ147&lt;17,"ok noel")</f>
        <v xml:space="preserve"> </v>
      </c>
      <c r="AT147" s="15"/>
      <c r="AU147" s="10" t="str">
        <f t="shared" si="54"/>
        <v xml:space="preserve"> </v>
      </c>
      <c r="AV147" s="10" t="str">
        <f t="shared" si="55"/>
        <v xml:space="preserve"> </v>
      </c>
      <c r="AW147" s="10" t="str">
        <f t="shared" si="56"/>
        <v xml:space="preserve"> </v>
      </c>
      <c r="AX147">
        <f t="shared" ca="1" si="57"/>
        <v>0</v>
      </c>
      <c r="AY147">
        <f t="shared" ca="1" si="58"/>
        <v>0</v>
      </c>
      <c r="AZ147">
        <f t="shared" ca="1" si="59"/>
        <v>0</v>
      </c>
    </row>
    <row r="148" spans="1:52" x14ac:dyDescent="0.3">
      <c r="A148" s="5"/>
      <c r="C148" s="6">
        <f t="shared" si="60"/>
        <v>1</v>
      </c>
      <c r="E148" s="6">
        <f t="shared" ca="1" si="45"/>
        <v>44562</v>
      </c>
      <c r="F148" s="3">
        <f t="shared" ca="1" si="61"/>
        <v>18</v>
      </c>
      <c r="G148" s="3">
        <f t="shared" ca="1" si="62"/>
        <v>12</v>
      </c>
      <c r="H148" s="7">
        <f t="shared" ca="1" si="46"/>
        <v>450</v>
      </c>
      <c r="J148" s="7">
        <f t="shared" ca="1" si="47"/>
        <v>0</v>
      </c>
      <c r="L148" s="7">
        <f t="shared" ca="1" si="48"/>
        <v>450</v>
      </c>
      <c r="P148" s="7">
        <f t="shared" ca="1" si="49"/>
        <v>450</v>
      </c>
      <c r="Q148" s="16"/>
      <c r="R148" s="12"/>
      <c r="S148" s="13" t="str">
        <f t="shared" ca="1" si="63"/>
        <v xml:space="preserve"> </v>
      </c>
      <c r="T148" s="13" t="str" cm="1">
        <f t="array" aca="1" ref="T148" ca="1">_xlfn.IFS(Q148=0," ",S148&gt;25,"Plus éligible",S148&gt;16,"Justificatif à fournir",S148&gt;6,"Bon rentré OK",S148&lt;6,"Non éligible")</f>
        <v xml:space="preserve"> </v>
      </c>
      <c r="U148" s="13" t="str" cm="1">
        <f t="array" aca="1" ref="U148" ca="1">_xlfn.IFS(Q148=0," ",S148&gt;17,"Plus noel",S148&lt;17,"ok noel")</f>
        <v xml:space="preserve"> </v>
      </c>
      <c r="V148" s="15"/>
      <c r="W148" s="16"/>
      <c r="X148" s="12"/>
      <c r="Y148" s="13" t="str">
        <f t="shared" ca="1" si="50"/>
        <v xml:space="preserve"> </v>
      </c>
      <c r="Z148" s="13" t="str" cm="1">
        <f t="array" aca="1" ref="Z148" ca="1">_xlfn.IFS(W148=0," ",Y148&gt;25,"Plus éligible",Y148&gt;16,"Justificatif à fournir",Y148&gt;6,"Bon rentré OK",Y148&lt;6,"Non éligible")</f>
        <v xml:space="preserve"> </v>
      </c>
      <c r="AA148" s="13" t="str" cm="1">
        <f t="array" aca="1" ref="AA148" ca="1">_xlfn.IFS(W148=0," ",Y148&gt;17,"Plus noel",Y148&lt;16,"ok noel")</f>
        <v xml:space="preserve"> </v>
      </c>
      <c r="AB148" s="15"/>
      <c r="AC148" s="16"/>
      <c r="AD148" s="12"/>
      <c r="AE148" s="13" t="str">
        <f t="shared" ca="1" si="51"/>
        <v xml:space="preserve"> </v>
      </c>
      <c r="AF148" s="13" t="str" cm="1">
        <f t="array" aca="1" ref="AF148" ca="1">_xlfn.IFS(AC148=0," ",AE148&gt;25,"Plus éligible",AE148&gt;16,"Justificatif à fournir",AE148&gt;6,"Bon rentré OK",AE148&lt;6,"Non éligible")</f>
        <v xml:space="preserve"> </v>
      </c>
      <c r="AG148" s="13" t="str" cm="1">
        <f t="array" aca="1" ref="AG148" ca="1">_xlfn.IFS(AC148=0," ",AE148&gt;17,"Plus noel",AE148&lt;17,"ok noel")</f>
        <v xml:space="preserve"> </v>
      </c>
      <c r="AH148" s="15"/>
      <c r="AI148" s="16"/>
      <c r="AJ148" s="12"/>
      <c r="AK148" s="13" t="str">
        <f t="shared" ca="1" si="52"/>
        <v xml:space="preserve"> </v>
      </c>
      <c r="AL148" s="13" t="str" cm="1">
        <f t="array" aca="1" ref="AL148" ca="1">_xlfn.IFS(AI148=0," ",AK148&gt;25,"Plus éligible",AK148&gt;16,"Justificatif à fournir",AK148&gt;6,"Bon rentré OK",AK148&lt;6,"Non éligible")</f>
        <v xml:space="preserve"> </v>
      </c>
      <c r="AM148" s="13" t="str" cm="1">
        <f t="array" aca="1" ref="AM148" ca="1">_xlfn.IFS(AI148=0," ",AK148&gt;17,"Plus noel",AK148&lt;17,"ok noel")</f>
        <v xml:space="preserve"> </v>
      </c>
      <c r="AN148" s="15"/>
      <c r="AO148" s="16"/>
      <c r="AP148" s="12"/>
      <c r="AQ148" s="13" t="str">
        <f t="shared" ca="1" si="53"/>
        <v xml:space="preserve"> </v>
      </c>
      <c r="AR148" s="13" t="str" cm="1">
        <f t="array" aca="1" ref="AR148" ca="1">_xlfn.IFS(AO148=0," ",AQ148&gt;25,"Plus éligible",AQ148&gt;16,"Justificatif à fournir",AQ148&gt;6,"Bon rentré OK",AQ148&lt;6,"Non éligible")</f>
        <v xml:space="preserve"> </v>
      </c>
      <c r="AS148" s="13" t="str" cm="1">
        <f t="array" aca="1" ref="AS148" ca="1">_xlfn.IFS(AO148=0," ",AQ148&gt;17,"Plus noel",AQ148&lt;17,"ok noel")</f>
        <v xml:space="preserve"> </v>
      </c>
      <c r="AT148" s="15"/>
      <c r="AU148" s="10" t="str">
        <f t="shared" si="54"/>
        <v xml:space="preserve"> </v>
      </c>
      <c r="AV148" s="10" t="str">
        <f t="shared" si="55"/>
        <v xml:space="preserve"> </v>
      </c>
      <c r="AW148" s="10" t="str">
        <f t="shared" si="56"/>
        <v xml:space="preserve"> </v>
      </c>
      <c r="AX148">
        <f t="shared" ca="1" si="57"/>
        <v>0</v>
      </c>
      <c r="AY148">
        <f t="shared" ca="1" si="58"/>
        <v>0</v>
      </c>
      <c r="AZ148">
        <f t="shared" ca="1" si="59"/>
        <v>0</v>
      </c>
    </row>
    <row r="149" spans="1:52" x14ac:dyDescent="0.3">
      <c r="A149" s="5"/>
      <c r="C149" s="6">
        <f t="shared" si="60"/>
        <v>1</v>
      </c>
      <c r="E149" s="6">
        <f t="shared" ca="1" si="45"/>
        <v>44562</v>
      </c>
      <c r="F149" s="3">
        <f t="shared" ca="1" si="61"/>
        <v>18</v>
      </c>
      <c r="G149" s="3">
        <f t="shared" ca="1" si="62"/>
        <v>12</v>
      </c>
      <c r="H149" s="7">
        <f t="shared" ca="1" si="46"/>
        <v>450</v>
      </c>
      <c r="J149" s="7">
        <f t="shared" ca="1" si="47"/>
        <v>0</v>
      </c>
      <c r="L149" s="7">
        <f t="shared" ca="1" si="48"/>
        <v>450</v>
      </c>
      <c r="P149" s="7">
        <f t="shared" ca="1" si="49"/>
        <v>450</v>
      </c>
      <c r="Q149" s="16"/>
      <c r="R149" s="12"/>
      <c r="S149" s="13" t="str">
        <f t="shared" ca="1" si="63"/>
        <v xml:space="preserve"> </v>
      </c>
      <c r="T149" s="13" t="str" cm="1">
        <f t="array" aca="1" ref="T149" ca="1">_xlfn.IFS(Q149=0," ",S149&gt;25,"Plus éligible",S149&gt;16,"Justificatif à fournir",S149&gt;6,"Bon rentré OK",S149&lt;6,"Non éligible")</f>
        <v xml:space="preserve"> </v>
      </c>
      <c r="U149" s="13" t="str" cm="1">
        <f t="array" aca="1" ref="U149" ca="1">_xlfn.IFS(Q149=0," ",S149&gt;17,"Plus noel",S149&lt;17,"ok noel")</f>
        <v xml:space="preserve"> </v>
      </c>
      <c r="V149" s="15"/>
      <c r="W149" s="16"/>
      <c r="X149" s="12"/>
      <c r="Y149" s="13" t="str">
        <f t="shared" ca="1" si="50"/>
        <v xml:space="preserve"> </v>
      </c>
      <c r="Z149" s="13" t="str" cm="1">
        <f t="array" aca="1" ref="Z149" ca="1">_xlfn.IFS(W149=0," ",Y149&gt;25,"Plus éligible",Y149&gt;16,"Justificatif à fournir",Y149&gt;6,"Bon rentré OK",Y149&lt;6,"Non éligible")</f>
        <v xml:space="preserve"> </v>
      </c>
      <c r="AA149" s="13" t="str" cm="1">
        <f t="array" aca="1" ref="AA149" ca="1">_xlfn.IFS(W149=0," ",Y149&gt;17,"Plus noel",Y149&lt;16,"ok noel")</f>
        <v xml:space="preserve"> </v>
      </c>
      <c r="AB149" s="15"/>
      <c r="AC149" s="16"/>
      <c r="AD149" s="12"/>
      <c r="AE149" s="13" t="str">
        <f t="shared" ca="1" si="51"/>
        <v xml:space="preserve"> </v>
      </c>
      <c r="AF149" s="13" t="str" cm="1">
        <f t="array" aca="1" ref="AF149" ca="1">_xlfn.IFS(AC149=0," ",AE149&gt;25,"Plus éligible",AE149&gt;16,"Justificatif à fournir",AE149&gt;6,"Bon rentré OK",AE149&lt;6,"Non éligible")</f>
        <v xml:space="preserve"> </v>
      </c>
      <c r="AG149" s="13" t="str" cm="1">
        <f t="array" aca="1" ref="AG149" ca="1">_xlfn.IFS(AC149=0," ",AE149&gt;17,"Plus noel",AE149&lt;17,"ok noel")</f>
        <v xml:space="preserve"> </v>
      </c>
      <c r="AH149" s="15"/>
      <c r="AI149" s="16"/>
      <c r="AJ149" s="12"/>
      <c r="AK149" s="13" t="str">
        <f t="shared" ca="1" si="52"/>
        <v xml:space="preserve"> </v>
      </c>
      <c r="AL149" s="13" t="str" cm="1">
        <f t="array" aca="1" ref="AL149" ca="1">_xlfn.IFS(AI149=0," ",AK149&gt;25,"Plus éligible",AK149&gt;16,"Justificatif à fournir",AK149&gt;6,"Bon rentré OK",AK149&lt;6,"Non éligible")</f>
        <v xml:space="preserve"> </v>
      </c>
      <c r="AM149" s="13" t="str" cm="1">
        <f t="array" aca="1" ref="AM149" ca="1">_xlfn.IFS(AI149=0," ",AK149&gt;17,"Plus noel",AK149&lt;17,"ok noel")</f>
        <v xml:space="preserve"> </v>
      </c>
      <c r="AN149" s="15"/>
      <c r="AO149" s="16"/>
      <c r="AP149" s="12"/>
      <c r="AQ149" s="13" t="str">
        <f t="shared" ca="1" si="53"/>
        <v xml:space="preserve"> </v>
      </c>
      <c r="AR149" s="13" t="str" cm="1">
        <f t="array" aca="1" ref="AR149" ca="1">_xlfn.IFS(AO149=0," ",AQ149&gt;25,"Plus éligible",AQ149&gt;16,"Justificatif à fournir",AQ149&gt;6,"Bon rentré OK",AQ149&lt;6,"Non éligible")</f>
        <v xml:space="preserve"> </v>
      </c>
      <c r="AS149" s="13" t="str" cm="1">
        <f t="array" aca="1" ref="AS149" ca="1">_xlfn.IFS(AO149=0," ",AQ149&gt;17,"Plus noel",AQ149&lt;17,"ok noel")</f>
        <v xml:space="preserve"> </v>
      </c>
      <c r="AT149" s="15"/>
      <c r="AU149" s="10" t="str">
        <f t="shared" si="54"/>
        <v xml:space="preserve"> </v>
      </c>
      <c r="AV149" s="10" t="str">
        <f t="shared" si="55"/>
        <v xml:space="preserve"> </v>
      </c>
      <c r="AW149" s="10" t="str">
        <f t="shared" si="56"/>
        <v xml:space="preserve"> </v>
      </c>
      <c r="AX149">
        <f t="shared" ca="1" si="57"/>
        <v>0</v>
      </c>
      <c r="AY149">
        <f t="shared" ca="1" si="58"/>
        <v>0</v>
      </c>
      <c r="AZ149">
        <f t="shared" ca="1" si="59"/>
        <v>0</v>
      </c>
    </row>
    <row r="150" spans="1:52" x14ac:dyDescent="0.3">
      <c r="A150" s="5"/>
      <c r="C150" s="6">
        <f t="shared" si="60"/>
        <v>1</v>
      </c>
      <c r="E150" s="6">
        <f t="shared" ca="1" si="45"/>
        <v>44562</v>
      </c>
      <c r="F150" s="3">
        <f t="shared" ca="1" si="61"/>
        <v>18</v>
      </c>
      <c r="G150" s="3">
        <f t="shared" ca="1" si="62"/>
        <v>12</v>
      </c>
      <c r="H150" s="7">
        <f t="shared" ca="1" si="46"/>
        <v>450</v>
      </c>
      <c r="J150" s="7">
        <f t="shared" ca="1" si="47"/>
        <v>0</v>
      </c>
      <c r="L150" s="7">
        <f t="shared" ca="1" si="48"/>
        <v>450</v>
      </c>
      <c r="P150" s="7">
        <f t="shared" ca="1" si="49"/>
        <v>450</v>
      </c>
      <c r="Q150" s="16"/>
      <c r="R150" s="12"/>
      <c r="S150" s="13" t="str">
        <f t="shared" ca="1" si="63"/>
        <v xml:space="preserve"> </v>
      </c>
      <c r="T150" s="13" t="str" cm="1">
        <f t="array" aca="1" ref="T150" ca="1">_xlfn.IFS(Q150=0," ",S150&gt;25,"Plus éligible",S150&gt;16,"Justificatif à fournir",S150&gt;6,"Bon rentré OK",S150&lt;6,"Non éligible")</f>
        <v xml:space="preserve"> </v>
      </c>
      <c r="U150" s="13" t="str" cm="1">
        <f t="array" aca="1" ref="U150" ca="1">_xlfn.IFS(Q150=0," ",S150&gt;17,"Plus noel",S150&lt;17,"ok noel")</f>
        <v xml:space="preserve"> </v>
      </c>
      <c r="V150" s="15"/>
      <c r="W150" s="16"/>
      <c r="X150" s="12"/>
      <c r="Y150" s="13" t="str">
        <f t="shared" ca="1" si="50"/>
        <v xml:space="preserve"> </v>
      </c>
      <c r="Z150" s="13" t="str" cm="1">
        <f t="array" aca="1" ref="Z150" ca="1">_xlfn.IFS(W150=0," ",Y150&gt;25,"Plus éligible",Y150&gt;16,"Justificatif à fournir",Y150&gt;6,"Bon rentré OK",Y150&lt;6,"Non éligible")</f>
        <v xml:space="preserve"> </v>
      </c>
      <c r="AA150" s="13" t="str" cm="1">
        <f t="array" aca="1" ref="AA150" ca="1">_xlfn.IFS(W150=0," ",Y150&gt;17,"Plus noel",Y150&lt;16,"ok noel")</f>
        <v xml:space="preserve"> </v>
      </c>
      <c r="AB150" s="15"/>
      <c r="AC150" s="16"/>
      <c r="AD150" s="12"/>
      <c r="AE150" s="13" t="str">
        <f t="shared" ca="1" si="51"/>
        <v xml:space="preserve"> </v>
      </c>
      <c r="AF150" s="13" t="str" cm="1">
        <f t="array" aca="1" ref="AF150" ca="1">_xlfn.IFS(AC150=0," ",AE150&gt;25,"Plus éligible",AE150&gt;16,"Justificatif à fournir",AE150&gt;6,"Bon rentré OK",AE150&lt;6,"Non éligible")</f>
        <v xml:space="preserve"> </v>
      </c>
      <c r="AG150" s="13" t="str" cm="1">
        <f t="array" aca="1" ref="AG150" ca="1">_xlfn.IFS(AC150=0," ",AE150&gt;17,"Plus noel",AE150&lt;17,"ok noel")</f>
        <v xml:space="preserve"> </v>
      </c>
      <c r="AH150" s="15"/>
      <c r="AI150" s="16"/>
      <c r="AJ150" s="12"/>
      <c r="AK150" s="13" t="str">
        <f t="shared" ca="1" si="52"/>
        <v xml:space="preserve"> </v>
      </c>
      <c r="AL150" s="13" t="str" cm="1">
        <f t="array" aca="1" ref="AL150" ca="1">_xlfn.IFS(AI150=0," ",AK150&gt;25,"Plus éligible",AK150&gt;16,"Justificatif à fournir",AK150&gt;6,"Bon rentré OK",AK150&lt;6,"Non éligible")</f>
        <v xml:space="preserve"> </v>
      </c>
      <c r="AM150" s="13" t="str" cm="1">
        <f t="array" aca="1" ref="AM150" ca="1">_xlfn.IFS(AI150=0," ",AK150&gt;17,"Plus noel",AK150&lt;17,"ok noel")</f>
        <v xml:space="preserve"> </v>
      </c>
      <c r="AN150" s="15"/>
      <c r="AO150" s="16"/>
      <c r="AP150" s="12"/>
      <c r="AQ150" s="13" t="str">
        <f t="shared" ca="1" si="53"/>
        <v xml:space="preserve"> </v>
      </c>
      <c r="AR150" s="13" t="str" cm="1">
        <f t="array" aca="1" ref="AR150" ca="1">_xlfn.IFS(AO150=0," ",AQ150&gt;25,"Plus éligible",AQ150&gt;16,"Justificatif à fournir",AQ150&gt;6,"Bon rentré OK",AQ150&lt;6,"Non éligible")</f>
        <v xml:space="preserve"> </v>
      </c>
      <c r="AS150" s="13" t="str" cm="1">
        <f t="array" aca="1" ref="AS150" ca="1">_xlfn.IFS(AO150=0," ",AQ150&gt;17,"Plus noel",AQ150&lt;17,"ok noel")</f>
        <v xml:space="preserve"> </v>
      </c>
      <c r="AT150" s="15"/>
      <c r="AU150" s="10" t="str">
        <f t="shared" si="54"/>
        <v xml:space="preserve"> </v>
      </c>
      <c r="AV150" s="10" t="str">
        <f t="shared" si="55"/>
        <v xml:space="preserve"> </v>
      </c>
      <c r="AW150" s="10" t="str">
        <f t="shared" si="56"/>
        <v xml:space="preserve"> </v>
      </c>
      <c r="AX150">
        <f t="shared" ca="1" si="57"/>
        <v>0</v>
      </c>
      <c r="AY150">
        <f t="shared" ca="1" si="58"/>
        <v>0</v>
      </c>
      <c r="AZ150">
        <f t="shared" ca="1" si="59"/>
        <v>0</v>
      </c>
    </row>
    <row r="151" spans="1:52" x14ac:dyDescent="0.3">
      <c r="A151" s="5"/>
      <c r="C151" s="6">
        <f t="shared" si="60"/>
        <v>1</v>
      </c>
      <c r="E151" s="6">
        <f t="shared" ca="1" si="45"/>
        <v>44562</v>
      </c>
      <c r="F151" s="3">
        <f t="shared" ca="1" si="61"/>
        <v>18</v>
      </c>
      <c r="G151" s="3">
        <f t="shared" ca="1" si="62"/>
        <v>12</v>
      </c>
      <c r="H151" s="7">
        <f t="shared" ca="1" si="46"/>
        <v>450</v>
      </c>
      <c r="J151" s="7">
        <f t="shared" ca="1" si="47"/>
        <v>0</v>
      </c>
      <c r="L151" s="7">
        <f t="shared" ca="1" si="48"/>
        <v>450</v>
      </c>
      <c r="P151" s="7">
        <f t="shared" ca="1" si="49"/>
        <v>450</v>
      </c>
      <c r="Q151" s="16"/>
      <c r="R151" s="12"/>
      <c r="S151" s="13" t="str">
        <f t="shared" ca="1" si="63"/>
        <v xml:space="preserve"> </v>
      </c>
      <c r="T151" s="13" t="str" cm="1">
        <f t="array" aca="1" ref="T151" ca="1">_xlfn.IFS(Q151=0," ",S151&gt;25,"Plus éligible",S151&gt;16,"Justificatif à fournir",S151&gt;6,"Bon rentré OK",S151&lt;6,"Non éligible")</f>
        <v xml:space="preserve"> </v>
      </c>
      <c r="U151" s="13" t="str" cm="1">
        <f t="array" aca="1" ref="U151" ca="1">_xlfn.IFS(Q151=0," ",S151&gt;17,"Plus noel",S151&lt;17,"ok noel")</f>
        <v xml:space="preserve"> </v>
      </c>
      <c r="V151" s="15"/>
      <c r="W151" s="16"/>
      <c r="X151" s="12"/>
      <c r="Y151" s="13" t="str">
        <f t="shared" ca="1" si="50"/>
        <v xml:space="preserve"> </v>
      </c>
      <c r="Z151" s="13" t="str" cm="1">
        <f t="array" aca="1" ref="Z151" ca="1">_xlfn.IFS(W151=0," ",Y151&gt;25,"Plus éligible",Y151&gt;16,"Justificatif à fournir",Y151&gt;6,"Bon rentré OK",Y151&lt;6,"Non éligible")</f>
        <v xml:space="preserve"> </v>
      </c>
      <c r="AA151" s="13" t="str" cm="1">
        <f t="array" aca="1" ref="AA151" ca="1">_xlfn.IFS(W151=0," ",Y151&gt;17,"Plus noel",Y151&lt;16,"ok noel")</f>
        <v xml:space="preserve"> </v>
      </c>
      <c r="AB151" s="15"/>
      <c r="AC151" s="16"/>
      <c r="AD151" s="12"/>
      <c r="AE151" s="13" t="str">
        <f t="shared" ca="1" si="51"/>
        <v xml:space="preserve"> </v>
      </c>
      <c r="AF151" s="13" t="str" cm="1">
        <f t="array" aca="1" ref="AF151" ca="1">_xlfn.IFS(AC151=0," ",AE151&gt;25,"Plus éligible",AE151&gt;16,"Justificatif à fournir",AE151&gt;6,"Bon rentré OK",AE151&lt;6,"Non éligible")</f>
        <v xml:space="preserve"> </v>
      </c>
      <c r="AG151" s="13" t="str" cm="1">
        <f t="array" aca="1" ref="AG151" ca="1">_xlfn.IFS(AC151=0," ",AE151&gt;17,"Plus noel",AE151&lt;17,"ok noel")</f>
        <v xml:space="preserve"> </v>
      </c>
      <c r="AH151" s="15"/>
      <c r="AI151" s="16"/>
      <c r="AJ151" s="12"/>
      <c r="AK151" s="13" t="str">
        <f t="shared" ca="1" si="52"/>
        <v xml:space="preserve"> </v>
      </c>
      <c r="AL151" s="13" t="str" cm="1">
        <f t="array" aca="1" ref="AL151" ca="1">_xlfn.IFS(AI151=0," ",AK151&gt;25,"Plus éligible",AK151&gt;16,"Justificatif à fournir",AK151&gt;6,"Bon rentré OK",AK151&lt;6,"Non éligible")</f>
        <v xml:space="preserve"> </v>
      </c>
      <c r="AM151" s="13" t="str" cm="1">
        <f t="array" aca="1" ref="AM151" ca="1">_xlfn.IFS(AI151=0," ",AK151&gt;17,"Plus noel",AK151&lt;17,"ok noel")</f>
        <v xml:space="preserve"> </v>
      </c>
      <c r="AN151" s="15"/>
      <c r="AO151" s="16"/>
      <c r="AP151" s="12"/>
      <c r="AQ151" s="13" t="str">
        <f t="shared" ca="1" si="53"/>
        <v xml:space="preserve"> </v>
      </c>
      <c r="AR151" s="13" t="str" cm="1">
        <f t="array" aca="1" ref="AR151" ca="1">_xlfn.IFS(AO151=0," ",AQ151&gt;25,"Plus éligible",AQ151&gt;16,"Justificatif à fournir",AQ151&gt;6,"Bon rentré OK",AQ151&lt;6,"Non éligible")</f>
        <v xml:space="preserve"> </v>
      </c>
      <c r="AS151" s="13" t="str" cm="1">
        <f t="array" aca="1" ref="AS151" ca="1">_xlfn.IFS(AO151=0," ",AQ151&gt;17,"Plus noel",AQ151&lt;17,"ok noel")</f>
        <v xml:space="preserve"> </v>
      </c>
      <c r="AT151" s="15"/>
      <c r="AU151" s="10" t="str">
        <f t="shared" si="54"/>
        <v xml:space="preserve"> </v>
      </c>
      <c r="AV151" s="10" t="str">
        <f t="shared" si="55"/>
        <v xml:space="preserve"> </v>
      </c>
      <c r="AW151" s="10" t="str">
        <f t="shared" si="56"/>
        <v xml:space="preserve"> </v>
      </c>
      <c r="AX151">
        <f t="shared" ca="1" si="57"/>
        <v>0</v>
      </c>
      <c r="AY151">
        <f t="shared" ca="1" si="58"/>
        <v>0</v>
      </c>
      <c r="AZ151">
        <f t="shared" ca="1" si="59"/>
        <v>0</v>
      </c>
    </row>
    <row r="152" spans="1:52" x14ac:dyDescent="0.3">
      <c r="A152" s="5"/>
      <c r="C152" s="6">
        <f t="shared" si="60"/>
        <v>1</v>
      </c>
      <c r="E152" s="6">
        <f t="shared" ca="1" si="45"/>
        <v>44562</v>
      </c>
      <c r="F152" s="3">
        <f t="shared" ca="1" si="61"/>
        <v>18</v>
      </c>
      <c r="G152" s="3">
        <f t="shared" ca="1" si="62"/>
        <v>12</v>
      </c>
      <c r="H152" s="7">
        <f t="shared" ca="1" si="46"/>
        <v>450</v>
      </c>
      <c r="J152" s="7">
        <f t="shared" ca="1" si="47"/>
        <v>0</v>
      </c>
      <c r="L152" s="7">
        <f t="shared" ca="1" si="48"/>
        <v>450</v>
      </c>
      <c r="P152" s="7">
        <f t="shared" ca="1" si="49"/>
        <v>450</v>
      </c>
      <c r="Q152" s="16"/>
      <c r="R152" s="12"/>
      <c r="S152" s="13" t="str">
        <f t="shared" ca="1" si="63"/>
        <v xml:space="preserve"> </v>
      </c>
      <c r="T152" s="13" t="str" cm="1">
        <f t="array" aca="1" ref="T152" ca="1">_xlfn.IFS(Q152=0," ",S152&gt;25,"Plus éligible",S152&gt;16,"Justificatif à fournir",S152&gt;6,"Bon rentré OK",S152&lt;6,"Non éligible")</f>
        <v xml:space="preserve"> </v>
      </c>
      <c r="U152" s="13" t="str" cm="1">
        <f t="array" aca="1" ref="U152" ca="1">_xlfn.IFS(Q152=0," ",S152&gt;17,"Plus noel",S152&lt;17,"ok noel")</f>
        <v xml:space="preserve"> </v>
      </c>
      <c r="V152" s="15"/>
      <c r="W152" s="16"/>
      <c r="X152" s="12"/>
      <c r="Y152" s="13" t="str">
        <f t="shared" ca="1" si="50"/>
        <v xml:space="preserve"> </v>
      </c>
      <c r="Z152" s="13" t="str" cm="1">
        <f t="array" aca="1" ref="Z152" ca="1">_xlfn.IFS(W152=0," ",Y152&gt;25,"Plus éligible",Y152&gt;16,"Justificatif à fournir",Y152&gt;6,"Bon rentré OK",Y152&lt;6,"Non éligible")</f>
        <v xml:space="preserve"> </v>
      </c>
      <c r="AA152" s="13" t="str" cm="1">
        <f t="array" aca="1" ref="AA152" ca="1">_xlfn.IFS(W152=0," ",Y152&gt;17,"Plus noel",Y152&lt;16,"ok noel")</f>
        <v xml:space="preserve"> </v>
      </c>
      <c r="AB152" s="15"/>
      <c r="AC152" s="16"/>
      <c r="AD152" s="12"/>
      <c r="AE152" s="13" t="str">
        <f t="shared" ca="1" si="51"/>
        <v xml:space="preserve"> </v>
      </c>
      <c r="AF152" s="13" t="str" cm="1">
        <f t="array" aca="1" ref="AF152" ca="1">_xlfn.IFS(AC152=0," ",AE152&gt;25,"Plus éligible",AE152&gt;16,"Justificatif à fournir",AE152&gt;6,"Bon rentré OK",AE152&lt;6,"Non éligible")</f>
        <v xml:space="preserve"> </v>
      </c>
      <c r="AG152" s="13" t="str" cm="1">
        <f t="array" aca="1" ref="AG152" ca="1">_xlfn.IFS(AC152=0," ",AE152&gt;17,"Plus noel",AE152&lt;17,"ok noel")</f>
        <v xml:space="preserve"> </v>
      </c>
      <c r="AH152" s="15"/>
      <c r="AI152" s="16"/>
      <c r="AJ152" s="12"/>
      <c r="AK152" s="13" t="str">
        <f t="shared" ca="1" si="52"/>
        <v xml:space="preserve"> </v>
      </c>
      <c r="AL152" s="13" t="str" cm="1">
        <f t="array" aca="1" ref="AL152" ca="1">_xlfn.IFS(AI152=0," ",AK152&gt;25,"Plus éligible",AK152&gt;16,"Justificatif à fournir",AK152&gt;6,"Bon rentré OK",AK152&lt;6,"Non éligible")</f>
        <v xml:space="preserve"> </v>
      </c>
      <c r="AM152" s="13" t="str" cm="1">
        <f t="array" aca="1" ref="AM152" ca="1">_xlfn.IFS(AI152=0," ",AK152&gt;17,"Plus noel",AK152&lt;17,"ok noel")</f>
        <v xml:space="preserve"> </v>
      </c>
      <c r="AN152" s="15"/>
      <c r="AO152" s="16"/>
      <c r="AP152" s="12"/>
      <c r="AQ152" s="13" t="str">
        <f t="shared" ca="1" si="53"/>
        <v xml:space="preserve"> </v>
      </c>
      <c r="AR152" s="13" t="str" cm="1">
        <f t="array" aca="1" ref="AR152" ca="1">_xlfn.IFS(AO152=0," ",AQ152&gt;25,"Plus éligible",AQ152&gt;16,"Justificatif à fournir",AQ152&gt;6,"Bon rentré OK",AQ152&lt;6,"Non éligible")</f>
        <v xml:space="preserve"> </v>
      </c>
      <c r="AS152" s="13" t="str" cm="1">
        <f t="array" aca="1" ref="AS152" ca="1">_xlfn.IFS(AO152=0," ",AQ152&gt;17,"Plus noel",AQ152&lt;17,"ok noel")</f>
        <v xml:space="preserve"> </v>
      </c>
      <c r="AT152" s="15"/>
      <c r="AU152" s="10" t="str">
        <f t="shared" si="54"/>
        <v xml:space="preserve"> </v>
      </c>
      <c r="AV152" s="10" t="str">
        <f t="shared" si="55"/>
        <v xml:space="preserve"> </v>
      </c>
      <c r="AW152" s="10" t="str">
        <f t="shared" si="56"/>
        <v xml:space="preserve"> </v>
      </c>
      <c r="AX152">
        <f t="shared" ca="1" si="57"/>
        <v>0</v>
      </c>
      <c r="AY152">
        <f t="shared" ca="1" si="58"/>
        <v>0</v>
      </c>
      <c r="AZ152">
        <f t="shared" ca="1" si="59"/>
        <v>0</v>
      </c>
    </row>
    <row r="153" spans="1:52" x14ac:dyDescent="0.3">
      <c r="A153" s="5"/>
      <c r="C153" s="6">
        <f t="shared" si="60"/>
        <v>1</v>
      </c>
      <c r="E153" s="6">
        <f t="shared" ca="1" si="45"/>
        <v>44562</v>
      </c>
      <c r="F153" s="3">
        <f t="shared" ca="1" si="61"/>
        <v>18</v>
      </c>
      <c r="G153" s="3">
        <f t="shared" ca="1" si="62"/>
        <v>12</v>
      </c>
      <c r="H153" s="7">
        <f t="shared" ca="1" si="46"/>
        <v>450</v>
      </c>
      <c r="J153" s="7">
        <f t="shared" ca="1" si="47"/>
        <v>0</v>
      </c>
      <c r="L153" s="7">
        <f t="shared" ca="1" si="48"/>
        <v>450</v>
      </c>
      <c r="P153" s="7">
        <f t="shared" ca="1" si="49"/>
        <v>450</v>
      </c>
      <c r="Q153" s="16"/>
      <c r="R153" s="12"/>
      <c r="S153" s="13" t="str">
        <f t="shared" ca="1" si="63"/>
        <v xml:space="preserve"> </v>
      </c>
      <c r="T153" s="13" t="str" cm="1">
        <f t="array" aca="1" ref="T153" ca="1">_xlfn.IFS(Q153=0," ",S153&gt;25,"Plus éligible",S153&gt;16,"Justificatif à fournir",S153&gt;6,"Bon rentré OK",S153&lt;6,"Non éligible")</f>
        <v xml:space="preserve"> </v>
      </c>
      <c r="U153" s="13" t="str" cm="1">
        <f t="array" aca="1" ref="U153" ca="1">_xlfn.IFS(Q153=0," ",S153&gt;17,"Plus noel",S153&lt;17,"ok noel")</f>
        <v xml:space="preserve"> </v>
      </c>
      <c r="V153" s="15"/>
      <c r="W153" s="16"/>
      <c r="X153" s="12"/>
      <c r="Y153" s="13" t="str">
        <f t="shared" ca="1" si="50"/>
        <v xml:space="preserve"> </v>
      </c>
      <c r="Z153" s="13" t="str" cm="1">
        <f t="array" aca="1" ref="Z153" ca="1">_xlfn.IFS(W153=0," ",Y153&gt;25,"Plus éligible",Y153&gt;16,"Justificatif à fournir",Y153&gt;6,"Bon rentré OK",Y153&lt;6,"Non éligible")</f>
        <v xml:space="preserve"> </v>
      </c>
      <c r="AA153" s="13" t="str" cm="1">
        <f t="array" aca="1" ref="AA153" ca="1">_xlfn.IFS(W153=0," ",Y153&gt;17,"Plus noel",Y153&lt;16,"ok noel")</f>
        <v xml:space="preserve"> </v>
      </c>
      <c r="AB153" s="15"/>
      <c r="AC153" s="16"/>
      <c r="AD153" s="12"/>
      <c r="AE153" s="13" t="str">
        <f t="shared" ca="1" si="51"/>
        <v xml:space="preserve"> </v>
      </c>
      <c r="AF153" s="13" t="str" cm="1">
        <f t="array" aca="1" ref="AF153" ca="1">_xlfn.IFS(AC153=0," ",AE153&gt;25,"Plus éligible",AE153&gt;16,"Justificatif à fournir",AE153&gt;6,"Bon rentré OK",AE153&lt;6,"Non éligible")</f>
        <v xml:space="preserve"> </v>
      </c>
      <c r="AG153" s="13" t="str" cm="1">
        <f t="array" aca="1" ref="AG153" ca="1">_xlfn.IFS(AC153=0," ",AE153&gt;17,"Plus noel",AE153&lt;17,"ok noel")</f>
        <v xml:space="preserve"> </v>
      </c>
      <c r="AH153" s="15"/>
      <c r="AI153" s="16"/>
      <c r="AJ153" s="12"/>
      <c r="AK153" s="13" t="str">
        <f t="shared" ca="1" si="52"/>
        <v xml:space="preserve"> </v>
      </c>
      <c r="AL153" s="13" t="str" cm="1">
        <f t="array" aca="1" ref="AL153" ca="1">_xlfn.IFS(AI153=0," ",AK153&gt;25,"Plus éligible",AK153&gt;16,"Justificatif à fournir",AK153&gt;6,"Bon rentré OK",AK153&lt;6,"Non éligible")</f>
        <v xml:space="preserve"> </v>
      </c>
      <c r="AM153" s="13" t="str" cm="1">
        <f t="array" aca="1" ref="AM153" ca="1">_xlfn.IFS(AI153=0," ",AK153&gt;17,"Plus noel",AK153&lt;17,"ok noel")</f>
        <v xml:space="preserve"> </v>
      </c>
      <c r="AN153" s="15"/>
      <c r="AO153" s="16"/>
      <c r="AP153" s="12"/>
      <c r="AQ153" s="13" t="str">
        <f t="shared" ca="1" si="53"/>
        <v xml:space="preserve"> </v>
      </c>
      <c r="AR153" s="13" t="str" cm="1">
        <f t="array" aca="1" ref="AR153" ca="1">_xlfn.IFS(AO153=0," ",AQ153&gt;25,"Plus éligible",AQ153&gt;16,"Justificatif à fournir",AQ153&gt;6,"Bon rentré OK",AQ153&lt;6,"Non éligible")</f>
        <v xml:space="preserve"> </v>
      </c>
      <c r="AS153" s="13" t="str" cm="1">
        <f t="array" aca="1" ref="AS153" ca="1">_xlfn.IFS(AO153=0," ",AQ153&gt;17,"Plus noel",AQ153&lt;17,"ok noel")</f>
        <v xml:space="preserve"> </v>
      </c>
      <c r="AT153" s="15"/>
      <c r="AU153" s="10" t="str">
        <f t="shared" si="54"/>
        <v xml:space="preserve"> </v>
      </c>
      <c r="AV153" s="10" t="str">
        <f t="shared" si="55"/>
        <v xml:space="preserve"> </v>
      </c>
      <c r="AW153" s="10" t="str">
        <f t="shared" si="56"/>
        <v xml:space="preserve"> </v>
      </c>
      <c r="AX153">
        <f t="shared" ca="1" si="57"/>
        <v>0</v>
      </c>
      <c r="AY153">
        <f t="shared" ca="1" si="58"/>
        <v>0</v>
      </c>
      <c r="AZ153">
        <f t="shared" ca="1" si="59"/>
        <v>0</v>
      </c>
    </row>
    <row r="154" spans="1:52" x14ac:dyDescent="0.3">
      <c r="A154" s="5"/>
      <c r="C154" s="6">
        <f t="shared" si="60"/>
        <v>1</v>
      </c>
      <c r="E154" s="6">
        <f t="shared" ca="1" si="45"/>
        <v>44562</v>
      </c>
      <c r="F154" s="3">
        <f t="shared" ca="1" si="61"/>
        <v>18</v>
      </c>
      <c r="G154" s="3">
        <f t="shared" ca="1" si="62"/>
        <v>12</v>
      </c>
      <c r="H154" s="7">
        <f t="shared" ca="1" si="46"/>
        <v>450</v>
      </c>
      <c r="J154" s="7">
        <f t="shared" ca="1" si="47"/>
        <v>0</v>
      </c>
      <c r="L154" s="7">
        <f t="shared" ca="1" si="48"/>
        <v>450</v>
      </c>
      <c r="P154" s="7">
        <f t="shared" ca="1" si="49"/>
        <v>450</v>
      </c>
      <c r="Q154" s="16"/>
      <c r="R154" s="12"/>
      <c r="S154" s="13" t="str">
        <f t="shared" ca="1" si="63"/>
        <v xml:space="preserve"> </v>
      </c>
      <c r="T154" s="13" t="str" cm="1">
        <f t="array" aca="1" ref="T154" ca="1">_xlfn.IFS(Q154=0," ",S154&gt;25,"Plus éligible",S154&gt;16,"Justificatif à fournir",S154&gt;6,"Bon rentré OK",S154&lt;6,"Non éligible")</f>
        <v xml:space="preserve"> </v>
      </c>
      <c r="U154" s="13" t="str" cm="1">
        <f t="array" aca="1" ref="U154" ca="1">_xlfn.IFS(Q154=0," ",S154&gt;17,"Plus noel",S154&lt;17,"ok noel")</f>
        <v xml:space="preserve"> </v>
      </c>
      <c r="V154" s="15"/>
      <c r="W154" s="16"/>
      <c r="X154" s="12"/>
      <c r="Y154" s="13" t="str">
        <f t="shared" ca="1" si="50"/>
        <v xml:space="preserve"> </v>
      </c>
      <c r="Z154" s="13" t="str" cm="1">
        <f t="array" aca="1" ref="Z154" ca="1">_xlfn.IFS(W154=0," ",Y154&gt;25,"Plus éligible",Y154&gt;16,"Justificatif à fournir",Y154&gt;6,"Bon rentré OK",Y154&lt;6,"Non éligible")</f>
        <v xml:space="preserve"> </v>
      </c>
      <c r="AA154" s="13" t="str" cm="1">
        <f t="array" aca="1" ref="AA154" ca="1">_xlfn.IFS(W154=0," ",Y154&gt;17,"Plus noel",Y154&lt;16,"ok noel")</f>
        <v xml:space="preserve"> </v>
      </c>
      <c r="AB154" s="15"/>
      <c r="AC154" s="16"/>
      <c r="AD154" s="12"/>
      <c r="AE154" s="13" t="str">
        <f t="shared" ca="1" si="51"/>
        <v xml:space="preserve"> </v>
      </c>
      <c r="AF154" s="13" t="str" cm="1">
        <f t="array" aca="1" ref="AF154" ca="1">_xlfn.IFS(AC154=0," ",AE154&gt;25,"Plus éligible",AE154&gt;16,"Justificatif à fournir",AE154&gt;6,"Bon rentré OK",AE154&lt;6,"Non éligible")</f>
        <v xml:space="preserve"> </v>
      </c>
      <c r="AG154" s="13" t="str" cm="1">
        <f t="array" aca="1" ref="AG154" ca="1">_xlfn.IFS(AC154=0," ",AE154&gt;17,"Plus noel",AE154&lt;17,"ok noel")</f>
        <v xml:space="preserve"> </v>
      </c>
      <c r="AH154" s="15"/>
      <c r="AI154" s="16"/>
      <c r="AJ154" s="12"/>
      <c r="AK154" s="13" t="str">
        <f t="shared" ca="1" si="52"/>
        <v xml:space="preserve"> </v>
      </c>
      <c r="AL154" s="13" t="str" cm="1">
        <f t="array" aca="1" ref="AL154" ca="1">_xlfn.IFS(AI154=0," ",AK154&gt;25,"Plus éligible",AK154&gt;16,"Justificatif à fournir",AK154&gt;6,"Bon rentré OK",AK154&lt;6,"Non éligible")</f>
        <v xml:space="preserve"> </v>
      </c>
      <c r="AM154" s="13" t="str" cm="1">
        <f t="array" aca="1" ref="AM154" ca="1">_xlfn.IFS(AI154=0," ",AK154&gt;17,"Plus noel",AK154&lt;17,"ok noel")</f>
        <v xml:space="preserve"> </v>
      </c>
      <c r="AN154" s="15"/>
      <c r="AO154" s="16"/>
      <c r="AP154" s="12"/>
      <c r="AQ154" s="13" t="str">
        <f t="shared" ca="1" si="53"/>
        <v xml:space="preserve"> </v>
      </c>
      <c r="AR154" s="13" t="str" cm="1">
        <f t="array" aca="1" ref="AR154" ca="1">_xlfn.IFS(AO154=0," ",AQ154&gt;25,"Plus éligible",AQ154&gt;16,"Justificatif à fournir",AQ154&gt;6,"Bon rentré OK",AQ154&lt;6,"Non éligible")</f>
        <v xml:space="preserve"> </v>
      </c>
      <c r="AS154" s="13" t="str" cm="1">
        <f t="array" aca="1" ref="AS154" ca="1">_xlfn.IFS(AO154=0," ",AQ154&gt;17,"Plus noel",AQ154&lt;17,"ok noel")</f>
        <v xml:space="preserve"> </v>
      </c>
      <c r="AT154" s="15"/>
      <c r="AU154" s="10" t="str">
        <f t="shared" si="54"/>
        <v xml:space="preserve"> </v>
      </c>
      <c r="AV154" s="10" t="str">
        <f t="shared" si="55"/>
        <v xml:space="preserve"> </v>
      </c>
      <c r="AW154" s="10" t="str">
        <f t="shared" si="56"/>
        <v xml:space="preserve"> </v>
      </c>
      <c r="AX154">
        <f t="shared" ca="1" si="57"/>
        <v>0</v>
      </c>
      <c r="AY154">
        <f t="shared" ca="1" si="58"/>
        <v>0</v>
      </c>
      <c r="AZ154">
        <f t="shared" ca="1" si="59"/>
        <v>0</v>
      </c>
    </row>
    <row r="155" spans="1:52" x14ac:dyDescent="0.3">
      <c r="A155" s="5"/>
      <c r="C155" s="6">
        <f t="shared" si="60"/>
        <v>1</v>
      </c>
      <c r="E155" s="6">
        <f t="shared" ca="1" si="45"/>
        <v>44562</v>
      </c>
      <c r="F155" s="3">
        <f t="shared" ca="1" si="61"/>
        <v>18</v>
      </c>
      <c r="G155" s="3">
        <f t="shared" ca="1" si="62"/>
        <v>12</v>
      </c>
      <c r="H155" s="7">
        <f t="shared" ca="1" si="46"/>
        <v>450</v>
      </c>
      <c r="J155" s="7">
        <f t="shared" ca="1" si="47"/>
        <v>0</v>
      </c>
      <c r="L155" s="7">
        <f t="shared" ca="1" si="48"/>
        <v>450</v>
      </c>
      <c r="P155" s="7">
        <f t="shared" ca="1" si="49"/>
        <v>450</v>
      </c>
      <c r="Q155" s="16"/>
      <c r="R155" s="12"/>
      <c r="S155" s="13" t="str">
        <f t="shared" ca="1" si="63"/>
        <v xml:space="preserve"> </v>
      </c>
      <c r="T155" s="13" t="str" cm="1">
        <f t="array" aca="1" ref="T155" ca="1">_xlfn.IFS(Q155=0," ",S155&gt;25,"Plus éligible",S155&gt;16,"Justificatif à fournir",S155&gt;6,"Bon rentré OK",S155&lt;6,"Non éligible")</f>
        <v xml:space="preserve"> </v>
      </c>
      <c r="U155" s="13" t="str" cm="1">
        <f t="array" aca="1" ref="U155" ca="1">_xlfn.IFS(Q155=0," ",S155&gt;17,"Plus noel",S155&lt;17,"ok noel")</f>
        <v xml:space="preserve"> </v>
      </c>
      <c r="V155" s="15"/>
      <c r="W155" s="16"/>
      <c r="X155" s="12"/>
      <c r="Y155" s="13" t="str">
        <f t="shared" ca="1" si="50"/>
        <v xml:space="preserve"> </v>
      </c>
      <c r="Z155" s="13" t="str" cm="1">
        <f t="array" aca="1" ref="Z155" ca="1">_xlfn.IFS(W155=0," ",Y155&gt;25,"Plus éligible",Y155&gt;16,"Justificatif à fournir",Y155&gt;6,"Bon rentré OK",Y155&lt;6,"Non éligible")</f>
        <v xml:space="preserve"> </v>
      </c>
      <c r="AA155" s="13" t="str" cm="1">
        <f t="array" aca="1" ref="AA155" ca="1">_xlfn.IFS(W155=0," ",Y155&gt;17,"Plus noel",Y155&lt;16,"ok noel")</f>
        <v xml:space="preserve"> </v>
      </c>
      <c r="AB155" s="15"/>
      <c r="AC155" s="16"/>
      <c r="AD155" s="12"/>
      <c r="AE155" s="13" t="str">
        <f t="shared" ca="1" si="51"/>
        <v xml:space="preserve"> </v>
      </c>
      <c r="AF155" s="13" t="str" cm="1">
        <f t="array" aca="1" ref="AF155" ca="1">_xlfn.IFS(AC155=0," ",AE155&gt;25,"Plus éligible",AE155&gt;16,"Justificatif à fournir",AE155&gt;6,"Bon rentré OK",AE155&lt;6,"Non éligible")</f>
        <v xml:space="preserve"> </v>
      </c>
      <c r="AG155" s="13" t="str" cm="1">
        <f t="array" aca="1" ref="AG155" ca="1">_xlfn.IFS(AC155=0," ",AE155&gt;17,"Plus noel",AE155&lt;17,"ok noel")</f>
        <v xml:space="preserve"> </v>
      </c>
      <c r="AH155" s="15"/>
      <c r="AI155" s="16"/>
      <c r="AJ155" s="12"/>
      <c r="AK155" s="13" t="str">
        <f t="shared" ca="1" si="52"/>
        <v xml:space="preserve"> </v>
      </c>
      <c r="AL155" s="13" t="str" cm="1">
        <f t="array" aca="1" ref="AL155" ca="1">_xlfn.IFS(AI155=0," ",AK155&gt;25,"Plus éligible",AK155&gt;16,"Justificatif à fournir",AK155&gt;6,"Bon rentré OK",AK155&lt;6,"Non éligible")</f>
        <v xml:space="preserve"> </v>
      </c>
      <c r="AM155" s="13" t="str" cm="1">
        <f t="array" aca="1" ref="AM155" ca="1">_xlfn.IFS(AI155=0," ",AK155&gt;17,"Plus noel",AK155&lt;17,"ok noel")</f>
        <v xml:space="preserve"> </v>
      </c>
      <c r="AN155" s="15"/>
      <c r="AO155" s="16"/>
      <c r="AP155" s="12"/>
      <c r="AQ155" s="13" t="str">
        <f t="shared" ca="1" si="53"/>
        <v xml:space="preserve"> </v>
      </c>
      <c r="AR155" s="13" t="str" cm="1">
        <f t="array" aca="1" ref="AR155" ca="1">_xlfn.IFS(AO155=0," ",AQ155&gt;25,"Plus éligible",AQ155&gt;16,"Justificatif à fournir",AQ155&gt;6,"Bon rentré OK",AQ155&lt;6,"Non éligible")</f>
        <v xml:space="preserve"> </v>
      </c>
      <c r="AS155" s="13" t="str" cm="1">
        <f t="array" aca="1" ref="AS155" ca="1">_xlfn.IFS(AO155=0," ",AQ155&gt;17,"Plus noel",AQ155&lt;17,"ok noel")</f>
        <v xml:space="preserve"> </v>
      </c>
      <c r="AT155" s="15"/>
      <c r="AU155" s="10" t="str">
        <f t="shared" si="54"/>
        <v xml:space="preserve"> </v>
      </c>
      <c r="AV155" s="10" t="str">
        <f t="shared" si="55"/>
        <v xml:space="preserve"> </v>
      </c>
      <c r="AW155" s="10" t="str">
        <f t="shared" si="56"/>
        <v xml:space="preserve"> </v>
      </c>
      <c r="AX155">
        <f t="shared" ca="1" si="57"/>
        <v>0</v>
      </c>
      <c r="AY155">
        <f t="shared" ca="1" si="58"/>
        <v>0</v>
      </c>
      <c r="AZ155">
        <f t="shared" ca="1" si="59"/>
        <v>0</v>
      </c>
    </row>
    <row r="156" spans="1:52" x14ac:dyDescent="0.3">
      <c r="A156" s="5"/>
      <c r="C156" s="6">
        <f t="shared" si="60"/>
        <v>1</v>
      </c>
      <c r="E156" s="6">
        <f t="shared" ca="1" si="45"/>
        <v>44562</v>
      </c>
      <c r="F156" s="3">
        <f t="shared" ca="1" si="61"/>
        <v>18</v>
      </c>
      <c r="G156" s="3">
        <f t="shared" ca="1" si="62"/>
        <v>12</v>
      </c>
      <c r="H156" s="7">
        <f t="shared" ca="1" si="46"/>
        <v>450</v>
      </c>
      <c r="J156" s="7">
        <f t="shared" ca="1" si="47"/>
        <v>0</v>
      </c>
      <c r="L156" s="7">
        <f t="shared" ca="1" si="48"/>
        <v>450</v>
      </c>
      <c r="P156" s="7">
        <f t="shared" ca="1" si="49"/>
        <v>450</v>
      </c>
      <c r="Q156" s="16"/>
      <c r="R156" s="12"/>
      <c r="S156" s="13" t="str">
        <f t="shared" ca="1" si="63"/>
        <v xml:space="preserve"> </v>
      </c>
      <c r="T156" s="13" t="str" cm="1">
        <f t="array" aca="1" ref="T156" ca="1">_xlfn.IFS(Q156=0," ",S156&gt;25,"Plus éligible",S156&gt;16,"Justificatif à fournir",S156&gt;6,"Bon rentré OK",S156&lt;6,"Non éligible")</f>
        <v xml:space="preserve"> </v>
      </c>
      <c r="U156" s="13" t="str" cm="1">
        <f t="array" aca="1" ref="U156" ca="1">_xlfn.IFS(Q156=0," ",S156&gt;17,"Plus noel",S156&lt;17,"ok noel")</f>
        <v xml:space="preserve"> </v>
      </c>
      <c r="V156" s="15"/>
      <c r="W156" s="16"/>
      <c r="X156" s="12"/>
      <c r="Y156" s="13" t="str">
        <f t="shared" ca="1" si="50"/>
        <v xml:space="preserve"> </v>
      </c>
      <c r="Z156" s="13" t="str" cm="1">
        <f t="array" aca="1" ref="Z156" ca="1">_xlfn.IFS(W156=0," ",Y156&gt;25,"Plus éligible",Y156&gt;16,"Justificatif à fournir",Y156&gt;6,"Bon rentré OK",Y156&lt;6,"Non éligible")</f>
        <v xml:space="preserve"> </v>
      </c>
      <c r="AA156" s="13" t="str" cm="1">
        <f t="array" aca="1" ref="AA156" ca="1">_xlfn.IFS(W156=0," ",Y156&gt;17,"Plus noel",Y156&lt;16,"ok noel")</f>
        <v xml:space="preserve"> </v>
      </c>
      <c r="AB156" s="15"/>
      <c r="AC156" s="16"/>
      <c r="AD156" s="12"/>
      <c r="AE156" s="13" t="str">
        <f t="shared" ca="1" si="51"/>
        <v xml:space="preserve"> </v>
      </c>
      <c r="AF156" s="13" t="str" cm="1">
        <f t="array" aca="1" ref="AF156" ca="1">_xlfn.IFS(AC156=0," ",AE156&gt;25,"Plus éligible",AE156&gt;16,"Justificatif à fournir",AE156&gt;6,"Bon rentré OK",AE156&lt;6,"Non éligible")</f>
        <v xml:space="preserve"> </v>
      </c>
      <c r="AG156" s="13" t="str" cm="1">
        <f t="array" aca="1" ref="AG156" ca="1">_xlfn.IFS(AC156=0," ",AE156&gt;17,"Plus noel",AE156&lt;17,"ok noel")</f>
        <v xml:space="preserve"> </v>
      </c>
      <c r="AH156" s="15"/>
      <c r="AI156" s="16"/>
      <c r="AJ156" s="12"/>
      <c r="AK156" s="13" t="str">
        <f t="shared" ca="1" si="52"/>
        <v xml:space="preserve"> </v>
      </c>
      <c r="AL156" s="13" t="str" cm="1">
        <f t="array" aca="1" ref="AL156" ca="1">_xlfn.IFS(AI156=0," ",AK156&gt;25,"Plus éligible",AK156&gt;16,"Justificatif à fournir",AK156&gt;6,"Bon rentré OK",AK156&lt;6,"Non éligible")</f>
        <v xml:space="preserve"> </v>
      </c>
      <c r="AM156" s="13" t="str" cm="1">
        <f t="array" aca="1" ref="AM156" ca="1">_xlfn.IFS(AI156=0," ",AK156&gt;17,"Plus noel",AK156&lt;17,"ok noel")</f>
        <v xml:space="preserve"> </v>
      </c>
      <c r="AN156" s="15"/>
      <c r="AO156" s="16"/>
      <c r="AP156" s="12"/>
      <c r="AQ156" s="13" t="str">
        <f t="shared" ca="1" si="53"/>
        <v xml:space="preserve"> </v>
      </c>
      <c r="AR156" s="13" t="str" cm="1">
        <f t="array" aca="1" ref="AR156" ca="1">_xlfn.IFS(AO156=0," ",AQ156&gt;25,"Plus éligible",AQ156&gt;16,"Justificatif à fournir",AQ156&gt;6,"Bon rentré OK",AQ156&lt;6,"Non éligible")</f>
        <v xml:space="preserve"> </v>
      </c>
      <c r="AS156" s="13" t="str" cm="1">
        <f t="array" aca="1" ref="AS156" ca="1">_xlfn.IFS(AO156=0," ",AQ156&gt;17,"Plus noel",AQ156&lt;17,"ok noel")</f>
        <v xml:space="preserve"> </v>
      </c>
      <c r="AT156" s="15"/>
      <c r="AU156" s="10" t="str">
        <f t="shared" si="54"/>
        <v xml:space="preserve"> </v>
      </c>
      <c r="AV156" s="10" t="str">
        <f t="shared" si="55"/>
        <v xml:space="preserve"> </v>
      </c>
      <c r="AW156" s="10" t="str">
        <f t="shared" si="56"/>
        <v xml:space="preserve"> </v>
      </c>
      <c r="AX156">
        <f t="shared" ca="1" si="57"/>
        <v>0</v>
      </c>
      <c r="AY156">
        <f t="shared" ca="1" si="58"/>
        <v>0</v>
      </c>
      <c r="AZ156">
        <f t="shared" ca="1" si="59"/>
        <v>0</v>
      </c>
    </row>
    <row r="157" spans="1:52" x14ac:dyDescent="0.3">
      <c r="A157" s="5"/>
      <c r="C157" s="6">
        <f t="shared" si="60"/>
        <v>1</v>
      </c>
      <c r="E157" s="6">
        <f t="shared" ca="1" si="45"/>
        <v>44562</v>
      </c>
      <c r="F157" s="3">
        <f t="shared" ca="1" si="61"/>
        <v>18</v>
      </c>
      <c r="G157" s="3">
        <f t="shared" ca="1" si="62"/>
        <v>12</v>
      </c>
      <c r="H157" s="7">
        <f t="shared" ca="1" si="46"/>
        <v>450</v>
      </c>
      <c r="J157" s="7">
        <f t="shared" ca="1" si="47"/>
        <v>0</v>
      </c>
      <c r="L157" s="7">
        <f t="shared" ca="1" si="48"/>
        <v>450</v>
      </c>
      <c r="P157" s="7">
        <f t="shared" ca="1" si="49"/>
        <v>450</v>
      </c>
      <c r="Q157" s="16"/>
      <c r="R157" s="12"/>
      <c r="S157" s="13" t="str">
        <f t="shared" ca="1" si="63"/>
        <v xml:space="preserve"> </v>
      </c>
      <c r="T157" s="13" t="str" cm="1">
        <f t="array" aca="1" ref="T157" ca="1">_xlfn.IFS(Q157=0," ",S157&gt;25,"Plus éligible",S157&gt;16,"Justificatif à fournir",S157&gt;6,"Bon rentré OK",S157&lt;6,"Non éligible")</f>
        <v xml:space="preserve"> </v>
      </c>
      <c r="U157" s="13" t="str" cm="1">
        <f t="array" aca="1" ref="U157" ca="1">_xlfn.IFS(Q157=0," ",S157&gt;17,"Plus noel",S157&lt;17,"ok noel")</f>
        <v xml:space="preserve"> </v>
      </c>
      <c r="V157" s="15"/>
      <c r="W157" s="16"/>
      <c r="X157" s="12"/>
      <c r="Y157" s="13" t="str">
        <f t="shared" ca="1" si="50"/>
        <v xml:space="preserve"> </v>
      </c>
      <c r="Z157" s="13" t="str" cm="1">
        <f t="array" aca="1" ref="Z157" ca="1">_xlfn.IFS(W157=0," ",Y157&gt;25,"Plus éligible",Y157&gt;16,"Justificatif à fournir",Y157&gt;6,"Bon rentré OK",Y157&lt;6,"Non éligible")</f>
        <v xml:space="preserve"> </v>
      </c>
      <c r="AA157" s="13" t="str" cm="1">
        <f t="array" aca="1" ref="AA157" ca="1">_xlfn.IFS(W157=0," ",Y157&gt;17,"Plus noel",Y157&lt;16,"ok noel")</f>
        <v xml:space="preserve"> </v>
      </c>
      <c r="AB157" s="15"/>
      <c r="AC157" s="16"/>
      <c r="AD157" s="12"/>
      <c r="AE157" s="13" t="str">
        <f t="shared" ca="1" si="51"/>
        <v xml:space="preserve"> </v>
      </c>
      <c r="AF157" s="13" t="str" cm="1">
        <f t="array" aca="1" ref="AF157" ca="1">_xlfn.IFS(AC157=0," ",AE157&gt;25,"Plus éligible",AE157&gt;16,"Justificatif à fournir",AE157&gt;6,"Bon rentré OK",AE157&lt;6,"Non éligible")</f>
        <v xml:space="preserve"> </v>
      </c>
      <c r="AG157" s="13" t="str" cm="1">
        <f t="array" aca="1" ref="AG157" ca="1">_xlfn.IFS(AC157=0," ",AE157&gt;17,"Plus noel",AE157&lt;17,"ok noel")</f>
        <v xml:space="preserve"> </v>
      </c>
      <c r="AH157" s="15"/>
      <c r="AI157" s="16"/>
      <c r="AJ157" s="12"/>
      <c r="AK157" s="13" t="str">
        <f t="shared" ca="1" si="52"/>
        <v xml:space="preserve"> </v>
      </c>
      <c r="AL157" s="13" t="str" cm="1">
        <f t="array" aca="1" ref="AL157" ca="1">_xlfn.IFS(AI157=0," ",AK157&gt;25,"Plus éligible",AK157&gt;16,"Justificatif à fournir",AK157&gt;6,"Bon rentré OK",AK157&lt;6,"Non éligible")</f>
        <v xml:space="preserve"> </v>
      </c>
      <c r="AM157" s="13" t="str" cm="1">
        <f t="array" aca="1" ref="AM157" ca="1">_xlfn.IFS(AI157=0," ",AK157&gt;17,"Plus noel",AK157&lt;17,"ok noel")</f>
        <v xml:space="preserve"> </v>
      </c>
      <c r="AN157" s="15"/>
      <c r="AO157" s="16"/>
      <c r="AP157" s="12"/>
      <c r="AQ157" s="13" t="str">
        <f t="shared" ca="1" si="53"/>
        <v xml:space="preserve"> </v>
      </c>
      <c r="AR157" s="13" t="str" cm="1">
        <f t="array" aca="1" ref="AR157" ca="1">_xlfn.IFS(AO157=0," ",AQ157&gt;25,"Plus éligible",AQ157&gt;16,"Justificatif à fournir",AQ157&gt;6,"Bon rentré OK",AQ157&lt;6,"Non éligible")</f>
        <v xml:space="preserve"> </v>
      </c>
      <c r="AS157" s="13" t="str" cm="1">
        <f t="array" aca="1" ref="AS157" ca="1">_xlfn.IFS(AO157=0," ",AQ157&gt;17,"Plus noel",AQ157&lt;17,"ok noel")</f>
        <v xml:space="preserve"> </v>
      </c>
      <c r="AT157" s="15"/>
      <c r="AU157" s="10" t="str">
        <f t="shared" si="54"/>
        <v xml:space="preserve"> </v>
      </c>
      <c r="AV157" s="10" t="str">
        <f t="shared" si="55"/>
        <v xml:space="preserve"> </v>
      </c>
      <c r="AW157" s="10" t="str">
        <f t="shared" si="56"/>
        <v xml:space="preserve"> </v>
      </c>
      <c r="AX157">
        <f t="shared" ca="1" si="57"/>
        <v>0</v>
      </c>
      <c r="AY157">
        <f t="shared" ca="1" si="58"/>
        <v>0</v>
      </c>
      <c r="AZ157">
        <f t="shared" ca="1" si="59"/>
        <v>0</v>
      </c>
    </row>
    <row r="158" spans="1:52" x14ac:dyDescent="0.3">
      <c r="A158" s="5"/>
      <c r="C158" s="6">
        <f t="shared" si="60"/>
        <v>1</v>
      </c>
      <c r="E158" s="6">
        <f t="shared" ca="1" si="45"/>
        <v>44562</v>
      </c>
      <c r="F158" s="3">
        <f t="shared" ca="1" si="61"/>
        <v>18</v>
      </c>
      <c r="G158" s="3">
        <f t="shared" ca="1" si="62"/>
        <v>12</v>
      </c>
      <c r="H158" s="7">
        <f t="shared" ca="1" si="46"/>
        <v>450</v>
      </c>
      <c r="J158" s="7">
        <f t="shared" ca="1" si="47"/>
        <v>0</v>
      </c>
      <c r="L158" s="7">
        <f t="shared" ca="1" si="48"/>
        <v>450</v>
      </c>
      <c r="P158" s="7">
        <f t="shared" ca="1" si="49"/>
        <v>450</v>
      </c>
      <c r="Q158" s="16"/>
      <c r="R158" s="12"/>
      <c r="S158" s="13" t="str">
        <f t="shared" ca="1" si="63"/>
        <v xml:space="preserve"> </v>
      </c>
      <c r="T158" s="13" t="str" cm="1">
        <f t="array" aca="1" ref="T158" ca="1">_xlfn.IFS(Q158=0," ",S158&gt;25,"Plus éligible",S158&gt;16,"Justificatif à fournir",S158&gt;6,"Bon rentré OK",S158&lt;6,"Non éligible")</f>
        <v xml:space="preserve"> </v>
      </c>
      <c r="U158" s="13" t="str" cm="1">
        <f t="array" aca="1" ref="U158" ca="1">_xlfn.IFS(Q158=0," ",S158&gt;17,"Plus noel",S158&lt;17,"ok noel")</f>
        <v xml:space="preserve"> </v>
      </c>
      <c r="V158" s="15"/>
      <c r="W158" s="16"/>
      <c r="X158" s="12"/>
      <c r="Y158" s="13" t="str">
        <f t="shared" ca="1" si="50"/>
        <v xml:space="preserve"> </v>
      </c>
      <c r="Z158" s="13" t="str" cm="1">
        <f t="array" aca="1" ref="Z158" ca="1">_xlfn.IFS(W158=0," ",Y158&gt;25,"Plus éligible",Y158&gt;16,"Justificatif à fournir",Y158&gt;6,"Bon rentré OK",Y158&lt;6,"Non éligible")</f>
        <v xml:space="preserve"> </v>
      </c>
      <c r="AA158" s="13" t="str" cm="1">
        <f t="array" aca="1" ref="AA158" ca="1">_xlfn.IFS(W158=0," ",Y158&gt;17,"Plus noel",Y158&lt;16,"ok noel")</f>
        <v xml:space="preserve"> </v>
      </c>
      <c r="AB158" s="15"/>
      <c r="AC158" s="16"/>
      <c r="AD158" s="12"/>
      <c r="AE158" s="13" t="str">
        <f t="shared" ca="1" si="51"/>
        <v xml:space="preserve"> </v>
      </c>
      <c r="AF158" s="13" t="str" cm="1">
        <f t="array" aca="1" ref="AF158" ca="1">_xlfn.IFS(AC158=0," ",AE158&gt;25,"Plus éligible",AE158&gt;16,"Justificatif à fournir",AE158&gt;6,"Bon rentré OK",AE158&lt;6,"Non éligible")</f>
        <v xml:space="preserve"> </v>
      </c>
      <c r="AG158" s="13" t="str" cm="1">
        <f t="array" aca="1" ref="AG158" ca="1">_xlfn.IFS(AC158=0," ",AE158&gt;17,"Plus noel",AE158&lt;17,"ok noel")</f>
        <v xml:space="preserve"> </v>
      </c>
      <c r="AH158" s="15"/>
      <c r="AI158" s="16"/>
      <c r="AJ158" s="12"/>
      <c r="AK158" s="13" t="str">
        <f t="shared" ca="1" si="52"/>
        <v xml:space="preserve"> </v>
      </c>
      <c r="AL158" s="13" t="str" cm="1">
        <f t="array" aca="1" ref="AL158" ca="1">_xlfn.IFS(AI158=0," ",AK158&gt;25,"Plus éligible",AK158&gt;16,"Justificatif à fournir",AK158&gt;6,"Bon rentré OK",AK158&lt;6,"Non éligible")</f>
        <v xml:space="preserve"> </v>
      </c>
      <c r="AM158" s="13" t="str" cm="1">
        <f t="array" aca="1" ref="AM158" ca="1">_xlfn.IFS(AI158=0," ",AK158&gt;17,"Plus noel",AK158&lt;17,"ok noel")</f>
        <v xml:space="preserve"> </v>
      </c>
      <c r="AN158" s="15"/>
      <c r="AO158" s="16"/>
      <c r="AP158" s="12"/>
      <c r="AQ158" s="13" t="str">
        <f t="shared" ca="1" si="53"/>
        <v xml:space="preserve"> </v>
      </c>
      <c r="AR158" s="13" t="str" cm="1">
        <f t="array" aca="1" ref="AR158" ca="1">_xlfn.IFS(AO158=0," ",AQ158&gt;25,"Plus éligible",AQ158&gt;16,"Justificatif à fournir",AQ158&gt;6,"Bon rentré OK",AQ158&lt;6,"Non éligible")</f>
        <v xml:space="preserve"> </v>
      </c>
      <c r="AS158" s="13" t="str" cm="1">
        <f t="array" aca="1" ref="AS158" ca="1">_xlfn.IFS(AO158=0," ",AQ158&gt;17,"Plus noel",AQ158&lt;17,"ok noel")</f>
        <v xml:space="preserve"> </v>
      </c>
      <c r="AT158" s="15"/>
      <c r="AU158" s="10" t="str">
        <f t="shared" si="54"/>
        <v xml:space="preserve"> </v>
      </c>
      <c r="AV158" s="10" t="str">
        <f t="shared" si="55"/>
        <v xml:space="preserve"> </v>
      </c>
      <c r="AW158" s="10" t="str">
        <f t="shared" si="56"/>
        <v xml:space="preserve"> </v>
      </c>
      <c r="AX158">
        <f t="shared" ca="1" si="57"/>
        <v>0</v>
      </c>
      <c r="AY158">
        <f t="shared" ca="1" si="58"/>
        <v>0</v>
      </c>
      <c r="AZ158">
        <f t="shared" ca="1" si="59"/>
        <v>0</v>
      </c>
    </row>
    <row r="159" spans="1:52" x14ac:dyDescent="0.3">
      <c r="A159" s="5"/>
      <c r="C159" s="6">
        <f t="shared" si="60"/>
        <v>1</v>
      </c>
      <c r="E159" s="6">
        <f t="shared" ca="1" si="45"/>
        <v>44562</v>
      </c>
      <c r="F159" s="3">
        <f t="shared" ca="1" si="61"/>
        <v>18</v>
      </c>
      <c r="G159" s="3">
        <f t="shared" ca="1" si="62"/>
        <v>12</v>
      </c>
      <c r="H159" s="7">
        <f t="shared" ca="1" si="46"/>
        <v>450</v>
      </c>
      <c r="J159" s="7">
        <f t="shared" ca="1" si="47"/>
        <v>0</v>
      </c>
      <c r="L159" s="7">
        <f t="shared" ca="1" si="48"/>
        <v>450</v>
      </c>
      <c r="P159" s="7">
        <f t="shared" ca="1" si="49"/>
        <v>450</v>
      </c>
      <c r="Q159" s="16"/>
      <c r="R159" s="12"/>
      <c r="S159" s="13" t="str">
        <f t="shared" ca="1" si="63"/>
        <v xml:space="preserve"> </v>
      </c>
      <c r="T159" s="13" t="str" cm="1">
        <f t="array" aca="1" ref="T159" ca="1">_xlfn.IFS(Q159=0," ",S159&gt;25,"Plus éligible",S159&gt;16,"Justificatif à fournir",S159&gt;6,"Bon rentré OK",S159&lt;6,"Non éligible")</f>
        <v xml:space="preserve"> </v>
      </c>
      <c r="U159" s="13" t="str" cm="1">
        <f t="array" aca="1" ref="U159" ca="1">_xlfn.IFS(Q159=0," ",S159&gt;17,"Plus noel",S159&lt;17,"ok noel")</f>
        <v xml:space="preserve"> </v>
      </c>
      <c r="V159" s="15"/>
      <c r="W159" s="16"/>
      <c r="X159" s="12"/>
      <c r="Y159" s="13" t="str">
        <f t="shared" ca="1" si="50"/>
        <v xml:space="preserve"> </v>
      </c>
      <c r="Z159" s="13" t="str" cm="1">
        <f t="array" aca="1" ref="Z159" ca="1">_xlfn.IFS(W159=0," ",Y159&gt;25,"Plus éligible",Y159&gt;16,"Justificatif à fournir",Y159&gt;6,"Bon rentré OK",Y159&lt;6,"Non éligible")</f>
        <v xml:space="preserve"> </v>
      </c>
      <c r="AA159" s="13" t="str" cm="1">
        <f t="array" aca="1" ref="AA159" ca="1">_xlfn.IFS(W159=0," ",Y159&gt;17,"Plus noel",Y159&lt;16,"ok noel")</f>
        <v xml:space="preserve"> </v>
      </c>
      <c r="AB159" s="15"/>
      <c r="AC159" s="16"/>
      <c r="AD159" s="12"/>
      <c r="AE159" s="13" t="str">
        <f t="shared" ca="1" si="51"/>
        <v xml:space="preserve"> </v>
      </c>
      <c r="AF159" s="13" t="str" cm="1">
        <f t="array" aca="1" ref="AF159" ca="1">_xlfn.IFS(AC159=0," ",AE159&gt;25,"Plus éligible",AE159&gt;16,"Justificatif à fournir",AE159&gt;6,"Bon rentré OK",AE159&lt;6,"Non éligible")</f>
        <v xml:space="preserve"> </v>
      </c>
      <c r="AG159" s="13" t="str" cm="1">
        <f t="array" aca="1" ref="AG159" ca="1">_xlfn.IFS(AC159=0," ",AE159&gt;17,"Plus noel",AE159&lt;17,"ok noel")</f>
        <v xml:space="preserve"> </v>
      </c>
      <c r="AH159" s="15"/>
      <c r="AI159" s="16"/>
      <c r="AJ159" s="12"/>
      <c r="AK159" s="13" t="str">
        <f t="shared" ca="1" si="52"/>
        <v xml:space="preserve"> </v>
      </c>
      <c r="AL159" s="13" t="str" cm="1">
        <f t="array" aca="1" ref="AL159" ca="1">_xlfn.IFS(AI159=0," ",AK159&gt;25,"Plus éligible",AK159&gt;16,"Justificatif à fournir",AK159&gt;6,"Bon rentré OK",AK159&lt;6,"Non éligible")</f>
        <v xml:space="preserve"> </v>
      </c>
      <c r="AM159" s="13" t="str" cm="1">
        <f t="array" aca="1" ref="AM159" ca="1">_xlfn.IFS(AI159=0," ",AK159&gt;17,"Plus noel",AK159&lt;17,"ok noel")</f>
        <v xml:space="preserve"> </v>
      </c>
      <c r="AN159" s="15"/>
      <c r="AO159" s="16"/>
      <c r="AP159" s="12"/>
      <c r="AQ159" s="13" t="str">
        <f t="shared" ca="1" si="53"/>
        <v xml:space="preserve"> </v>
      </c>
      <c r="AR159" s="13" t="str" cm="1">
        <f t="array" aca="1" ref="AR159" ca="1">_xlfn.IFS(AO159=0," ",AQ159&gt;25,"Plus éligible",AQ159&gt;16,"Justificatif à fournir",AQ159&gt;6,"Bon rentré OK",AQ159&lt;6,"Non éligible")</f>
        <v xml:space="preserve"> </v>
      </c>
      <c r="AS159" s="13" t="str" cm="1">
        <f t="array" aca="1" ref="AS159" ca="1">_xlfn.IFS(AO159=0," ",AQ159&gt;17,"Plus noel",AQ159&lt;17,"ok noel")</f>
        <v xml:space="preserve"> </v>
      </c>
      <c r="AT159" s="15"/>
      <c r="AU159" s="10" t="str">
        <f t="shared" si="54"/>
        <v xml:space="preserve"> </v>
      </c>
      <c r="AV159" s="10" t="str">
        <f t="shared" si="55"/>
        <v xml:space="preserve"> </v>
      </c>
      <c r="AW159" s="10" t="str">
        <f t="shared" si="56"/>
        <v xml:space="preserve"> </v>
      </c>
      <c r="AX159">
        <f t="shared" ca="1" si="57"/>
        <v>0</v>
      </c>
      <c r="AY159">
        <f t="shared" ca="1" si="58"/>
        <v>0</v>
      </c>
      <c r="AZ159">
        <f t="shared" ca="1" si="59"/>
        <v>0</v>
      </c>
    </row>
    <row r="160" spans="1:52" x14ac:dyDescent="0.3">
      <c r="A160" s="5"/>
      <c r="C160" s="6">
        <f t="shared" si="60"/>
        <v>1</v>
      </c>
      <c r="E160" s="6">
        <f t="shared" ca="1" si="45"/>
        <v>44562</v>
      </c>
      <c r="F160" s="3">
        <f t="shared" ca="1" si="61"/>
        <v>18</v>
      </c>
      <c r="G160" s="3">
        <f t="shared" ca="1" si="62"/>
        <v>12</v>
      </c>
      <c r="H160" s="7">
        <f t="shared" ca="1" si="46"/>
        <v>450</v>
      </c>
      <c r="J160" s="7">
        <f t="shared" ca="1" si="47"/>
        <v>0</v>
      </c>
      <c r="L160" s="7">
        <f t="shared" ca="1" si="48"/>
        <v>450</v>
      </c>
      <c r="P160" s="7">
        <f t="shared" ca="1" si="49"/>
        <v>450</v>
      </c>
      <c r="Q160" s="16"/>
      <c r="R160" s="12"/>
      <c r="S160" s="13" t="str">
        <f t="shared" ca="1" si="63"/>
        <v xml:space="preserve"> </v>
      </c>
      <c r="T160" s="13" t="str" cm="1">
        <f t="array" aca="1" ref="T160" ca="1">_xlfn.IFS(Q160=0," ",S160&gt;25,"Plus éligible",S160&gt;16,"Justificatif à fournir",S160&gt;6,"Bon rentré OK",S160&lt;6,"Non éligible")</f>
        <v xml:space="preserve"> </v>
      </c>
      <c r="U160" s="13" t="str" cm="1">
        <f t="array" aca="1" ref="U160" ca="1">_xlfn.IFS(Q160=0," ",S160&gt;17,"Plus noel",S160&lt;17,"ok noel")</f>
        <v xml:space="preserve"> </v>
      </c>
      <c r="V160" s="15"/>
      <c r="W160" s="16"/>
      <c r="X160" s="12"/>
      <c r="Y160" s="13" t="str">
        <f t="shared" ca="1" si="50"/>
        <v xml:space="preserve"> </v>
      </c>
      <c r="Z160" s="13" t="str" cm="1">
        <f t="array" aca="1" ref="Z160" ca="1">_xlfn.IFS(W160=0," ",Y160&gt;25,"Plus éligible",Y160&gt;16,"Justificatif à fournir",Y160&gt;6,"Bon rentré OK",Y160&lt;6,"Non éligible")</f>
        <v xml:space="preserve"> </v>
      </c>
      <c r="AA160" s="13" t="str" cm="1">
        <f t="array" aca="1" ref="AA160" ca="1">_xlfn.IFS(W160=0," ",Y160&gt;17,"Plus noel",Y160&lt;16,"ok noel")</f>
        <v xml:space="preserve"> </v>
      </c>
      <c r="AB160" s="15"/>
      <c r="AC160" s="16"/>
      <c r="AD160" s="12"/>
      <c r="AE160" s="13" t="str">
        <f t="shared" ca="1" si="51"/>
        <v xml:space="preserve"> </v>
      </c>
      <c r="AF160" s="13" t="str" cm="1">
        <f t="array" aca="1" ref="AF160" ca="1">_xlfn.IFS(AC160=0," ",AE160&gt;25,"Plus éligible",AE160&gt;16,"Justificatif à fournir",AE160&gt;6,"Bon rentré OK",AE160&lt;6,"Non éligible")</f>
        <v xml:space="preserve"> </v>
      </c>
      <c r="AG160" s="13" t="str" cm="1">
        <f t="array" aca="1" ref="AG160" ca="1">_xlfn.IFS(AC160=0," ",AE160&gt;17,"Plus noel",AE160&lt;17,"ok noel")</f>
        <v xml:space="preserve"> </v>
      </c>
      <c r="AH160" s="15"/>
      <c r="AI160" s="16"/>
      <c r="AJ160" s="12"/>
      <c r="AK160" s="13" t="str">
        <f t="shared" ca="1" si="52"/>
        <v xml:space="preserve"> </v>
      </c>
      <c r="AL160" s="13" t="str" cm="1">
        <f t="array" aca="1" ref="AL160" ca="1">_xlfn.IFS(AI160=0," ",AK160&gt;25,"Plus éligible",AK160&gt;16,"Justificatif à fournir",AK160&gt;6,"Bon rentré OK",AK160&lt;6,"Non éligible")</f>
        <v xml:space="preserve"> </v>
      </c>
      <c r="AM160" s="13" t="str" cm="1">
        <f t="array" aca="1" ref="AM160" ca="1">_xlfn.IFS(AI160=0," ",AK160&gt;17,"Plus noel",AK160&lt;17,"ok noel")</f>
        <v xml:space="preserve"> </v>
      </c>
      <c r="AN160" s="15"/>
      <c r="AO160" s="16"/>
      <c r="AP160" s="12"/>
      <c r="AQ160" s="13" t="str">
        <f t="shared" ca="1" si="53"/>
        <v xml:space="preserve"> </v>
      </c>
      <c r="AR160" s="13" t="str" cm="1">
        <f t="array" aca="1" ref="AR160" ca="1">_xlfn.IFS(AO160=0," ",AQ160&gt;25,"Plus éligible",AQ160&gt;16,"Justificatif à fournir",AQ160&gt;6,"Bon rentré OK",AQ160&lt;6,"Non éligible")</f>
        <v xml:space="preserve"> </v>
      </c>
      <c r="AS160" s="13" t="str" cm="1">
        <f t="array" aca="1" ref="AS160" ca="1">_xlfn.IFS(AO160=0," ",AQ160&gt;17,"Plus noel",AQ160&lt;17,"ok noel")</f>
        <v xml:space="preserve"> </v>
      </c>
      <c r="AT160" s="15"/>
      <c r="AU160" s="10" t="str">
        <f t="shared" si="54"/>
        <v xml:space="preserve"> </v>
      </c>
      <c r="AV160" s="10" t="str">
        <f t="shared" si="55"/>
        <v xml:space="preserve"> </v>
      </c>
      <c r="AW160" s="10" t="str">
        <f t="shared" si="56"/>
        <v xml:space="preserve"> </v>
      </c>
      <c r="AX160">
        <f t="shared" ca="1" si="57"/>
        <v>0</v>
      </c>
      <c r="AY160">
        <f t="shared" ca="1" si="58"/>
        <v>0</v>
      </c>
      <c r="AZ160">
        <f t="shared" ca="1" si="59"/>
        <v>0</v>
      </c>
    </row>
    <row r="161" spans="1:52" x14ac:dyDescent="0.3">
      <c r="A161" s="5"/>
      <c r="C161" s="6">
        <f t="shared" si="60"/>
        <v>1</v>
      </c>
      <c r="E161" s="6">
        <f t="shared" ca="1" si="45"/>
        <v>44562</v>
      </c>
      <c r="F161" s="3">
        <f t="shared" ca="1" si="61"/>
        <v>18</v>
      </c>
      <c r="G161" s="3">
        <f t="shared" ca="1" si="62"/>
        <v>12</v>
      </c>
      <c r="H161" s="7">
        <f t="shared" ca="1" si="46"/>
        <v>450</v>
      </c>
      <c r="J161" s="7">
        <f t="shared" ca="1" si="47"/>
        <v>0</v>
      </c>
      <c r="L161" s="7">
        <f t="shared" ca="1" si="48"/>
        <v>450</v>
      </c>
      <c r="P161" s="7">
        <f t="shared" ca="1" si="49"/>
        <v>450</v>
      </c>
      <c r="Q161" s="16"/>
      <c r="R161" s="12"/>
      <c r="S161" s="13" t="str">
        <f t="shared" ca="1" si="63"/>
        <v xml:space="preserve"> </v>
      </c>
      <c r="T161" s="13" t="str" cm="1">
        <f t="array" aca="1" ref="T161" ca="1">_xlfn.IFS(Q161=0," ",S161&gt;25,"Plus éligible",S161&gt;16,"Justificatif à fournir",S161&gt;6,"Bon rentré OK",S161&lt;6,"Non éligible")</f>
        <v xml:space="preserve"> </v>
      </c>
      <c r="U161" s="13" t="str" cm="1">
        <f t="array" aca="1" ref="U161" ca="1">_xlfn.IFS(Q161=0," ",S161&gt;17,"Plus noel",S161&lt;17,"ok noel")</f>
        <v xml:space="preserve"> </v>
      </c>
      <c r="V161" s="15"/>
      <c r="W161" s="16"/>
      <c r="X161" s="12"/>
      <c r="Y161" s="13" t="str">
        <f t="shared" ca="1" si="50"/>
        <v xml:space="preserve"> </v>
      </c>
      <c r="Z161" s="13" t="str" cm="1">
        <f t="array" aca="1" ref="Z161" ca="1">_xlfn.IFS(W161=0," ",Y161&gt;25,"Plus éligible",Y161&gt;16,"Justificatif à fournir",Y161&gt;6,"Bon rentré OK",Y161&lt;6,"Non éligible")</f>
        <v xml:space="preserve"> </v>
      </c>
      <c r="AA161" s="13" t="str" cm="1">
        <f t="array" aca="1" ref="AA161" ca="1">_xlfn.IFS(W161=0," ",Y161&gt;17,"Plus noel",Y161&lt;16,"ok noel")</f>
        <v xml:space="preserve"> </v>
      </c>
      <c r="AB161" s="15"/>
      <c r="AC161" s="16"/>
      <c r="AD161" s="12"/>
      <c r="AE161" s="13" t="str">
        <f t="shared" ca="1" si="51"/>
        <v xml:space="preserve"> </v>
      </c>
      <c r="AF161" s="13" t="str" cm="1">
        <f t="array" aca="1" ref="AF161" ca="1">_xlfn.IFS(AC161=0," ",AE161&gt;25,"Plus éligible",AE161&gt;16,"Justificatif à fournir",AE161&gt;6,"Bon rentré OK",AE161&lt;6,"Non éligible")</f>
        <v xml:space="preserve"> </v>
      </c>
      <c r="AG161" s="13" t="str" cm="1">
        <f t="array" aca="1" ref="AG161" ca="1">_xlfn.IFS(AC161=0," ",AE161&gt;17,"Plus noel",AE161&lt;17,"ok noel")</f>
        <v xml:space="preserve"> </v>
      </c>
      <c r="AH161" s="15"/>
      <c r="AI161" s="16"/>
      <c r="AJ161" s="12"/>
      <c r="AK161" s="13" t="str">
        <f t="shared" ca="1" si="52"/>
        <v xml:space="preserve"> </v>
      </c>
      <c r="AL161" s="13" t="str" cm="1">
        <f t="array" aca="1" ref="AL161" ca="1">_xlfn.IFS(AI161=0," ",AK161&gt;25,"Plus éligible",AK161&gt;16,"Justificatif à fournir",AK161&gt;6,"Bon rentré OK",AK161&lt;6,"Non éligible")</f>
        <v xml:space="preserve"> </v>
      </c>
      <c r="AM161" s="13" t="str" cm="1">
        <f t="array" aca="1" ref="AM161" ca="1">_xlfn.IFS(AI161=0," ",AK161&gt;17,"Plus noel",AK161&lt;17,"ok noel")</f>
        <v xml:space="preserve"> </v>
      </c>
      <c r="AN161" s="15"/>
      <c r="AO161" s="16"/>
      <c r="AP161" s="12"/>
      <c r="AQ161" s="13" t="str">
        <f t="shared" ca="1" si="53"/>
        <v xml:space="preserve"> </v>
      </c>
      <c r="AR161" s="13" t="str" cm="1">
        <f t="array" aca="1" ref="AR161" ca="1">_xlfn.IFS(AO161=0," ",AQ161&gt;25,"Plus éligible",AQ161&gt;16,"Justificatif à fournir",AQ161&gt;6,"Bon rentré OK",AQ161&lt;6,"Non éligible")</f>
        <v xml:space="preserve"> </v>
      </c>
      <c r="AS161" s="13" t="str" cm="1">
        <f t="array" aca="1" ref="AS161" ca="1">_xlfn.IFS(AO161=0," ",AQ161&gt;17,"Plus noel",AQ161&lt;17,"ok noel")</f>
        <v xml:space="preserve"> </v>
      </c>
      <c r="AT161" s="15"/>
      <c r="AU161" s="10" t="str">
        <f t="shared" si="54"/>
        <v xml:space="preserve"> </v>
      </c>
      <c r="AV161" s="10" t="str">
        <f t="shared" si="55"/>
        <v xml:space="preserve"> </v>
      </c>
      <c r="AW161" s="10" t="str">
        <f t="shared" si="56"/>
        <v xml:space="preserve"> </v>
      </c>
      <c r="AX161">
        <f t="shared" ca="1" si="57"/>
        <v>0</v>
      </c>
      <c r="AY161">
        <f t="shared" ca="1" si="58"/>
        <v>0</v>
      </c>
      <c r="AZ161">
        <f t="shared" ca="1" si="59"/>
        <v>0</v>
      </c>
    </row>
    <row r="162" spans="1:52" x14ac:dyDescent="0.3">
      <c r="A162" s="5"/>
      <c r="C162" s="6">
        <f t="shared" si="60"/>
        <v>1</v>
      </c>
      <c r="E162" s="6">
        <f t="shared" ca="1" si="45"/>
        <v>44562</v>
      </c>
      <c r="F162" s="3">
        <f t="shared" ca="1" si="61"/>
        <v>18</v>
      </c>
      <c r="G162" s="3">
        <f t="shared" ca="1" si="62"/>
        <v>12</v>
      </c>
      <c r="H162" s="7">
        <f t="shared" ca="1" si="46"/>
        <v>450</v>
      </c>
      <c r="J162" s="7">
        <f t="shared" ca="1" si="47"/>
        <v>0</v>
      </c>
      <c r="L162" s="7">
        <f t="shared" ca="1" si="48"/>
        <v>450</v>
      </c>
      <c r="P162" s="7">
        <f t="shared" ca="1" si="49"/>
        <v>450</v>
      </c>
      <c r="Q162" s="16"/>
      <c r="R162" s="12"/>
      <c r="S162" s="13" t="str">
        <f t="shared" ca="1" si="63"/>
        <v xml:space="preserve"> </v>
      </c>
      <c r="T162" s="13" t="str" cm="1">
        <f t="array" aca="1" ref="T162" ca="1">_xlfn.IFS(Q162=0," ",S162&gt;25,"Plus éligible",S162&gt;16,"Justificatif à fournir",S162&gt;6,"Bon rentré OK",S162&lt;6,"Non éligible")</f>
        <v xml:space="preserve"> </v>
      </c>
      <c r="U162" s="13" t="str" cm="1">
        <f t="array" aca="1" ref="U162" ca="1">_xlfn.IFS(Q162=0," ",S162&gt;17,"Plus noel",S162&lt;17,"ok noel")</f>
        <v xml:space="preserve"> </v>
      </c>
      <c r="V162" s="15"/>
      <c r="W162" s="16"/>
      <c r="X162" s="12"/>
      <c r="Y162" s="13" t="str">
        <f t="shared" ca="1" si="50"/>
        <v xml:space="preserve"> </v>
      </c>
      <c r="Z162" s="13" t="str" cm="1">
        <f t="array" aca="1" ref="Z162" ca="1">_xlfn.IFS(W162=0," ",Y162&gt;25,"Plus éligible",Y162&gt;16,"Justificatif à fournir",Y162&gt;6,"Bon rentré OK",Y162&lt;6,"Non éligible")</f>
        <v xml:space="preserve"> </v>
      </c>
      <c r="AA162" s="13" t="str" cm="1">
        <f t="array" aca="1" ref="AA162" ca="1">_xlfn.IFS(W162=0," ",Y162&gt;17,"Plus noel",Y162&lt;16,"ok noel")</f>
        <v xml:space="preserve"> </v>
      </c>
      <c r="AB162" s="15"/>
      <c r="AC162" s="16"/>
      <c r="AD162" s="12"/>
      <c r="AE162" s="13" t="str">
        <f t="shared" ca="1" si="51"/>
        <v xml:space="preserve"> </v>
      </c>
      <c r="AF162" s="13" t="str" cm="1">
        <f t="array" aca="1" ref="AF162" ca="1">_xlfn.IFS(AC162=0," ",AE162&gt;25,"Plus éligible",AE162&gt;16,"Justificatif à fournir",AE162&gt;6,"Bon rentré OK",AE162&lt;6,"Non éligible")</f>
        <v xml:space="preserve"> </v>
      </c>
      <c r="AG162" s="13" t="str" cm="1">
        <f t="array" aca="1" ref="AG162" ca="1">_xlfn.IFS(AC162=0," ",AE162&gt;17,"Plus noel",AE162&lt;17,"ok noel")</f>
        <v xml:space="preserve"> </v>
      </c>
      <c r="AH162" s="15"/>
      <c r="AI162" s="16"/>
      <c r="AJ162" s="12"/>
      <c r="AK162" s="13" t="str">
        <f t="shared" ca="1" si="52"/>
        <v xml:space="preserve"> </v>
      </c>
      <c r="AL162" s="13" t="str" cm="1">
        <f t="array" aca="1" ref="AL162" ca="1">_xlfn.IFS(AI162=0," ",AK162&gt;25,"Plus éligible",AK162&gt;16,"Justificatif à fournir",AK162&gt;6,"Bon rentré OK",AK162&lt;6,"Non éligible")</f>
        <v xml:space="preserve"> </v>
      </c>
      <c r="AM162" s="13" t="str" cm="1">
        <f t="array" aca="1" ref="AM162" ca="1">_xlfn.IFS(AI162=0," ",AK162&gt;17,"Plus noel",AK162&lt;17,"ok noel")</f>
        <v xml:space="preserve"> </v>
      </c>
      <c r="AN162" s="15"/>
      <c r="AO162" s="16"/>
      <c r="AP162" s="12"/>
      <c r="AQ162" s="13" t="str">
        <f t="shared" ca="1" si="53"/>
        <v xml:space="preserve"> </v>
      </c>
      <c r="AR162" s="13" t="str" cm="1">
        <f t="array" aca="1" ref="AR162" ca="1">_xlfn.IFS(AO162=0," ",AQ162&gt;25,"Plus éligible",AQ162&gt;16,"Justificatif à fournir",AQ162&gt;6,"Bon rentré OK",AQ162&lt;6,"Non éligible")</f>
        <v xml:space="preserve"> </v>
      </c>
      <c r="AS162" s="13" t="str" cm="1">
        <f t="array" aca="1" ref="AS162" ca="1">_xlfn.IFS(AO162=0," ",AQ162&gt;17,"Plus noel",AQ162&lt;17,"ok noel")</f>
        <v xml:space="preserve"> </v>
      </c>
      <c r="AT162" s="15"/>
      <c r="AU162" s="10" t="str">
        <f t="shared" si="54"/>
        <v xml:space="preserve"> </v>
      </c>
      <c r="AV162" s="10" t="str">
        <f t="shared" si="55"/>
        <v xml:space="preserve"> </v>
      </c>
      <c r="AW162" s="10" t="str">
        <f t="shared" si="56"/>
        <v xml:space="preserve"> </v>
      </c>
      <c r="AX162">
        <f t="shared" ca="1" si="57"/>
        <v>0</v>
      </c>
      <c r="AY162">
        <f t="shared" ca="1" si="58"/>
        <v>0</v>
      </c>
      <c r="AZ162">
        <f t="shared" ca="1" si="59"/>
        <v>0</v>
      </c>
    </row>
    <row r="163" spans="1:52" x14ac:dyDescent="0.3">
      <c r="A163" s="5"/>
      <c r="C163" s="6">
        <f t="shared" si="60"/>
        <v>1</v>
      </c>
      <c r="E163" s="6">
        <f t="shared" ca="1" si="45"/>
        <v>44562</v>
      </c>
      <c r="F163" s="3">
        <f t="shared" ca="1" si="61"/>
        <v>18</v>
      </c>
      <c r="G163" s="3">
        <f t="shared" ca="1" si="62"/>
        <v>12</v>
      </c>
      <c r="H163" s="7">
        <f t="shared" ca="1" si="46"/>
        <v>450</v>
      </c>
      <c r="J163" s="7">
        <f t="shared" ca="1" si="47"/>
        <v>0</v>
      </c>
      <c r="L163" s="7">
        <f t="shared" ca="1" si="48"/>
        <v>450</v>
      </c>
      <c r="P163" s="7">
        <f t="shared" ca="1" si="49"/>
        <v>450</v>
      </c>
      <c r="Q163" s="16"/>
      <c r="R163" s="12"/>
      <c r="S163" s="13" t="str">
        <f t="shared" ca="1" si="63"/>
        <v xml:space="preserve"> </v>
      </c>
      <c r="T163" s="13" t="str" cm="1">
        <f t="array" aca="1" ref="T163" ca="1">_xlfn.IFS(Q163=0," ",S163&gt;25,"Plus éligible",S163&gt;16,"Justificatif à fournir",S163&gt;6,"Bon rentré OK",S163&lt;6,"Non éligible")</f>
        <v xml:space="preserve"> </v>
      </c>
      <c r="U163" s="13" t="str" cm="1">
        <f t="array" aca="1" ref="U163" ca="1">_xlfn.IFS(Q163=0," ",S163&gt;17,"Plus noel",S163&lt;17,"ok noel")</f>
        <v xml:space="preserve"> </v>
      </c>
      <c r="V163" s="15"/>
      <c r="W163" s="16"/>
      <c r="X163" s="12"/>
      <c r="Y163" s="13" t="str">
        <f t="shared" ca="1" si="50"/>
        <v xml:space="preserve"> </v>
      </c>
      <c r="Z163" s="13" t="str" cm="1">
        <f t="array" aca="1" ref="Z163" ca="1">_xlfn.IFS(W163=0," ",Y163&gt;25,"Plus éligible",Y163&gt;16,"Justificatif à fournir",Y163&gt;6,"Bon rentré OK",Y163&lt;6,"Non éligible")</f>
        <v xml:space="preserve"> </v>
      </c>
      <c r="AA163" s="13" t="str" cm="1">
        <f t="array" aca="1" ref="AA163" ca="1">_xlfn.IFS(W163=0," ",Y163&gt;17,"Plus noel",Y163&lt;16,"ok noel")</f>
        <v xml:space="preserve"> </v>
      </c>
      <c r="AB163" s="15"/>
      <c r="AC163" s="16"/>
      <c r="AD163" s="12"/>
      <c r="AE163" s="13" t="str">
        <f t="shared" ca="1" si="51"/>
        <v xml:space="preserve"> </v>
      </c>
      <c r="AF163" s="13" t="str" cm="1">
        <f t="array" aca="1" ref="AF163" ca="1">_xlfn.IFS(AC163=0," ",AE163&gt;25,"Plus éligible",AE163&gt;16,"Justificatif à fournir",AE163&gt;6,"Bon rentré OK",AE163&lt;6,"Non éligible")</f>
        <v xml:space="preserve"> </v>
      </c>
      <c r="AG163" s="13" t="str" cm="1">
        <f t="array" aca="1" ref="AG163" ca="1">_xlfn.IFS(AC163=0," ",AE163&gt;17,"Plus noel",AE163&lt;17,"ok noel")</f>
        <v xml:space="preserve"> </v>
      </c>
      <c r="AH163" s="15"/>
      <c r="AI163" s="16"/>
      <c r="AJ163" s="12"/>
      <c r="AK163" s="13" t="str">
        <f t="shared" ca="1" si="52"/>
        <v xml:space="preserve"> </v>
      </c>
      <c r="AL163" s="13" t="str" cm="1">
        <f t="array" aca="1" ref="AL163" ca="1">_xlfn.IFS(AI163=0," ",AK163&gt;25,"Plus éligible",AK163&gt;16,"Justificatif à fournir",AK163&gt;6,"Bon rentré OK",AK163&lt;6,"Non éligible")</f>
        <v xml:space="preserve"> </v>
      </c>
      <c r="AM163" s="13" t="str" cm="1">
        <f t="array" aca="1" ref="AM163" ca="1">_xlfn.IFS(AI163=0," ",AK163&gt;17,"Plus noel",AK163&lt;17,"ok noel")</f>
        <v xml:space="preserve"> </v>
      </c>
      <c r="AN163" s="15"/>
      <c r="AO163" s="16"/>
      <c r="AP163" s="12"/>
      <c r="AQ163" s="13" t="str">
        <f t="shared" ca="1" si="53"/>
        <v xml:space="preserve"> </v>
      </c>
      <c r="AR163" s="13" t="str" cm="1">
        <f t="array" aca="1" ref="AR163" ca="1">_xlfn.IFS(AO163=0," ",AQ163&gt;25,"Plus éligible",AQ163&gt;16,"Justificatif à fournir",AQ163&gt;6,"Bon rentré OK",AQ163&lt;6,"Non éligible")</f>
        <v xml:space="preserve"> </v>
      </c>
      <c r="AS163" s="13" t="str" cm="1">
        <f t="array" aca="1" ref="AS163" ca="1">_xlfn.IFS(AO163=0," ",AQ163&gt;17,"Plus noel",AQ163&lt;17,"ok noel")</f>
        <v xml:space="preserve"> </v>
      </c>
      <c r="AT163" s="15"/>
      <c r="AU163" s="10" t="str">
        <f t="shared" si="54"/>
        <v xml:space="preserve"> </v>
      </c>
      <c r="AV163" s="10" t="str">
        <f t="shared" si="55"/>
        <v xml:space="preserve"> </v>
      </c>
      <c r="AW163" s="10" t="str">
        <f t="shared" si="56"/>
        <v xml:space="preserve"> </v>
      </c>
      <c r="AX163">
        <f t="shared" ca="1" si="57"/>
        <v>0</v>
      </c>
      <c r="AY163">
        <f t="shared" ca="1" si="58"/>
        <v>0</v>
      </c>
      <c r="AZ163">
        <f t="shared" ca="1" si="59"/>
        <v>0</v>
      </c>
    </row>
    <row r="164" spans="1:52" x14ac:dyDescent="0.3">
      <c r="A164" s="5"/>
      <c r="C164" s="6">
        <f t="shared" si="60"/>
        <v>1</v>
      </c>
      <c r="E164" s="6">
        <f t="shared" ca="1" si="45"/>
        <v>44562</v>
      </c>
      <c r="F164" s="3">
        <f t="shared" ca="1" si="61"/>
        <v>18</v>
      </c>
      <c r="G164" s="3">
        <f t="shared" ca="1" si="62"/>
        <v>12</v>
      </c>
      <c r="H164" s="7">
        <f t="shared" ca="1" si="46"/>
        <v>450</v>
      </c>
      <c r="J164" s="7">
        <f t="shared" ca="1" si="47"/>
        <v>0</v>
      </c>
      <c r="L164" s="7">
        <f t="shared" ca="1" si="48"/>
        <v>450</v>
      </c>
      <c r="P164" s="7">
        <f t="shared" ca="1" si="49"/>
        <v>450</v>
      </c>
      <c r="Q164" s="16"/>
      <c r="R164" s="12"/>
      <c r="S164" s="13" t="str">
        <f t="shared" ca="1" si="63"/>
        <v xml:space="preserve"> </v>
      </c>
      <c r="T164" s="13" t="str" cm="1">
        <f t="array" aca="1" ref="T164" ca="1">_xlfn.IFS(Q164=0," ",S164&gt;25,"Plus éligible",S164&gt;16,"Justificatif à fournir",S164&gt;6,"Bon rentré OK",S164&lt;6,"Non éligible")</f>
        <v xml:space="preserve"> </v>
      </c>
      <c r="U164" s="13" t="str" cm="1">
        <f t="array" aca="1" ref="U164" ca="1">_xlfn.IFS(Q164=0," ",S164&gt;17,"Plus noel",S164&lt;17,"ok noel")</f>
        <v xml:space="preserve"> </v>
      </c>
      <c r="V164" s="15"/>
      <c r="W164" s="16"/>
      <c r="X164" s="12"/>
      <c r="Y164" s="13" t="str">
        <f t="shared" ca="1" si="50"/>
        <v xml:space="preserve"> </v>
      </c>
      <c r="Z164" s="13" t="str" cm="1">
        <f t="array" aca="1" ref="Z164" ca="1">_xlfn.IFS(W164=0," ",Y164&gt;25,"Plus éligible",Y164&gt;16,"Justificatif à fournir",Y164&gt;6,"Bon rentré OK",Y164&lt;6,"Non éligible")</f>
        <v xml:space="preserve"> </v>
      </c>
      <c r="AA164" s="13" t="str" cm="1">
        <f t="array" aca="1" ref="AA164" ca="1">_xlfn.IFS(W164=0," ",Y164&gt;17,"Plus noel",Y164&lt;16,"ok noel")</f>
        <v xml:space="preserve"> </v>
      </c>
      <c r="AB164" s="15"/>
      <c r="AC164" s="16"/>
      <c r="AD164" s="12"/>
      <c r="AE164" s="13" t="str">
        <f t="shared" ca="1" si="51"/>
        <v xml:space="preserve"> </v>
      </c>
      <c r="AF164" s="13" t="str" cm="1">
        <f t="array" aca="1" ref="AF164" ca="1">_xlfn.IFS(AC164=0," ",AE164&gt;25,"Plus éligible",AE164&gt;16,"Justificatif à fournir",AE164&gt;6,"Bon rentré OK",AE164&lt;6,"Non éligible")</f>
        <v xml:space="preserve"> </v>
      </c>
      <c r="AG164" s="13" t="str" cm="1">
        <f t="array" aca="1" ref="AG164" ca="1">_xlfn.IFS(AC164=0," ",AE164&gt;17,"Plus noel",AE164&lt;17,"ok noel")</f>
        <v xml:space="preserve"> </v>
      </c>
      <c r="AH164" s="15"/>
      <c r="AI164" s="16"/>
      <c r="AJ164" s="12"/>
      <c r="AK164" s="13" t="str">
        <f t="shared" ca="1" si="52"/>
        <v xml:space="preserve"> </v>
      </c>
      <c r="AL164" s="13" t="str" cm="1">
        <f t="array" aca="1" ref="AL164" ca="1">_xlfn.IFS(AI164=0," ",AK164&gt;25,"Plus éligible",AK164&gt;16,"Justificatif à fournir",AK164&gt;6,"Bon rentré OK",AK164&lt;6,"Non éligible")</f>
        <v xml:space="preserve"> </v>
      </c>
      <c r="AM164" s="13" t="str" cm="1">
        <f t="array" aca="1" ref="AM164" ca="1">_xlfn.IFS(AI164=0," ",AK164&gt;17,"Plus noel",AK164&lt;17,"ok noel")</f>
        <v xml:space="preserve"> </v>
      </c>
      <c r="AN164" s="15"/>
      <c r="AO164" s="16"/>
      <c r="AP164" s="12"/>
      <c r="AQ164" s="13" t="str">
        <f t="shared" ca="1" si="53"/>
        <v xml:space="preserve"> </v>
      </c>
      <c r="AR164" s="13" t="str" cm="1">
        <f t="array" aca="1" ref="AR164" ca="1">_xlfn.IFS(AO164=0," ",AQ164&gt;25,"Plus éligible",AQ164&gt;16,"Justificatif à fournir",AQ164&gt;6,"Bon rentré OK",AQ164&lt;6,"Non éligible")</f>
        <v xml:space="preserve"> </v>
      </c>
      <c r="AS164" s="13" t="str" cm="1">
        <f t="array" aca="1" ref="AS164" ca="1">_xlfn.IFS(AO164=0," ",AQ164&gt;17,"Plus noel",AQ164&lt;17,"ok noel")</f>
        <v xml:space="preserve"> </v>
      </c>
      <c r="AT164" s="15"/>
      <c r="AU164" s="10" t="str">
        <f t="shared" si="54"/>
        <v xml:space="preserve"> </v>
      </c>
      <c r="AV164" s="10" t="str">
        <f t="shared" si="55"/>
        <v xml:space="preserve"> </v>
      </c>
      <c r="AW164" s="10" t="str">
        <f t="shared" si="56"/>
        <v xml:space="preserve"> </v>
      </c>
      <c r="AX164">
        <f t="shared" ca="1" si="57"/>
        <v>0</v>
      </c>
      <c r="AY164">
        <f t="shared" ca="1" si="58"/>
        <v>0</v>
      </c>
      <c r="AZ164">
        <f t="shared" ca="1" si="59"/>
        <v>0</v>
      </c>
    </row>
    <row r="165" spans="1:52" x14ac:dyDescent="0.3">
      <c r="A165" s="5"/>
      <c r="C165" s="6">
        <f t="shared" si="60"/>
        <v>1</v>
      </c>
      <c r="E165" s="6">
        <f t="shared" ca="1" si="45"/>
        <v>44562</v>
      </c>
      <c r="F165" s="3">
        <f t="shared" ca="1" si="61"/>
        <v>18</v>
      </c>
      <c r="G165" s="3">
        <f t="shared" ca="1" si="62"/>
        <v>12</v>
      </c>
      <c r="H165" s="7">
        <f t="shared" ca="1" si="46"/>
        <v>450</v>
      </c>
      <c r="J165" s="7">
        <f t="shared" ca="1" si="47"/>
        <v>0</v>
      </c>
      <c r="L165" s="7">
        <f t="shared" ca="1" si="48"/>
        <v>450</v>
      </c>
      <c r="P165" s="7">
        <f t="shared" ca="1" si="49"/>
        <v>450</v>
      </c>
      <c r="Q165" s="16"/>
      <c r="R165" s="12"/>
      <c r="S165" s="13" t="str">
        <f t="shared" ca="1" si="63"/>
        <v xml:space="preserve"> </v>
      </c>
      <c r="T165" s="13" t="str" cm="1">
        <f t="array" aca="1" ref="T165" ca="1">_xlfn.IFS(Q165=0," ",S165&gt;25,"Plus éligible",S165&gt;16,"Justificatif à fournir",S165&gt;6,"Bon rentré OK",S165&lt;6,"Non éligible")</f>
        <v xml:space="preserve"> </v>
      </c>
      <c r="U165" s="13" t="str" cm="1">
        <f t="array" aca="1" ref="U165" ca="1">_xlfn.IFS(Q165=0," ",S165&gt;17,"Plus noel",S165&lt;17,"ok noel")</f>
        <v xml:space="preserve"> </v>
      </c>
      <c r="V165" s="15"/>
      <c r="W165" s="16"/>
      <c r="X165" s="12"/>
      <c r="Y165" s="13" t="str">
        <f t="shared" ca="1" si="50"/>
        <v xml:space="preserve"> </v>
      </c>
      <c r="Z165" s="13" t="str" cm="1">
        <f t="array" aca="1" ref="Z165" ca="1">_xlfn.IFS(W165=0," ",Y165&gt;25,"Plus éligible",Y165&gt;16,"Justificatif à fournir",Y165&gt;6,"Bon rentré OK",Y165&lt;6,"Non éligible")</f>
        <v xml:space="preserve"> </v>
      </c>
      <c r="AA165" s="13" t="str" cm="1">
        <f t="array" aca="1" ref="AA165" ca="1">_xlfn.IFS(W165=0," ",Y165&gt;17,"Plus noel",Y165&lt;16,"ok noel")</f>
        <v xml:space="preserve"> </v>
      </c>
      <c r="AB165" s="15"/>
      <c r="AC165" s="16"/>
      <c r="AD165" s="12"/>
      <c r="AE165" s="13" t="str">
        <f t="shared" ca="1" si="51"/>
        <v xml:space="preserve"> </v>
      </c>
      <c r="AF165" s="13" t="str" cm="1">
        <f t="array" aca="1" ref="AF165" ca="1">_xlfn.IFS(AC165=0," ",AE165&gt;25,"Plus éligible",AE165&gt;16,"Justificatif à fournir",AE165&gt;6,"Bon rentré OK",AE165&lt;6,"Non éligible")</f>
        <v xml:space="preserve"> </v>
      </c>
      <c r="AG165" s="13" t="str" cm="1">
        <f t="array" aca="1" ref="AG165" ca="1">_xlfn.IFS(AC165=0," ",AE165&gt;17,"Plus noel",AE165&lt;17,"ok noel")</f>
        <v xml:space="preserve"> </v>
      </c>
      <c r="AH165" s="15"/>
      <c r="AI165" s="16"/>
      <c r="AJ165" s="12"/>
      <c r="AK165" s="13" t="str">
        <f t="shared" ca="1" si="52"/>
        <v xml:space="preserve"> </v>
      </c>
      <c r="AL165" s="13" t="str" cm="1">
        <f t="array" aca="1" ref="AL165" ca="1">_xlfn.IFS(AI165=0," ",AK165&gt;25,"Plus éligible",AK165&gt;16,"Justificatif à fournir",AK165&gt;6,"Bon rentré OK",AK165&lt;6,"Non éligible")</f>
        <v xml:space="preserve"> </v>
      </c>
      <c r="AM165" s="13" t="str" cm="1">
        <f t="array" aca="1" ref="AM165" ca="1">_xlfn.IFS(AI165=0," ",AK165&gt;17,"Plus noel",AK165&lt;17,"ok noel")</f>
        <v xml:space="preserve"> </v>
      </c>
      <c r="AN165" s="15"/>
      <c r="AO165" s="16"/>
      <c r="AP165" s="12"/>
      <c r="AQ165" s="13" t="str">
        <f t="shared" ca="1" si="53"/>
        <v xml:space="preserve"> </v>
      </c>
      <c r="AR165" s="13" t="str" cm="1">
        <f t="array" aca="1" ref="AR165" ca="1">_xlfn.IFS(AO165=0," ",AQ165&gt;25,"Plus éligible",AQ165&gt;16,"Justificatif à fournir",AQ165&gt;6,"Bon rentré OK",AQ165&lt;6,"Non éligible")</f>
        <v xml:space="preserve"> </v>
      </c>
      <c r="AS165" s="13" t="str" cm="1">
        <f t="array" aca="1" ref="AS165" ca="1">_xlfn.IFS(AO165=0," ",AQ165&gt;17,"Plus noel",AQ165&lt;17,"ok noel")</f>
        <v xml:space="preserve"> </v>
      </c>
      <c r="AT165" s="15"/>
      <c r="AU165" s="10" t="str">
        <f t="shared" si="54"/>
        <v xml:space="preserve"> </v>
      </c>
      <c r="AV165" s="10" t="str">
        <f t="shared" si="55"/>
        <v xml:space="preserve"> </v>
      </c>
      <c r="AW165" s="10" t="str">
        <f t="shared" si="56"/>
        <v xml:space="preserve"> </v>
      </c>
      <c r="AX165">
        <f t="shared" ca="1" si="57"/>
        <v>0</v>
      </c>
      <c r="AY165">
        <f t="shared" ca="1" si="58"/>
        <v>0</v>
      </c>
      <c r="AZ165">
        <f t="shared" ca="1" si="59"/>
        <v>0</v>
      </c>
    </row>
    <row r="166" spans="1:52" x14ac:dyDescent="0.3">
      <c r="A166" s="5"/>
      <c r="C166" s="6">
        <f t="shared" si="60"/>
        <v>1</v>
      </c>
      <c r="E166" s="6">
        <f t="shared" ca="1" si="45"/>
        <v>44562</v>
      </c>
      <c r="F166" s="3">
        <f t="shared" ca="1" si="61"/>
        <v>18</v>
      </c>
      <c r="G166" s="3">
        <f t="shared" ca="1" si="62"/>
        <v>12</v>
      </c>
      <c r="H166" s="7">
        <f t="shared" ca="1" si="46"/>
        <v>450</v>
      </c>
      <c r="J166" s="7">
        <f t="shared" ca="1" si="47"/>
        <v>0</v>
      </c>
      <c r="L166" s="7">
        <f t="shared" ca="1" si="48"/>
        <v>450</v>
      </c>
      <c r="P166" s="7">
        <f t="shared" ca="1" si="49"/>
        <v>450</v>
      </c>
      <c r="Q166" s="16"/>
      <c r="R166" s="12"/>
      <c r="S166" s="13" t="str">
        <f t="shared" ca="1" si="63"/>
        <v xml:space="preserve"> </v>
      </c>
      <c r="T166" s="13" t="str" cm="1">
        <f t="array" aca="1" ref="T166" ca="1">_xlfn.IFS(Q166=0," ",S166&gt;25,"Plus éligible",S166&gt;16,"Justificatif à fournir",S166&gt;6,"Bon rentré OK",S166&lt;6,"Non éligible")</f>
        <v xml:space="preserve"> </v>
      </c>
      <c r="U166" s="13" t="str" cm="1">
        <f t="array" aca="1" ref="U166" ca="1">_xlfn.IFS(Q166=0," ",S166&gt;17,"Plus noel",S166&lt;17,"ok noel")</f>
        <v xml:space="preserve"> </v>
      </c>
      <c r="V166" s="15"/>
      <c r="W166" s="16"/>
      <c r="X166" s="12"/>
      <c r="Y166" s="13" t="str">
        <f t="shared" ca="1" si="50"/>
        <v xml:space="preserve"> </v>
      </c>
      <c r="Z166" s="13" t="str" cm="1">
        <f t="array" aca="1" ref="Z166" ca="1">_xlfn.IFS(W166=0," ",Y166&gt;25,"Plus éligible",Y166&gt;16,"Justificatif à fournir",Y166&gt;6,"Bon rentré OK",Y166&lt;6,"Non éligible")</f>
        <v xml:space="preserve"> </v>
      </c>
      <c r="AA166" s="13" t="str" cm="1">
        <f t="array" aca="1" ref="AA166" ca="1">_xlfn.IFS(W166=0," ",Y166&gt;17,"Plus noel",Y166&lt;16,"ok noel")</f>
        <v xml:space="preserve"> </v>
      </c>
      <c r="AB166" s="15"/>
      <c r="AC166" s="16"/>
      <c r="AD166" s="12"/>
      <c r="AE166" s="13" t="str">
        <f t="shared" ca="1" si="51"/>
        <v xml:space="preserve"> </v>
      </c>
      <c r="AF166" s="13" t="str" cm="1">
        <f t="array" aca="1" ref="AF166" ca="1">_xlfn.IFS(AC166=0," ",AE166&gt;25,"Plus éligible",AE166&gt;16,"Justificatif à fournir",AE166&gt;6,"Bon rentré OK",AE166&lt;6,"Non éligible")</f>
        <v xml:space="preserve"> </v>
      </c>
      <c r="AG166" s="13" t="str" cm="1">
        <f t="array" aca="1" ref="AG166" ca="1">_xlfn.IFS(AC166=0," ",AE166&gt;17,"Plus noel",AE166&lt;17,"ok noel")</f>
        <v xml:space="preserve"> </v>
      </c>
      <c r="AH166" s="15"/>
      <c r="AI166" s="16"/>
      <c r="AJ166" s="12"/>
      <c r="AK166" s="13" t="str">
        <f t="shared" ca="1" si="52"/>
        <v xml:space="preserve"> </v>
      </c>
      <c r="AL166" s="13" t="str" cm="1">
        <f t="array" aca="1" ref="AL166" ca="1">_xlfn.IFS(AI166=0," ",AK166&gt;25,"Plus éligible",AK166&gt;16,"Justificatif à fournir",AK166&gt;6,"Bon rentré OK",AK166&lt;6,"Non éligible")</f>
        <v xml:space="preserve"> </v>
      </c>
      <c r="AM166" s="13" t="str" cm="1">
        <f t="array" aca="1" ref="AM166" ca="1">_xlfn.IFS(AI166=0," ",AK166&gt;17,"Plus noel",AK166&lt;17,"ok noel")</f>
        <v xml:space="preserve"> </v>
      </c>
      <c r="AN166" s="15"/>
      <c r="AO166" s="16"/>
      <c r="AP166" s="12"/>
      <c r="AQ166" s="13" t="str">
        <f t="shared" ca="1" si="53"/>
        <v xml:space="preserve"> </v>
      </c>
      <c r="AR166" s="13" t="str" cm="1">
        <f t="array" aca="1" ref="AR166" ca="1">_xlfn.IFS(AO166=0," ",AQ166&gt;25,"Plus éligible",AQ166&gt;16,"Justificatif à fournir",AQ166&gt;6,"Bon rentré OK",AQ166&lt;6,"Non éligible")</f>
        <v xml:space="preserve"> </v>
      </c>
      <c r="AS166" s="13" t="str" cm="1">
        <f t="array" aca="1" ref="AS166" ca="1">_xlfn.IFS(AO166=0," ",AQ166&gt;17,"Plus noel",AQ166&lt;17,"ok noel")</f>
        <v xml:space="preserve"> </v>
      </c>
      <c r="AT166" s="15"/>
      <c r="AU166" s="10" t="str">
        <f t="shared" si="54"/>
        <v xml:space="preserve"> </v>
      </c>
      <c r="AV166" s="10" t="str">
        <f t="shared" si="55"/>
        <v xml:space="preserve"> </v>
      </c>
      <c r="AW166" s="10" t="str">
        <f t="shared" si="56"/>
        <v xml:space="preserve"> </v>
      </c>
      <c r="AX166">
        <f t="shared" ca="1" si="57"/>
        <v>0</v>
      </c>
      <c r="AY166">
        <f t="shared" ca="1" si="58"/>
        <v>0</v>
      </c>
      <c r="AZ166">
        <f t="shared" ca="1" si="59"/>
        <v>0</v>
      </c>
    </row>
    <row r="167" spans="1:52" x14ac:dyDescent="0.3">
      <c r="A167" s="5"/>
      <c r="C167" s="6">
        <f t="shared" si="60"/>
        <v>1</v>
      </c>
      <c r="E167" s="6">
        <f t="shared" ca="1" si="45"/>
        <v>44562</v>
      </c>
      <c r="F167" s="3">
        <f t="shared" ca="1" si="61"/>
        <v>18</v>
      </c>
      <c r="G167" s="3">
        <f t="shared" ca="1" si="62"/>
        <v>12</v>
      </c>
      <c r="H167" s="7">
        <f t="shared" ca="1" si="46"/>
        <v>450</v>
      </c>
      <c r="J167" s="7">
        <f t="shared" ca="1" si="47"/>
        <v>0</v>
      </c>
      <c r="L167" s="7">
        <f t="shared" ca="1" si="48"/>
        <v>450</v>
      </c>
      <c r="P167" s="7">
        <f t="shared" ca="1" si="49"/>
        <v>450</v>
      </c>
      <c r="Q167" s="16"/>
      <c r="R167" s="12"/>
      <c r="S167" s="13" t="str">
        <f t="shared" ca="1" si="63"/>
        <v xml:space="preserve"> </v>
      </c>
      <c r="T167" s="13" t="str" cm="1">
        <f t="array" aca="1" ref="T167" ca="1">_xlfn.IFS(Q167=0," ",S167&gt;25,"Plus éligible",S167&gt;16,"Justificatif à fournir",S167&gt;6,"Bon rentré OK",S167&lt;6,"Non éligible")</f>
        <v xml:space="preserve"> </v>
      </c>
      <c r="U167" s="13" t="str" cm="1">
        <f t="array" aca="1" ref="U167" ca="1">_xlfn.IFS(Q167=0," ",S167&gt;17,"Plus noel",S167&lt;17,"ok noel")</f>
        <v xml:space="preserve"> </v>
      </c>
      <c r="V167" s="15"/>
      <c r="W167" s="16"/>
      <c r="X167" s="12"/>
      <c r="Y167" s="13" t="str">
        <f t="shared" ca="1" si="50"/>
        <v xml:space="preserve"> </v>
      </c>
      <c r="Z167" s="13" t="str" cm="1">
        <f t="array" aca="1" ref="Z167" ca="1">_xlfn.IFS(W167=0," ",Y167&gt;25,"Plus éligible",Y167&gt;16,"Justificatif à fournir",Y167&gt;6,"Bon rentré OK",Y167&lt;6,"Non éligible")</f>
        <v xml:space="preserve"> </v>
      </c>
      <c r="AA167" s="13" t="str" cm="1">
        <f t="array" aca="1" ref="AA167" ca="1">_xlfn.IFS(W167=0," ",Y167&gt;17,"Plus noel",Y167&lt;16,"ok noel")</f>
        <v xml:space="preserve"> </v>
      </c>
      <c r="AB167" s="15"/>
      <c r="AC167" s="16"/>
      <c r="AD167" s="12"/>
      <c r="AE167" s="13" t="str">
        <f t="shared" ca="1" si="51"/>
        <v xml:space="preserve"> </v>
      </c>
      <c r="AF167" s="13" t="str" cm="1">
        <f t="array" aca="1" ref="AF167" ca="1">_xlfn.IFS(AC167=0," ",AE167&gt;25,"Plus éligible",AE167&gt;16,"Justificatif à fournir",AE167&gt;6,"Bon rentré OK",AE167&lt;6,"Non éligible")</f>
        <v xml:space="preserve"> </v>
      </c>
      <c r="AG167" s="13" t="str" cm="1">
        <f t="array" aca="1" ref="AG167" ca="1">_xlfn.IFS(AC167=0," ",AE167&gt;17,"Plus noel",AE167&lt;17,"ok noel")</f>
        <v xml:space="preserve"> </v>
      </c>
      <c r="AH167" s="15"/>
      <c r="AI167" s="16"/>
      <c r="AJ167" s="12"/>
      <c r="AK167" s="13" t="str">
        <f t="shared" ca="1" si="52"/>
        <v xml:space="preserve"> </v>
      </c>
      <c r="AL167" s="13" t="str" cm="1">
        <f t="array" aca="1" ref="AL167" ca="1">_xlfn.IFS(AI167=0," ",AK167&gt;25,"Plus éligible",AK167&gt;16,"Justificatif à fournir",AK167&gt;6,"Bon rentré OK",AK167&lt;6,"Non éligible")</f>
        <v xml:space="preserve"> </v>
      </c>
      <c r="AM167" s="13" t="str" cm="1">
        <f t="array" aca="1" ref="AM167" ca="1">_xlfn.IFS(AI167=0," ",AK167&gt;17,"Plus noel",AK167&lt;17,"ok noel")</f>
        <v xml:space="preserve"> </v>
      </c>
      <c r="AN167" s="15"/>
      <c r="AO167" s="16"/>
      <c r="AP167" s="12"/>
      <c r="AQ167" s="13" t="str">
        <f t="shared" ca="1" si="53"/>
        <v xml:space="preserve"> </v>
      </c>
      <c r="AR167" s="13" t="str" cm="1">
        <f t="array" aca="1" ref="AR167" ca="1">_xlfn.IFS(AO167=0," ",AQ167&gt;25,"Plus éligible",AQ167&gt;16,"Justificatif à fournir",AQ167&gt;6,"Bon rentré OK",AQ167&lt;6,"Non éligible")</f>
        <v xml:space="preserve"> </v>
      </c>
      <c r="AS167" s="13" t="str" cm="1">
        <f t="array" aca="1" ref="AS167" ca="1">_xlfn.IFS(AO167=0," ",AQ167&gt;17,"Plus noel",AQ167&lt;17,"ok noel")</f>
        <v xml:space="preserve"> </v>
      </c>
      <c r="AT167" s="15"/>
      <c r="AU167" s="10" t="str">
        <f t="shared" si="54"/>
        <v xml:space="preserve"> </v>
      </c>
      <c r="AV167" s="10" t="str">
        <f t="shared" si="55"/>
        <v xml:space="preserve"> </v>
      </c>
      <c r="AW167" s="10" t="str">
        <f t="shared" si="56"/>
        <v xml:space="preserve"> </v>
      </c>
      <c r="AX167">
        <f t="shared" ca="1" si="57"/>
        <v>0</v>
      </c>
      <c r="AY167">
        <f t="shared" ca="1" si="58"/>
        <v>0</v>
      </c>
      <c r="AZ167">
        <f t="shared" ca="1" si="59"/>
        <v>0</v>
      </c>
    </row>
    <row r="168" spans="1:52" x14ac:dyDescent="0.3">
      <c r="A168" s="5"/>
      <c r="C168" s="6">
        <f t="shared" si="60"/>
        <v>1</v>
      </c>
      <c r="E168" s="6">
        <f t="shared" ca="1" si="45"/>
        <v>44562</v>
      </c>
      <c r="F168" s="3">
        <f t="shared" ca="1" si="61"/>
        <v>18</v>
      </c>
      <c r="G168" s="3">
        <f t="shared" ca="1" si="62"/>
        <v>12</v>
      </c>
      <c r="H168" s="7">
        <f t="shared" ca="1" si="46"/>
        <v>450</v>
      </c>
      <c r="J168" s="7">
        <f t="shared" ca="1" si="47"/>
        <v>0</v>
      </c>
      <c r="L168" s="7">
        <f t="shared" ca="1" si="48"/>
        <v>450</v>
      </c>
      <c r="P168" s="7">
        <f t="shared" ca="1" si="49"/>
        <v>450</v>
      </c>
      <c r="Q168" s="16"/>
      <c r="R168" s="12"/>
      <c r="S168" s="13" t="str">
        <f t="shared" ca="1" si="63"/>
        <v xml:space="preserve"> </v>
      </c>
      <c r="T168" s="13" t="str" cm="1">
        <f t="array" aca="1" ref="T168" ca="1">_xlfn.IFS(Q168=0," ",S168&gt;25,"Plus éligible",S168&gt;16,"Justificatif à fournir",S168&gt;6,"Bon rentré OK",S168&lt;6,"Non éligible")</f>
        <v xml:space="preserve"> </v>
      </c>
      <c r="U168" s="13" t="str" cm="1">
        <f t="array" aca="1" ref="U168" ca="1">_xlfn.IFS(Q168=0," ",S168&gt;17,"Plus noel",S168&lt;17,"ok noel")</f>
        <v xml:space="preserve"> </v>
      </c>
      <c r="V168" s="15"/>
      <c r="W168" s="16"/>
      <c r="X168" s="12"/>
      <c r="Y168" s="13" t="str">
        <f t="shared" ca="1" si="50"/>
        <v xml:space="preserve"> </v>
      </c>
      <c r="Z168" s="13" t="str" cm="1">
        <f t="array" aca="1" ref="Z168" ca="1">_xlfn.IFS(W168=0," ",Y168&gt;25,"Plus éligible",Y168&gt;16,"Justificatif à fournir",Y168&gt;6,"Bon rentré OK",Y168&lt;6,"Non éligible")</f>
        <v xml:space="preserve"> </v>
      </c>
      <c r="AA168" s="13" t="str" cm="1">
        <f t="array" aca="1" ref="AA168" ca="1">_xlfn.IFS(W168=0," ",Y168&gt;17,"Plus noel",Y168&lt;16,"ok noel")</f>
        <v xml:space="preserve"> </v>
      </c>
      <c r="AB168" s="15"/>
      <c r="AC168" s="16"/>
      <c r="AD168" s="12"/>
      <c r="AE168" s="13" t="str">
        <f t="shared" ca="1" si="51"/>
        <v xml:space="preserve"> </v>
      </c>
      <c r="AF168" s="13" t="str" cm="1">
        <f t="array" aca="1" ref="AF168" ca="1">_xlfn.IFS(AC168=0," ",AE168&gt;25,"Plus éligible",AE168&gt;16,"Justificatif à fournir",AE168&gt;6,"Bon rentré OK",AE168&lt;6,"Non éligible")</f>
        <v xml:space="preserve"> </v>
      </c>
      <c r="AG168" s="13" t="str" cm="1">
        <f t="array" aca="1" ref="AG168" ca="1">_xlfn.IFS(AC168=0," ",AE168&gt;17,"Plus noel",AE168&lt;17,"ok noel")</f>
        <v xml:space="preserve"> </v>
      </c>
      <c r="AH168" s="15"/>
      <c r="AI168" s="16"/>
      <c r="AJ168" s="12"/>
      <c r="AK168" s="13" t="str">
        <f t="shared" ca="1" si="52"/>
        <v xml:space="preserve"> </v>
      </c>
      <c r="AL168" s="13" t="str" cm="1">
        <f t="array" aca="1" ref="AL168" ca="1">_xlfn.IFS(AI168=0," ",AK168&gt;25,"Plus éligible",AK168&gt;16,"Justificatif à fournir",AK168&gt;6,"Bon rentré OK",AK168&lt;6,"Non éligible")</f>
        <v xml:space="preserve"> </v>
      </c>
      <c r="AM168" s="13" t="str" cm="1">
        <f t="array" aca="1" ref="AM168" ca="1">_xlfn.IFS(AI168=0," ",AK168&gt;17,"Plus noel",AK168&lt;17,"ok noel")</f>
        <v xml:space="preserve"> </v>
      </c>
      <c r="AN168" s="15"/>
      <c r="AO168" s="16"/>
      <c r="AP168" s="12"/>
      <c r="AQ168" s="13" t="str">
        <f t="shared" ca="1" si="53"/>
        <v xml:space="preserve"> </v>
      </c>
      <c r="AR168" s="13" t="str" cm="1">
        <f t="array" aca="1" ref="AR168" ca="1">_xlfn.IFS(AO168=0," ",AQ168&gt;25,"Plus éligible",AQ168&gt;16,"Justificatif à fournir",AQ168&gt;6,"Bon rentré OK",AQ168&lt;6,"Non éligible")</f>
        <v xml:space="preserve"> </v>
      </c>
      <c r="AS168" s="13" t="str" cm="1">
        <f t="array" aca="1" ref="AS168" ca="1">_xlfn.IFS(AO168=0," ",AQ168&gt;17,"Plus noel",AQ168&lt;17,"ok noel")</f>
        <v xml:space="preserve"> </v>
      </c>
      <c r="AT168" s="15"/>
      <c r="AU168" s="10" t="str">
        <f t="shared" si="54"/>
        <v xml:space="preserve"> </v>
      </c>
      <c r="AV168" s="10" t="str">
        <f t="shared" si="55"/>
        <v xml:space="preserve"> </v>
      </c>
      <c r="AW168" s="10" t="str">
        <f t="shared" si="56"/>
        <v xml:space="preserve"> </v>
      </c>
      <c r="AX168">
        <f t="shared" ca="1" si="57"/>
        <v>0</v>
      </c>
      <c r="AY168">
        <f t="shared" ca="1" si="58"/>
        <v>0</v>
      </c>
      <c r="AZ168">
        <f t="shared" ca="1" si="59"/>
        <v>0</v>
      </c>
    </row>
    <row r="169" spans="1:52" x14ac:dyDescent="0.3">
      <c r="A169" s="5"/>
      <c r="C169" s="6">
        <f t="shared" si="60"/>
        <v>1</v>
      </c>
      <c r="E169" s="6">
        <f t="shared" ca="1" si="45"/>
        <v>44562</v>
      </c>
      <c r="F169" s="3">
        <f t="shared" ca="1" si="61"/>
        <v>18</v>
      </c>
      <c r="G169" s="3">
        <f t="shared" ca="1" si="62"/>
        <v>12</v>
      </c>
      <c r="H169" s="7">
        <f t="shared" ca="1" si="46"/>
        <v>450</v>
      </c>
      <c r="J169" s="7">
        <f t="shared" ca="1" si="47"/>
        <v>0</v>
      </c>
      <c r="L169" s="7">
        <f t="shared" ca="1" si="48"/>
        <v>450</v>
      </c>
      <c r="P169" s="7">
        <f t="shared" ca="1" si="49"/>
        <v>450</v>
      </c>
      <c r="Q169" s="16"/>
      <c r="R169" s="12"/>
      <c r="S169" s="13" t="str">
        <f t="shared" ca="1" si="63"/>
        <v xml:space="preserve"> </v>
      </c>
      <c r="T169" s="13" t="str" cm="1">
        <f t="array" aca="1" ref="T169" ca="1">_xlfn.IFS(Q169=0," ",S169&gt;25,"Plus éligible",S169&gt;16,"Justificatif à fournir",S169&gt;6,"Bon rentré OK",S169&lt;6,"Non éligible")</f>
        <v xml:space="preserve"> </v>
      </c>
      <c r="U169" s="13" t="str" cm="1">
        <f t="array" aca="1" ref="U169" ca="1">_xlfn.IFS(Q169=0," ",S169&gt;17,"Plus noel",S169&lt;17,"ok noel")</f>
        <v xml:space="preserve"> </v>
      </c>
      <c r="V169" s="15"/>
      <c r="W169" s="16"/>
      <c r="X169" s="12"/>
      <c r="Y169" s="13" t="str">
        <f t="shared" ca="1" si="50"/>
        <v xml:space="preserve"> </v>
      </c>
      <c r="Z169" s="13" t="str" cm="1">
        <f t="array" aca="1" ref="Z169" ca="1">_xlfn.IFS(W169=0," ",Y169&gt;25,"Plus éligible",Y169&gt;16,"Justificatif à fournir",Y169&gt;6,"Bon rentré OK",Y169&lt;6,"Non éligible")</f>
        <v xml:space="preserve"> </v>
      </c>
      <c r="AA169" s="13" t="str" cm="1">
        <f t="array" aca="1" ref="AA169" ca="1">_xlfn.IFS(W169=0," ",Y169&gt;17,"Plus noel",Y169&lt;16,"ok noel")</f>
        <v xml:space="preserve"> </v>
      </c>
      <c r="AB169" s="15"/>
      <c r="AC169" s="16"/>
      <c r="AD169" s="12"/>
      <c r="AE169" s="13" t="str">
        <f t="shared" ca="1" si="51"/>
        <v xml:space="preserve"> </v>
      </c>
      <c r="AF169" s="13" t="str" cm="1">
        <f t="array" aca="1" ref="AF169" ca="1">_xlfn.IFS(AC169=0," ",AE169&gt;25,"Plus éligible",AE169&gt;16,"Justificatif à fournir",AE169&gt;6,"Bon rentré OK",AE169&lt;6,"Non éligible")</f>
        <v xml:space="preserve"> </v>
      </c>
      <c r="AG169" s="13" t="str" cm="1">
        <f t="array" aca="1" ref="AG169" ca="1">_xlfn.IFS(AC169=0," ",AE169&gt;17,"Plus noel",AE169&lt;17,"ok noel")</f>
        <v xml:space="preserve"> </v>
      </c>
      <c r="AH169" s="15"/>
      <c r="AI169" s="16"/>
      <c r="AJ169" s="12"/>
      <c r="AK169" s="13" t="str">
        <f t="shared" ca="1" si="52"/>
        <v xml:space="preserve"> </v>
      </c>
      <c r="AL169" s="13" t="str" cm="1">
        <f t="array" aca="1" ref="AL169" ca="1">_xlfn.IFS(AI169=0," ",AK169&gt;25,"Plus éligible",AK169&gt;16,"Justificatif à fournir",AK169&gt;6,"Bon rentré OK",AK169&lt;6,"Non éligible")</f>
        <v xml:space="preserve"> </v>
      </c>
      <c r="AM169" s="13" t="str" cm="1">
        <f t="array" aca="1" ref="AM169" ca="1">_xlfn.IFS(AI169=0," ",AK169&gt;17,"Plus noel",AK169&lt;17,"ok noel")</f>
        <v xml:space="preserve"> </v>
      </c>
      <c r="AN169" s="15"/>
      <c r="AO169" s="16"/>
      <c r="AP169" s="12"/>
      <c r="AQ169" s="13" t="str">
        <f t="shared" ca="1" si="53"/>
        <v xml:space="preserve"> </v>
      </c>
      <c r="AR169" s="13" t="str" cm="1">
        <f t="array" aca="1" ref="AR169" ca="1">_xlfn.IFS(AO169=0," ",AQ169&gt;25,"Plus éligible",AQ169&gt;16,"Justificatif à fournir",AQ169&gt;6,"Bon rentré OK",AQ169&lt;6,"Non éligible")</f>
        <v xml:space="preserve"> </v>
      </c>
      <c r="AS169" s="13" t="str" cm="1">
        <f t="array" aca="1" ref="AS169" ca="1">_xlfn.IFS(AO169=0," ",AQ169&gt;17,"Plus noel",AQ169&lt;17,"ok noel")</f>
        <v xml:space="preserve"> </v>
      </c>
      <c r="AT169" s="15"/>
      <c r="AU169" s="10" t="str">
        <f t="shared" si="54"/>
        <v xml:space="preserve"> </v>
      </c>
      <c r="AV169" s="10" t="str">
        <f t="shared" si="55"/>
        <v xml:space="preserve"> </v>
      </c>
      <c r="AW169" s="10" t="str">
        <f t="shared" si="56"/>
        <v xml:space="preserve"> </v>
      </c>
      <c r="AX169">
        <f t="shared" ca="1" si="57"/>
        <v>0</v>
      </c>
      <c r="AY169">
        <f t="shared" ca="1" si="58"/>
        <v>0</v>
      </c>
      <c r="AZ169">
        <f t="shared" ca="1" si="59"/>
        <v>0</v>
      </c>
    </row>
    <row r="170" spans="1:52" x14ac:dyDescent="0.3">
      <c r="A170" s="5"/>
      <c r="C170" s="6">
        <f t="shared" si="60"/>
        <v>1</v>
      </c>
      <c r="E170" s="6">
        <f t="shared" ca="1" si="45"/>
        <v>44562</v>
      </c>
      <c r="F170" s="3">
        <f t="shared" ca="1" si="61"/>
        <v>18</v>
      </c>
      <c r="G170" s="3">
        <f t="shared" ca="1" si="62"/>
        <v>12</v>
      </c>
      <c r="H170" s="7">
        <f t="shared" ca="1" si="46"/>
        <v>450</v>
      </c>
      <c r="J170" s="7">
        <f t="shared" ca="1" si="47"/>
        <v>0</v>
      </c>
      <c r="L170" s="7">
        <f t="shared" ca="1" si="48"/>
        <v>450</v>
      </c>
      <c r="P170" s="7">
        <f t="shared" ca="1" si="49"/>
        <v>450</v>
      </c>
      <c r="Q170" s="16"/>
      <c r="R170" s="12"/>
      <c r="S170" s="13" t="str">
        <f t="shared" ca="1" si="63"/>
        <v xml:space="preserve"> </v>
      </c>
      <c r="T170" s="13" t="str" cm="1">
        <f t="array" aca="1" ref="T170" ca="1">_xlfn.IFS(Q170=0," ",S170&gt;25,"Plus éligible",S170&gt;16,"Justificatif à fournir",S170&gt;6,"Bon rentré OK",S170&lt;6,"Non éligible")</f>
        <v xml:space="preserve"> </v>
      </c>
      <c r="U170" s="13" t="str" cm="1">
        <f t="array" aca="1" ref="U170" ca="1">_xlfn.IFS(Q170=0," ",S170&gt;17,"Plus noel",S170&lt;17,"ok noel")</f>
        <v xml:space="preserve"> </v>
      </c>
      <c r="V170" s="15"/>
      <c r="W170" s="16"/>
      <c r="X170" s="12"/>
      <c r="Y170" s="13" t="str">
        <f t="shared" ca="1" si="50"/>
        <v xml:space="preserve"> </v>
      </c>
      <c r="Z170" s="13" t="str" cm="1">
        <f t="array" aca="1" ref="Z170" ca="1">_xlfn.IFS(W170=0," ",Y170&gt;25,"Plus éligible",Y170&gt;16,"Justificatif à fournir",Y170&gt;6,"Bon rentré OK",Y170&lt;6,"Non éligible")</f>
        <v xml:space="preserve"> </v>
      </c>
      <c r="AA170" s="13" t="str" cm="1">
        <f t="array" aca="1" ref="AA170" ca="1">_xlfn.IFS(W170=0," ",Y170&gt;17,"Plus noel",Y170&lt;16,"ok noel")</f>
        <v xml:space="preserve"> </v>
      </c>
      <c r="AB170" s="15"/>
      <c r="AC170" s="16"/>
      <c r="AD170" s="12"/>
      <c r="AE170" s="13" t="str">
        <f t="shared" ca="1" si="51"/>
        <v xml:space="preserve"> </v>
      </c>
      <c r="AF170" s="13" t="str" cm="1">
        <f t="array" aca="1" ref="AF170" ca="1">_xlfn.IFS(AC170=0," ",AE170&gt;25,"Plus éligible",AE170&gt;16,"Justificatif à fournir",AE170&gt;6,"Bon rentré OK",AE170&lt;6,"Non éligible")</f>
        <v xml:space="preserve"> </v>
      </c>
      <c r="AG170" s="13" t="str" cm="1">
        <f t="array" aca="1" ref="AG170" ca="1">_xlfn.IFS(AC170=0," ",AE170&gt;17,"Plus noel",AE170&lt;17,"ok noel")</f>
        <v xml:space="preserve"> </v>
      </c>
      <c r="AH170" s="15"/>
      <c r="AI170" s="16"/>
      <c r="AJ170" s="12"/>
      <c r="AK170" s="13" t="str">
        <f t="shared" ca="1" si="52"/>
        <v xml:space="preserve"> </v>
      </c>
      <c r="AL170" s="13" t="str" cm="1">
        <f t="array" aca="1" ref="AL170" ca="1">_xlfn.IFS(AI170=0," ",AK170&gt;25,"Plus éligible",AK170&gt;16,"Justificatif à fournir",AK170&gt;6,"Bon rentré OK",AK170&lt;6,"Non éligible")</f>
        <v xml:space="preserve"> </v>
      </c>
      <c r="AM170" s="13" t="str" cm="1">
        <f t="array" aca="1" ref="AM170" ca="1">_xlfn.IFS(AI170=0," ",AK170&gt;17,"Plus noel",AK170&lt;17,"ok noel")</f>
        <v xml:space="preserve"> </v>
      </c>
      <c r="AN170" s="15"/>
      <c r="AO170" s="16"/>
      <c r="AP170" s="12"/>
      <c r="AQ170" s="13" t="str">
        <f t="shared" ca="1" si="53"/>
        <v xml:space="preserve"> </v>
      </c>
      <c r="AR170" s="13" t="str" cm="1">
        <f t="array" aca="1" ref="AR170" ca="1">_xlfn.IFS(AO170=0," ",AQ170&gt;25,"Plus éligible",AQ170&gt;16,"Justificatif à fournir",AQ170&gt;6,"Bon rentré OK",AQ170&lt;6,"Non éligible")</f>
        <v xml:space="preserve"> </v>
      </c>
      <c r="AS170" s="13" t="str" cm="1">
        <f t="array" aca="1" ref="AS170" ca="1">_xlfn.IFS(AO170=0," ",AQ170&gt;17,"Plus noel",AQ170&lt;17,"ok noel")</f>
        <v xml:space="preserve"> </v>
      </c>
      <c r="AT170" s="15"/>
      <c r="AU170" s="10" t="str">
        <f t="shared" si="54"/>
        <v xml:space="preserve"> </v>
      </c>
      <c r="AV170" s="10" t="str">
        <f t="shared" si="55"/>
        <v xml:space="preserve"> </v>
      </c>
      <c r="AW170" s="10" t="str">
        <f t="shared" si="56"/>
        <v xml:space="preserve"> </v>
      </c>
      <c r="AX170">
        <f t="shared" ca="1" si="57"/>
        <v>0</v>
      </c>
      <c r="AY170">
        <f t="shared" ca="1" si="58"/>
        <v>0</v>
      </c>
      <c r="AZ170">
        <f t="shared" ca="1" si="59"/>
        <v>0</v>
      </c>
    </row>
    <row r="171" spans="1:52" x14ac:dyDescent="0.3">
      <c r="A171" s="5"/>
      <c r="C171" s="6">
        <f t="shared" si="60"/>
        <v>1</v>
      </c>
      <c r="E171" s="6">
        <f t="shared" ca="1" si="45"/>
        <v>44562</v>
      </c>
      <c r="F171" s="3">
        <f t="shared" ca="1" si="61"/>
        <v>18</v>
      </c>
      <c r="G171" s="3">
        <f t="shared" ca="1" si="62"/>
        <v>12</v>
      </c>
      <c r="H171" s="7">
        <f t="shared" ca="1" si="46"/>
        <v>450</v>
      </c>
      <c r="J171" s="7">
        <f t="shared" ca="1" si="47"/>
        <v>0</v>
      </c>
      <c r="L171" s="7">
        <f t="shared" ca="1" si="48"/>
        <v>450</v>
      </c>
      <c r="P171" s="7">
        <f t="shared" ca="1" si="49"/>
        <v>450</v>
      </c>
      <c r="Q171" s="16"/>
      <c r="R171" s="12"/>
      <c r="S171" s="13" t="str">
        <f t="shared" ca="1" si="63"/>
        <v xml:space="preserve"> </v>
      </c>
      <c r="T171" s="13" t="str" cm="1">
        <f t="array" aca="1" ref="T171" ca="1">_xlfn.IFS(Q171=0," ",S171&gt;25,"Plus éligible",S171&gt;16,"Justificatif à fournir",S171&gt;6,"Bon rentré OK",S171&lt;6,"Non éligible")</f>
        <v xml:space="preserve"> </v>
      </c>
      <c r="U171" s="13" t="str" cm="1">
        <f t="array" aca="1" ref="U171" ca="1">_xlfn.IFS(Q171=0," ",S171&gt;17,"Plus noel",S171&lt;17,"ok noel")</f>
        <v xml:space="preserve"> </v>
      </c>
      <c r="V171" s="15"/>
      <c r="W171" s="16"/>
      <c r="X171" s="12"/>
      <c r="Y171" s="13" t="str">
        <f t="shared" ca="1" si="50"/>
        <v xml:space="preserve"> </v>
      </c>
      <c r="Z171" s="13" t="str" cm="1">
        <f t="array" aca="1" ref="Z171" ca="1">_xlfn.IFS(W171=0," ",Y171&gt;25,"Plus éligible",Y171&gt;16,"Justificatif à fournir",Y171&gt;6,"Bon rentré OK",Y171&lt;6,"Non éligible")</f>
        <v xml:space="preserve"> </v>
      </c>
      <c r="AA171" s="13" t="str" cm="1">
        <f t="array" aca="1" ref="AA171" ca="1">_xlfn.IFS(W171=0," ",Y171&gt;17,"Plus noel",Y171&lt;16,"ok noel")</f>
        <v xml:space="preserve"> </v>
      </c>
      <c r="AB171" s="15"/>
      <c r="AC171" s="16"/>
      <c r="AD171" s="12"/>
      <c r="AE171" s="13" t="str">
        <f t="shared" ca="1" si="51"/>
        <v xml:space="preserve"> </v>
      </c>
      <c r="AF171" s="13" t="str" cm="1">
        <f t="array" aca="1" ref="AF171" ca="1">_xlfn.IFS(AC171=0," ",AE171&gt;25,"Plus éligible",AE171&gt;16,"Justificatif à fournir",AE171&gt;6,"Bon rentré OK",AE171&lt;6,"Non éligible")</f>
        <v xml:space="preserve"> </v>
      </c>
      <c r="AG171" s="13" t="str" cm="1">
        <f t="array" aca="1" ref="AG171" ca="1">_xlfn.IFS(AC171=0," ",AE171&gt;17,"Plus noel",AE171&lt;17,"ok noel")</f>
        <v xml:space="preserve"> </v>
      </c>
      <c r="AH171" s="15"/>
      <c r="AI171" s="16"/>
      <c r="AJ171" s="12"/>
      <c r="AK171" s="13" t="str">
        <f t="shared" ca="1" si="52"/>
        <v xml:space="preserve"> </v>
      </c>
      <c r="AL171" s="13" t="str" cm="1">
        <f t="array" aca="1" ref="AL171" ca="1">_xlfn.IFS(AI171=0," ",AK171&gt;25,"Plus éligible",AK171&gt;16,"Justificatif à fournir",AK171&gt;6,"Bon rentré OK",AK171&lt;6,"Non éligible")</f>
        <v xml:space="preserve"> </v>
      </c>
      <c r="AM171" s="13" t="str" cm="1">
        <f t="array" aca="1" ref="AM171" ca="1">_xlfn.IFS(AI171=0," ",AK171&gt;17,"Plus noel",AK171&lt;17,"ok noel")</f>
        <v xml:space="preserve"> </v>
      </c>
      <c r="AN171" s="15"/>
      <c r="AO171" s="16"/>
      <c r="AP171" s="12"/>
      <c r="AQ171" s="13" t="str">
        <f t="shared" ca="1" si="53"/>
        <v xml:space="preserve"> </v>
      </c>
      <c r="AR171" s="13" t="str" cm="1">
        <f t="array" aca="1" ref="AR171" ca="1">_xlfn.IFS(AO171=0," ",AQ171&gt;25,"Plus éligible",AQ171&gt;16,"Justificatif à fournir",AQ171&gt;6,"Bon rentré OK",AQ171&lt;6,"Non éligible")</f>
        <v xml:space="preserve"> </v>
      </c>
      <c r="AS171" s="13" t="str" cm="1">
        <f t="array" aca="1" ref="AS171" ca="1">_xlfn.IFS(AO171=0," ",AQ171&gt;17,"Plus noel",AQ171&lt;17,"ok noel")</f>
        <v xml:space="preserve"> </v>
      </c>
      <c r="AT171" s="15"/>
      <c r="AU171" s="10" t="str">
        <f t="shared" si="54"/>
        <v xml:space="preserve"> </v>
      </c>
      <c r="AV171" s="10" t="str">
        <f t="shared" si="55"/>
        <v xml:space="preserve"> </v>
      </c>
      <c r="AW171" s="10" t="str">
        <f t="shared" si="56"/>
        <v xml:space="preserve"> </v>
      </c>
      <c r="AX171">
        <f t="shared" ca="1" si="57"/>
        <v>0</v>
      </c>
      <c r="AY171">
        <f t="shared" ca="1" si="58"/>
        <v>0</v>
      </c>
      <c r="AZ171">
        <f t="shared" ca="1" si="59"/>
        <v>0</v>
      </c>
    </row>
    <row r="172" spans="1:52" x14ac:dyDescent="0.3">
      <c r="A172" s="5"/>
      <c r="C172" s="6">
        <f t="shared" si="60"/>
        <v>1</v>
      </c>
      <c r="E172" s="6">
        <f t="shared" ca="1" si="45"/>
        <v>44562</v>
      </c>
      <c r="F172" s="3">
        <f t="shared" ca="1" si="61"/>
        <v>18</v>
      </c>
      <c r="G172" s="3">
        <f t="shared" ca="1" si="62"/>
        <v>12</v>
      </c>
      <c r="H172" s="7">
        <f t="shared" ca="1" si="46"/>
        <v>450</v>
      </c>
      <c r="J172" s="7">
        <f t="shared" ca="1" si="47"/>
        <v>0</v>
      </c>
      <c r="L172" s="7">
        <f t="shared" ca="1" si="48"/>
        <v>450</v>
      </c>
      <c r="P172" s="7">
        <f t="shared" ca="1" si="49"/>
        <v>450</v>
      </c>
      <c r="Q172" s="16"/>
      <c r="R172" s="12"/>
      <c r="S172" s="13" t="str">
        <f t="shared" ca="1" si="63"/>
        <v xml:space="preserve"> </v>
      </c>
      <c r="T172" s="13" t="str" cm="1">
        <f t="array" aca="1" ref="T172" ca="1">_xlfn.IFS(Q172=0," ",S172&gt;25,"Plus éligible",S172&gt;16,"Justificatif à fournir",S172&gt;6,"Bon rentré OK",S172&lt;6,"Non éligible")</f>
        <v xml:space="preserve"> </v>
      </c>
      <c r="U172" s="13" t="str" cm="1">
        <f t="array" aca="1" ref="U172" ca="1">_xlfn.IFS(Q172=0," ",S172&gt;17,"Plus noel",S172&lt;17,"ok noel")</f>
        <v xml:space="preserve"> </v>
      </c>
      <c r="V172" s="15"/>
      <c r="W172" s="16"/>
      <c r="X172" s="12"/>
      <c r="Y172" s="13" t="str">
        <f t="shared" ca="1" si="50"/>
        <v xml:space="preserve"> </v>
      </c>
      <c r="Z172" s="13" t="str" cm="1">
        <f t="array" aca="1" ref="Z172" ca="1">_xlfn.IFS(W172=0," ",Y172&gt;25,"Plus éligible",Y172&gt;16,"Justificatif à fournir",Y172&gt;6,"Bon rentré OK",Y172&lt;6,"Non éligible")</f>
        <v xml:space="preserve"> </v>
      </c>
      <c r="AA172" s="13" t="str" cm="1">
        <f t="array" aca="1" ref="AA172" ca="1">_xlfn.IFS(W172=0," ",Y172&gt;17,"Plus noel",Y172&lt;16,"ok noel")</f>
        <v xml:space="preserve"> </v>
      </c>
      <c r="AB172" s="15"/>
      <c r="AC172" s="16"/>
      <c r="AD172" s="12"/>
      <c r="AE172" s="13" t="str">
        <f t="shared" ca="1" si="51"/>
        <v xml:space="preserve"> </v>
      </c>
      <c r="AF172" s="13" t="str" cm="1">
        <f t="array" aca="1" ref="AF172" ca="1">_xlfn.IFS(AC172=0," ",AE172&gt;25,"Plus éligible",AE172&gt;16,"Justificatif à fournir",AE172&gt;6,"Bon rentré OK",AE172&lt;6,"Non éligible")</f>
        <v xml:space="preserve"> </v>
      </c>
      <c r="AG172" s="13" t="str" cm="1">
        <f t="array" aca="1" ref="AG172" ca="1">_xlfn.IFS(AC172=0," ",AE172&gt;17,"Plus noel",AE172&lt;17,"ok noel")</f>
        <v xml:space="preserve"> </v>
      </c>
      <c r="AH172" s="15"/>
      <c r="AI172" s="16"/>
      <c r="AJ172" s="12"/>
      <c r="AK172" s="13" t="str">
        <f t="shared" ca="1" si="52"/>
        <v xml:space="preserve"> </v>
      </c>
      <c r="AL172" s="13" t="str" cm="1">
        <f t="array" aca="1" ref="AL172" ca="1">_xlfn.IFS(AI172=0," ",AK172&gt;25,"Plus éligible",AK172&gt;16,"Justificatif à fournir",AK172&gt;6,"Bon rentré OK",AK172&lt;6,"Non éligible")</f>
        <v xml:space="preserve"> </v>
      </c>
      <c r="AM172" s="13" t="str" cm="1">
        <f t="array" aca="1" ref="AM172" ca="1">_xlfn.IFS(AI172=0," ",AK172&gt;17,"Plus noel",AK172&lt;17,"ok noel")</f>
        <v xml:space="preserve"> </v>
      </c>
      <c r="AN172" s="15"/>
      <c r="AO172" s="16"/>
      <c r="AP172" s="12"/>
      <c r="AQ172" s="13" t="str">
        <f t="shared" ca="1" si="53"/>
        <v xml:space="preserve"> </v>
      </c>
      <c r="AR172" s="13" t="str" cm="1">
        <f t="array" aca="1" ref="AR172" ca="1">_xlfn.IFS(AO172=0," ",AQ172&gt;25,"Plus éligible",AQ172&gt;16,"Justificatif à fournir",AQ172&gt;6,"Bon rentré OK",AQ172&lt;6,"Non éligible")</f>
        <v xml:space="preserve"> </v>
      </c>
      <c r="AS172" s="13" t="str" cm="1">
        <f t="array" aca="1" ref="AS172" ca="1">_xlfn.IFS(AO172=0," ",AQ172&gt;17,"Plus noel",AQ172&lt;17,"ok noel")</f>
        <v xml:space="preserve"> </v>
      </c>
      <c r="AT172" s="15"/>
      <c r="AU172" s="10" t="str">
        <f t="shared" si="54"/>
        <v xml:space="preserve"> </v>
      </c>
      <c r="AV172" s="10" t="str">
        <f t="shared" si="55"/>
        <v xml:space="preserve"> </v>
      </c>
      <c r="AW172" s="10" t="str">
        <f t="shared" si="56"/>
        <v xml:space="preserve"> </v>
      </c>
      <c r="AX172">
        <f t="shared" ca="1" si="57"/>
        <v>0</v>
      </c>
      <c r="AY172">
        <f t="shared" ca="1" si="58"/>
        <v>0</v>
      </c>
      <c r="AZ172">
        <f t="shared" ca="1" si="59"/>
        <v>0</v>
      </c>
    </row>
    <row r="173" spans="1:52" x14ac:dyDescent="0.3">
      <c r="A173" s="5"/>
      <c r="C173" s="6">
        <f t="shared" si="60"/>
        <v>1</v>
      </c>
      <c r="E173" s="6">
        <f t="shared" ca="1" si="45"/>
        <v>44562</v>
      </c>
      <c r="F173" s="3">
        <f t="shared" ca="1" si="61"/>
        <v>18</v>
      </c>
      <c r="G173" s="3">
        <f t="shared" ca="1" si="62"/>
        <v>12</v>
      </c>
      <c r="H173" s="7">
        <f t="shared" ca="1" si="46"/>
        <v>450</v>
      </c>
      <c r="J173" s="7">
        <f t="shared" ca="1" si="47"/>
        <v>0</v>
      </c>
      <c r="L173" s="7">
        <f t="shared" ca="1" si="48"/>
        <v>450</v>
      </c>
      <c r="P173" s="7">
        <f t="shared" ca="1" si="49"/>
        <v>450</v>
      </c>
      <c r="Q173" s="16"/>
      <c r="R173" s="12"/>
      <c r="S173" s="13" t="str">
        <f t="shared" ca="1" si="63"/>
        <v xml:space="preserve"> </v>
      </c>
      <c r="T173" s="13" t="str" cm="1">
        <f t="array" aca="1" ref="T173" ca="1">_xlfn.IFS(Q173=0," ",S173&gt;25,"Plus éligible",S173&gt;16,"Justificatif à fournir",S173&gt;6,"Bon rentré OK",S173&lt;6,"Non éligible")</f>
        <v xml:space="preserve"> </v>
      </c>
      <c r="U173" s="13" t="str" cm="1">
        <f t="array" aca="1" ref="U173" ca="1">_xlfn.IFS(Q173=0," ",S173&gt;17,"Plus noel",S173&lt;17,"ok noel")</f>
        <v xml:space="preserve"> </v>
      </c>
      <c r="V173" s="15"/>
      <c r="W173" s="16"/>
      <c r="X173" s="12"/>
      <c r="Y173" s="13" t="str">
        <f t="shared" ca="1" si="50"/>
        <v xml:space="preserve"> </v>
      </c>
      <c r="Z173" s="13" t="str" cm="1">
        <f t="array" aca="1" ref="Z173" ca="1">_xlfn.IFS(W173=0," ",Y173&gt;25,"Plus éligible",Y173&gt;16,"Justificatif à fournir",Y173&gt;6,"Bon rentré OK",Y173&lt;6,"Non éligible")</f>
        <v xml:space="preserve"> </v>
      </c>
      <c r="AA173" s="13" t="str" cm="1">
        <f t="array" aca="1" ref="AA173" ca="1">_xlfn.IFS(W173=0," ",Y173&gt;17,"Plus noel",Y173&lt;16,"ok noel")</f>
        <v xml:space="preserve"> </v>
      </c>
      <c r="AB173" s="15"/>
      <c r="AC173" s="16"/>
      <c r="AD173" s="12"/>
      <c r="AE173" s="13" t="str">
        <f t="shared" ca="1" si="51"/>
        <v xml:space="preserve"> </v>
      </c>
      <c r="AF173" s="13" t="str" cm="1">
        <f t="array" aca="1" ref="AF173" ca="1">_xlfn.IFS(AC173=0," ",AE173&gt;25,"Plus éligible",AE173&gt;16,"Justificatif à fournir",AE173&gt;6,"Bon rentré OK",AE173&lt;6,"Non éligible")</f>
        <v xml:space="preserve"> </v>
      </c>
      <c r="AG173" s="13" t="str" cm="1">
        <f t="array" aca="1" ref="AG173" ca="1">_xlfn.IFS(AC173=0," ",AE173&gt;17,"Plus noel",AE173&lt;17,"ok noel")</f>
        <v xml:space="preserve"> </v>
      </c>
      <c r="AH173" s="15"/>
      <c r="AI173" s="16"/>
      <c r="AJ173" s="12"/>
      <c r="AK173" s="13" t="str">
        <f t="shared" ca="1" si="52"/>
        <v xml:space="preserve"> </v>
      </c>
      <c r="AL173" s="13" t="str" cm="1">
        <f t="array" aca="1" ref="AL173" ca="1">_xlfn.IFS(AI173=0," ",AK173&gt;25,"Plus éligible",AK173&gt;16,"Justificatif à fournir",AK173&gt;6,"Bon rentré OK",AK173&lt;6,"Non éligible")</f>
        <v xml:space="preserve"> </v>
      </c>
      <c r="AM173" s="13" t="str" cm="1">
        <f t="array" aca="1" ref="AM173" ca="1">_xlfn.IFS(AI173=0," ",AK173&gt;17,"Plus noel",AK173&lt;17,"ok noel")</f>
        <v xml:space="preserve"> </v>
      </c>
      <c r="AN173" s="15"/>
      <c r="AO173" s="16"/>
      <c r="AP173" s="12"/>
      <c r="AQ173" s="13" t="str">
        <f t="shared" ca="1" si="53"/>
        <v xml:space="preserve"> </v>
      </c>
      <c r="AR173" s="13" t="str" cm="1">
        <f t="array" aca="1" ref="AR173" ca="1">_xlfn.IFS(AO173=0," ",AQ173&gt;25,"Plus éligible",AQ173&gt;16,"Justificatif à fournir",AQ173&gt;6,"Bon rentré OK",AQ173&lt;6,"Non éligible")</f>
        <v xml:space="preserve"> </v>
      </c>
      <c r="AS173" s="13" t="str" cm="1">
        <f t="array" aca="1" ref="AS173" ca="1">_xlfn.IFS(AO173=0," ",AQ173&gt;17,"Plus noel",AQ173&lt;17,"ok noel")</f>
        <v xml:space="preserve"> </v>
      </c>
      <c r="AT173" s="15"/>
      <c r="AU173" s="10" t="str">
        <f t="shared" si="54"/>
        <v xml:space="preserve"> </v>
      </c>
      <c r="AV173" s="10" t="str">
        <f t="shared" si="55"/>
        <v xml:space="preserve"> </v>
      </c>
      <c r="AW173" s="10" t="str">
        <f t="shared" si="56"/>
        <v xml:space="preserve"> </v>
      </c>
      <c r="AX173">
        <f t="shared" ca="1" si="57"/>
        <v>0</v>
      </c>
      <c r="AY173">
        <f t="shared" ca="1" si="58"/>
        <v>0</v>
      </c>
      <c r="AZ173">
        <f t="shared" ca="1" si="59"/>
        <v>0</v>
      </c>
    </row>
    <row r="174" spans="1:52" x14ac:dyDescent="0.3">
      <c r="A174" s="5"/>
      <c r="C174" s="6">
        <f t="shared" si="60"/>
        <v>1</v>
      </c>
      <c r="E174" s="6">
        <f t="shared" ca="1" si="45"/>
        <v>44562</v>
      </c>
      <c r="F174" s="3">
        <f t="shared" ca="1" si="61"/>
        <v>18</v>
      </c>
      <c r="G174" s="3">
        <f t="shared" ca="1" si="62"/>
        <v>12</v>
      </c>
      <c r="H174" s="7">
        <f t="shared" ca="1" si="46"/>
        <v>450</v>
      </c>
      <c r="J174" s="7">
        <f t="shared" ca="1" si="47"/>
        <v>0</v>
      </c>
      <c r="L174" s="7">
        <f t="shared" ca="1" si="48"/>
        <v>450</v>
      </c>
      <c r="P174" s="7">
        <f t="shared" ca="1" si="49"/>
        <v>450</v>
      </c>
      <c r="Q174" s="16"/>
      <c r="R174" s="12"/>
      <c r="S174" s="13" t="str">
        <f t="shared" ca="1" si="63"/>
        <v xml:space="preserve"> </v>
      </c>
      <c r="T174" s="13" t="str" cm="1">
        <f t="array" aca="1" ref="T174" ca="1">_xlfn.IFS(Q174=0," ",S174&gt;25,"Plus éligible",S174&gt;16,"Justificatif à fournir",S174&gt;6,"Bon rentré OK",S174&lt;6,"Non éligible")</f>
        <v xml:space="preserve"> </v>
      </c>
      <c r="U174" s="13" t="str" cm="1">
        <f t="array" aca="1" ref="U174" ca="1">_xlfn.IFS(Q174=0," ",S174&gt;17,"Plus noel",S174&lt;17,"ok noel")</f>
        <v xml:space="preserve"> </v>
      </c>
      <c r="V174" s="15"/>
      <c r="W174" s="16"/>
      <c r="X174" s="12"/>
      <c r="Y174" s="13" t="str">
        <f t="shared" ca="1" si="50"/>
        <v xml:space="preserve"> </v>
      </c>
      <c r="Z174" s="13" t="str" cm="1">
        <f t="array" aca="1" ref="Z174" ca="1">_xlfn.IFS(W174=0," ",Y174&gt;25,"Plus éligible",Y174&gt;16,"Justificatif à fournir",Y174&gt;6,"Bon rentré OK",Y174&lt;6,"Non éligible")</f>
        <v xml:space="preserve"> </v>
      </c>
      <c r="AA174" s="13" t="str" cm="1">
        <f t="array" aca="1" ref="AA174" ca="1">_xlfn.IFS(W174=0," ",Y174&gt;17,"Plus noel",Y174&lt;16,"ok noel")</f>
        <v xml:space="preserve"> </v>
      </c>
      <c r="AB174" s="15"/>
      <c r="AC174" s="16"/>
      <c r="AD174" s="12"/>
      <c r="AE174" s="13" t="str">
        <f t="shared" ca="1" si="51"/>
        <v xml:space="preserve"> </v>
      </c>
      <c r="AF174" s="13" t="str" cm="1">
        <f t="array" aca="1" ref="AF174" ca="1">_xlfn.IFS(AC174=0," ",AE174&gt;25,"Plus éligible",AE174&gt;16,"Justificatif à fournir",AE174&gt;6,"Bon rentré OK",AE174&lt;6,"Non éligible")</f>
        <v xml:space="preserve"> </v>
      </c>
      <c r="AG174" s="13" t="str" cm="1">
        <f t="array" aca="1" ref="AG174" ca="1">_xlfn.IFS(AC174=0," ",AE174&gt;17,"Plus noel",AE174&lt;17,"ok noel")</f>
        <v xml:space="preserve"> </v>
      </c>
      <c r="AH174" s="15"/>
      <c r="AI174" s="16"/>
      <c r="AJ174" s="12"/>
      <c r="AK174" s="13" t="str">
        <f t="shared" ca="1" si="52"/>
        <v xml:space="preserve"> </v>
      </c>
      <c r="AL174" s="13" t="str" cm="1">
        <f t="array" aca="1" ref="AL174" ca="1">_xlfn.IFS(AI174=0," ",AK174&gt;25,"Plus éligible",AK174&gt;16,"Justificatif à fournir",AK174&gt;6,"Bon rentré OK",AK174&lt;6,"Non éligible")</f>
        <v xml:space="preserve"> </v>
      </c>
      <c r="AM174" s="13" t="str" cm="1">
        <f t="array" aca="1" ref="AM174" ca="1">_xlfn.IFS(AI174=0," ",AK174&gt;17,"Plus noel",AK174&lt;17,"ok noel")</f>
        <v xml:space="preserve"> </v>
      </c>
      <c r="AN174" s="15"/>
      <c r="AO174" s="16"/>
      <c r="AP174" s="12"/>
      <c r="AQ174" s="13" t="str">
        <f t="shared" ca="1" si="53"/>
        <v xml:space="preserve"> </v>
      </c>
      <c r="AR174" s="13" t="str" cm="1">
        <f t="array" aca="1" ref="AR174" ca="1">_xlfn.IFS(AO174=0," ",AQ174&gt;25,"Plus éligible",AQ174&gt;16,"Justificatif à fournir",AQ174&gt;6,"Bon rentré OK",AQ174&lt;6,"Non éligible")</f>
        <v xml:space="preserve"> </v>
      </c>
      <c r="AS174" s="13" t="str" cm="1">
        <f t="array" aca="1" ref="AS174" ca="1">_xlfn.IFS(AO174=0," ",AQ174&gt;17,"Plus noel",AQ174&lt;17,"ok noel")</f>
        <v xml:space="preserve"> </v>
      </c>
      <c r="AT174" s="15"/>
      <c r="AU174" s="10" t="str">
        <f t="shared" si="54"/>
        <v xml:space="preserve"> </v>
      </c>
      <c r="AV174" s="10" t="str">
        <f t="shared" si="55"/>
        <v xml:space="preserve"> </v>
      </c>
      <c r="AW174" s="10" t="str">
        <f t="shared" si="56"/>
        <v xml:space="preserve"> </v>
      </c>
      <c r="AX174">
        <f t="shared" ca="1" si="57"/>
        <v>0</v>
      </c>
      <c r="AY174">
        <f t="shared" ca="1" si="58"/>
        <v>0</v>
      </c>
      <c r="AZ174">
        <f t="shared" ca="1" si="59"/>
        <v>0</v>
      </c>
    </row>
    <row r="175" spans="1:52" x14ac:dyDescent="0.3">
      <c r="A175" s="5"/>
      <c r="C175" s="6">
        <f t="shared" si="60"/>
        <v>1</v>
      </c>
      <c r="E175" s="6">
        <f t="shared" ca="1" si="45"/>
        <v>44562</v>
      </c>
      <c r="F175" s="3">
        <f t="shared" ca="1" si="61"/>
        <v>18</v>
      </c>
      <c r="G175" s="3">
        <f t="shared" ca="1" si="62"/>
        <v>12</v>
      </c>
      <c r="H175" s="7">
        <f t="shared" ca="1" si="46"/>
        <v>450</v>
      </c>
      <c r="J175" s="7">
        <f t="shared" ca="1" si="47"/>
        <v>0</v>
      </c>
      <c r="L175" s="7">
        <f t="shared" ca="1" si="48"/>
        <v>450</v>
      </c>
      <c r="P175" s="7">
        <f t="shared" ca="1" si="49"/>
        <v>450</v>
      </c>
      <c r="Q175" s="16"/>
      <c r="R175" s="12"/>
      <c r="S175" s="13" t="str">
        <f t="shared" ca="1" si="63"/>
        <v xml:space="preserve"> </v>
      </c>
      <c r="T175" s="13" t="str" cm="1">
        <f t="array" aca="1" ref="T175" ca="1">_xlfn.IFS(Q175=0," ",S175&gt;25,"Plus éligible",S175&gt;16,"Justificatif à fournir",S175&gt;6,"Bon rentré OK",S175&lt;6,"Non éligible")</f>
        <v xml:space="preserve"> </v>
      </c>
      <c r="U175" s="13" t="str" cm="1">
        <f t="array" aca="1" ref="U175" ca="1">_xlfn.IFS(Q175=0," ",S175&gt;17,"Plus noel",S175&lt;17,"ok noel")</f>
        <v xml:space="preserve"> </v>
      </c>
      <c r="V175" s="15"/>
      <c r="W175" s="16"/>
      <c r="X175" s="12"/>
      <c r="Y175" s="13" t="str">
        <f t="shared" ca="1" si="50"/>
        <v xml:space="preserve"> </v>
      </c>
      <c r="Z175" s="13" t="str" cm="1">
        <f t="array" aca="1" ref="Z175" ca="1">_xlfn.IFS(W175=0," ",Y175&gt;25,"Plus éligible",Y175&gt;16,"Justificatif à fournir",Y175&gt;6,"Bon rentré OK",Y175&lt;6,"Non éligible")</f>
        <v xml:space="preserve"> </v>
      </c>
      <c r="AA175" s="13" t="str" cm="1">
        <f t="array" aca="1" ref="AA175" ca="1">_xlfn.IFS(W175=0," ",Y175&gt;17,"Plus noel",Y175&lt;16,"ok noel")</f>
        <v xml:space="preserve"> </v>
      </c>
      <c r="AB175" s="15"/>
      <c r="AC175" s="16"/>
      <c r="AD175" s="12"/>
      <c r="AE175" s="13" t="str">
        <f t="shared" ca="1" si="51"/>
        <v xml:space="preserve"> </v>
      </c>
      <c r="AF175" s="13" t="str" cm="1">
        <f t="array" aca="1" ref="AF175" ca="1">_xlfn.IFS(AC175=0," ",AE175&gt;25,"Plus éligible",AE175&gt;16,"Justificatif à fournir",AE175&gt;6,"Bon rentré OK",AE175&lt;6,"Non éligible")</f>
        <v xml:space="preserve"> </v>
      </c>
      <c r="AG175" s="13" t="str" cm="1">
        <f t="array" aca="1" ref="AG175" ca="1">_xlfn.IFS(AC175=0," ",AE175&gt;17,"Plus noel",AE175&lt;17,"ok noel")</f>
        <v xml:space="preserve"> </v>
      </c>
      <c r="AH175" s="15"/>
      <c r="AI175" s="16"/>
      <c r="AJ175" s="12"/>
      <c r="AK175" s="13" t="str">
        <f t="shared" ca="1" si="52"/>
        <v xml:space="preserve"> </v>
      </c>
      <c r="AL175" s="13" t="str" cm="1">
        <f t="array" aca="1" ref="AL175" ca="1">_xlfn.IFS(AI175=0," ",AK175&gt;25,"Plus éligible",AK175&gt;16,"Justificatif à fournir",AK175&gt;6,"Bon rentré OK",AK175&lt;6,"Non éligible")</f>
        <v xml:space="preserve"> </v>
      </c>
      <c r="AM175" s="13" t="str" cm="1">
        <f t="array" aca="1" ref="AM175" ca="1">_xlfn.IFS(AI175=0," ",AK175&gt;17,"Plus noel",AK175&lt;17,"ok noel")</f>
        <v xml:space="preserve"> </v>
      </c>
      <c r="AN175" s="15"/>
      <c r="AO175" s="16"/>
      <c r="AP175" s="12"/>
      <c r="AQ175" s="13" t="str">
        <f t="shared" ca="1" si="53"/>
        <v xml:space="preserve"> </v>
      </c>
      <c r="AR175" s="13" t="str" cm="1">
        <f t="array" aca="1" ref="AR175" ca="1">_xlfn.IFS(AO175=0," ",AQ175&gt;25,"Plus éligible",AQ175&gt;16,"Justificatif à fournir",AQ175&gt;6,"Bon rentré OK",AQ175&lt;6,"Non éligible")</f>
        <v xml:space="preserve"> </v>
      </c>
      <c r="AS175" s="13" t="str" cm="1">
        <f t="array" aca="1" ref="AS175" ca="1">_xlfn.IFS(AO175=0," ",AQ175&gt;17,"Plus noel",AQ175&lt;17,"ok noel")</f>
        <v xml:space="preserve"> </v>
      </c>
      <c r="AT175" s="15"/>
      <c r="AU175" s="10" t="str">
        <f t="shared" si="54"/>
        <v xml:space="preserve"> </v>
      </c>
      <c r="AV175" s="10" t="str">
        <f t="shared" si="55"/>
        <v xml:space="preserve"> </v>
      </c>
      <c r="AW175" s="10" t="str">
        <f t="shared" si="56"/>
        <v xml:space="preserve"> </v>
      </c>
      <c r="AX175">
        <f t="shared" ca="1" si="57"/>
        <v>0</v>
      </c>
      <c r="AY175">
        <f t="shared" ca="1" si="58"/>
        <v>0</v>
      </c>
      <c r="AZ175">
        <f t="shared" ca="1" si="59"/>
        <v>0</v>
      </c>
    </row>
    <row r="176" spans="1:52" x14ac:dyDescent="0.3">
      <c r="A176" s="5"/>
      <c r="C176" s="6">
        <f t="shared" si="60"/>
        <v>1</v>
      </c>
      <c r="E176" s="6">
        <f t="shared" ca="1" si="45"/>
        <v>44562</v>
      </c>
      <c r="F176" s="3">
        <f t="shared" ca="1" si="61"/>
        <v>18</v>
      </c>
      <c r="G176" s="3">
        <f t="shared" ca="1" si="62"/>
        <v>12</v>
      </c>
      <c r="H176" s="7">
        <f t="shared" ca="1" si="46"/>
        <v>450</v>
      </c>
      <c r="J176" s="7">
        <f t="shared" ca="1" si="47"/>
        <v>0</v>
      </c>
      <c r="L176" s="7">
        <f t="shared" ca="1" si="48"/>
        <v>450</v>
      </c>
      <c r="P176" s="7">
        <f t="shared" ca="1" si="49"/>
        <v>450</v>
      </c>
      <c r="Q176" s="16"/>
      <c r="R176" s="12"/>
      <c r="S176" s="13" t="str">
        <f t="shared" ca="1" si="63"/>
        <v xml:space="preserve"> </v>
      </c>
      <c r="T176" s="13" t="str" cm="1">
        <f t="array" aca="1" ref="T176" ca="1">_xlfn.IFS(Q176=0," ",S176&gt;25,"Plus éligible",S176&gt;16,"Justificatif à fournir",S176&gt;6,"Bon rentré OK",S176&lt;6,"Non éligible")</f>
        <v xml:space="preserve"> </v>
      </c>
      <c r="U176" s="13" t="str" cm="1">
        <f t="array" aca="1" ref="U176" ca="1">_xlfn.IFS(Q176=0," ",S176&gt;17,"Plus noel",S176&lt;17,"ok noel")</f>
        <v xml:space="preserve"> </v>
      </c>
      <c r="V176" s="15"/>
      <c r="W176" s="16"/>
      <c r="X176" s="12"/>
      <c r="Y176" s="13" t="str">
        <f t="shared" ca="1" si="50"/>
        <v xml:space="preserve"> </v>
      </c>
      <c r="Z176" s="13" t="str" cm="1">
        <f t="array" aca="1" ref="Z176" ca="1">_xlfn.IFS(W176=0," ",Y176&gt;25,"Plus éligible",Y176&gt;16,"Justificatif à fournir",Y176&gt;6,"Bon rentré OK",Y176&lt;6,"Non éligible")</f>
        <v xml:space="preserve"> </v>
      </c>
      <c r="AA176" s="13" t="str" cm="1">
        <f t="array" aca="1" ref="AA176" ca="1">_xlfn.IFS(W176=0," ",Y176&gt;17,"Plus noel",Y176&lt;16,"ok noel")</f>
        <v xml:space="preserve"> </v>
      </c>
      <c r="AB176" s="15"/>
      <c r="AC176" s="16"/>
      <c r="AD176" s="12"/>
      <c r="AE176" s="13" t="str">
        <f t="shared" ca="1" si="51"/>
        <v xml:space="preserve"> </v>
      </c>
      <c r="AF176" s="13" t="str" cm="1">
        <f t="array" aca="1" ref="AF176" ca="1">_xlfn.IFS(AC176=0," ",AE176&gt;25,"Plus éligible",AE176&gt;16,"Justificatif à fournir",AE176&gt;6,"Bon rentré OK",AE176&lt;6,"Non éligible")</f>
        <v xml:space="preserve"> </v>
      </c>
      <c r="AG176" s="13" t="str" cm="1">
        <f t="array" aca="1" ref="AG176" ca="1">_xlfn.IFS(AC176=0," ",AE176&gt;17,"Plus noel",AE176&lt;17,"ok noel")</f>
        <v xml:space="preserve"> </v>
      </c>
      <c r="AH176" s="15"/>
      <c r="AI176" s="16"/>
      <c r="AJ176" s="12"/>
      <c r="AK176" s="13" t="str">
        <f t="shared" ca="1" si="52"/>
        <v xml:space="preserve"> </v>
      </c>
      <c r="AL176" s="13" t="str" cm="1">
        <f t="array" aca="1" ref="AL176" ca="1">_xlfn.IFS(AI176=0," ",AK176&gt;25,"Plus éligible",AK176&gt;16,"Justificatif à fournir",AK176&gt;6,"Bon rentré OK",AK176&lt;6,"Non éligible")</f>
        <v xml:space="preserve"> </v>
      </c>
      <c r="AM176" s="13" t="str" cm="1">
        <f t="array" aca="1" ref="AM176" ca="1">_xlfn.IFS(AI176=0," ",AK176&gt;17,"Plus noel",AK176&lt;17,"ok noel")</f>
        <v xml:space="preserve"> </v>
      </c>
      <c r="AN176" s="15"/>
      <c r="AO176" s="16"/>
      <c r="AP176" s="12"/>
      <c r="AQ176" s="13" t="str">
        <f t="shared" ca="1" si="53"/>
        <v xml:space="preserve"> </v>
      </c>
      <c r="AR176" s="13" t="str" cm="1">
        <f t="array" aca="1" ref="AR176" ca="1">_xlfn.IFS(AO176=0," ",AQ176&gt;25,"Plus éligible",AQ176&gt;16,"Justificatif à fournir",AQ176&gt;6,"Bon rentré OK",AQ176&lt;6,"Non éligible")</f>
        <v xml:space="preserve"> </v>
      </c>
      <c r="AS176" s="13" t="str" cm="1">
        <f t="array" aca="1" ref="AS176" ca="1">_xlfn.IFS(AO176=0," ",AQ176&gt;17,"Plus noel",AQ176&lt;17,"ok noel")</f>
        <v xml:space="preserve"> </v>
      </c>
      <c r="AT176" s="15"/>
      <c r="AU176" s="10" t="str">
        <f t="shared" si="54"/>
        <v xml:space="preserve"> </v>
      </c>
      <c r="AV176" s="10" t="str">
        <f t="shared" si="55"/>
        <v xml:space="preserve"> </v>
      </c>
      <c r="AW176" s="10" t="str">
        <f t="shared" si="56"/>
        <v xml:space="preserve"> </v>
      </c>
      <c r="AX176">
        <f t="shared" ca="1" si="57"/>
        <v>0</v>
      </c>
      <c r="AY176">
        <f t="shared" ca="1" si="58"/>
        <v>0</v>
      </c>
      <c r="AZ176">
        <f t="shared" ca="1" si="59"/>
        <v>0</v>
      </c>
    </row>
    <row r="177" spans="1:52" x14ac:dyDescent="0.3">
      <c r="A177" s="5"/>
      <c r="C177" s="6">
        <f t="shared" si="60"/>
        <v>1</v>
      </c>
      <c r="E177" s="6">
        <f t="shared" ca="1" si="45"/>
        <v>44562</v>
      </c>
      <c r="F177" s="3">
        <f t="shared" ca="1" si="61"/>
        <v>18</v>
      </c>
      <c r="G177" s="3">
        <f t="shared" ca="1" si="62"/>
        <v>12</v>
      </c>
      <c r="H177" s="7">
        <f t="shared" ca="1" si="46"/>
        <v>450</v>
      </c>
      <c r="J177" s="7">
        <f t="shared" ca="1" si="47"/>
        <v>0</v>
      </c>
      <c r="L177" s="7">
        <f t="shared" ca="1" si="48"/>
        <v>450</v>
      </c>
      <c r="P177" s="7">
        <f t="shared" ca="1" si="49"/>
        <v>450</v>
      </c>
      <c r="Q177" s="16"/>
      <c r="R177" s="12"/>
      <c r="S177" s="13" t="str">
        <f t="shared" ca="1" si="63"/>
        <v xml:space="preserve"> </v>
      </c>
      <c r="T177" s="13" t="str" cm="1">
        <f t="array" aca="1" ref="T177" ca="1">_xlfn.IFS(Q177=0," ",S177&gt;25,"Plus éligible",S177&gt;16,"Justificatif à fournir",S177&gt;6,"Bon rentré OK",S177&lt;6,"Non éligible")</f>
        <v xml:space="preserve"> </v>
      </c>
      <c r="U177" s="13" t="str" cm="1">
        <f t="array" aca="1" ref="U177" ca="1">_xlfn.IFS(Q177=0," ",S177&gt;17,"Plus noel",S177&lt;17,"ok noel")</f>
        <v xml:space="preserve"> </v>
      </c>
      <c r="V177" s="15"/>
      <c r="W177" s="16"/>
      <c r="X177" s="12"/>
      <c r="Y177" s="13" t="str">
        <f t="shared" ca="1" si="50"/>
        <v xml:space="preserve"> </v>
      </c>
      <c r="Z177" s="13" t="str" cm="1">
        <f t="array" aca="1" ref="Z177" ca="1">_xlfn.IFS(W177=0," ",Y177&gt;25,"Plus éligible",Y177&gt;16,"Justificatif à fournir",Y177&gt;6,"Bon rentré OK",Y177&lt;6,"Non éligible")</f>
        <v xml:space="preserve"> </v>
      </c>
      <c r="AA177" s="13" t="str" cm="1">
        <f t="array" aca="1" ref="AA177" ca="1">_xlfn.IFS(W177=0," ",Y177&gt;17,"Plus noel",Y177&lt;16,"ok noel")</f>
        <v xml:space="preserve"> </v>
      </c>
      <c r="AB177" s="15"/>
      <c r="AC177" s="16"/>
      <c r="AD177" s="12"/>
      <c r="AE177" s="13" t="str">
        <f t="shared" ca="1" si="51"/>
        <v xml:space="preserve"> </v>
      </c>
      <c r="AF177" s="13" t="str" cm="1">
        <f t="array" aca="1" ref="AF177" ca="1">_xlfn.IFS(AC177=0," ",AE177&gt;25,"Plus éligible",AE177&gt;16,"Justificatif à fournir",AE177&gt;6,"Bon rentré OK",AE177&lt;6,"Non éligible")</f>
        <v xml:space="preserve"> </v>
      </c>
      <c r="AG177" s="13" t="str" cm="1">
        <f t="array" aca="1" ref="AG177" ca="1">_xlfn.IFS(AC177=0," ",AE177&gt;17,"Plus noel",AE177&lt;17,"ok noel")</f>
        <v xml:space="preserve"> </v>
      </c>
      <c r="AH177" s="15"/>
      <c r="AI177" s="16"/>
      <c r="AJ177" s="12"/>
      <c r="AK177" s="13" t="str">
        <f t="shared" ca="1" si="52"/>
        <v xml:space="preserve"> </v>
      </c>
      <c r="AL177" s="13" t="str" cm="1">
        <f t="array" aca="1" ref="AL177" ca="1">_xlfn.IFS(AI177=0," ",AK177&gt;25,"Plus éligible",AK177&gt;16,"Justificatif à fournir",AK177&gt;6,"Bon rentré OK",AK177&lt;6,"Non éligible")</f>
        <v xml:space="preserve"> </v>
      </c>
      <c r="AM177" s="13" t="str" cm="1">
        <f t="array" aca="1" ref="AM177" ca="1">_xlfn.IFS(AI177=0," ",AK177&gt;17,"Plus noel",AK177&lt;17,"ok noel")</f>
        <v xml:space="preserve"> </v>
      </c>
      <c r="AN177" s="15"/>
      <c r="AO177" s="16"/>
      <c r="AP177" s="12"/>
      <c r="AQ177" s="13" t="str">
        <f t="shared" ca="1" si="53"/>
        <v xml:space="preserve"> </v>
      </c>
      <c r="AR177" s="13" t="str" cm="1">
        <f t="array" aca="1" ref="AR177" ca="1">_xlfn.IFS(AO177=0," ",AQ177&gt;25,"Plus éligible",AQ177&gt;16,"Justificatif à fournir",AQ177&gt;6,"Bon rentré OK",AQ177&lt;6,"Non éligible")</f>
        <v xml:space="preserve"> </v>
      </c>
      <c r="AS177" s="13" t="str" cm="1">
        <f t="array" aca="1" ref="AS177" ca="1">_xlfn.IFS(AO177=0," ",AQ177&gt;17,"Plus noel",AQ177&lt;17,"ok noel")</f>
        <v xml:space="preserve"> </v>
      </c>
      <c r="AT177" s="15"/>
      <c r="AU177" s="10" t="str">
        <f t="shared" si="54"/>
        <v xml:space="preserve"> </v>
      </c>
      <c r="AV177" s="10" t="str">
        <f t="shared" si="55"/>
        <v xml:space="preserve"> </v>
      </c>
      <c r="AW177" s="10" t="str">
        <f t="shared" si="56"/>
        <v xml:space="preserve"> </v>
      </c>
      <c r="AX177">
        <f t="shared" ca="1" si="57"/>
        <v>0</v>
      </c>
      <c r="AY177">
        <f t="shared" ca="1" si="58"/>
        <v>0</v>
      </c>
      <c r="AZ177">
        <f t="shared" ca="1" si="59"/>
        <v>0</v>
      </c>
    </row>
    <row r="178" spans="1:52" x14ac:dyDescent="0.3">
      <c r="A178" s="5"/>
      <c r="C178" s="6">
        <f t="shared" si="60"/>
        <v>1</v>
      </c>
      <c r="E178" s="6">
        <f t="shared" ca="1" si="45"/>
        <v>44562</v>
      </c>
      <c r="F178" s="3">
        <f t="shared" ca="1" si="61"/>
        <v>18</v>
      </c>
      <c r="G178" s="3">
        <f t="shared" ca="1" si="62"/>
        <v>12</v>
      </c>
      <c r="H178" s="7">
        <f t="shared" ca="1" si="46"/>
        <v>450</v>
      </c>
      <c r="J178" s="7">
        <f t="shared" ca="1" si="47"/>
        <v>0</v>
      </c>
      <c r="L178" s="7">
        <f t="shared" ca="1" si="48"/>
        <v>450</v>
      </c>
      <c r="P178" s="7">
        <f t="shared" ca="1" si="49"/>
        <v>450</v>
      </c>
      <c r="Q178" s="16"/>
      <c r="R178" s="12"/>
      <c r="S178" s="13" t="str">
        <f t="shared" ca="1" si="63"/>
        <v xml:space="preserve"> </v>
      </c>
      <c r="T178" s="13" t="str" cm="1">
        <f t="array" aca="1" ref="T178" ca="1">_xlfn.IFS(Q178=0," ",S178&gt;25,"Plus éligible",S178&gt;16,"Justificatif à fournir",S178&gt;6,"Bon rentré OK",S178&lt;6,"Non éligible")</f>
        <v xml:space="preserve"> </v>
      </c>
      <c r="U178" s="13" t="str" cm="1">
        <f t="array" aca="1" ref="U178" ca="1">_xlfn.IFS(Q178=0," ",S178&gt;17,"Plus noel",S178&lt;17,"ok noel")</f>
        <v xml:space="preserve"> </v>
      </c>
      <c r="V178" s="15"/>
      <c r="W178" s="16"/>
      <c r="X178" s="12"/>
      <c r="Y178" s="13" t="str">
        <f t="shared" ca="1" si="50"/>
        <v xml:space="preserve"> </v>
      </c>
      <c r="Z178" s="13" t="str" cm="1">
        <f t="array" aca="1" ref="Z178" ca="1">_xlfn.IFS(W178=0," ",Y178&gt;25,"Plus éligible",Y178&gt;16,"Justificatif à fournir",Y178&gt;6,"Bon rentré OK",Y178&lt;6,"Non éligible")</f>
        <v xml:space="preserve"> </v>
      </c>
      <c r="AA178" s="13" t="str" cm="1">
        <f t="array" aca="1" ref="AA178" ca="1">_xlfn.IFS(W178=0," ",Y178&gt;17,"Plus noel",Y178&lt;16,"ok noel")</f>
        <v xml:space="preserve"> </v>
      </c>
      <c r="AB178" s="15"/>
      <c r="AC178" s="16"/>
      <c r="AD178" s="12"/>
      <c r="AE178" s="13" t="str">
        <f t="shared" ca="1" si="51"/>
        <v xml:space="preserve"> </v>
      </c>
      <c r="AF178" s="13" t="str" cm="1">
        <f t="array" aca="1" ref="AF178" ca="1">_xlfn.IFS(AC178=0," ",AE178&gt;25,"Plus éligible",AE178&gt;16,"Justificatif à fournir",AE178&gt;6,"Bon rentré OK",AE178&lt;6,"Non éligible")</f>
        <v xml:space="preserve"> </v>
      </c>
      <c r="AG178" s="13" t="str" cm="1">
        <f t="array" aca="1" ref="AG178" ca="1">_xlfn.IFS(AC178=0," ",AE178&gt;17,"Plus noel",AE178&lt;17,"ok noel")</f>
        <v xml:space="preserve"> </v>
      </c>
      <c r="AH178" s="15"/>
      <c r="AI178" s="16"/>
      <c r="AJ178" s="12"/>
      <c r="AK178" s="13" t="str">
        <f t="shared" ca="1" si="52"/>
        <v xml:space="preserve"> </v>
      </c>
      <c r="AL178" s="13" t="str" cm="1">
        <f t="array" aca="1" ref="AL178" ca="1">_xlfn.IFS(AI178=0," ",AK178&gt;25,"Plus éligible",AK178&gt;16,"Justificatif à fournir",AK178&gt;6,"Bon rentré OK",AK178&lt;6,"Non éligible")</f>
        <v xml:space="preserve"> </v>
      </c>
      <c r="AM178" s="13" t="str" cm="1">
        <f t="array" aca="1" ref="AM178" ca="1">_xlfn.IFS(AI178=0," ",AK178&gt;17,"Plus noel",AK178&lt;17,"ok noel")</f>
        <v xml:space="preserve"> </v>
      </c>
      <c r="AN178" s="15"/>
      <c r="AO178" s="16"/>
      <c r="AP178" s="12"/>
      <c r="AQ178" s="13" t="str">
        <f t="shared" ca="1" si="53"/>
        <v xml:space="preserve"> </v>
      </c>
      <c r="AR178" s="13" t="str" cm="1">
        <f t="array" aca="1" ref="AR178" ca="1">_xlfn.IFS(AO178=0," ",AQ178&gt;25,"Plus éligible",AQ178&gt;16,"Justificatif à fournir",AQ178&gt;6,"Bon rentré OK",AQ178&lt;6,"Non éligible")</f>
        <v xml:space="preserve"> </v>
      </c>
      <c r="AS178" s="13" t="str" cm="1">
        <f t="array" aca="1" ref="AS178" ca="1">_xlfn.IFS(AO178=0," ",AQ178&gt;17,"Plus noel",AQ178&lt;17,"ok noel")</f>
        <v xml:space="preserve"> </v>
      </c>
      <c r="AT178" s="15"/>
      <c r="AU178" s="10" t="str">
        <f t="shared" si="54"/>
        <v xml:space="preserve"> </v>
      </c>
      <c r="AV178" s="10" t="str">
        <f t="shared" si="55"/>
        <v xml:space="preserve"> </v>
      </c>
      <c r="AW178" s="10" t="str">
        <f t="shared" si="56"/>
        <v xml:space="preserve"> </v>
      </c>
      <c r="AX178">
        <f t="shared" ca="1" si="57"/>
        <v>0</v>
      </c>
      <c r="AY178">
        <f t="shared" ca="1" si="58"/>
        <v>0</v>
      </c>
      <c r="AZ178">
        <f t="shared" ca="1" si="59"/>
        <v>0</v>
      </c>
    </row>
    <row r="179" spans="1:52" x14ac:dyDescent="0.3">
      <c r="A179" s="5"/>
      <c r="C179" s="6">
        <f t="shared" si="60"/>
        <v>1</v>
      </c>
      <c r="E179" s="6">
        <f t="shared" ca="1" si="45"/>
        <v>44562</v>
      </c>
      <c r="F179" s="3">
        <f t="shared" ca="1" si="61"/>
        <v>18</v>
      </c>
      <c r="G179" s="3">
        <f t="shared" ca="1" si="62"/>
        <v>12</v>
      </c>
      <c r="H179" s="7">
        <f t="shared" ca="1" si="46"/>
        <v>450</v>
      </c>
      <c r="J179" s="7">
        <f t="shared" ca="1" si="47"/>
        <v>0</v>
      </c>
      <c r="L179" s="7">
        <f t="shared" ca="1" si="48"/>
        <v>450</v>
      </c>
      <c r="P179" s="7">
        <f t="shared" ca="1" si="49"/>
        <v>450</v>
      </c>
      <c r="Q179" s="16"/>
      <c r="R179" s="12"/>
      <c r="S179" s="13" t="str">
        <f t="shared" ca="1" si="63"/>
        <v xml:space="preserve"> </v>
      </c>
      <c r="T179" s="13" t="str" cm="1">
        <f t="array" aca="1" ref="T179" ca="1">_xlfn.IFS(Q179=0," ",S179&gt;25,"Plus éligible",S179&gt;16,"Justificatif à fournir",S179&gt;6,"Bon rentré OK",S179&lt;6,"Non éligible")</f>
        <v xml:space="preserve"> </v>
      </c>
      <c r="U179" s="13" t="str" cm="1">
        <f t="array" aca="1" ref="U179" ca="1">_xlfn.IFS(Q179=0," ",S179&gt;17,"Plus noel",S179&lt;17,"ok noel")</f>
        <v xml:space="preserve"> </v>
      </c>
      <c r="V179" s="15"/>
      <c r="W179" s="16"/>
      <c r="X179" s="12"/>
      <c r="Y179" s="13" t="str">
        <f t="shared" ca="1" si="50"/>
        <v xml:space="preserve"> </v>
      </c>
      <c r="Z179" s="13" t="str" cm="1">
        <f t="array" aca="1" ref="Z179" ca="1">_xlfn.IFS(W179=0," ",Y179&gt;25,"Plus éligible",Y179&gt;16,"Justificatif à fournir",Y179&gt;6,"Bon rentré OK",Y179&lt;6,"Non éligible")</f>
        <v xml:space="preserve"> </v>
      </c>
      <c r="AA179" s="13" t="str" cm="1">
        <f t="array" aca="1" ref="AA179" ca="1">_xlfn.IFS(W179=0," ",Y179&gt;17,"Plus noel",Y179&lt;16,"ok noel")</f>
        <v xml:space="preserve"> </v>
      </c>
      <c r="AB179" s="15"/>
      <c r="AC179" s="16"/>
      <c r="AD179" s="12"/>
      <c r="AE179" s="13" t="str">
        <f t="shared" ca="1" si="51"/>
        <v xml:space="preserve"> </v>
      </c>
      <c r="AF179" s="13" t="str" cm="1">
        <f t="array" aca="1" ref="AF179" ca="1">_xlfn.IFS(AC179=0," ",AE179&gt;25,"Plus éligible",AE179&gt;16,"Justificatif à fournir",AE179&gt;6,"Bon rentré OK",AE179&lt;6,"Non éligible")</f>
        <v xml:space="preserve"> </v>
      </c>
      <c r="AG179" s="13" t="str" cm="1">
        <f t="array" aca="1" ref="AG179" ca="1">_xlfn.IFS(AC179=0," ",AE179&gt;17,"Plus noel",AE179&lt;17,"ok noel")</f>
        <v xml:space="preserve"> </v>
      </c>
      <c r="AH179" s="15"/>
      <c r="AI179" s="16"/>
      <c r="AJ179" s="12"/>
      <c r="AK179" s="13" t="str">
        <f t="shared" ca="1" si="52"/>
        <v xml:space="preserve"> </v>
      </c>
      <c r="AL179" s="13" t="str" cm="1">
        <f t="array" aca="1" ref="AL179" ca="1">_xlfn.IFS(AI179=0," ",AK179&gt;25,"Plus éligible",AK179&gt;16,"Justificatif à fournir",AK179&gt;6,"Bon rentré OK",AK179&lt;6,"Non éligible")</f>
        <v xml:space="preserve"> </v>
      </c>
      <c r="AM179" s="13" t="str" cm="1">
        <f t="array" aca="1" ref="AM179" ca="1">_xlfn.IFS(AI179=0," ",AK179&gt;17,"Plus noel",AK179&lt;17,"ok noel")</f>
        <v xml:space="preserve"> </v>
      </c>
      <c r="AN179" s="15"/>
      <c r="AO179" s="16"/>
      <c r="AP179" s="12"/>
      <c r="AQ179" s="13" t="str">
        <f t="shared" ca="1" si="53"/>
        <v xml:space="preserve"> </v>
      </c>
      <c r="AR179" s="13" t="str" cm="1">
        <f t="array" aca="1" ref="AR179" ca="1">_xlfn.IFS(AO179=0," ",AQ179&gt;25,"Plus éligible",AQ179&gt;16,"Justificatif à fournir",AQ179&gt;6,"Bon rentré OK",AQ179&lt;6,"Non éligible")</f>
        <v xml:space="preserve"> </v>
      </c>
      <c r="AS179" s="13" t="str" cm="1">
        <f t="array" aca="1" ref="AS179" ca="1">_xlfn.IFS(AO179=0," ",AQ179&gt;17,"Plus noel",AQ179&lt;17,"ok noel")</f>
        <v xml:space="preserve"> </v>
      </c>
      <c r="AT179" s="15"/>
      <c r="AU179" s="10" t="str">
        <f t="shared" si="54"/>
        <v xml:space="preserve"> </v>
      </c>
      <c r="AV179" s="10" t="str">
        <f t="shared" si="55"/>
        <v xml:space="preserve"> </v>
      </c>
      <c r="AW179" s="10" t="str">
        <f t="shared" si="56"/>
        <v xml:space="preserve"> </v>
      </c>
      <c r="AX179">
        <f t="shared" ca="1" si="57"/>
        <v>0</v>
      </c>
      <c r="AY179">
        <f t="shared" ca="1" si="58"/>
        <v>0</v>
      </c>
      <c r="AZ179">
        <f t="shared" ca="1" si="59"/>
        <v>0</v>
      </c>
    </row>
    <row r="180" spans="1:52" x14ac:dyDescent="0.3">
      <c r="A180" s="5"/>
      <c r="C180" s="6">
        <f t="shared" si="60"/>
        <v>1</v>
      </c>
      <c r="E180" s="6">
        <f t="shared" ca="1" si="45"/>
        <v>44562</v>
      </c>
      <c r="F180" s="3">
        <f t="shared" ca="1" si="61"/>
        <v>18</v>
      </c>
      <c r="G180" s="3">
        <f t="shared" ca="1" si="62"/>
        <v>12</v>
      </c>
      <c r="H180" s="7">
        <f t="shared" ca="1" si="46"/>
        <v>450</v>
      </c>
      <c r="J180" s="7">
        <f t="shared" ca="1" si="47"/>
        <v>0</v>
      </c>
      <c r="L180" s="7">
        <f t="shared" ca="1" si="48"/>
        <v>450</v>
      </c>
      <c r="P180" s="7">
        <f t="shared" ca="1" si="49"/>
        <v>450</v>
      </c>
      <c r="Q180" s="16"/>
      <c r="R180" s="12"/>
      <c r="S180" s="13" t="str">
        <f t="shared" ca="1" si="63"/>
        <v xml:space="preserve"> </v>
      </c>
      <c r="T180" s="13" t="str" cm="1">
        <f t="array" aca="1" ref="T180" ca="1">_xlfn.IFS(Q180=0," ",S180&gt;25,"Plus éligible",S180&gt;16,"Justificatif à fournir",S180&gt;6,"Bon rentré OK",S180&lt;6,"Non éligible")</f>
        <v xml:space="preserve"> </v>
      </c>
      <c r="U180" s="13" t="str" cm="1">
        <f t="array" aca="1" ref="U180" ca="1">_xlfn.IFS(Q180=0," ",S180&gt;17,"Plus noel",S180&lt;17,"ok noel")</f>
        <v xml:space="preserve"> </v>
      </c>
      <c r="V180" s="15"/>
      <c r="W180" s="16"/>
      <c r="X180" s="12"/>
      <c r="Y180" s="13" t="str">
        <f t="shared" ca="1" si="50"/>
        <v xml:space="preserve"> </v>
      </c>
      <c r="Z180" s="13" t="str" cm="1">
        <f t="array" aca="1" ref="Z180" ca="1">_xlfn.IFS(W180=0," ",Y180&gt;25,"Plus éligible",Y180&gt;16,"Justificatif à fournir",Y180&gt;6,"Bon rentré OK",Y180&lt;6,"Non éligible")</f>
        <v xml:space="preserve"> </v>
      </c>
      <c r="AA180" s="13" t="str" cm="1">
        <f t="array" aca="1" ref="AA180" ca="1">_xlfn.IFS(W180=0," ",Y180&gt;17,"Plus noel",Y180&lt;16,"ok noel")</f>
        <v xml:space="preserve"> </v>
      </c>
      <c r="AB180" s="15"/>
      <c r="AC180" s="16"/>
      <c r="AD180" s="12"/>
      <c r="AE180" s="13" t="str">
        <f t="shared" ca="1" si="51"/>
        <v xml:space="preserve"> </v>
      </c>
      <c r="AF180" s="13" t="str" cm="1">
        <f t="array" aca="1" ref="AF180" ca="1">_xlfn.IFS(AC180=0," ",AE180&gt;25,"Plus éligible",AE180&gt;16,"Justificatif à fournir",AE180&gt;6,"Bon rentré OK",AE180&lt;6,"Non éligible")</f>
        <v xml:space="preserve"> </v>
      </c>
      <c r="AG180" s="13" t="str" cm="1">
        <f t="array" aca="1" ref="AG180" ca="1">_xlfn.IFS(AC180=0," ",AE180&gt;17,"Plus noel",AE180&lt;17,"ok noel")</f>
        <v xml:space="preserve"> </v>
      </c>
      <c r="AH180" s="15"/>
      <c r="AI180" s="16"/>
      <c r="AJ180" s="12"/>
      <c r="AK180" s="13" t="str">
        <f t="shared" ca="1" si="52"/>
        <v xml:space="preserve"> </v>
      </c>
      <c r="AL180" s="13" t="str" cm="1">
        <f t="array" aca="1" ref="AL180" ca="1">_xlfn.IFS(AI180=0," ",AK180&gt;25,"Plus éligible",AK180&gt;16,"Justificatif à fournir",AK180&gt;6,"Bon rentré OK",AK180&lt;6,"Non éligible")</f>
        <v xml:space="preserve"> </v>
      </c>
      <c r="AM180" s="13" t="str" cm="1">
        <f t="array" aca="1" ref="AM180" ca="1">_xlfn.IFS(AI180=0," ",AK180&gt;17,"Plus noel",AK180&lt;17,"ok noel")</f>
        <v xml:space="preserve"> </v>
      </c>
      <c r="AN180" s="15"/>
      <c r="AO180" s="16"/>
      <c r="AP180" s="12"/>
      <c r="AQ180" s="13" t="str">
        <f t="shared" ca="1" si="53"/>
        <v xml:space="preserve"> </v>
      </c>
      <c r="AR180" s="13" t="str" cm="1">
        <f t="array" aca="1" ref="AR180" ca="1">_xlfn.IFS(AO180=0," ",AQ180&gt;25,"Plus éligible",AQ180&gt;16,"Justificatif à fournir",AQ180&gt;6,"Bon rentré OK",AQ180&lt;6,"Non éligible")</f>
        <v xml:space="preserve"> </v>
      </c>
      <c r="AS180" s="13" t="str" cm="1">
        <f t="array" aca="1" ref="AS180" ca="1">_xlfn.IFS(AO180=0," ",AQ180&gt;17,"Plus noel",AQ180&lt;17,"ok noel")</f>
        <v xml:space="preserve"> </v>
      </c>
      <c r="AT180" s="15"/>
      <c r="AU180" s="10" t="str">
        <f t="shared" si="54"/>
        <v xml:space="preserve"> </v>
      </c>
      <c r="AV180" s="10" t="str">
        <f t="shared" si="55"/>
        <v xml:space="preserve"> </v>
      </c>
      <c r="AW180" s="10" t="str">
        <f t="shared" si="56"/>
        <v xml:space="preserve"> </v>
      </c>
      <c r="AX180">
        <f t="shared" ca="1" si="57"/>
        <v>0</v>
      </c>
      <c r="AY180">
        <f t="shared" ca="1" si="58"/>
        <v>0</v>
      </c>
      <c r="AZ180">
        <f t="shared" ca="1" si="59"/>
        <v>0</v>
      </c>
    </row>
    <row r="181" spans="1:52" x14ac:dyDescent="0.3">
      <c r="A181" s="5"/>
      <c r="C181" s="6">
        <f t="shared" si="60"/>
        <v>1</v>
      </c>
      <c r="E181" s="6">
        <f t="shared" ca="1" si="45"/>
        <v>44562</v>
      </c>
      <c r="F181" s="3">
        <f t="shared" ca="1" si="61"/>
        <v>18</v>
      </c>
      <c r="G181" s="3">
        <f t="shared" ca="1" si="62"/>
        <v>12</v>
      </c>
      <c r="H181" s="7">
        <f t="shared" ca="1" si="46"/>
        <v>450</v>
      </c>
      <c r="J181" s="7">
        <f t="shared" ca="1" si="47"/>
        <v>0</v>
      </c>
      <c r="L181" s="7">
        <f t="shared" ca="1" si="48"/>
        <v>450</v>
      </c>
      <c r="P181" s="7">
        <f t="shared" ca="1" si="49"/>
        <v>450</v>
      </c>
      <c r="Q181" s="16"/>
      <c r="R181" s="12"/>
      <c r="S181" s="13" t="str">
        <f t="shared" ca="1" si="63"/>
        <v xml:space="preserve"> </v>
      </c>
      <c r="T181" s="13" t="str" cm="1">
        <f t="array" aca="1" ref="T181" ca="1">_xlfn.IFS(Q181=0," ",S181&gt;25,"Plus éligible",S181&gt;16,"Justificatif à fournir",S181&gt;6,"Bon rentré OK",S181&lt;6,"Non éligible")</f>
        <v xml:space="preserve"> </v>
      </c>
      <c r="U181" s="13" t="str" cm="1">
        <f t="array" aca="1" ref="U181" ca="1">_xlfn.IFS(Q181=0," ",S181&gt;17,"Plus noel",S181&lt;17,"ok noel")</f>
        <v xml:space="preserve"> </v>
      </c>
      <c r="V181" s="15"/>
      <c r="W181" s="16"/>
      <c r="X181" s="12"/>
      <c r="Y181" s="13" t="str">
        <f t="shared" ca="1" si="50"/>
        <v xml:space="preserve"> </v>
      </c>
      <c r="Z181" s="13" t="str" cm="1">
        <f t="array" aca="1" ref="Z181" ca="1">_xlfn.IFS(W181=0," ",Y181&gt;25,"Plus éligible",Y181&gt;16,"Justificatif à fournir",Y181&gt;6,"Bon rentré OK",Y181&lt;6,"Non éligible")</f>
        <v xml:space="preserve"> </v>
      </c>
      <c r="AA181" s="13" t="str" cm="1">
        <f t="array" aca="1" ref="AA181" ca="1">_xlfn.IFS(W181=0," ",Y181&gt;17,"Plus noel",Y181&lt;16,"ok noel")</f>
        <v xml:space="preserve"> </v>
      </c>
      <c r="AB181" s="15"/>
      <c r="AC181" s="16"/>
      <c r="AD181" s="12"/>
      <c r="AE181" s="13" t="str">
        <f t="shared" ca="1" si="51"/>
        <v xml:space="preserve"> </v>
      </c>
      <c r="AF181" s="13" t="str" cm="1">
        <f t="array" aca="1" ref="AF181" ca="1">_xlfn.IFS(AC181=0," ",AE181&gt;25,"Plus éligible",AE181&gt;16,"Justificatif à fournir",AE181&gt;6,"Bon rentré OK",AE181&lt;6,"Non éligible")</f>
        <v xml:space="preserve"> </v>
      </c>
      <c r="AG181" s="13" t="str" cm="1">
        <f t="array" aca="1" ref="AG181" ca="1">_xlfn.IFS(AC181=0," ",AE181&gt;17,"Plus noel",AE181&lt;17,"ok noel")</f>
        <v xml:space="preserve"> </v>
      </c>
      <c r="AH181" s="15"/>
      <c r="AI181" s="16"/>
      <c r="AJ181" s="12"/>
      <c r="AK181" s="13" t="str">
        <f t="shared" ca="1" si="52"/>
        <v xml:space="preserve"> </v>
      </c>
      <c r="AL181" s="13" t="str" cm="1">
        <f t="array" aca="1" ref="AL181" ca="1">_xlfn.IFS(AI181=0," ",AK181&gt;25,"Plus éligible",AK181&gt;16,"Justificatif à fournir",AK181&gt;6,"Bon rentré OK",AK181&lt;6,"Non éligible")</f>
        <v xml:space="preserve"> </v>
      </c>
      <c r="AM181" s="13" t="str" cm="1">
        <f t="array" aca="1" ref="AM181" ca="1">_xlfn.IFS(AI181=0," ",AK181&gt;17,"Plus noel",AK181&lt;17,"ok noel")</f>
        <v xml:space="preserve"> </v>
      </c>
      <c r="AN181" s="15"/>
      <c r="AO181" s="16"/>
      <c r="AP181" s="12"/>
      <c r="AQ181" s="13" t="str">
        <f t="shared" ca="1" si="53"/>
        <v xml:space="preserve"> </v>
      </c>
      <c r="AR181" s="13" t="str" cm="1">
        <f t="array" aca="1" ref="AR181" ca="1">_xlfn.IFS(AO181=0," ",AQ181&gt;25,"Plus éligible",AQ181&gt;16,"Justificatif à fournir",AQ181&gt;6,"Bon rentré OK",AQ181&lt;6,"Non éligible")</f>
        <v xml:space="preserve"> </v>
      </c>
      <c r="AS181" s="13" t="str" cm="1">
        <f t="array" aca="1" ref="AS181" ca="1">_xlfn.IFS(AO181=0," ",AQ181&gt;17,"Plus noel",AQ181&lt;17,"ok noel")</f>
        <v xml:space="preserve"> </v>
      </c>
      <c r="AT181" s="15"/>
      <c r="AU181" s="10" t="str">
        <f t="shared" si="54"/>
        <v xml:space="preserve"> </v>
      </c>
      <c r="AV181" s="10" t="str">
        <f t="shared" si="55"/>
        <v xml:space="preserve"> </v>
      </c>
      <c r="AW181" s="10" t="str">
        <f t="shared" si="56"/>
        <v xml:space="preserve"> </v>
      </c>
      <c r="AX181">
        <f t="shared" ca="1" si="57"/>
        <v>0</v>
      </c>
      <c r="AY181">
        <f t="shared" ca="1" si="58"/>
        <v>0</v>
      </c>
      <c r="AZ181">
        <f t="shared" ca="1" si="59"/>
        <v>0</v>
      </c>
    </row>
    <row r="182" spans="1:52" x14ac:dyDescent="0.3">
      <c r="A182" s="5"/>
      <c r="C182" s="6">
        <f t="shared" si="60"/>
        <v>1</v>
      </c>
      <c r="E182" s="6">
        <f t="shared" ca="1" si="45"/>
        <v>44562</v>
      </c>
      <c r="F182" s="3">
        <f t="shared" ca="1" si="61"/>
        <v>18</v>
      </c>
      <c r="G182" s="3">
        <f t="shared" ca="1" si="62"/>
        <v>12</v>
      </c>
      <c r="H182" s="7">
        <f t="shared" ca="1" si="46"/>
        <v>450</v>
      </c>
      <c r="J182" s="7">
        <f t="shared" ca="1" si="47"/>
        <v>0</v>
      </c>
      <c r="L182" s="7">
        <f t="shared" ca="1" si="48"/>
        <v>450</v>
      </c>
      <c r="P182" s="7">
        <f t="shared" ca="1" si="49"/>
        <v>450</v>
      </c>
      <c r="Q182" s="16"/>
      <c r="R182" s="12"/>
      <c r="S182" s="13" t="str">
        <f t="shared" ca="1" si="63"/>
        <v xml:space="preserve"> </v>
      </c>
      <c r="T182" s="13" t="str" cm="1">
        <f t="array" aca="1" ref="T182" ca="1">_xlfn.IFS(Q182=0," ",S182&gt;25,"Plus éligible",S182&gt;16,"Justificatif à fournir",S182&gt;6,"Bon rentré OK",S182&lt;6,"Non éligible")</f>
        <v xml:space="preserve"> </v>
      </c>
      <c r="U182" s="13" t="str" cm="1">
        <f t="array" aca="1" ref="U182" ca="1">_xlfn.IFS(Q182=0," ",S182&gt;17,"Plus noel",S182&lt;17,"ok noel")</f>
        <v xml:space="preserve"> </v>
      </c>
      <c r="V182" s="15"/>
      <c r="W182" s="16"/>
      <c r="X182" s="12"/>
      <c r="Y182" s="13" t="str">
        <f t="shared" ca="1" si="50"/>
        <v xml:space="preserve"> </v>
      </c>
      <c r="Z182" s="13" t="str" cm="1">
        <f t="array" aca="1" ref="Z182" ca="1">_xlfn.IFS(W182=0," ",Y182&gt;25,"Plus éligible",Y182&gt;16,"Justificatif à fournir",Y182&gt;6,"Bon rentré OK",Y182&lt;6,"Non éligible")</f>
        <v xml:space="preserve"> </v>
      </c>
      <c r="AA182" s="13" t="str" cm="1">
        <f t="array" aca="1" ref="AA182" ca="1">_xlfn.IFS(W182=0," ",Y182&gt;17,"Plus noel",Y182&lt;16,"ok noel")</f>
        <v xml:space="preserve"> </v>
      </c>
      <c r="AB182" s="15"/>
      <c r="AC182" s="16"/>
      <c r="AD182" s="12"/>
      <c r="AE182" s="13" t="str">
        <f t="shared" ca="1" si="51"/>
        <v xml:space="preserve"> </v>
      </c>
      <c r="AF182" s="13" t="str" cm="1">
        <f t="array" aca="1" ref="AF182" ca="1">_xlfn.IFS(AC182=0," ",AE182&gt;25,"Plus éligible",AE182&gt;16,"Justificatif à fournir",AE182&gt;6,"Bon rentré OK",AE182&lt;6,"Non éligible")</f>
        <v xml:space="preserve"> </v>
      </c>
      <c r="AG182" s="13" t="str" cm="1">
        <f t="array" aca="1" ref="AG182" ca="1">_xlfn.IFS(AC182=0," ",AE182&gt;17,"Plus noel",AE182&lt;17,"ok noel")</f>
        <v xml:space="preserve"> </v>
      </c>
      <c r="AH182" s="15"/>
      <c r="AI182" s="16"/>
      <c r="AJ182" s="12"/>
      <c r="AK182" s="13" t="str">
        <f t="shared" ca="1" si="52"/>
        <v xml:space="preserve"> </v>
      </c>
      <c r="AL182" s="13" t="str" cm="1">
        <f t="array" aca="1" ref="AL182" ca="1">_xlfn.IFS(AI182=0," ",AK182&gt;25,"Plus éligible",AK182&gt;16,"Justificatif à fournir",AK182&gt;6,"Bon rentré OK",AK182&lt;6,"Non éligible")</f>
        <v xml:space="preserve"> </v>
      </c>
      <c r="AM182" s="13" t="str" cm="1">
        <f t="array" aca="1" ref="AM182" ca="1">_xlfn.IFS(AI182=0," ",AK182&gt;17,"Plus noel",AK182&lt;17,"ok noel")</f>
        <v xml:space="preserve"> </v>
      </c>
      <c r="AN182" s="15"/>
      <c r="AO182" s="16"/>
      <c r="AP182" s="12"/>
      <c r="AQ182" s="13" t="str">
        <f t="shared" ca="1" si="53"/>
        <v xml:space="preserve"> </v>
      </c>
      <c r="AR182" s="13" t="str" cm="1">
        <f t="array" aca="1" ref="AR182" ca="1">_xlfn.IFS(AO182=0," ",AQ182&gt;25,"Plus éligible",AQ182&gt;16,"Justificatif à fournir",AQ182&gt;6,"Bon rentré OK",AQ182&lt;6,"Non éligible")</f>
        <v xml:space="preserve"> </v>
      </c>
      <c r="AS182" s="13" t="str" cm="1">
        <f t="array" aca="1" ref="AS182" ca="1">_xlfn.IFS(AO182=0," ",AQ182&gt;17,"Plus noel",AQ182&lt;17,"ok noel")</f>
        <v xml:space="preserve"> </v>
      </c>
      <c r="AT182" s="15"/>
      <c r="AU182" s="10" t="str">
        <f t="shared" si="54"/>
        <v xml:space="preserve"> </v>
      </c>
      <c r="AV182" s="10" t="str">
        <f t="shared" si="55"/>
        <v xml:space="preserve"> </v>
      </c>
      <c r="AW182" s="10" t="str">
        <f t="shared" si="56"/>
        <v xml:space="preserve"> </v>
      </c>
      <c r="AX182">
        <f t="shared" ca="1" si="57"/>
        <v>0</v>
      </c>
      <c r="AY182">
        <f t="shared" ca="1" si="58"/>
        <v>0</v>
      </c>
      <c r="AZ182">
        <f t="shared" ca="1" si="59"/>
        <v>0</v>
      </c>
    </row>
    <row r="183" spans="1:52" x14ac:dyDescent="0.3">
      <c r="A183" s="5"/>
      <c r="C183" s="6">
        <f t="shared" si="60"/>
        <v>1</v>
      </c>
      <c r="E183" s="6">
        <f t="shared" ca="1" si="45"/>
        <v>44562</v>
      </c>
      <c r="F183" s="3">
        <f t="shared" ca="1" si="61"/>
        <v>18</v>
      </c>
      <c r="G183" s="3">
        <f t="shared" ca="1" si="62"/>
        <v>12</v>
      </c>
      <c r="H183" s="7">
        <f t="shared" ca="1" si="46"/>
        <v>450</v>
      </c>
      <c r="J183" s="7">
        <f t="shared" ca="1" si="47"/>
        <v>0</v>
      </c>
      <c r="L183" s="7">
        <f t="shared" ca="1" si="48"/>
        <v>450</v>
      </c>
      <c r="P183" s="7">
        <f t="shared" ca="1" si="49"/>
        <v>450</v>
      </c>
      <c r="Q183" s="16"/>
      <c r="R183" s="12"/>
      <c r="S183" s="13" t="str">
        <f t="shared" ca="1" si="63"/>
        <v xml:space="preserve"> </v>
      </c>
      <c r="T183" s="13" t="str" cm="1">
        <f t="array" aca="1" ref="T183" ca="1">_xlfn.IFS(Q183=0," ",S183&gt;25,"Plus éligible",S183&gt;16,"Justificatif à fournir",S183&gt;6,"Bon rentré OK",S183&lt;6,"Non éligible")</f>
        <v xml:space="preserve"> </v>
      </c>
      <c r="U183" s="13" t="str" cm="1">
        <f t="array" aca="1" ref="U183" ca="1">_xlfn.IFS(Q183=0," ",S183&gt;17,"Plus noel",S183&lt;17,"ok noel")</f>
        <v xml:space="preserve"> </v>
      </c>
      <c r="V183" s="15"/>
      <c r="W183" s="16"/>
      <c r="X183" s="12"/>
      <c r="Y183" s="13" t="str">
        <f t="shared" ca="1" si="50"/>
        <v xml:space="preserve"> </v>
      </c>
      <c r="Z183" s="13" t="str" cm="1">
        <f t="array" aca="1" ref="Z183" ca="1">_xlfn.IFS(W183=0," ",Y183&gt;25,"Plus éligible",Y183&gt;16,"Justificatif à fournir",Y183&gt;6,"Bon rentré OK",Y183&lt;6,"Non éligible")</f>
        <v xml:space="preserve"> </v>
      </c>
      <c r="AA183" s="13" t="str" cm="1">
        <f t="array" aca="1" ref="AA183" ca="1">_xlfn.IFS(W183=0," ",Y183&gt;17,"Plus noel",Y183&lt;16,"ok noel")</f>
        <v xml:space="preserve"> </v>
      </c>
      <c r="AB183" s="15"/>
      <c r="AC183" s="16"/>
      <c r="AD183" s="12"/>
      <c r="AE183" s="13" t="str">
        <f t="shared" ca="1" si="51"/>
        <v xml:space="preserve"> </v>
      </c>
      <c r="AF183" s="13" t="str" cm="1">
        <f t="array" aca="1" ref="AF183" ca="1">_xlfn.IFS(AC183=0," ",AE183&gt;25,"Plus éligible",AE183&gt;16,"Justificatif à fournir",AE183&gt;6,"Bon rentré OK",AE183&lt;6,"Non éligible")</f>
        <v xml:space="preserve"> </v>
      </c>
      <c r="AG183" s="13" t="str" cm="1">
        <f t="array" aca="1" ref="AG183" ca="1">_xlfn.IFS(AC183=0," ",AE183&gt;17,"Plus noel",AE183&lt;17,"ok noel")</f>
        <v xml:space="preserve"> </v>
      </c>
      <c r="AH183" s="15"/>
      <c r="AI183" s="16"/>
      <c r="AJ183" s="12"/>
      <c r="AK183" s="13" t="str">
        <f t="shared" ca="1" si="52"/>
        <v xml:space="preserve"> </v>
      </c>
      <c r="AL183" s="13" t="str" cm="1">
        <f t="array" aca="1" ref="AL183" ca="1">_xlfn.IFS(AI183=0," ",AK183&gt;25,"Plus éligible",AK183&gt;16,"Justificatif à fournir",AK183&gt;6,"Bon rentré OK",AK183&lt;6,"Non éligible")</f>
        <v xml:space="preserve"> </v>
      </c>
      <c r="AM183" s="13" t="str" cm="1">
        <f t="array" aca="1" ref="AM183" ca="1">_xlfn.IFS(AI183=0," ",AK183&gt;17,"Plus noel",AK183&lt;17,"ok noel")</f>
        <v xml:space="preserve"> </v>
      </c>
      <c r="AN183" s="15"/>
      <c r="AO183" s="16"/>
      <c r="AP183" s="12"/>
      <c r="AQ183" s="13" t="str">
        <f t="shared" ca="1" si="53"/>
        <v xml:space="preserve"> </v>
      </c>
      <c r="AR183" s="13" t="str" cm="1">
        <f t="array" aca="1" ref="AR183" ca="1">_xlfn.IFS(AO183=0," ",AQ183&gt;25,"Plus éligible",AQ183&gt;16,"Justificatif à fournir",AQ183&gt;6,"Bon rentré OK",AQ183&lt;6,"Non éligible")</f>
        <v xml:space="preserve"> </v>
      </c>
      <c r="AS183" s="13" t="str" cm="1">
        <f t="array" aca="1" ref="AS183" ca="1">_xlfn.IFS(AO183=0," ",AQ183&gt;17,"Plus noel",AQ183&lt;17,"ok noel")</f>
        <v xml:space="preserve"> </v>
      </c>
      <c r="AT183" s="15"/>
      <c r="AU183" s="10" t="str">
        <f t="shared" si="54"/>
        <v xml:space="preserve"> </v>
      </c>
      <c r="AV183" s="10" t="str">
        <f t="shared" si="55"/>
        <v xml:space="preserve"> </v>
      </c>
      <c r="AW183" s="10" t="str">
        <f t="shared" si="56"/>
        <v xml:space="preserve"> </v>
      </c>
      <c r="AX183">
        <f t="shared" ca="1" si="57"/>
        <v>0</v>
      </c>
      <c r="AY183">
        <f t="shared" ca="1" si="58"/>
        <v>0</v>
      </c>
      <c r="AZ183">
        <f t="shared" ca="1" si="59"/>
        <v>0</v>
      </c>
    </row>
    <row r="184" spans="1:52" x14ac:dyDescent="0.3">
      <c r="A184" s="5"/>
      <c r="C184" s="6">
        <f t="shared" si="60"/>
        <v>1</v>
      </c>
      <c r="E184" s="6">
        <f t="shared" ca="1" si="45"/>
        <v>44562</v>
      </c>
      <c r="F184" s="3">
        <f t="shared" ca="1" si="61"/>
        <v>18</v>
      </c>
      <c r="G184" s="3">
        <f t="shared" ca="1" si="62"/>
        <v>12</v>
      </c>
      <c r="H184" s="7">
        <f t="shared" ca="1" si="46"/>
        <v>450</v>
      </c>
      <c r="J184" s="7">
        <f t="shared" ca="1" si="47"/>
        <v>0</v>
      </c>
      <c r="L184" s="7">
        <f t="shared" ca="1" si="48"/>
        <v>450</v>
      </c>
      <c r="P184" s="7">
        <f t="shared" ca="1" si="49"/>
        <v>450</v>
      </c>
      <c r="Q184" s="16"/>
      <c r="R184" s="12"/>
      <c r="S184" s="13" t="str">
        <f t="shared" ca="1" si="63"/>
        <v xml:space="preserve"> </v>
      </c>
      <c r="T184" s="13" t="str" cm="1">
        <f t="array" aca="1" ref="T184" ca="1">_xlfn.IFS(Q184=0," ",S184&gt;25,"Plus éligible",S184&gt;16,"Justificatif à fournir",S184&gt;6,"Bon rentré OK",S184&lt;6,"Non éligible")</f>
        <v xml:space="preserve"> </v>
      </c>
      <c r="U184" s="13" t="str" cm="1">
        <f t="array" aca="1" ref="U184" ca="1">_xlfn.IFS(Q184=0," ",S184&gt;17,"Plus noel",S184&lt;17,"ok noel")</f>
        <v xml:space="preserve"> </v>
      </c>
      <c r="V184" s="15"/>
      <c r="W184" s="16"/>
      <c r="X184" s="12"/>
      <c r="Y184" s="13" t="str">
        <f t="shared" ca="1" si="50"/>
        <v xml:space="preserve"> </v>
      </c>
      <c r="Z184" s="13" t="str" cm="1">
        <f t="array" aca="1" ref="Z184" ca="1">_xlfn.IFS(W184=0," ",Y184&gt;25,"Plus éligible",Y184&gt;16,"Justificatif à fournir",Y184&gt;6,"Bon rentré OK",Y184&lt;6,"Non éligible")</f>
        <v xml:space="preserve"> </v>
      </c>
      <c r="AA184" s="13" t="str" cm="1">
        <f t="array" aca="1" ref="AA184" ca="1">_xlfn.IFS(W184=0," ",Y184&gt;17,"Plus noel",Y184&lt;16,"ok noel")</f>
        <v xml:space="preserve"> </v>
      </c>
      <c r="AB184" s="15"/>
      <c r="AC184" s="16"/>
      <c r="AD184" s="12"/>
      <c r="AE184" s="13" t="str">
        <f t="shared" ca="1" si="51"/>
        <v xml:space="preserve"> </v>
      </c>
      <c r="AF184" s="13" t="str" cm="1">
        <f t="array" aca="1" ref="AF184" ca="1">_xlfn.IFS(AC184=0," ",AE184&gt;25,"Plus éligible",AE184&gt;16,"Justificatif à fournir",AE184&gt;6,"Bon rentré OK",AE184&lt;6,"Non éligible")</f>
        <v xml:space="preserve"> </v>
      </c>
      <c r="AG184" s="13" t="str" cm="1">
        <f t="array" aca="1" ref="AG184" ca="1">_xlfn.IFS(AC184=0," ",AE184&gt;17,"Plus noel",AE184&lt;17,"ok noel")</f>
        <v xml:space="preserve"> </v>
      </c>
      <c r="AH184" s="15"/>
      <c r="AI184" s="16"/>
      <c r="AJ184" s="12"/>
      <c r="AK184" s="13" t="str">
        <f t="shared" ca="1" si="52"/>
        <v xml:space="preserve"> </v>
      </c>
      <c r="AL184" s="13" t="str" cm="1">
        <f t="array" aca="1" ref="AL184" ca="1">_xlfn.IFS(AI184=0," ",AK184&gt;25,"Plus éligible",AK184&gt;16,"Justificatif à fournir",AK184&gt;6,"Bon rentré OK",AK184&lt;6,"Non éligible")</f>
        <v xml:space="preserve"> </v>
      </c>
      <c r="AM184" s="13" t="str" cm="1">
        <f t="array" aca="1" ref="AM184" ca="1">_xlfn.IFS(AI184=0," ",AK184&gt;17,"Plus noel",AK184&lt;17,"ok noel")</f>
        <v xml:space="preserve"> </v>
      </c>
      <c r="AN184" s="15"/>
      <c r="AO184" s="16"/>
      <c r="AP184" s="12"/>
      <c r="AQ184" s="13" t="str">
        <f t="shared" ca="1" si="53"/>
        <v xml:space="preserve"> </v>
      </c>
      <c r="AR184" s="13" t="str" cm="1">
        <f t="array" aca="1" ref="AR184" ca="1">_xlfn.IFS(AO184=0," ",AQ184&gt;25,"Plus éligible",AQ184&gt;16,"Justificatif à fournir",AQ184&gt;6,"Bon rentré OK",AQ184&lt;6,"Non éligible")</f>
        <v xml:space="preserve"> </v>
      </c>
      <c r="AS184" s="13" t="str" cm="1">
        <f t="array" aca="1" ref="AS184" ca="1">_xlfn.IFS(AO184=0," ",AQ184&gt;17,"Plus noel",AQ184&lt;17,"ok noel")</f>
        <v xml:space="preserve"> </v>
      </c>
      <c r="AT184" s="15"/>
      <c r="AU184" s="10" t="str">
        <f t="shared" si="54"/>
        <v xml:space="preserve"> </v>
      </c>
      <c r="AV184" s="10" t="str">
        <f t="shared" si="55"/>
        <v xml:space="preserve"> </v>
      </c>
      <c r="AW184" s="10" t="str">
        <f t="shared" si="56"/>
        <v xml:space="preserve"> </v>
      </c>
      <c r="AX184">
        <f t="shared" ca="1" si="57"/>
        <v>0</v>
      </c>
      <c r="AY184">
        <f t="shared" ca="1" si="58"/>
        <v>0</v>
      </c>
      <c r="AZ184">
        <f t="shared" ca="1" si="59"/>
        <v>0</v>
      </c>
    </row>
    <row r="185" spans="1:52" x14ac:dyDescent="0.3">
      <c r="A185" s="5"/>
      <c r="C185" s="6">
        <f t="shared" si="60"/>
        <v>1</v>
      </c>
      <c r="E185" s="6">
        <f t="shared" ca="1" si="45"/>
        <v>44562</v>
      </c>
      <c r="F185" s="3">
        <f t="shared" ca="1" si="61"/>
        <v>18</v>
      </c>
      <c r="G185" s="3">
        <f t="shared" ca="1" si="62"/>
        <v>12</v>
      </c>
      <c r="H185" s="7">
        <f t="shared" ca="1" si="46"/>
        <v>450</v>
      </c>
      <c r="J185" s="7">
        <f t="shared" ca="1" si="47"/>
        <v>0</v>
      </c>
      <c r="L185" s="7">
        <f t="shared" ca="1" si="48"/>
        <v>450</v>
      </c>
      <c r="P185" s="7">
        <f t="shared" ca="1" si="49"/>
        <v>450</v>
      </c>
      <c r="Q185" s="16"/>
      <c r="R185" s="12"/>
      <c r="S185" s="13" t="str">
        <f t="shared" ca="1" si="63"/>
        <v xml:space="preserve"> </v>
      </c>
      <c r="T185" s="13" t="str" cm="1">
        <f t="array" aca="1" ref="T185" ca="1">_xlfn.IFS(Q185=0," ",S185&gt;25,"Plus éligible",S185&gt;16,"Justificatif à fournir",S185&gt;6,"Bon rentré OK",S185&lt;6,"Non éligible")</f>
        <v xml:space="preserve"> </v>
      </c>
      <c r="U185" s="13" t="str" cm="1">
        <f t="array" aca="1" ref="U185" ca="1">_xlfn.IFS(Q185=0," ",S185&gt;17,"Plus noel",S185&lt;17,"ok noel")</f>
        <v xml:space="preserve"> </v>
      </c>
      <c r="V185" s="15"/>
      <c r="W185" s="16"/>
      <c r="X185" s="12"/>
      <c r="Y185" s="13" t="str">
        <f t="shared" ca="1" si="50"/>
        <v xml:space="preserve"> </v>
      </c>
      <c r="Z185" s="13" t="str" cm="1">
        <f t="array" aca="1" ref="Z185" ca="1">_xlfn.IFS(W185=0," ",Y185&gt;25,"Plus éligible",Y185&gt;16,"Justificatif à fournir",Y185&gt;6,"Bon rentré OK",Y185&lt;6,"Non éligible")</f>
        <v xml:space="preserve"> </v>
      </c>
      <c r="AA185" s="13" t="str" cm="1">
        <f t="array" aca="1" ref="AA185" ca="1">_xlfn.IFS(W185=0," ",Y185&gt;17,"Plus noel",Y185&lt;16,"ok noel")</f>
        <v xml:space="preserve"> </v>
      </c>
      <c r="AB185" s="15"/>
      <c r="AC185" s="16"/>
      <c r="AD185" s="12"/>
      <c r="AE185" s="13" t="str">
        <f t="shared" ca="1" si="51"/>
        <v xml:space="preserve"> </v>
      </c>
      <c r="AF185" s="13" t="str" cm="1">
        <f t="array" aca="1" ref="AF185" ca="1">_xlfn.IFS(AC185=0," ",AE185&gt;25,"Plus éligible",AE185&gt;16,"Justificatif à fournir",AE185&gt;6,"Bon rentré OK",AE185&lt;6,"Non éligible")</f>
        <v xml:space="preserve"> </v>
      </c>
      <c r="AG185" s="13" t="str" cm="1">
        <f t="array" aca="1" ref="AG185" ca="1">_xlfn.IFS(AC185=0," ",AE185&gt;17,"Plus noel",AE185&lt;17,"ok noel")</f>
        <v xml:space="preserve"> </v>
      </c>
      <c r="AH185" s="15"/>
      <c r="AI185" s="16"/>
      <c r="AJ185" s="12"/>
      <c r="AK185" s="13" t="str">
        <f t="shared" ca="1" si="52"/>
        <v xml:space="preserve"> </v>
      </c>
      <c r="AL185" s="13" t="str" cm="1">
        <f t="array" aca="1" ref="AL185" ca="1">_xlfn.IFS(AI185=0," ",AK185&gt;25,"Plus éligible",AK185&gt;16,"Justificatif à fournir",AK185&gt;6,"Bon rentré OK",AK185&lt;6,"Non éligible")</f>
        <v xml:space="preserve"> </v>
      </c>
      <c r="AM185" s="13" t="str" cm="1">
        <f t="array" aca="1" ref="AM185" ca="1">_xlfn.IFS(AI185=0," ",AK185&gt;17,"Plus noel",AK185&lt;17,"ok noel")</f>
        <v xml:space="preserve"> </v>
      </c>
      <c r="AN185" s="15"/>
      <c r="AO185" s="16"/>
      <c r="AP185" s="12"/>
      <c r="AQ185" s="13" t="str">
        <f t="shared" ca="1" si="53"/>
        <v xml:space="preserve"> </v>
      </c>
      <c r="AR185" s="13" t="str" cm="1">
        <f t="array" aca="1" ref="AR185" ca="1">_xlfn.IFS(AO185=0," ",AQ185&gt;25,"Plus éligible",AQ185&gt;16,"Justificatif à fournir",AQ185&gt;6,"Bon rentré OK",AQ185&lt;6,"Non éligible")</f>
        <v xml:space="preserve"> </v>
      </c>
      <c r="AS185" s="13" t="str" cm="1">
        <f t="array" aca="1" ref="AS185" ca="1">_xlfn.IFS(AO185=0," ",AQ185&gt;17,"Plus noel",AQ185&lt;17,"ok noel")</f>
        <v xml:space="preserve"> </v>
      </c>
      <c r="AT185" s="15"/>
      <c r="AU185" s="10" t="str">
        <f t="shared" si="54"/>
        <v xml:space="preserve"> </v>
      </c>
      <c r="AV185" s="10" t="str">
        <f t="shared" si="55"/>
        <v xml:space="preserve"> </v>
      </c>
      <c r="AW185" s="10" t="str">
        <f t="shared" si="56"/>
        <v xml:space="preserve"> </v>
      </c>
      <c r="AX185">
        <f t="shared" ca="1" si="57"/>
        <v>0</v>
      </c>
      <c r="AY185">
        <f t="shared" ca="1" si="58"/>
        <v>0</v>
      </c>
      <c r="AZ185">
        <f t="shared" ca="1" si="59"/>
        <v>0</v>
      </c>
    </row>
    <row r="186" spans="1:52" x14ac:dyDescent="0.3">
      <c r="A186" s="5"/>
      <c r="C186" s="6">
        <f t="shared" si="60"/>
        <v>1</v>
      </c>
      <c r="E186" s="6">
        <f t="shared" ca="1" si="45"/>
        <v>44562</v>
      </c>
      <c r="F186" s="3">
        <f t="shared" ca="1" si="61"/>
        <v>18</v>
      </c>
      <c r="G186" s="3">
        <f t="shared" ca="1" si="62"/>
        <v>12</v>
      </c>
      <c r="H186" s="7">
        <f t="shared" ca="1" si="46"/>
        <v>450</v>
      </c>
      <c r="J186" s="7">
        <f t="shared" ca="1" si="47"/>
        <v>0</v>
      </c>
      <c r="L186" s="7">
        <f t="shared" ca="1" si="48"/>
        <v>450</v>
      </c>
      <c r="P186" s="7">
        <f t="shared" ca="1" si="49"/>
        <v>450</v>
      </c>
      <c r="Q186" s="16"/>
      <c r="R186" s="12"/>
      <c r="S186" s="13" t="str">
        <f t="shared" ca="1" si="63"/>
        <v xml:space="preserve"> </v>
      </c>
      <c r="T186" s="13" t="str" cm="1">
        <f t="array" aca="1" ref="T186" ca="1">_xlfn.IFS(Q186=0," ",S186&gt;25,"Plus éligible",S186&gt;16,"Justificatif à fournir",S186&gt;6,"Bon rentré OK",S186&lt;6,"Non éligible")</f>
        <v xml:space="preserve"> </v>
      </c>
      <c r="U186" s="13" t="str" cm="1">
        <f t="array" aca="1" ref="U186" ca="1">_xlfn.IFS(Q186=0," ",S186&gt;17,"Plus noel",S186&lt;17,"ok noel")</f>
        <v xml:space="preserve"> </v>
      </c>
      <c r="V186" s="15"/>
      <c r="W186" s="16"/>
      <c r="X186" s="12"/>
      <c r="Y186" s="13" t="str">
        <f t="shared" ca="1" si="50"/>
        <v xml:space="preserve"> </v>
      </c>
      <c r="Z186" s="13" t="str" cm="1">
        <f t="array" aca="1" ref="Z186" ca="1">_xlfn.IFS(W186=0," ",Y186&gt;25,"Plus éligible",Y186&gt;16,"Justificatif à fournir",Y186&gt;6,"Bon rentré OK",Y186&lt;6,"Non éligible")</f>
        <v xml:space="preserve"> </v>
      </c>
      <c r="AA186" s="13" t="str" cm="1">
        <f t="array" aca="1" ref="AA186" ca="1">_xlfn.IFS(W186=0," ",Y186&gt;17,"Plus noel",Y186&lt;16,"ok noel")</f>
        <v xml:space="preserve"> </v>
      </c>
      <c r="AB186" s="15"/>
      <c r="AC186" s="16"/>
      <c r="AD186" s="12"/>
      <c r="AE186" s="13" t="str">
        <f t="shared" ca="1" si="51"/>
        <v xml:space="preserve"> </v>
      </c>
      <c r="AF186" s="13" t="str" cm="1">
        <f t="array" aca="1" ref="AF186" ca="1">_xlfn.IFS(AC186=0," ",AE186&gt;25,"Plus éligible",AE186&gt;16,"Justificatif à fournir",AE186&gt;6,"Bon rentré OK",AE186&lt;6,"Non éligible")</f>
        <v xml:space="preserve"> </v>
      </c>
      <c r="AG186" s="13" t="str" cm="1">
        <f t="array" aca="1" ref="AG186" ca="1">_xlfn.IFS(AC186=0," ",AE186&gt;17,"Plus noel",AE186&lt;17,"ok noel")</f>
        <v xml:space="preserve"> </v>
      </c>
      <c r="AH186" s="15"/>
      <c r="AI186" s="16"/>
      <c r="AJ186" s="12"/>
      <c r="AK186" s="13" t="str">
        <f t="shared" ca="1" si="52"/>
        <v xml:space="preserve"> </v>
      </c>
      <c r="AL186" s="13" t="str" cm="1">
        <f t="array" aca="1" ref="AL186" ca="1">_xlfn.IFS(AI186=0," ",AK186&gt;25,"Plus éligible",AK186&gt;16,"Justificatif à fournir",AK186&gt;6,"Bon rentré OK",AK186&lt;6,"Non éligible")</f>
        <v xml:space="preserve"> </v>
      </c>
      <c r="AM186" s="13" t="str" cm="1">
        <f t="array" aca="1" ref="AM186" ca="1">_xlfn.IFS(AI186=0," ",AK186&gt;17,"Plus noel",AK186&lt;17,"ok noel")</f>
        <v xml:space="preserve"> </v>
      </c>
      <c r="AN186" s="15"/>
      <c r="AO186" s="16"/>
      <c r="AP186" s="12"/>
      <c r="AQ186" s="13" t="str">
        <f t="shared" ca="1" si="53"/>
        <v xml:space="preserve"> </v>
      </c>
      <c r="AR186" s="13" t="str" cm="1">
        <f t="array" aca="1" ref="AR186" ca="1">_xlfn.IFS(AO186=0," ",AQ186&gt;25,"Plus éligible",AQ186&gt;16,"Justificatif à fournir",AQ186&gt;6,"Bon rentré OK",AQ186&lt;6,"Non éligible")</f>
        <v xml:space="preserve"> </v>
      </c>
      <c r="AS186" s="13" t="str" cm="1">
        <f t="array" aca="1" ref="AS186" ca="1">_xlfn.IFS(AO186=0," ",AQ186&gt;17,"Plus noel",AQ186&lt;17,"ok noel")</f>
        <v xml:space="preserve"> </v>
      </c>
      <c r="AT186" s="15"/>
      <c r="AU186" s="10" t="str">
        <f t="shared" si="54"/>
        <v xml:space="preserve"> </v>
      </c>
      <c r="AV186" s="10" t="str">
        <f t="shared" si="55"/>
        <v xml:space="preserve"> </v>
      </c>
      <c r="AW186" s="10" t="str">
        <f t="shared" si="56"/>
        <v xml:space="preserve"> </v>
      </c>
      <c r="AX186">
        <f t="shared" ca="1" si="57"/>
        <v>0</v>
      </c>
      <c r="AY186">
        <f t="shared" ca="1" si="58"/>
        <v>0</v>
      </c>
      <c r="AZ186">
        <f t="shared" ca="1" si="59"/>
        <v>0</v>
      </c>
    </row>
    <row r="187" spans="1:52" x14ac:dyDescent="0.3">
      <c r="A187" s="5"/>
      <c r="C187" s="6">
        <f t="shared" si="60"/>
        <v>1</v>
      </c>
      <c r="E187" s="6">
        <f t="shared" ca="1" si="45"/>
        <v>44562</v>
      </c>
      <c r="F187" s="3">
        <f t="shared" ca="1" si="61"/>
        <v>18</v>
      </c>
      <c r="G187" s="3">
        <f t="shared" ca="1" si="62"/>
        <v>12</v>
      </c>
      <c r="H187" s="7">
        <f t="shared" ca="1" si="46"/>
        <v>450</v>
      </c>
      <c r="J187" s="7">
        <f t="shared" ca="1" si="47"/>
        <v>0</v>
      </c>
      <c r="L187" s="7">
        <f t="shared" ca="1" si="48"/>
        <v>450</v>
      </c>
      <c r="P187" s="7">
        <f t="shared" ca="1" si="49"/>
        <v>450</v>
      </c>
      <c r="Q187" s="16"/>
      <c r="R187" s="12"/>
      <c r="S187" s="13" t="str">
        <f t="shared" ca="1" si="63"/>
        <v xml:space="preserve"> </v>
      </c>
      <c r="T187" s="13" t="str" cm="1">
        <f t="array" aca="1" ref="T187" ca="1">_xlfn.IFS(Q187=0," ",S187&gt;25,"Plus éligible",S187&gt;16,"Justificatif à fournir",S187&gt;6,"Bon rentré OK",S187&lt;6,"Non éligible")</f>
        <v xml:space="preserve"> </v>
      </c>
      <c r="U187" s="13" t="str" cm="1">
        <f t="array" aca="1" ref="U187" ca="1">_xlfn.IFS(Q187=0," ",S187&gt;17,"Plus noel",S187&lt;17,"ok noel")</f>
        <v xml:space="preserve"> </v>
      </c>
      <c r="V187" s="15"/>
      <c r="W187" s="16"/>
      <c r="X187" s="12"/>
      <c r="Y187" s="13" t="str">
        <f t="shared" ca="1" si="50"/>
        <v xml:space="preserve"> </v>
      </c>
      <c r="Z187" s="13" t="str" cm="1">
        <f t="array" aca="1" ref="Z187" ca="1">_xlfn.IFS(W187=0," ",Y187&gt;25,"Plus éligible",Y187&gt;16,"Justificatif à fournir",Y187&gt;6,"Bon rentré OK",Y187&lt;6,"Non éligible")</f>
        <v xml:space="preserve"> </v>
      </c>
      <c r="AA187" s="13" t="str" cm="1">
        <f t="array" aca="1" ref="AA187" ca="1">_xlfn.IFS(W187=0," ",Y187&gt;17,"Plus noel",Y187&lt;16,"ok noel")</f>
        <v xml:space="preserve"> </v>
      </c>
      <c r="AB187" s="15"/>
      <c r="AC187" s="16"/>
      <c r="AD187" s="12"/>
      <c r="AE187" s="13" t="str">
        <f t="shared" ca="1" si="51"/>
        <v xml:space="preserve"> </v>
      </c>
      <c r="AF187" s="13" t="str" cm="1">
        <f t="array" aca="1" ref="AF187" ca="1">_xlfn.IFS(AC187=0," ",AE187&gt;25,"Plus éligible",AE187&gt;16,"Justificatif à fournir",AE187&gt;6,"Bon rentré OK",AE187&lt;6,"Non éligible")</f>
        <v xml:space="preserve"> </v>
      </c>
      <c r="AG187" s="13" t="str" cm="1">
        <f t="array" aca="1" ref="AG187" ca="1">_xlfn.IFS(AC187=0," ",AE187&gt;17,"Plus noel",AE187&lt;17,"ok noel")</f>
        <v xml:space="preserve"> </v>
      </c>
      <c r="AH187" s="15"/>
      <c r="AI187" s="16"/>
      <c r="AJ187" s="12"/>
      <c r="AK187" s="13" t="str">
        <f t="shared" ca="1" si="52"/>
        <v xml:space="preserve"> </v>
      </c>
      <c r="AL187" s="13" t="str" cm="1">
        <f t="array" aca="1" ref="AL187" ca="1">_xlfn.IFS(AI187=0," ",AK187&gt;25,"Plus éligible",AK187&gt;16,"Justificatif à fournir",AK187&gt;6,"Bon rentré OK",AK187&lt;6,"Non éligible")</f>
        <v xml:space="preserve"> </v>
      </c>
      <c r="AM187" s="13" t="str" cm="1">
        <f t="array" aca="1" ref="AM187" ca="1">_xlfn.IFS(AI187=0," ",AK187&gt;17,"Plus noel",AK187&lt;17,"ok noel")</f>
        <v xml:space="preserve"> </v>
      </c>
      <c r="AN187" s="15"/>
      <c r="AO187" s="16"/>
      <c r="AP187" s="12"/>
      <c r="AQ187" s="13" t="str">
        <f t="shared" ca="1" si="53"/>
        <v xml:space="preserve"> </v>
      </c>
      <c r="AR187" s="13" t="str" cm="1">
        <f t="array" aca="1" ref="AR187" ca="1">_xlfn.IFS(AO187=0," ",AQ187&gt;25,"Plus éligible",AQ187&gt;16,"Justificatif à fournir",AQ187&gt;6,"Bon rentré OK",AQ187&lt;6,"Non éligible")</f>
        <v xml:space="preserve"> </v>
      </c>
      <c r="AS187" s="13" t="str" cm="1">
        <f t="array" aca="1" ref="AS187" ca="1">_xlfn.IFS(AO187=0," ",AQ187&gt;17,"Plus noel",AQ187&lt;17,"ok noel")</f>
        <v xml:space="preserve"> </v>
      </c>
      <c r="AT187" s="15"/>
      <c r="AU187" s="10" t="str">
        <f t="shared" si="54"/>
        <v xml:space="preserve"> </v>
      </c>
      <c r="AV187" s="10" t="str">
        <f t="shared" si="55"/>
        <v xml:space="preserve"> </v>
      </c>
      <c r="AW187" s="10" t="str">
        <f t="shared" si="56"/>
        <v xml:space="preserve"> </v>
      </c>
      <c r="AX187">
        <f t="shared" ca="1" si="57"/>
        <v>0</v>
      </c>
      <c r="AY187">
        <f t="shared" ca="1" si="58"/>
        <v>0</v>
      </c>
      <c r="AZ187">
        <f t="shared" ca="1" si="59"/>
        <v>0</v>
      </c>
    </row>
    <row r="188" spans="1:52" x14ac:dyDescent="0.3">
      <c r="A188" s="5"/>
      <c r="C188" s="6">
        <f t="shared" si="60"/>
        <v>1</v>
      </c>
      <c r="E188" s="6">
        <f t="shared" ca="1" si="45"/>
        <v>44562</v>
      </c>
      <c r="F188" s="3">
        <f t="shared" ca="1" si="61"/>
        <v>18</v>
      </c>
      <c r="G188" s="3">
        <f t="shared" ca="1" si="62"/>
        <v>12</v>
      </c>
      <c r="H188" s="7">
        <f t="shared" ca="1" si="46"/>
        <v>450</v>
      </c>
      <c r="J188" s="7">
        <f t="shared" ca="1" si="47"/>
        <v>0</v>
      </c>
      <c r="L188" s="7">
        <f t="shared" ca="1" si="48"/>
        <v>450</v>
      </c>
      <c r="P188" s="7">
        <f t="shared" ca="1" si="49"/>
        <v>450</v>
      </c>
      <c r="Q188" s="16"/>
      <c r="R188" s="12"/>
      <c r="S188" s="13" t="str">
        <f t="shared" ca="1" si="63"/>
        <v xml:space="preserve"> </v>
      </c>
      <c r="T188" s="13" t="str" cm="1">
        <f t="array" aca="1" ref="T188" ca="1">_xlfn.IFS(Q188=0," ",S188&gt;25,"Plus éligible",S188&gt;16,"Justificatif à fournir",S188&gt;6,"Bon rentré OK",S188&lt;6,"Non éligible")</f>
        <v xml:space="preserve"> </v>
      </c>
      <c r="U188" s="13" t="str" cm="1">
        <f t="array" aca="1" ref="U188" ca="1">_xlfn.IFS(Q188=0," ",S188&gt;17,"Plus noel",S188&lt;17,"ok noel")</f>
        <v xml:space="preserve"> </v>
      </c>
      <c r="V188" s="15"/>
      <c r="W188" s="16"/>
      <c r="X188" s="12"/>
      <c r="Y188" s="13" t="str">
        <f t="shared" ca="1" si="50"/>
        <v xml:space="preserve"> </v>
      </c>
      <c r="Z188" s="13" t="str" cm="1">
        <f t="array" aca="1" ref="Z188" ca="1">_xlfn.IFS(W188=0," ",Y188&gt;25,"Plus éligible",Y188&gt;16,"Justificatif à fournir",Y188&gt;6,"Bon rentré OK",Y188&lt;6,"Non éligible")</f>
        <v xml:space="preserve"> </v>
      </c>
      <c r="AA188" s="13" t="str" cm="1">
        <f t="array" aca="1" ref="AA188" ca="1">_xlfn.IFS(W188=0," ",Y188&gt;17,"Plus noel",Y188&lt;16,"ok noel")</f>
        <v xml:space="preserve"> </v>
      </c>
      <c r="AB188" s="15"/>
      <c r="AC188" s="16"/>
      <c r="AD188" s="12"/>
      <c r="AE188" s="13" t="str">
        <f t="shared" ca="1" si="51"/>
        <v xml:space="preserve"> </v>
      </c>
      <c r="AF188" s="13" t="str" cm="1">
        <f t="array" aca="1" ref="AF188" ca="1">_xlfn.IFS(AC188=0," ",AE188&gt;25,"Plus éligible",AE188&gt;16,"Justificatif à fournir",AE188&gt;6,"Bon rentré OK",AE188&lt;6,"Non éligible")</f>
        <v xml:space="preserve"> </v>
      </c>
      <c r="AG188" s="13" t="str" cm="1">
        <f t="array" aca="1" ref="AG188" ca="1">_xlfn.IFS(AC188=0," ",AE188&gt;17,"Plus noel",AE188&lt;17,"ok noel")</f>
        <v xml:space="preserve"> </v>
      </c>
      <c r="AH188" s="15"/>
      <c r="AI188" s="16"/>
      <c r="AJ188" s="12"/>
      <c r="AK188" s="13" t="str">
        <f t="shared" ca="1" si="52"/>
        <v xml:space="preserve"> </v>
      </c>
      <c r="AL188" s="13" t="str" cm="1">
        <f t="array" aca="1" ref="AL188" ca="1">_xlfn.IFS(AI188=0," ",AK188&gt;25,"Plus éligible",AK188&gt;16,"Justificatif à fournir",AK188&gt;6,"Bon rentré OK",AK188&lt;6,"Non éligible")</f>
        <v xml:space="preserve"> </v>
      </c>
      <c r="AM188" s="13" t="str" cm="1">
        <f t="array" aca="1" ref="AM188" ca="1">_xlfn.IFS(AI188=0," ",AK188&gt;17,"Plus noel",AK188&lt;17,"ok noel")</f>
        <v xml:space="preserve"> </v>
      </c>
      <c r="AN188" s="15"/>
      <c r="AO188" s="16"/>
      <c r="AP188" s="12"/>
      <c r="AQ188" s="13" t="str">
        <f t="shared" ca="1" si="53"/>
        <v xml:space="preserve"> </v>
      </c>
      <c r="AR188" s="13" t="str" cm="1">
        <f t="array" aca="1" ref="AR188" ca="1">_xlfn.IFS(AO188=0," ",AQ188&gt;25,"Plus éligible",AQ188&gt;16,"Justificatif à fournir",AQ188&gt;6,"Bon rentré OK",AQ188&lt;6,"Non éligible")</f>
        <v xml:space="preserve"> </v>
      </c>
      <c r="AS188" s="13" t="str" cm="1">
        <f t="array" aca="1" ref="AS188" ca="1">_xlfn.IFS(AO188=0," ",AQ188&gt;17,"Plus noel",AQ188&lt;17,"ok noel")</f>
        <v xml:space="preserve"> </v>
      </c>
      <c r="AT188" s="15"/>
      <c r="AU188" s="10" t="str">
        <f t="shared" si="54"/>
        <v xml:space="preserve"> </v>
      </c>
      <c r="AV188" s="10" t="str">
        <f t="shared" si="55"/>
        <v xml:space="preserve"> </v>
      </c>
      <c r="AW188" s="10" t="str">
        <f t="shared" si="56"/>
        <v xml:space="preserve"> </v>
      </c>
      <c r="AX188">
        <f t="shared" ca="1" si="57"/>
        <v>0</v>
      </c>
      <c r="AY188">
        <f t="shared" ca="1" si="58"/>
        <v>0</v>
      </c>
      <c r="AZ188">
        <f t="shared" ca="1" si="59"/>
        <v>0</v>
      </c>
    </row>
    <row r="189" spans="1:52" x14ac:dyDescent="0.3">
      <c r="A189" s="5"/>
      <c r="C189" s="6">
        <f t="shared" si="60"/>
        <v>1</v>
      </c>
      <c r="E189" s="6">
        <f t="shared" ca="1" si="45"/>
        <v>44562</v>
      </c>
      <c r="F189" s="3">
        <f t="shared" ca="1" si="61"/>
        <v>18</v>
      </c>
      <c r="G189" s="3">
        <f t="shared" ca="1" si="62"/>
        <v>12</v>
      </c>
      <c r="H189" s="7">
        <f t="shared" ca="1" si="46"/>
        <v>450</v>
      </c>
      <c r="J189" s="7">
        <f t="shared" ca="1" si="47"/>
        <v>0</v>
      </c>
      <c r="L189" s="7">
        <f t="shared" ca="1" si="48"/>
        <v>450</v>
      </c>
      <c r="P189" s="7">
        <f t="shared" ca="1" si="49"/>
        <v>450</v>
      </c>
      <c r="Q189" s="16"/>
      <c r="R189" s="12"/>
      <c r="S189" s="13" t="str">
        <f t="shared" ca="1" si="63"/>
        <v xml:space="preserve"> </v>
      </c>
      <c r="T189" s="13" t="str" cm="1">
        <f t="array" aca="1" ref="T189" ca="1">_xlfn.IFS(Q189=0," ",S189&gt;25,"Plus éligible",S189&gt;16,"Justificatif à fournir",S189&gt;6,"Bon rentré OK",S189&lt;6,"Non éligible")</f>
        <v xml:space="preserve"> </v>
      </c>
      <c r="U189" s="13" t="str" cm="1">
        <f t="array" aca="1" ref="U189" ca="1">_xlfn.IFS(Q189=0," ",S189&gt;17,"Plus noel",S189&lt;17,"ok noel")</f>
        <v xml:space="preserve"> </v>
      </c>
      <c r="V189" s="15"/>
      <c r="W189" s="16"/>
      <c r="X189" s="12"/>
      <c r="Y189" s="13" t="str">
        <f t="shared" ca="1" si="50"/>
        <v xml:space="preserve"> </v>
      </c>
      <c r="Z189" s="13" t="str" cm="1">
        <f t="array" aca="1" ref="Z189" ca="1">_xlfn.IFS(W189=0," ",Y189&gt;25,"Plus éligible",Y189&gt;16,"Justificatif à fournir",Y189&gt;6,"Bon rentré OK",Y189&lt;6,"Non éligible")</f>
        <v xml:space="preserve"> </v>
      </c>
      <c r="AA189" s="13" t="str" cm="1">
        <f t="array" aca="1" ref="AA189" ca="1">_xlfn.IFS(W189=0," ",Y189&gt;17,"Plus noel",Y189&lt;16,"ok noel")</f>
        <v xml:space="preserve"> </v>
      </c>
      <c r="AB189" s="15"/>
      <c r="AC189" s="16"/>
      <c r="AD189" s="12"/>
      <c r="AE189" s="13" t="str">
        <f t="shared" ca="1" si="51"/>
        <v xml:space="preserve"> </v>
      </c>
      <c r="AF189" s="13" t="str" cm="1">
        <f t="array" aca="1" ref="AF189" ca="1">_xlfn.IFS(AC189=0," ",AE189&gt;25,"Plus éligible",AE189&gt;16,"Justificatif à fournir",AE189&gt;6,"Bon rentré OK",AE189&lt;6,"Non éligible")</f>
        <v xml:space="preserve"> </v>
      </c>
      <c r="AG189" s="13" t="str" cm="1">
        <f t="array" aca="1" ref="AG189" ca="1">_xlfn.IFS(AC189=0," ",AE189&gt;17,"Plus noel",AE189&lt;17,"ok noel")</f>
        <v xml:space="preserve"> </v>
      </c>
      <c r="AH189" s="15"/>
      <c r="AI189" s="16"/>
      <c r="AJ189" s="12"/>
      <c r="AK189" s="13" t="str">
        <f t="shared" ca="1" si="52"/>
        <v xml:space="preserve"> </v>
      </c>
      <c r="AL189" s="13" t="str" cm="1">
        <f t="array" aca="1" ref="AL189" ca="1">_xlfn.IFS(AI189=0," ",AK189&gt;25,"Plus éligible",AK189&gt;16,"Justificatif à fournir",AK189&gt;6,"Bon rentré OK",AK189&lt;6,"Non éligible")</f>
        <v xml:space="preserve"> </v>
      </c>
      <c r="AM189" s="13" t="str" cm="1">
        <f t="array" aca="1" ref="AM189" ca="1">_xlfn.IFS(AI189=0," ",AK189&gt;17,"Plus noel",AK189&lt;17,"ok noel")</f>
        <v xml:space="preserve"> </v>
      </c>
      <c r="AN189" s="15"/>
      <c r="AO189" s="16"/>
      <c r="AP189" s="12"/>
      <c r="AQ189" s="13" t="str">
        <f t="shared" ca="1" si="53"/>
        <v xml:space="preserve"> </v>
      </c>
      <c r="AR189" s="13" t="str" cm="1">
        <f t="array" aca="1" ref="AR189" ca="1">_xlfn.IFS(AO189=0," ",AQ189&gt;25,"Plus éligible",AQ189&gt;16,"Justificatif à fournir",AQ189&gt;6,"Bon rentré OK",AQ189&lt;6,"Non éligible")</f>
        <v xml:space="preserve"> </v>
      </c>
      <c r="AS189" s="13" t="str" cm="1">
        <f t="array" aca="1" ref="AS189" ca="1">_xlfn.IFS(AO189=0," ",AQ189&gt;17,"Plus noel",AQ189&lt;17,"ok noel")</f>
        <v xml:space="preserve"> </v>
      </c>
      <c r="AT189" s="15"/>
      <c r="AU189" s="10" t="str">
        <f t="shared" si="54"/>
        <v xml:space="preserve"> </v>
      </c>
      <c r="AV189" s="10" t="str">
        <f t="shared" si="55"/>
        <v xml:space="preserve"> </v>
      </c>
      <c r="AW189" s="10" t="str">
        <f t="shared" si="56"/>
        <v xml:space="preserve"> </v>
      </c>
      <c r="AX189">
        <f t="shared" ca="1" si="57"/>
        <v>0</v>
      </c>
      <c r="AY189">
        <f t="shared" ca="1" si="58"/>
        <v>0</v>
      </c>
      <c r="AZ189">
        <f t="shared" ca="1" si="59"/>
        <v>0</v>
      </c>
    </row>
    <row r="190" spans="1:52" x14ac:dyDescent="0.3">
      <c r="A190" s="5"/>
      <c r="C190" s="6">
        <f t="shared" si="60"/>
        <v>1</v>
      </c>
      <c r="E190" s="6">
        <f t="shared" ca="1" si="45"/>
        <v>44562</v>
      </c>
      <c r="F190" s="3">
        <f t="shared" ca="1" si="61"/>
        <v>18</v>
      </c>
      <c r="G190" s="3">
        <f t="shared" ca="1" si="62"/>
        <v>12</v>
      </c>
      <c r="H190" s="7">
        <f t="shared" ca="1" si="46"/>
        <v>450</v>
      </c>
      <c r="J190" s="7">
        <f t="shared" ca="1" si="47"/>
        <v>0</v>
      </c>
      <c r="L190" s="7">
        <f t="shared" ca="1" si="48"/>
        <v>450</v>
      </c>
      <c r="P190" s="7">
        <f t="shared" ca="1" si="49"/>
        <v>450</v>
      </c>
      <c r="Q190" s="16"/>
      <c r="R190" s="12"/>
      <c r="S190" s="13" t="str">
        <f t="shared" ca="1" si="63"/>
        <v xml:space="preserve"> </v>
      </c>
      <c r="T190" s="13" t="str" cm="1">
        <f t="array" aca="1" ref="T190" ca="1">_xlfn.IFS(Q190=0," ",S190&gt;25,"Plus éligible",S190&gt;16,"Justificatif à fournir",S190&gt;6,"Bon rentré OK",S190&lt;6,"Non éligible")</f>
        <v xml:space="preserve"> </v>
      </c>
      <c r="U190" s="13" t="str" cm="1">
        <f t="array" aca="1" ref="U190" ca="1">_xlfn.IFS(Q190=0," ",S190&gt;17,"Plus noel",S190&lt;17,"ok noel")</f>
        <v xml:space="preserve"> </v>
      </c>
      <c r="V190" s="15"/>
      <c r="W190" s="16"/>
      <c r="X190" s="12"/>
      <c r="Y190" s="13" t="str">
        <f t="shared" ca="1" si="50"/>
        <v xml:space="preserve"> </v>
      </c>
      <c r="Z190" s="13" t="str" cm="1">
        <f t="array" aca="1" ref="Z190" ca="1">_xlfn.IFS(W190=0," ",Y190&gt;25,"Plus éligible",Y190&gt;16,"Justificatif à fournir",Y190&gt;6,"Bon rentré OK",Y190&lt;6,"Non éligible")</f>
        <v xml:space="preserve"> </v>
      </c>
      <c r="AA190" s="13" t="str" cm="1">
        <f t="array" aca="1" ref="AA190" ca="1">_xlfn.IFS(W190=0," ",Y190&gt;17,"Plus noel",Y190&lt;16,"ok noel")</f>
        <v xml:space="preserve"> </v>
      </c>
      <c r="AB190" s="15"/>
      <c r="AC190" s="16"/>
      <c r="AD190" s="12"/>
      <c r="AE190" s="13" t="str">
        <f t="shared" ca="1" si="51"/>
        <v xml:space="preserve"> </v>
      </c>
      <c r="AF190" s="13" t="str" cm="1">
        <f t="array" aca="1" ref="AF190" ca="1">_xlfn.IFS(AC190=0," ",AE190&gt;25,"Plus éligible",AE190&gt;16,"Justificatif à fournir",AE190&gt;6,"Bon rentré OK",AE190&lt;6,"Non éligible")</f>
        <v xml:space="preserve"> </v>
      </c>
      <c r="AG190" s="13" t="str" cm="1">
        <f t="array" aca="1" ref="AG190" ca="1">_xlfn.IFS(AC190=0," ",AE190&gt;17,"Plus noel",AE190&lt;17,"ok noel")</f>
        <v xml:space="preserve"> </v>
      </c>
      <c r="AH190" s="15"/>
      <c r="AI190" s="16"/>
      <c r="AJ190" s="12"/>
      <c r="AK190" s="13" t="str">
        <f t="shared" ca="1" si="52"/>
        <v xml:space="preserve"> </v>
      </c>
      <c r="AL190" s="13" t="str" cm="1">
        <f t="array" aca="1" ref="AL190" ca="1">_xlfn.IFS(AI190=0," ",AK190&gt;25,"Plus éligible",AK190&gt;16,"Justificatif à fournir",AK190&gt;6,"Bon rentré OK",AK190&lt;6,"Non éligible")</f>
        <v xml:space="preserve"> </v>
      </c>
      <c r="AM190" s="13" t="str" cm="1">
        <f t="array" aca="1" ref="AM190" ca="1">_xlfn.IFS(AI190=0," ",AK190&gt;17,"Plus noel",AK190&lt;17,"ok noel")</f>
        <v xml:space="preserve"> </v>
      </c>
      <c r="AN190" s="15"/>
      <c r="AO190" s="16"/>
      <c r="AP190" s="12"/>
      <c r="AQ190" s="13" t="str">
        <f t="shared" ca="1" si="53"/>
        <v xml:space="preserve"> </v>
      </c>
      <c r="AR190" s="13" t="str" cm="1">
        <f t="array" aca="1" ref="AR190" ca="1">_xlfn.IFS(AO190=0," ",AQ190&gt;25,"Plus éligible",AQ190&gt;16,"Justificatif à fournir",AQ190&gt;6,"Bon rentré OK",AQ190&lt;6,"Non éligible")</f>
        <v xml:space="preserve"> </v>
      </c>
      <c r="AS190" s="13" t="str" cm="1">
        <f t="array" aca="1" ref="AS190" ca="1">_xlfn.IFS(AO190=0," ",AQ190&gt;17,"Plus noel",AQ190&lt;17,"ok noel")</f>
        <v xml:space="preserve"> </v>
      </c>
      <c r="AT190" s="15"/>
      <c r="AU190" s="10" t="str">
        <f t="shared" si="54"/>
        <v xml:space="preserve"> </v>
      </c>
      <c r="AV190" s="10" t="str">
        <f t="shared" si="55"/>
        <v xml:space="preserve"> </v>
      </c>
      <c r="AW190" s="10" t="str">
        <f t="shared" si="56"/>
        <v xml:space="preserve"> </v>
      </c>
      <c r="AX190">
        <f t="shared" ca="1" si="57"/>
        <v>0</v>
      </c>
      <c r="AY190">
        <f t="shared" ca="1" si="58"/>
        <v>0</v>
      </c>
      <c r="AZ190">
        <f t="shared" ca="1" si="59"/>
        <v>0</v>
      </c>
    </row>
    <row r="191" spans="1:52" x14ac:dyDescent="0.3">
      <c r="A191" s="5"/>
      <c r="C191" s="6">
        <f t="shared" si="60"/>
        <v>1</v>
      </c>
      <c r="E191" s="6">
        <f t="shared" ca="1" si="45"/>
        <v>44562</v>
      </c>
      <c r="F191" s="3">
        <f t="shared" ca="1" si="61"/>
        <v>18</v>
      </c>
      <c r="G191" s="3">
        <f t="shared" ca="1" si="62"/>
        <v>12</v>
      </c>
      <c r="H191" s="7">
        <f t="shared" ca="1" si="46"/>
        <v>450</v>
      </c>
      <c r="J191" s="7">
        <f t="shared" ca="1" si="47"/>
        <v>0</v>
      </c>
      <c r="L191" s="7">
        <f t="shared" ca="1" si="48"/>
        <v>450</v>
      </c>
      <c r="P191" s="7">
        <f t="shared" ca="1" si="49"/>
        <v>450</v>
      </c>
      <c r="Q191" s="16"/>
      <c r="R191" s="12"/>
      <c r="S191" s="13" t="str">
        <f t="shared" ca="1" si="63"/>
        <v xml:space="preserve"> </v>
      </c>
      <c r="T191" s="13" t="str" cm="1">
        <f t="array" aca="1" ref="T191" ca="1">_xlfn.IFS(Q191=0," ",S191&gt;25,"Plus éligible",S191&gt;16,"Justificatif à fournir",S191&gt;6,"Bon rentré OK",S191&lt;6,"Non éligible")</f>
        <v xml:space="preserve"> </v>
      </c>
      <c r="U191" s="13" t="str" cm="1">
        <f t="array" aca="1" ref="U191" ca="1">_xlfn.IFS(Q191=0," ",S191&gt;17,"Plus noel",S191&lt;17,"ok noel")</f>
        <v xml:space="preserve"> </v>
      </c>
      <c r="V191" s="15"/>
      <c r="W191" s="16"/>
      <c r="X191" s="12"/>
      <c r="Y191" s="13" t="str">
        <f t="shared" ca="1" si="50"/>
        <v xml:space="preserve"> </v>
      </c>
      <c r="Z191" s="13" t="str" cm="1">
        <f t="array" aca="1" ref="Z191" ca="1">_xlfn.IFS(W191=0," ",Y191&gt;25,"Plus éligible",Y191&gt;16,"Justificatif à fournir",Y191&gt;6,"Bon rentré OK",Y191&lt;6,"Non éligible")</f>
        <v xml:space="preserve"> </v>
      </c>
      <c r="AA191" s="13" t="str" cm="1">
        <f t="array" aca="1" ref="AA191" ca="1">_xlfn.IFS(W191=0," ",Y191&gt;17,"Plus noel",Y191&lt;16,"ok noel")</f>
        <v xml:space="preserve"> </v>
      </c>
      <c r="AB191" s="15"/>
      <c r="AC191" s="16"/>
      <c r="AD191" s="12"/>
      <c r="AE191" s="13" t="str">
        <f t="shared" ca="1" si="51"/>
        <v xml:space="preserve"> </v>
      </c>
      <c r="AF191" s="13" t="str" cm="1">
        <f t="array" aca="1" ref="AF191" ca="1">_xlfn.IFS(AC191=0," ",AE191&gt;25,"Plus éligible",AE191&gt;16,"Justificatif à fournir",AE191&gt;6,"Bon rentré OK",AE191&lt;6,"Non éligible")</f>
        <v xml:space="preserve"> </v>
      </c>
      <c r="AG191" s="13" t="str" cm="1">
        <f t="array" aca="1" ref="AG191" ca="1">_xlfn.IFS(AC191=0," ",AE191&gt;17,"Plus noel",AE191&lt;17,"ok noel")</f>
        <v xml:space="preserve"> </v>
      </c>
      <c r="AH191" s="15"/>
      <c r="AI191" s="16"/>
      <c r="AJ191" s="12"/>
      <c r="AK191" s="13" t="str">
        <f t="shared" ca="1" si="52"/>
        <v xml:space="preserve"> </v>
      </c>
      <c r="AL191" s="13" t="str" cm="1">
        <f t="array" aca="1" ref="AL191" ca="1">_xlfn.IFS(AI191=0," ",AK191&gt;25,"Plus éligible",AK191&gt;16,"Justificatif à fournir",AK191&gt;6,"Bon rentré OK",AK191&lt;6,"Non éligible")</f>
        <v xml:space="preserve"> </v>
      </c>
      <c r="AM191" s="13" t="str" cm="1">
        <f t="array" aca="1" ref="AM191" ca="1">_xlfn.IFS(AI191=0," ",AK191&gt;17,"Plus noel",AK191&lt;17,"ok noel")</f>
        <v xml:space="preserve"> </v>
      </c>
      <c r="AN191" s="15"/>
      <c r="AO191" s="16"/>
      <c r="AP191" s="12"/>
      <c r="AQ191" s="13" t="str">
        <f t="shared" ca="1" si="53"/>
        <v xml:space="preserve"> </v>
      </c>
      <c r="AR191" s="13" t="str" cm="1">
        <f t="array" aca="1" ref="AR191" ca="1">_xlfn.IFS(AO191=0," ",AQ191&gt;25,"Plus éligible",AQ191&gt;16,"Justificatif à fournir",AQ191&gt;6,"Bon rentré OK",AQ191&lt;6,"Non éligible")</f>
        <v xml:space="preserve"> </v>
      </c>
      <c r="AS191" s="13" t="str" cm="1">
        <f t="array" aca="1" ref="AS191" ca="1">_xlfn.IFS(AO191=0," ",AQ191&gt;17,"Plus noel",AQ191&lt;17,"ok noel")</f>
        <v xml:space="preserve"> </v>
      </c>
      <c r="AT191" s="15"/>
      <c r="AU191" s="10" t="str">
        <f t="shared" si="54"/>
        <v xml:space="preserve"> </v>
      </c>
      <c r="AV191" s="10" t="str">
        <f t="shared" si="55"/>
        <v xml:space="preserve"> </v>
      </c>
      <c r="AW191" s="10" t="str">
        <f t="shared" si="56"/>
        <v xml:space="preserve"> </v>
      </c>
      <c r="AX191">
        <f t="shared" ca="1" si="57"/>
        <v>0</v>
      </c>
      <c r="AY191">
        <f t="shared" ca="1" si="58"/>
        <v>0</v>
      </c>
      <c r="AZ191">
        <f t="shared" ca="1" si="59"/>
        <v>0</v>
      </c>
    </row>
    <row r="192" spans="1:52" x14ac:dyDescent="0.3">
      <c r="A192" s="5"/>
      <c r="C192" s="6">
        <f t="shared" si="60"/>
        <v>1</v>
      </c>
      <c r="E192" s="6">
        <f t="shared" ca="1" si="45"/>
        <v>44562</v>
      </c>
      <c r="F192" s="3">
        <f t="shared" ca="1" si="61"/>
        <v>18</v>
      </c>
      <c r="G192" s="3">
        <f t="shared" ca="1" si="62"/>
        <v>12</v>
      </c>
      <c r="H192" s="7">
        <f t="shared" ca="1" si="46"/>
        <v>450</v>
      </c>
      <c r="J192" s="7">
        <f t="shared" ca="1" si="47"/>
        <v>0</v>
      </c>
      <c r="L192" s="7">
        <f t="shared" ca="1" si="48"/>
        <v>450</v>
      </c>
      <c r="P192" s="7">
        <f t="shared" ca="1" si="49"/>
        <v>450</v>
      </c>
      <c r="Q192" s="16"/>
      <c r="R192" s="12"/>
      <c r="S192" s="13" t="str">
        <f t="shared" ca="1" si="63"/>
        <v xml:space="preserve"> </v>
      </c>
      <c r="T192" s="13" t="str" cm="1">
        <f t="array" aca="1" ref="T192" ca="1">_xlfn.IFS(Q192=0," ",S192&gt;25,"Plus éligible",S192&gt;16,"Justificatif à fournir",S192&gt;6,"Bon rentré OK",S192&lt;6,"Non éligible")</f>
        <v xml:space="preserve"> </v>
      </c>
      <c r="U192" s="13" t="str" cm="1">
        <f t="array" aca="1" ref="U192" ca="1">_xlfn.IFS(Q192=0," ",S192&gt;17,"Plus noel",S192&lt;17,"ok noel")</f>
        <v xml:space="preserve"> </v>
      </c>
      <c r="V192" s="15"/>
      <c r="W192" s="16"/>
      <c r="X192" s="12"/>
      <c r="Y192" s="13" t="str">
        <f t="shared" ca="1" si="50"/>
        <v xml:space="preserve"> </v>
      </c>
      <c r="Z192" s="13" t="str" cm="1">
        <f t="array" aca="1" ref="Z192" ca="1">_xlfn.IFS(W192=0," ",Y192&gt;25,"Plus éligible",Y192&gt;16,"Justificatif à fournir",Y192&gt;6,"Bon rentré OK",Y192&lt;6,"Non éligible")</f>
        <v xml:space="preserve"> </v>
      </c>
      <c r="AA192" s="13" t="str" cm="1">
        <f t="array" aca="1" ref="AA192" ca="1">_xlfn.IFS(W192=0," ",Y192&gt;17,"Plus noel",Y192&lt;16,"ok noel")</f>
        <v xml:space="preserve"> </v>
      </c>
      <c r="AB192" s="15"/>
      <c r="AC192" s="16"/>
      <c r="AD192" s="12"/>
      <c r="AE192" s="13" t="str">
        <f t="shared" ca="1" si="51"/>
        <v xml:space="preserve"> </v>
      </c>
      <c r="AF192" s="13" t="str" cm="1">
        <f t="array" aca="1" ref="AF192" ca="1">_xlfn.IFS(AC192=0," ",AE192&gt;25,"Plus éligible",AE192&gt;16,"Justificatif à fournir",AE192&gt;6,"Bon rentré OK",AE192&lt;6,"Non éligible")</f>
        <v xml:space="preserve"> </v>
      </c>
      <c r="AG192" s="13" t="str" cm="1">
        <f t="array" aca="1" ref="AG192" ca="1">_xlfn.IFS(AC192=0," ",AE192&gt;17,"Plus noel",AE192&lt;17,"ok noel")</f>
        <v xml:space="preserve"> </v>
      </c>
      <c r="AH192" s="15"/>
      <c r="AI192" s="16"/>
      <c r="AJ192" s="12"/>
      <c r="AK192" s="13" t="str">
        <f t="shared" ca="1" si="52"/>
        <v xml:space="preserve"> </v>
      </c>
      <c r="AL192" s="13" t="str" cm="1">
        <f t="array" aca="1" ref="AL192" ca="1">_xlfn.IFS(AI192=0," ",AK192&gt;25,"Plus éligible",AK192&gt;16,"Justificatif à fournir",AK192&gt;6,"Bon rentré OK",AK192&lt;6,"Non éligible")</f>
        <v xml:space="preserve"> </v>
      </c>
      <c r="AM192" s="13" t="str" cm="1">
        <f t="array" aca="1" ref="AM192" ca="1">_xlfn.IFS(AI192=0," ",AK192&gt;17,"Plus noel",AK192&lt;17,"ok noel")</f>
        <v xml:space="preserve"> </v>
      </c>
      <c r="AN192" s="15"/>
      <c r="AO192" s="16"/>
      <c r="AP192" s="12"/>
      <c r="AQ192" s="13" t="str">
        <f t="shared" ca="1" si="53"/>
        <v xml:space="preserve"> </v>
      </c>
      <c r="AR192" s="13" t="str" cm="1">
        <f t="array" aca="1" ref="AR192" ca="1">_xlfn.IFS(AO192=0," ",AQ192&gt;25,"Plus éligible",AQ192&gt;16,"Justificatif à fournir",AQ192&gt;6,"Bon rentré OK",AQ192&lt;6,"Non éligible")</f>
        <v xml:space="preserve"> </v>
      </c>
      <c r="AS192" s="13" t="str" cm="1">
        <f t="array" aca="1" ref="AS192" ca="1">_xlfn.IFS(AO192=0," ",AQ192&gt;17,"Plus noel",AQ192&lt;17,"ok noel")</f>
        <v xml:space="preserve"> </v>
      </c>
      <c r="AT192" s="15"/>
      <c r="AU192" s="10" t="str">
        <f t="shared" si="54"/>
        <v xml:space="preserve"> </v>
      </c>
      <c r="AV192" s="10" t="str">
        <f t="shared" si="55"/>
        <v xml:space="preserve"> </v>
      </c>
      <c r="AW192" s="10" t="str">
        <f t="shared" si="56"/>
        <v xml:space="preserve"> </v>
      </c>
      <c r="AX192">
        <f t="shared" ca="1" si="57"/>
        <v>0</v>
      </c>
      <c r="AY192">
        <f t="shared" ca="1" si="58"/>
        <v>0</v>
      </c>
      <c r="AZ192">
        <f t="shared" ca="1" si="59"/>
        <v>0</v>
      </c>
    </row>
    <row r="193" spans="1:52" x14ac:dyDescent="0.3">
      <c r="A193" s="5"/>
      <c r="C193" s="6">
        <f t="shared" si="60"/>
        <v>1</v>
      </c>
      <c r="E193" s="6">
        <f t="shared" ca="1" si="45"/>
        <v>44562</v>
      </c>
      <c r="F193" s="3">
        <f t="shared" ca="1" si="61"/>
        <v>18</v>
      </c>
      <c r="G193" s="3">
        <f t="shared" ca="1" si="62"/>
        <v>12</v>
      </c>
      <c r="H193" s="7">
        <f t="shared" ca="1" si="46"/>
        <v>450</v>
      </c>
      <c r="J193" s="7">
        <f t="shared" ca="1" si="47"/>
        <v>0</v>
      </c>
      <c r="L193" s="7">
        <f t="shared" ca="1" si="48"/>
        <v>450</v>
      </c>
      <c r="P193" s="7">
        <f t="shared" ca="1" si="49"/>
        <v>450</v>
      </c>
      <c r="Q193" s="16"/>
      <c r="R193" s="12"/>
      <c r="S193" s="13" t="str">
        <f t="shared" ca="1" si="63"/>
        <v xml:space="preserve"> </v>
      </c>
      <c r="T193" s="13" t="str" cm="1">
        <f t="array" aca="1" ref="T193" ca="1">_xlfn.IFS(Q193=0," ",S193&gt;25,"Plus éligible",S193&gt;16,"Justificatif à fournir",S193&gt;6,"Bon rentré OK",S193&lt;6,"Non éligible")</f>
        <v xml:space="preserve"> </v>
      </c>
      <c r="U193" s="13" t="str" cm="1">
        <f t="array" aca="1" ref="U193" ca="1">_xlfn.IFS(Q193=0," ",S193&gt;17,"Plus noel",S193&lt;17,"ok noel")</f>
        <v xml:space="preserve"> </v>
      </c>
      <c r="V193" s="15"/>
      <c r="W193" s="16"/>
      <c r="X193" s="12"/>
      <c r="Y193" s="13" t="str">
        <f t="shared" ca="1" si="50"/>
        <v xml:space="preserve"> </v>
      </c>
      <c r="Z193" s="13" t="str" cm="1">
        <f t="array" aca="1" ref="Z193" ca="1">_xlfn.IFS(W193=0," ",Y193&gt;25,"Plus éligible",Y193&gt;16,"Justificatif à fournir",Y193&gt;6,"Bon rentré OK",Y193&lt;6,"Non éligible")</f>
        <v xml:space="preserve"> </v>
      </c>
      <c r="AA193" s="13" t="str" cm="1">
        <f t="array" aca="1" ref="AA193" ca="1">_xlfn.IFS(W193=0," ",Y193&gt;17,"Plus noel",Y193&lt;16,"ok noel")</f>
        <v xml:space="preserve"> </v>
      </c>
      <c r="AB193" s="15"/>
      <c r="AC193" s="16"/>
      <c r="AD193" s="12"/>
      <c r="AE193" s="13" t="str">
        <f t="shared" ca="1" si="51"/>
        <v xml:space="preserve"> </v>
      </c>
      <c r="AF193" s="13" t="str" cm="1">
        <f t="array" aca="1" ref="AF193" ca="1">_xlfn.IFS(AC193=0," ",AE193&gt;25,"Plus éligible",AE193&gt;16,"Justificatif à fournir",AE193&gt;6,"Bon rentré OK",AE193&lt;6,"Non éligible")</f>
        <v xml:space="preserve"> </v>
      </c>
      <c r="AG193" s="13" t="str" cm="1">
        <f t="array" aca="1" ref="AG193" ca="1">_xlfn.IFS(AC193=0," ",AE193&gt;17,"Plus noel",AE193&lt;17,"ok noel")</f>
        <v xml:space="preserve"> </v>
      </c>
      <c r="AH193" s="15"/>
      <c r="AI193" s="16"/>
      <c r="AJ193" s="12"/>
      <c r="AK193" s="13" t="str">
        <f t="shared" ca="1" si="52"/>
        <v xml:space="preserve"> </v>
      </c>
      <c r="AL193" s="13" t="str" cm="1">
        <f t="array" aca="1" ref="AL193" ca="1">_xlfn.IFS(AI193=0," ",AK193&gt;25,"Plus éligible",AK193&gt;16,"Justificatif à fournir",AK193&gt;6,"Bon rentré OK",AK193&lt;6,"Non éligible")</f>
        <v xml:space="preserve"> </v>
      </c>
      <c r="AM193" s="13" t="str" cm="1">
        <f t="array" aca="1" ref="AM193" ca="1">_xlfn.IFS(AI193=0," ",AK193&gt;17,"Plus noel",AK193&lt;17,"ok noel")</f>
        <v xml:space="preserve"> </v>
      </c>
      <c r="AN193" s="15"/>
      <c r="AO193" s="16"/>
      <c r="AP193" s="12"/>
      <c r="AQ193" s="13" t="str">
        <f t="shared" ca="1" si="53"/>
        <v xml:space="preserve"> </v>
      </c>
      <c r="AR193" s="13" t="str" cm="1">
        <f t="array" aca="1" ref="AR193" ca="1">_xlfn.IFS(AO193=0," ",AQ193&gt;25,"Plus éligible",AQ193&gt;16,"Justificatif à fournir",AQ193&gt;6,"Bon rentré OK",AQ193&lt;6,"Non éligible")</f>
        <v xml:space="preserve"> </v>
      </c>
      <c r="AS193" s="13" t="str" cm="1">
        <f t="array" aca="1" ref="AS193" ca="1">_xlfn.IFS(AO193=0," ",AQ193&gt;17,"Plus noel",AQ193&lt;17,"ok noel")</f>
        <v xml:space="preserve"> </v>
      </c>
      <c r="AT193" s="15"/>
      <c r="AU193" s="10" t="str">
        <f t="shared" si="54"/>
        <v xml:space="preserve"> </v>
      </c>
      <c r="AV193" s="10" t="str">
        <f t="shared" si="55"/>
        <v xml:space="preserve"> </v>
      </c>
      <c r="AW193" s="10" t="str">
        <f t="shared" si="56"/>
        <v xml:space="preserve"> </v>
      </c>
      <c r="AX193">
        <f t="shared" ca="1" si="57"/>
        <v>0</v>
      </c>
      <c r="AY193">
        <f t="shared" ca="1" si="58"/>
        <v>0</v>
      </c>
      <c r="AZ193">
        <f t="shared" ca="1" si="59"/>
        <v>0</v>
      </c>
    </row>
    <row r="194" spans="1:52" x14ac:dyDescent="0.3">
      <c r="A194" s="5"/>
      <c r="C194" s="6">
        <f t="shared" si="60"/>
        <v>1</v>
      </c>
      <c r="E194" s="6">
        <f t="shared" ca="1" si="45"/>
        <v>44562</v>
      </c>
      <c r="F194" s="3">
        <f t="shared" ca="1" si="61"/>
        <v>18</v>
      </c>
      <c r="G194" s="3">
        <f t="shared" ca="1" si="62"/>
        <v>12</v>
      </c>
      <c r="H194" s="7">
        <f t="shared" ca="1" si="46"/>
        <v>450</v>
      </c>
      <c r="J194" s="7">
        <f t="shared" ca="1" si="47"/>
        <v>0</v>
      </c>
      <c r="L194" s="7">
        <f t="shared" ca="1" si="48"/>
        <v>450</v>
      </c>
      <c r="P194" s="7">
        <f t="shared" ca="1" si="49"/>
        <v>450</v>
      </c>
      <c r="Q194" s="16"/>
      <c r="R194" s="12"/>
      <c r="S194" s="13" t="str">
        <f t="shared" ca="1" si="63"/>
        <v xml:space="preserve"> </v>
      </c>
      <c r="T194" s="13" t="str" cm="1">
        <f t="array" aca="1" ref="T194" ca="1">_xlfn.IFS(Q194=0," ",S194&gt;25,"Plus éligible",S194&gt;16,"Justificatif à fournir",S194&gt;6,"Bon rentré OK",S194&lt;6,"Non éligible")</f>
        <v xml:space="preserve"> </v>
      </c>
      <c r="U194" s="13" t="str" cm="1">
        <f t="array" aca="1" ref="U194" ca="1">_xlfn.IFS(Q194=0," ",S194&gt;17,"Plus noel",S194&lt;17,"ok noel")</f>
        <v xml:space="preserve"> </v>
      </c>
      <c r="V194" s="15"/>
      <c r="W194" s="16"/>
      <c r="X194" s="12"/>
      <c r="Y194" s="13" t="str">
        <f t="shared" ca="1" si="50"/>
        <v xml:space="preserve"> </v>
      </c>
      <c r="Z194" s="13" t="str" cm="1">
        <f t="array" aca="1" ref="Z194" ca="1">_xlfn.IFS(W194=0," ",Y194&gt;25,"Plus éligible",Y194&gt;16,"Justificatif à fournir",Y194&gt;6,"Bon rentré OK",Y194&lt;6,"Non éligible")</f>
        <v xml:space="preserve"> </v>
      </c>
      <c r="AA194" s="13" t="str" cm="1">
        <f t="array" aca="1" ref="AA194" ca="1">_xlfn.IFS(W194=0," ",Y194&gt;17,"Plus noel",Y194&lt;16,"ok noel")</f>
        <v xml:space="preserve"> </v>
      </c>
      <c r="AB194" s="15"/>
      <c r="AC194" s="16"/>
      <c r="AD194" s="12"/>
      <c r="AE194" s="13" t="str">
        <f t="shared" ca="1" si="51"/>
        <v xml:space="preserve"> </v>
      </c>
      <c r="AF194" s="13" t="str" cm="1">
        <f t="array" aca="1" ref="AF194" ca="1">_xlfn.IFS(AC194=0," ",AE194&gt;25,"Plus éligible",AE194&gt;16,"Justificatif à fournir",AE194&gt;6,"Bon rentré OK",AE194&lt;6,"Non éligible")</f>
        <v xml:space="preserve"> </v>
      </c>
      <c r="AG194" s="13" t="str" cm="1">
        <f t="array" aca="1" ref="AG194" ca="1">_xlfn.IFS(AC194=0," ",AE194&gt;17,"Plus noel",AE194&lt;17,"ok noel")</f>
        <v xml:space="preserve"> </v>
      </c>
      <c r="AH194" s="15"/>
      <c r="AI194" s="16"/>
      <c r="AJ194" s="12"/>
      <c r="AK194" s="13" t="str">
        <f t="shared" ca="1" si="52"/>
        <v xml:space="preserve"> </v>
      </c>
      <c r="AL194" s="13" t="str" cm="1">
        <f t="array" aca="1" ref="AL194" ca="1">_xlfn.IFS(AI194=0," ",AK194&gt;25,"Plus éligible",AK194&gt;16,"Justificatif à fournir",AK194&gt;6,"Bon rentré OK",AK194&lt;6,"Non éligible")</f>
        <v xml:space="preserve"> </v>
      </c>
      <c r="AM194" s="13" t="str" cm="1">
        <f t="array" aca="1" ref="AM194" ca="1">_xlfn.IFS(AI194=0," ",AK194&gt;17,"Plus noel",AK194&lt;17,"ok noel")</f>
        <v xml:space="preserve"> </v>
      </c>
      <c r="AN194" s="15"/>
      <c r="AO194" s="16"/>
      <c r="AP194" s="12"/>
      <c r="AQ194" s="13" t="str">
        <f t="shared" ca="1" si="53"/>
        <v xml:space="preserve"> </v>
      </c>
      <c r="AR194" s="13" t="str" cm="1">
        <f t="array" aca="1" ref="AR194" ca="1">_xlfn.IFS(AO194=0," ",AQ194&gt;25,"Plus éligible",AQ194&gt;16,"Justificatif à fournir",AQ194&gt;6,"Bon rentré OK",AQ194&lt;6,"Non éligible")</f>
        <v xml:space="preserve"> </v>
      </c>
      <c r="AS194" s="13" t="str" cm="1">
        <f t="array" aca="1" ref="AS194" ca="1">_xlfn.IFS(AO194=0," ",AQ194&gt;17,"Plus noel",AQ194&lt;17,"ok noel")</f>
        <v xml:space="preserve"> </v>
      </c>
      <c r="AT194" s="15"/>
      <c r="AU194" s="10" t="str">
        <f t="shared" si="54"/>
        <v xml:space="preserve"> </v>
      </c>
      <c r="AV194" s="10" t="str">
        <f t="shared" si="55"/>
        <v xml:space="preserve"> </v>
      </c>
      <c r="AW194" s="10" t="str">
        <f t="shared" si="56"/>
        <v xml:space="preserve"> </v>
      </c>
      <c r="AX194">
        <f t="shared" ca="1" si="57"/>
        <v>0</v>
      </c>
      <c r="AY194">
        <f t="shared" ca="1" si="58"/>
        <v>0</v>
      </c>
      <c r="AZ194">
        <f t="shared" ca="1" si="59"/>
        <v>0</v>
      </c>
    </row>
    <row r="195" spans="1:52" x14ac:dyDescent="0.3">
      <c r="A195" s="5"/>
      <c r="C195" s="6">
        <f t="shared" si="60"/>
        <v>1</v>
      </c>
      <c r="E195" s="6">
        <f t="shared" ca="1" si="45"/>
        <v>44562</v>
      </c>
      <c r="F195" s="3">
        <f t="shared" ca="1" si="61"/>
        <v>18</v>
      </c>
      <c r="G195" s="3">
        <f t="shared" ca="1" si="62"/>
        <v>12</v>
      </c>
      <c r="H195" s="7">
        <f t="shared" ca="1" si="46"/>
        <v>450</v>
      </c>
      <c r="J195" s="7">
        <f t="shared" ca="1" si="47"/>
        <v>0</v>
      </c>
      <c r="L195" s="7">
        <f t="shared" ca="1" si="48"/>
        <v>450</v>
      </c>
      <c r="P195" s="7">
        <f t="shared" ca="1" si="49"/>
        <v>450</v>
      </c>
      <c r="Q195" s="16"/>
      <c r="R195" s="12"/>
      <c r="S195" s="13" t="str">
        <f t="shared" ca="1" si="63"/>
        <v xml:space="preserve"> </v>
      </c>
      <c r="T195" s="13" t="str" cm="1">
        <f t="array" aca="1" ref="T195" ca="1">_xlfn.IFS(Q195=0," ",S195&gt;25,"Plus éligible",S195&gt;16,"Justificatif à fournir",S195&gt;6,"Bon rentré OK",S195&lt;6,"Non éligible")</f>
        <v xml:space="preserve"> </v>
      </c>
      <c r="U195" s="13" t="str" cm="1">
        <f t="array" aca="1" ref="U195" ca="1">_xlfn.IFS(Q195=0," ",S195&gt;17,"Plus noel",S195&lt;17,"ok noel")</f>
        <v xml:space="preserve"> </v>
      </c>
      <c r="V195" s="15"/>
      <c r="W195" s="16"/>
      <c r="X195" s="12"/>
      <c r="Y195" s="13" t="str">
        <f t="shared" ca="1" si="50"/>
        <v xml:space="preserve"> </v>
      </c>
      <c r="Z195" s="13" t="str" cm="1">
        <f t="array" aca="1" ref="Z195" ca="1">_xlfn.IFS(W195=0," ",Y195&gt;25,"Plus éligible",Y195&gt;16,"Justificatif à fournir",Y195&gt;6,"Bon rentré OK",Y195&lt;6,"Non éligible")</f>
        <v xml:space="preserve"> </v>
      </c>
      <c r="AA195" s="13" t="str" cm="1">
        <f t="array" aca="1" ref="AA195" ca="1">_xlfn.IFS(W195=0," ",Y195&gt;17,"Plus noel",Y195&lt;16,"ok noel")</f>
        <v xml:space="preserve"> </v>
      </c>
      <c r="AB195" s="15"/>
      <c r="AC195" s="16"/>
      <c r="AD195" s="12"/>
      <c r="AE195" s="13" t="str">
        <f t="shared" ca="1" si="51"/>
        <v xml:space="preserve"> </v>
      </c>
      <c r="AF195" s="13" t="str" cm="1">
        <f t="array" aca="1" ref="AF195" ca="1">_xlfn.IFS(AC195=0," ",AE195&gt;25,"Plus éligible",AE195&gt;16,"Justificatif à fournir",AE195&gt;6,"Bon rentré OK",AE195&lt;6,"Non éligible")</f>
        <v xml:space="preserve"> </v>
      </c>
      <c r="AG195" s="13" t="str" cm="1">
        <f t="array" aca="1" ref="AG195" ca="1">_xlfn.IFS(AC195=0," ",AE195&gt;17,"Plus noel",AE195&lt;17,"ok noel")</f>
        <v xml:space="preserve"> </v>
      </c>
      <c r="AH195" s="15"/>
      <c r="AI195" s="16"/>
      <c r="AJ195" s="12"/>
      <c r="AK195" s="13" t="str">
        <f t="shared" ca="1" si="52"/>
        <v xml:space="preserve"> </v>
      </c>
      <c r="AL195" s="13" t="str" cm="1">
        <f t="array" aca="1" ref="AL195" ca="1">_xlfn.IFS(AI195=0," ",AK195&gt;25,"Plus éligible",AK195&gt;16,"Justificatif à fournir",AK195&gt;6,"Bon rentré OK",AK195&lt;6,"Non éligible")</f>
        <v xml:space="preserve"> </v>
      </c>
      <c r="AM195" s="13" t="str" cm="1">
        <f t="array" aca="1" ref="AM195" ca="1">_xlfn.IFS(AI195=0," ",AK195&gt;17,"Plus noel",AK195&lt;17,"ok noel")</f>
        <v xml:space="preserve"> </v>
      </c>
      <c r="AN195" s="15"/>
      <c r="AO195" s="16"/>
      <c r="AP195" s="12"/>
      <c r="AQ195" s="13" t="str">
        <f t="shared" ca="1" si="53"/>
        <v xml:space="preserve"> </v>
      </c>
      <c r="AR195" s="13" t="str" cm="1">
        <f t="array" aca="1" ref="AR195" ca="1">_xlfn.IFS(AO195=0," ",AQ195&gt;25,"Plus éligible",AQ195&gt;16,"Justificatif à fournir",AQ195&gt;6,"Bon rentré OK",AQ195&lt;6,"Non éligible")</f>
        <v xml:space="preserve"> </v>
      </c>
      <c r="AS195" s="13" t="str" cm="1">
        <f t="array" aca="1" ref="AS195" ca="1">_xlfn.IFS(AO195=0," ",AQ195&gt;17,"Plus noel",AQ195&lt;17,"ok noel")</f>
        <v xml:space="preserve"> </v>
      </c>
      <c r="AT195" s="15"/>
      <c r="AU195" s="10" t="str">
        <f t="shared" si="54"/>
        <v xml:space="preserve"> </v>
      </c>
      <c r="AV195" s="10" t="str">
        <f t="shared" si="55"/>
        <v xml:space="preserve"> </v>
      </c>
      <c r="AW195" s="10" t="str">
        <f t="shared" si="56"/>
        <v xml:space="preserve"> </v>
      </c>
      <c r="AX195">
        <f t="shared" ca="1" si="57"/>
        <v>0</v>
      </c>
      <c r="AY195">
        <f t="shared" ca="1" si="58"/>
        <v>0</v>
      </c>
      <c r="AZ195">
        <f t="shared" ca="1" si="59"/>
        <v>0</v>
      </c>
    </row>
    <row r="196" spans="1:52" x14ac:dyDescent="0.3">
      <c r="A196" s="5"/>
      <c r="C196" s="6">
        <f t="shared" si="60"/>
        <v>1</v>
      </c>
      <c r="E196" s="6">
        <f t="shared" ca="1" si="45"/>
        <v>44562</v>
      </c>
      <c r="F196" s="3">
        <f t="shared" ca="1" si="61"/>
        <v>18</v>
      </c>
      <c r="G196" s="3">
        <f t="shared" ca="1" si="62"/>
        <v>12</v>
      </c>
      <c r="H196" s="7">
        <f t="shared" ca="1" si="46"/>
        <v>450</v>
      </c>
      <c r="J196" s="7">
        <f t="shared" ca="1" si="47"/>
        <v>0</v>
      </c>
      <c r="L196" s="7">
        <f t="shared" ca="1" si="48"/>
        <v>450</v>
      </c>
      <c r="P196" s="7">
        <f t="shared" ca="1" si="49"/>
        <v>450</v>
      </c>
      <c r="Q196" s="16"/>
      <c r="R196" s="12"/>
      <c r="S196" s="13" t="str">
        <f t="shared" ca="1" si="63"/>
        <v xml:space="preserve"> </v>
      </c>
      <c r="T196" s="13" t="str" cm="1">
        <f t="array" aca="1" ref="T196" ca="1">_xlfn.IFS(Q196=0," ",S196&gt;25,"Plus éligible",S196&gt;16,"Justificatif à fournir",S196&gt;6,"Bon rentré OK",S196&lt;6,"Non éligible")</f>
        <v xml:space="preserve"> </v>
      </c>
      <c r="U196" s="13" t="str" cm="1">
        <f t="array" aca="1" ref="U196" ca="1">_xlfn.IFS(Q196=0," ",S196&gt;17,"Plus noel",S196&lt;17,"ok noel")</f>
        <v xml:space="preserve"> </v>
      </c>
      <c r="V196" s="15"/>
      <c r="W196" s="16"/>
      <c r="X196" s="12"/>
      <c r="Y196" s="13" t="str">
        <f t="shared" ca="1" si="50"/>
        <v xml:space="preserve"> </v>
      </c>
      <c r="Z196" s="13" t="str" cm="1">
        <f t="array" aca="1" ref="Z196" ca="1">_xlfn.IFS(W196=0," ",Y196&gt;25,"Plus éligible",Y196&gt;16,"Justificatif à fournir",Y196&gt;6,"Bon rentré OK",Y196&lt;6,"Non éligible")</f>
        <v xml:space="preserve"> </v>
      </c>
      <c r="AA196" s="13" t="str" cm="1">
        <f t="array" aca="1" ref="AA196" ca="1">_xlfn.IFS(W196=0," ",Y196&gt;17,"Plus noel",Y196&lt;16,"ok noel")</f>
        <v xml:space="preserve"> </v>
      </c>
      <c r="AB196" s="15"/>
      <c r="AC196" s="16"/>
      <c r="AD196" s="12"/>
      <c r="AE196" s="13" t="str">
        <f t="shared" ca="1" si="51"/>
        <v xml:space="preserve"> </v>
      </c>
      <c r="AF196" s="13" t="str" cm="1">
        <f t="array" aca="1" ref="AF196" ca="1">_xlfn.IFS(AC196=0," ",AE196&gt;25,"Plus éligible",AE196&gt;16,"Justificatif à fournir",AE196&gt;6,"Bon rentré OK",AE196&lt;6,"Non éligible")</f>
        <v xml:space="preserve"> </v>
      </c>
      <c r="AG196" s="13" t="str" cm="1">
        <f t="array" aca="1" ref="AG196" ca="1">_xlfn.IFS(AC196=0," ",AE196&gt;17,"Plus noel",AE196&lt;17,"ok noel")</f>
        <v xml:space="preserve"> </v>
      </c>
      <c r="AH196" s="15"/>
      <c r="AI196" s="16"/>
      <c r="AJ196" s="12"/>
      <c r="AK196" s="13" t="str">
        <f t="shared" ca="1" si="52"/>
        <v xml:space="preserve"> </v>
      </c>
      <c r="AL196" s="13" t="str" cm="1">
        <f t="array" aca="1" ref="AL196" ca="1">_xlfn.IFS(AI196=0," ",AK196&gt;25,"Plus éligible",AK196&gt;16,"Justificatif à fournir",AK196&gt;6,"Bon rentré OK",AK196&lt;6,"Non éligible")</f>
        <v xml:space="preserve"> </v>
      </c>
      <c r="AM196" s="13" t="str" cm="1">
        <f t="array" aca="1" ref="AM196" ca="1">_xlfn.IFS(AI196=0," ",AK196&gt;17,"Plus noel",AK196&lt;17,"ok noel")</f>
        <v xml:space="preserve"> </v>
      </c>
      <c r="AN196" s="15"/>
      <c r="AO196" s="16"/>
      <c r="AP196" s="12"/>
      <c r="AQ196" s="13" t="str">
        <f t="shared" ca="1" si="53"/>
        <v xml:space="preserve"> </v>
      </c>
      <c r="AR196" s="13" t="str" cm="1">
        <f t="array" aca="1" ref="AR196" ca="1">_xlfn.IFS(AO196=0," ",AQ196&gt;25,"Plus éligible",AQ196&gt;16,"Justificatif à fournir",AQ196&gt;6,"Bon rentré OK",AQ196&lt;6,"Non éligible")</f>
        <v xml:space="preserve"> </v>
      </c>
      <c r="AS196" s="13" t="str" cm="1">
        <f t="array" aca="1" ref="AS196" ca="1">_xlfn.IFS(AO196=0," ",AQ196&gt;17,"Plus noel",AQ196&lt;17,"ok noel")</f>
        <v xml:space="preserve"> </v>
      </c>
      <c r="AT196" s="15"/>
      <c r="AU196" s="10" t="str">
        <f t="shared" si="54"/>
        <v xml:space="preserve"> </v>
      </c>
      <c r="AV196" s="10" t="str">
        <f t="shared" si="55"/>
        <v xml:space="preserve"> </v>
      </c>
      <c r="AW196" s="10" t="str">
        <f t="shared" si="56"/>
        <v xml:space="preserve"> </v>
      </c>
      <c r="AX196">
        <f t="shared" ca="1" si="57"/>
        <v>0</v>
      </c>
      <c r="AY196">
        <f t="shared" ca="1" si="58"/>
        <v>0</v>
      </c>
      <c r="AZ196">
        <f t="shared" ca="1" si="59"/>
        <v>0</v>
      </c>
    </row>
    <row r="197" spans="1:52" x14ac:dyDescent="0.3">
      <c r="A197" s="5"/>
      <c r="C197" s="6">
        <f t="shared" si="60"/>
        <v>1</v>
      </c>
      <c r="E197" s="6">
        <f t="shared" ca="1" si="45"/>
        <v>44562</v>
      </c>
      <c r="F197" s="3">
        <f t="shared" ca="1" si="61"/>
        <v>18</v>
      </c>
      <c r="G197" s="3">
        <f t="shared" ca="1" si="62"/>
        <v>12</v>
      </c>
      <c r="H197" s="7">
        <f t="shared" ca="1" si="46"/>
        <v>450</v>
      </c>
      <c r="J197" s="7">
        <f t="shared" ca="1" si="47"/>
        <v>0</v>
      </c>
      <c r="L197" s="7">
        <f t="shared" ca="1" si="48"/>
        <v>450</v>
      </c>
      <c r="P197" s="7">
        <f t="shared" ca="1" si="49"/>
        <v>450</v>
      </c>
      <c r="Q197" s="16"/>
      <c r="R197" s="12"/>
      <c r="S197" s="13" t="str">
        <f t="shared" ca="1" si="63"/>
        <v xml:space="preserve"> </v>
      </c>
      <c r="T197" s="13" t="str" cm="1">
        <f t="array" aca="1" ref="T197" ca="1">_xlfn.IFS(Q197=0," ",S197&gt;25,"Plus éligible",S197&gt;16,"Justificatif à fournir",S197&gt;6,"Bon rentré OK",S197&lt;6,"Non éligible")</f>
        <v xml:space="preserve"> </v>
      </c>
      <c r="U197" s="13" t="str" cm="1">
        <f t="array" aca="1" ref="U197" ca="1">_xlfn.IFS(Q197=0," ",S197&gt;17,"Plus noel",S197&lt;17,"ok noel")</f>
        <v xml:space="preserve"> </v>
      </c>
      <c r="V197" s="15"/>
      <c r="W197" s="16"/>
      <c r="X197" s="12"/>
      <c r="Y197" s="13" t="str">
        <f t="shared" ca="1" si="50"/>
        <v xml:space="preserve"> </v>
      </c>
      <c r="Z197" s="13" t="str" cm="1">
        <f t="array" aca="1" ref="Z197" ca="1">_xlfn.IFS(W197=0," ",Y197&gt;25,"Plus éligible",Y197&gt;16,"Justificatif à fournir",Y197&gt;6,"Bon rentré OK",Y197&lt;6,"Non éligible")</f>
        <v xml:space="preserve"> </v>
      </c>
      <c r="AA197" s="13" t="str" cm="1">
        <f t="array" aca="1" ref="AA197" ca="1">_xlfn.IFS(W197=0," ",Y197&gt;17,"Plus noel",Y197&lt;16,"ok noel")</f>
        <v xml:space="preserve"> </v>
      </c>
      <c r="AB197" s="15"/>
      <c r="AC197" s="16"/>
      <c r="AD197" s="12"/>
      <c r="AE197" s="13" t="str">
        <f t="shared" ca="1" si="51"/>
        <v xml:space="preserve"> </v>
      </c>
      <c r="AF197" s="13" t="str" cm="1">
        <f t="array" aca="1" ref="AF197" ca="1">_xlfn.IFS(AC197=0," ",AE197&gt;25,"Plus éligible",AE197&gt;16,"Justificatif à fournir",AE197&gt;6,"Bon rentré OK",AE197&lt;6,"Non éligible")</f>
        <v xml:space="preserve"> </v>
      </c>
      <c r="AG197" s="13" t="str" cm="1">
        <f t="array" aca="1" ref="AG197" ca="1">_xlfn.IFS(AC197=0," ",AE197&gt;17,"Plus noel",AE197&lt;17,"ok noel")</f>
        <v xml:space="preserve"> </v>
      </c>
      <c r="AH197" s="15"/>
      <c r="AI197" s="16"/>
      <c r="AJ197" s="12"/>
      <c r="AK197" s="13" t="str">
        <f t="shared" ca="1" si="52"/>
        <v xml:space="preserve"> </v>
      </c>
      <c r="AL197" s="13" t="str" cm="1">
        <f t="array" aca="1" ref="AL197" ca="1">_xlfn.IFS(AI197=0," ",AK197&gt;25,"Plus éligible",AK197&gt;16,"Justificatif à fournir",AK197&gt;6,"Bon rentré OK",AK197&lt;6,"Non éligible")</f>
        <v xml:space="preserve"> </v>
      </c>
      <c r="AM197" s="13" t="str" cm="1">
        <f t="array" aca="1" ref="AM197" ca="1">_xlfn.IFS(AI197=0," ",AK197&gt;17,"Plus noel",AK197&lt;17,"ok noel")</f>
        <v xml:space="preserve"> </v>
      </c>
      <c r="AN197" s="15"/>
      <c r="AO197" s="16"/>
      <c r="AP197" s="12"/>
      <c r="AQ197" s="13" t="str">
        <f t="shared" ca="1" si="53"/>
        <v xml:space="preserve"> </v>
      </c>
      <c r="AR197" s="13" t="str" cm="1">
        <f t="array" aca="1" ref="AR197" ca="1">_xlfn.IFS(AO197=0," ",AQ197&gt;25,"Plus éligible",AQ197&gt;16,"Justificatif à fournir",AQ197&gt;6,"Bon rentré OK",AQ197&lt;6,"Non éligible")</f>
        <v xml:space="preserve"> </v>
      </c>
      <c r="AS197" s="13" t="str" cm="1">
        <f t="array" aca="1" ref="AS197" ca="1">_xlfn.IFS(AO197=0," ",AQ197&gt;17,"Plus noel",AQ197&lt;17,"ok noel")</f>
        <v xml:space="preserve"> </v>
      </c>
      <c r="AT197" s="15"/>
      <c r="AU197" s="10" t="str">
        <f t="shared" si="54"/>
        <v xml:space="preserve"> </v>
      </c>
      <c r="AV197" s="10" t="str">
        <f t="shared" si="55"/>
        <v xml:space="preserve"> </v>
      </c>
      <c r="AW197" s="10" t="str">
        <f t="shared" si="56"/>
        <v xml:space="preserve"> </v>
      </c>
      <c r="AX197">
        <f t="shared" ca="1" si="57"/>
        <v>0</v>
      </c>
      <c r="AY197">
        <f t="shared" ca="1" si="58"/>
        <v>0</v>
      </c>
      <c r="AZ197">
        <f t="shared" ca="1" si="59"/>
        <v>0</v>
      </c>
    </row>
    <row r="198" spans="1:52" x14ac:dyDescent="0.3">
      <c r="A198" s="5"/>
      <c r="C198" s="6">
        <f t="shared" si="60"/>
        <v>1</v>
      </c>
      <c r="E198" s="6">
        <f t="shared" ca="1" si="45"/>
        <v>44562</v>
      </c>
      <c r="F198" s="3">
        <f t="shared" ca="1" si="61"/>
        <v>18</v>
      </c>
      <c r="G198" s="3">
        <f t="shared" ca="1" si="62"/>
        <v>12</v>
      </c>
      <c r="H198" s="7">
        <f t="shared" ca="1" si="46"/>
        <v>450</v>
      </c>
      <c r="J198" s="7">
        <f t="shared" ca="1" si="47"/>
        <v>0</v>
      </c>
      <c r="L198" s="7">
        <f t="shared" ca="1" si="48"/>
        <v>450</v>
      </c>
      <c r="P198" s="7">
        <f t="shared" ca="1" si="49"/>
        <v>450</v>
      </c>
      <c r="Q198" s="16"/>
      <c r="R198" s="12"/>
      <c r="S198" s="13" t="str">
        <f t="shared" ca="1" si="63"/>
        <v xml:space="preserve"> </v>
      </c>
      <c r="T198" s="13" t="str" cm="1">
        <f t="array" aca="1" ref="T198" ca="1">_xlfn.IFS(Q198=0," ",S198&gt;25,"Plus éligible",S198&gt;16,"Justificatif à fournir",S198&gt;6,"Bon rentré OK",S198&lt;6,"Non éligible")</f>
        <v xml:space="preserve"> </v>
      </c>
      <c r="U198" s="13" t="str" cm="1">
        <f t="array" aca="1" ref="U198" ca="1">_xlfn.IFS(Q198=0," ",S198&gt;17,"Plus noel",S198&lt;17,"ok noel")</f>
        <v xml:space="preserve"> </v>
      </c>
      <c r="V198" s="15"/>
      <c r="W198" s="16"/>
      <c r="X198" s="12"/>
      <c r="Y198" s="13" t="str">
        <f t="shared" ca="1" si="50"/>
        <v xml:space="preserve"> </v>
      </c>
      <c r="Z198" s="13" t="str" cm="1">
        <f t="array" aca="1" ref="Z198" ca="1">_xlfn.IFS(W198=0," ",Y198&gt;25,"Plus éligible",Y198&gt;16,"Justificatif à fournir",Y198&gt;6,"Bon rentré OK",Y198&lt;6,"Non éligible")</f>
        <v xml:space="preserve"> </v>
      </c>
      <c r="AA198" s="13" t="str" cm="1">
        <f t="array" aca="1" ref="AA198" ca="1">_xlfn.IFS(W198=0," ",Y198&gt;17,"Plus noel",Y198&lt;16,"ok noel")</f>
        <v xml:space="preserve"> </v>
      </c>
      <c r="AB198" s="15"/>
      <c r="AC198" s="16"/>
      <c r="AD198" s="12"/>
      <c r="AE198" s="13" t="str">
        <f t="shared" ca="1" si="51"/>
        <v xml:space="preserve"> </v>
      </c>
      <c r="AF198" s="13" t="str" cm="1">
        <f t="array" aca="1" ref="AF198" ca="1">_xlfn.IFS(AC198=0," ",AE198&gt;25,"Plus éligible",AE198&gt;16,"Justificatif à fournir",AE198&gt;6,"Bon rentré OK",AE198&lt;6,"Non éligible")</f>
        <v xml:space="preserve"> </v>
      </c>
      <c r="AG198" s="13" t="str" cm="1">
        <f t="array" aca="1" ref="AG198" ca="1">_xlfn.IFS(AC198=0," ",AE198&gt;17,"Plus noel",AE198&lt;17,"ok noel")</f>
        <v xml:space="preserve"> </v>
      </c>
      <c r="AH198" s="15"/>
      <c r="AI198" s="16"/>
      <c r="AJ198" s="12"/>
      <c r="AK198" s="13" t="str">
        <f t="shared" ca="1" si="52"/>
        <v xml:space="preserve"> </v>
      </c>
      <c r="AL198" s="13" t="str" cm="1">
        <f t="array" aca="1" ref="AL198" ca="1">_xlfn.IFS(AI198=0," ",AK198&gt;25,"Plus éligible",AK198&gt;16,"Justificatif à fournir",AK198&gt;6,"Bon rentré OK",AK198&lt;6,"Non éligible")</f>
        <v xml:space="preserve"> </v>
      </c>
      <c r="AM198" s="13" t="str" cm="1">
        <f t="array" aca="1" ref="AM198" ca="1">_xlfn.IFS(AI198=0," ",AK198&gt;17,"Plus noel",AK198&lt;17,"ok noel")</f>
        <v xml:space="preserve"> </v>
      </c>
      <c r="AN198" s="15"/>
      <c r="AO198" s="16"/>
      <c r="AP198" s="12"/>
      <c r="AQ198" s="13" t="str">
        <f t="shared" ca="1" si="53"/>
        <v xml:space="preserve"> </v>
      </c>
      <c r="AR198" s="13" t="str" cm="1">
        <f t="array" aca="1" ref="AR198" ca="1">_xlfn.IFS(AO198=0," ",AQ198&gt;25,"Plus éligible",AQ198&gt;16,"Justificatif à fournir",AQ198&gt;6,"Bon rentré OK",AQ198&lt;6,"Non éligible")</f>
        <v xml:space="preserve"> </v>
      </c>
      <c r="AS198" s="13" t="str" cm="1">
        <f t="array" aca="1" ref="AS198" ca="1">_xlfn.IFS(AO198=0," ",AQ198&gt;17,"Plus noel",AQ198&lt;17,"ok noel")</f>
        <v xml:space="preserve"> </v>
      </c>
      <c r="AT198" s="15"/>
      <c r="AU198" s="10" t="str">
        <f t="shared" si="54"/>
        <v xml:space="preserve"> </v>
      </c>
      <c r="AV198" s="10" t="str">
        <f t="shared" si="55"/>
        <v xml:space="preserve"> </v>
      </c>
      <c r="AW198" s="10" t="str">
        <f t="shared" si="56"/>
        <v xml:space="preserve"> </v>
      </c>
      <c r="AX198">
        <f t="shared" ca="1" si="57"/>
        <v>0</v>
      </c>
      <c r="AY198">
        <f t="shared" ca="1" si="58"/>
        <v>0</v>
      </c>
      <c r="AZ198">
        <f t="shared" ca="1" si="59"/>
        <v>0</v>
      </c>
    </row>
    <row r="199" spans="1:52" x14ac:dyDescent="0.3">
      <c r="A199" s="5"/>
      <c r="C199" s="6">
        <f t="shared" si="60"/>
        <v>1</v>
      </c>
      <c r="E199" s="6">
        <f t="shared" ca="1" si="45"/>
        <v>44562</v>
      </c>
      <c r="F199" s="3">
        <f t="shared" ca="1" si="61"/>
        <v>18</v>
      </c>
      <c r="G199" s="3">
        <f t="shared" ca="1" si="62"/>
        <v>12</v>
      </c>
      <c r="H199" s="7">
        <f t="shared" ca="1" si="46"/>
        <v>450</v>
      </c>
      <c r="J199" s="7">
        <f t="shared" ca="1" si="47"/>
        <v>0</v>
      </c>
      <c r="L199" s="7">
        <f t="shared" ca="1" si="48"/>
        <v>450</v>
      </c>
      <c r="P199" s="7">
        <f t="shared" ca="1" si="49"/>
        <v>450</v>
      </c>
      <c r="Q199" s="16"/>
      <c r="R199" s="12"/>
      <c r="S199" s="13" t="str">
        <f t="shared" ca="1" si="63"/>
        <v xml:space="preserve"> </v>
      </c>
      <c r="T199" s="13" t="str" cm="1">
        <f t="array" aca="1" ref="T199" ca="1">_xlfn.IFS(Q199=0," ",S199&gt;25,"Plus éligible",S199&gt;16,"Justificatif à fournir",S199&gt;6,"Bon rentré OK",S199&lt;6,"Non éligible")</f>
        <v xml:space="preserve"> </v>
      </c>
      <c r="U199" s="13" t="str" cm="1">
        <f t="array" aca="1" ref="U199" ca="1">_xlfn.IFS(Q199=0," ",S199&gt;17,"Plus noel",S199&lt;17,"ok noel")</f>
        <v xml:space="preserve"> </v>
      </c>
      <c r="V199" s="15"/>
      <c r="W199" s="16"/>
      <c r="X199" s="12"/>
      <c r="Y199" s="13" t="str">
        <f t="shared" ca="1" si="50"/>
        <v xml:space="preserve"> </v>
      </c>
      <c r="Z199" s="13" t="str" cm="1">
        <f t="array" aca="1" ref="Z199" ca="1">_xlfn.IFS(W199=0," ",Y199&gt;25,"Plus éligible",Y199&gt;16,"Justificatif à fournir",Y199&gt;6,"Bon rentré OK",Y199&lt;6,"Non éligible")</f>
        <v xml:space="preserve"> </v>
      </c>
      <c r="AA199" s="13" t="str" cm="1">
        <f t="array" aca="1" ref="AA199" ca="1">_xlfn.IFS(W199=0," ",Y199&gt;17,"Plus noel",Y199&lt;16,"ok noel")</f>
        <v xml:space="preserve"> </v>
      </c>
      <c r="AB199" s="15"/>
      <c r="AC199" s="16"/>
      <c r="AD199" s="12"/>
      <c r="AE199" s="13" t="str">
        <f t="shared" ca="1" si="51"/>
        <v xml:space="preserve"> </v>
      </c>
      <c r="AF199" s="13" t="str" cm="1">
        <f t="array" aca="1" ref="AF199" ca="1">_xlfn.IFS(AC199=0," ",AE199&gt;25,"Plus éligible",AE199&gt;16,"Justificatif à fournir",AE199&gt;6,"Bon rentré OK",AE199&lt;6,"Non éligible")</f>
        <v xml:space="preserve"> </v>
      </c>
      <c r="AG199" s="13" t="str" cm="1">
        <f t="array" aca="1" ref="AG199" ca="1">_xlfn.IFS(AC199=0," ",AE199&gt;17,"Plus noel",AE199&lt;17,"ok noel")</f>
        <v xml:space="preserve"> </v>
      </c>
      <c r="AH199" s="15"/>
      <c r="AI199" s="16"/>
      <c r="AJ199" s="12"/>
      <c r="AK199" s="13" t="str">
        <f t="shared" ca="1" si="52"/>
        <v xml:space="preserve"> </v>
      </c>
      <c r="AL199" s="13" t="str" cm="1">
        <f t="array" aca="1" ref="AL199" ca="1">_xlfn.IFS(AI199=0," ",AK199&gt;25,"Plus éligible",AK199&gt;16,"Justificatif à fournir",AK199&gt;6,"Bon rentré OK",AK199&lt;6,"Non éligible")</f>
        <v xml:space="preserve"> </v>
      </c>
      <c r="AM199" s="13" t="str" cm="1">
        <f t="array" aca="1" ref="AM199" ca="1">_xlfn.IFS(AI199=0," ",AK199&gt;17,"Plus noel",AK199&lt;17,"ok noel")</f>
        <v xml:space="preserve"> </v>
      </c>
      <c r="AN199" s="15"/>
      <c r="AO199" s="16"/>
      <c r="AP199" s="12"/>
      <c r="AQ199" s="13" t="str">
        <f t="shared" ca="1" si="53"/>
        <v xml:space="preserve"> </v>
      </c>
      <c r="AR199" s="13" t="str" cm="1">
        <f t="array" aca="1" ref="AR199" ca="1">_xlfn.IFS(AO199=0," ",AQ199&gt;25,"Plus éligible",AQ199&gt;16,"Justificatif à fournir",AQ199&gt;6,"Bon rentré OK",AQ199&lt;6,"Non éligible")</f>
        <v xml:space="preserve"> </v>
      </c>
      <c r="AS199" s="13" t="str" cm="1">
        <f t="array" aca="1" ref="AS199" ca="1">_xlfn.IFS(AO199=0," ",AQ199&gt;17,"Plus noel",AQ199&lt;17,"ok noel")</f>
        <v xml:space="preserve"> </v>
      </c>
      <c r="AT199" s="15"/>
      <c r="AU199" s="10" t="str">
        <f t="shared" si="54"/>
        <v xml:space="preserve"> </v>
      </c>
      <c r="AV199" s="10" t="str">
        <f t="shared" si="55"/>
        <v xml:space="preserve"> </v>
      </c>
      <c r="AW199" s="10" t="str">
        <f t="shared" si="56"/>
        <v xml:space="preserve"> </v>
      </c>
      <c r="AX199">
        <f t="shared" ca="1" si="57"/>
        <v>0</v>
      </c>
      <c r="AY199">
        <f t="shared" ca="1" si="58"/>
        <v>0</v>
      </c>
      <c r="AZ199">
        <f t="shared" ca="1" si="59"/>
        <v>0</v>
      </c>
    </row>
    <row r="200" spans="1:52" x14ac:dyDescent="0.3">
      <c r="A200" s="5"/>
      <c r="C200" s="6">
        <f t="shared" si="60"/>
        <v>1</v>
      </c>
      <c r="E200" s="6">
        <f t="shared" ca="1" si="45"/>
        <v>44562</v>
      </c>
      <c r="F200" s="3">
        <f t="shared" ca="1" si="61"/>
        <v>18</v>
      </c>
      <c r="G200" s="3">
        <f t="shared" ca="1" si="62"/>
        <v>12</v>
      </c>
      <c r="H200" s="7">
        <f t="shared" ca="1" si="46"/>
        <v>450</v>
      </c>
      <c r="J200" s="7">
        <f t="shared" ca="1" si="47"/>
        <v>0</v>
      </c>
      <c r="L200" s="7">
        <f t="shared" ca="1" si="48"/>
        <v>450</v>
      </c>
      <c r="P200" s="7">
        <f t="shared" ca="1" si="49"/>
        <v>450</v>
      </c>
      <c r="Q200" s="16"/>
      <c r="R200" s="12"/>
      <c r="S200" s="13" t="str">
        <f t="shared" ca="1" si="63"/>
        <v xml:space="preserve"> </v>
      </c>
      <c r="T200" s="13" t="str" cm="1">
        <f t="array" aca="1" ref="T200" ca="1">_xlfn.IFS(Q200=0," ",S200&gt;25,"Plus éligible",S200&gt;16,"Justificatif à fournir",S200&gt;6,"Bon rentré OK",S200&lt;6,"Non éligible")</f>
        <v xml:space="preserve"> </v>
      </c>
      <c r="U200" s="13" t="str" cm="1">
        <f t="array" aca="1" ref="U200" ca="1">_xlfn.IFS(Q200=0," ",S200&gt;17,"Plus noel",S200&lt;17,"ok noel")</f>
        <v xml:space="preserve"> </v>
      </c>
      <c r="V200" s="15"/>
      <c r="W200" s="16"/>
      <c r="X200" s="12"/>
      <c r="Y200" s="13" t="str">
        <f t="shared" ca="1" si="50"/>
        <v xml:space="preserve"> </v>
      </c>
      <c r="Z200" s="13" t="str" cm="1">
        <f t="array" aca="1" ref="Z200" ca="1">_xlfn.IFS(W200=0," ",Y200&gt;25,"Plus éligible",Y200&gt;16,"Justificatif à fournir",Y200&gt;6,"Bon rentré OK",Y200&lt;6,"Non éligible")</f>
        <v xml:space="preserve"> </v>
      </c>
      <c r="AA200" s="13" t="str" cm="1">
        <f t="array" aca="1" ref="AA200" ca="1">_xlfn.IFS(W200=0," ",Y200&gt;17,"Plus noel",Y200&lt;16,"ok noel")</f>
        <v xml:space="preserve"> </v>
      </c>
      <c r="AB200" s="15"/>
      <c r="AC200" s="16"/>
      <c r="AD200" s="12"/>
      <c r="AE200" s="13" t="str">
        <f t="shared" ca="1" si="51"/>
        <v xml:space="preserve"> </v>
      </c>
      <c r="AF200" s="13" t="str" cm="1">
        <f t="array" aca="1" ref="AF200" ca="1">_xlfn.IFS(AC200=0," ",AE200&gt;25,"Plus éligible",AE200&gt;16,"Justificatif à fournir",AE200&gt;6,"Bon rentré OK",AE200&lt;6,"Non éligible")</f>
        <v xml:space="preserve"> </v>
      </c>
      <c r="AG200" s="13" t="str" cm="1">
        <f t="array" aca="1" ref="AG200" ca="1">_xlfn.IFS(AC200=0," ",AE200&gt;17,"Plus noel",AE200&lt;17,"ok noel")</f>
        <v xml:space="preserve"> </v>
      </c>
      <c r="AH200" s="15"/>
      <c r="AI200" s="16"/>
      <c r="AJ200" s="12"/>
      <c r="AK200" s="13" t="str">
        <f t="shared" ca="1" si="52"/>
        <v xml:space="preserve"> </v>
      </c>
      <c r="AL200" s="13" t="str" cm="1">
        <f t="array" aca="1" ref="AL200" ca="1">_xlfn.IFS(AI200=0," ",AK200&gt;25,"Plus éligible",AK200&gt;16,"Justificatif à fournir",AK200&gt;6,"Bon rentré OK",AK200&lt;6,"Non éligible")</f>
        <v xml:space="preserve"> </v>
      </c>
      <c r="AM200" s="13" t="str" cm="1">
        <f t="array" aca="1" ref="AM200" ca="1">_xlfn.IFS(AI200=0," ",AK200&gt;17,"Plus noel",AK200&lt;17,"ok noel")</f>
        <v xml:space="preserve"> </v>
      </c>
      <c r="AN200" s="15"/>
      <c r="AO200" s="16"/>
      <c r="AP200" s="12"/>
      <c r="AQ200" s="13" t="str">
        <f t="shared" ca="1" si="53"/>
        <v xml:space="preserve"> </v>
      </c>
      <c r="AR200" s="13" t="str" cm="1">
        <f t="array" aca="1" ref="AR200" ca="1">_xlfn.IFS(AO200=0," ",AQ200&gt;25,"Plus éligible",AQ200&gt;16,"Justificatif à fournir",AQ200&gt;6,"Bon rentré OK",AQ200&lt;6,"Non éligible")</f>
        <v xml:space="preserve"> </v>
      </c>
      <c r="AS200" s="13" t="str" cm="1">
        <f t="array" aca="1" ref="AS200" ca="1">_xlfn.IFS(AO200=0," ",AQ200&gt;17,"Plus noel",AQ200&lt;17,"ok noel")</f>
        <v xml:space="preserve"> </v>
      </c>
      <c r="AT200" s="15"/>
      <c r="AU200" s="10" t="str">
        <f t="shared" si="54"/>
        <v xml:space="preserve"> </v>
      </c>
      <c r="AV200" s="10" t="str">
        <f t="shared" si="55"/>
        <v xml:space="preserve"> </v>
      </c>
      <c r="AW200" s="10" t="str">
        <f t="shared" si="56"/>
        <v xml:space="preserve"> </v>
      </c>
      <c r="AX200">
        <f t="shared" ca="1" si="57"/>
        <v>0</v>
      </c>
      <c r="AY200">
        <f t="shared" ca="1" si="58"/>
        <v>0</v>
      </c>
      <c r="AZ200">
        <f t="shared" ca="1" si="59"/>
        <v>0</v>
      </c>
    </row>
    <row r="201" spans="1:52" x14ac:dyDescent="0.3">
      <c r="A201" s="5"/>
      <c r="C201" s="6">
        <f t="shared" si="60"/>
        <v>1</v>
      </c>
      <c r="E201" s="6">
        <f t="shared" ca="1" si="45"/>
        <v>44562</v>
      </c>
      <c r="F201" s="3">
        <f t="shared" ca="1" si="61"/>
        <v>18</v>
      </c>
      <c r="G201" s="3">
        <f t="shared" ca="1" si="62"/>
        <v>12</v>
      </c>
      <c r="H201" s="7">
        <f t="shared" ca="1" si="46"/>
        <v>450</v>
      </c>
      <c r="J201" s="7">
        <f t="shared" ca="1" si="47"/>
        <v>0</v>
      </c>
      <c r="L201" s="7">
        <f t="shared" ca="1" si="48"/>
        <v>450</v>
      </c>
      <c r="P201" s="7">
        <f t="shared" ca="1" si="49"/>
        <v>450</v>
      </c>
      <c r="Q201" s="16"/>
      <c r="R201" s="12"/>
      <c r="S201" s="13" t="str">
        <f t="shared" ca="1" si="63"/>
        <v xml:space="preserve"> </v>
      </c>
      <c r="T201" s="13" t="str" cm="1">
        <f t="array" aca="1" ref="T201" ca="1">_xlfn.IFS(Q201=0," ",S201&gt;25,"Plus éligible",S201&gt;16,"Justificatif à fournir",S201&gt;6,"Bon rentré OK",S201&lt;6,"Non éligible")</f>
        <v xml:space="preserve"> </v>
      </c>
      <c r="U201" s="13" t="str" cm="1">
        <f t="array" aca="1" ref="U201" ca="1">_xlfn.IFS(Q201=0," ",S201&gt;17,"Plus noel",S201&lt;17,"ok noel")</f>
        <v xml:space="preserve"> </v>
      </c>
      <c r="V201" s="15"/>
      <c r="W201" s="16"/>
      <c r="X201" s="12"/>
      <c r="Y201" s="13" t="str">
        <f t="shared" ca="1" si="50"/>
        <v xml:space="preserve"> </v>
      </c>
      <c r="Z201" s="13" t="str" cm="1">
        <f t="array" aca="1" ref="Z201" ca="1">_xlfn.IFS(W201=0," ",Y201&gt;25,"Plus éligible",Y201&gt;16,"Justificatif à fournir",Y201&gt;6,"Bon rentré OK",Y201&lt;6,"Non éligible")</f>
        <v xml:space="preserve"> </v>
      </c>
      <c r="AA201" s="13" t="str" cm="1">
        <f t="array" aca="1" ref="AA201" ca="1">_xlfn.IFS(W201=0," ",Y201&gt;17,"Plus noel",Y201&lt;16,"ok noel")</f>
        <v xml:space="preserve"> </v>
      </c>
      <c r="AB201" s="15"/>
      <c r="AC201" s="16"/>
      <c r="AD201" s="12"/>
      <c r="AE201" s="13" t="str">
        <f t="shared" ca="1" si="51"/>
        <v xml:space="preserve"> </v>
      </c>
      <c r="AF201" s="13" t="str" cm="1">
        <f t="array" aca="1" ref="AF201" ca="1">_xlfn.IFS(AC201=0," ",AE201&gt;25,"Plus éligible",AE201&gt;16,"Justificatif à fournir",AE201&gt;6,"Bon rentré OK",AE201&lt;6,"Non éligible")</f>
        <v xml:space="preserve"> </v>
      </c>
      <c r="AG201" s="13" t="str" cm="1">
        <f t="array" aca="1" ref="AG201" ca="1">_xlfn.IFS(AC201=0," ",AE201&gt;17,"Plus noel",AE201&lt;17,"ok noel")</f>
        <v xml:space="preserve"> </v>
      </c>
      <c r="AH201" s="15"/>
      <c r="AI201" s="16"/>
      <c r="AJ201" s="12"/>
      <c r="AK201" s="13" t="str">
        <f t="shared" ca="1" si="52"/>
        <v xml:space="preserve"> </v>
      </c>
      <c r="AL201" s="13" t="str" cm="1">
        <f t="array" aca="1" ref="AL201" ca="1">_xlfn.IFS(AI201=0," ",AK201&gt;25,"Plus éligible",AK201&gt;16,"Justificatif à fournir",AK201&gt;6,"Bon rentré OK",AK201&lt;6,"Non éligible")</f>
        <v xml:space="preserve"> </v>
      </c>
      <c r="AM201" s="13" t="str" cm="1">
        <f t="array" aca="1" ref="AM201" ca="1">_xlfn.IFS(AI201=0," ",AK201&gt;17,"Plus noel",AK201&lt;17,"ok noel")</f>
        <v xml:space="preserve"> </v>
      </c>
      <c r="AN201" s="15"/>
      <c r="AO201" s="16"/>
      <c r="AP201" s="12"/>
      <c r="AQ201" s="13" t="str">
        <f t="shared" ca="1" si="53"/>
        <v xml:space="preserve"> </v>
      </c>
      <c r="AR201" s="13" t="str" cm="1">
        <f t="array" aca="1" ref="AR201" ca="1">_xlfn.IFS(AO201=0," ",AQ201&gt;25,"Plus éligible",AQ201&gt;16,"Justificatif à fournir",AQ201&gt;6,"Bon rentré OK",AQ201&lt;6,"Non éligible")</f>
        <v xml:space="preserve"> </v>
      </c>
      <c r="AS201" s="13" t="str" cm="1">
        <f t="array" aca="1" ref="AS201" ca="1">_xlfn.IFS(AO201=0," ",AQ201&gt;17,"Plus noel",AQ201&lt;17,"ok noel")</f>
        <v xml:space="preserve"> </v>
      </c>
      <c r="AT201" s="15"/>
      <c r="AU201" s="10" t="str">
        <f t="shared" si="54"/>
        <v xml:space="preserve"> </v>
      </c>
      <c r="AV201" s="10" t="str">
        <f t="shared" si="55"/>
        <v xml:space="preserve"> </v>
      </c>
      <c r="AW201" s="10" t="str">
        <f t="shared" si="56"/>
        <v xml:space="preserve"> </v>
      </c>
      <c r="AX201">
        <f t="shared" ca="1" si="57"/>
        <v>0</v>
      </c>
      <c r="AY201">
        <f t="shared" ca="1" si="58"/>
        <v>0</v>
      </c>
      <c r="AZ201">
        <f t="shared" ca="1" si="59"/>
        <v>0</v>
      </c>
    </row>
    <row r="202" spans="1:52" x14ac:dyDescent="0.3">
      <c r="A202" s="5"/>
      <c r="C202" s="6">
        <f t="shared" si="60"/>
        <v>1</v>
      </c>
      <c r="E202" s="6">
        <f t="shared" ca="1" si="45"/>
        <v>44562</v>
      </c>
      <c r="F202" s="3">
        <f t="shared" ca="1" si="61"/>
        <v>18</v>
      </c>
      <c r="G202" s="3">
        <f t="shared" ca="1" si="62"/>
        <v>12</v>
      </c>
      <c r="H202" s="7">
        <f t="shared" ca="1" si="46"/>
        <v>450</v>
      </c>
      <c r="J202" s="7">
        <f t="shared" ca="1" si="47"/>
        <v>0</v>
      </c>
      <c r="L202" s="7">
        <f t="shared" ca="1" si="48"/>
        <v>450</v>
      </c>
      <c r="P202" s="7">
        <f t="shared" ca="1" si="49"/>
        <v>450</v>
      </c>
      <c r="Q202" s="16"/>
      <c r="R202" s="12"/>
      <c r="S202" s="13" t="str">
        <f t="shared" ca="1" si="63"/>
        <v xml:space="preserve"> </v>
      </c>
      <c r="T202" s="13" t="str" cm="1">
        <f t="array" aca="1" ref="T202" ca="1">_xlfn.IFS(Q202=0," ",S202&gt;25,"Plus éligible",S202&gt;16,"Justificatif à fournir",S202&gt;6,"Bon rentré OK",S202&lt;6,"Non éligible")</f>
        <v xml:space="preserve"> </v>
      </c>
      <c r="U202" s="13" t="str" cm="1">
        <f t="array" aca="1" ref="U202" ca="1">_xlfn.IFS(Q202=0," ",S202&gt;17,"Plus noel",S202&lt;17,"ok noel")</f>
        <v xml:space="preserve"> </v>
      </c>
      <c r="V202" s="15"/>
      <c r="W202" s="16"/>
      <c r="X202" s="12"/>
      <c r="Y202" s="13" t="str">
        <f t="shared" ca="1" si="50"/>
        <v xml:space="preserve"> </v>
      </c>
      <c r="Z202" s="13" t="str" cm="1">
        <f t="array" aca="1" ref="Z202" ca="1">_xlfn.IFS(W202=0," ",Y202&gt;25,"Plus éligible",Y202&gt;16,"Justificatif à fournir",Y202&gt;6,"Bon rentré OK",Y202&lt;6,"Non éligible")</f>
        <v xml:space="preserve"> </v>
      </c>
      <c r="AA202" s="13" t="str" cm="1">
        <f t="array" aca="1" ref="AA202" ca="1">_xlfn.IFS(W202=0," ",Y202&gt;17,"Plus noel",Y202&lt;16,"ok noel")</f>
        <v xml:space="preserve"> </v>
      </c>
      <c r="AB202" s="15"/>
      <c r="AC202" s="16"/>
      <c r="AD202" s="12"/>
      <c r="AE202" s="13" t="str">
        <f t="shared" ca="1" si="51"/>
        <v xml:space="preserve"> </v>
      </c>
      <c r="AF202" s="13" t="str" cm="1">
        <f t="array" aca="1" ref="AF202" ca="1">_xlfn.IFS(AC202=0," ",AE202&gt;25,"Plus éligible",AE202&gt;16,"Justificatif à fournir",AE202&gt;6,"Bon rentré OK",AE202&lt;6,"Non éligible")</f>
        <v xml:space="preserve"> </v>
      </c>
      <c r="AG202" s="13" t="str" cm="1">
        <f t="array" aca="1" ref="AG202" ca="1">_xlfn.IFS(AC202=0," ",AE202&gt;17,"Plus noel",AE202&lt;17,"ok noel")</f>
        <v xml:space="preserve"> </v>
      </c>
      <c r="AH202" s="15"/>
      <c r="AI202" s="16"/>
      <c r="AJ202" s="12"/>
      <c r="AK202" s="13" t="str">
        <f t="shared" ca="1" si="52"/>
        <v xml:space="preserve"> </v>
      </c>
      <c r="AL202" s="13" t="str" cm="1">
        <f t="array" aca="1" ref="AL202" ca="1">_xlfn.IFS(AI202=0," ",AK202&gt;25,"Plus éligible",AK202&gt;16,"Justificatif à fournir",AK202&gt;6,"Bon rentré OK",AK202&lt;6,"Non éligible")</f>
        <v xml:space="preserve"> </v>
      </c>
      <c r="AM202" s="13" t="str" cm="1">
        <f t="array" aca="1" ref="AM202" ca="1">_xlfn.IFS(AI202=0," ",AK202&gt;17,"Plus noel",AK202&lt;17,"ok noel")</f>
        <v xml:space="preserve"> </v>
      </c>
      <c r="AN202" s="15"/>
      <c r="AO202" s="16"/>
      <c r="AP202" s="12"/>
      <c r="AQ202" s="13" t="str">
        <f t="shared" ca="1" si="53"/>
        <v xml:space="preserve"> </v>
      </c>
      <c r="AR202" s="13" t="str" cm="1">
        <f t="array" aca="1" ref="AR202" ca="1">_xlfn.IFS(AO202=0," ",AQ202&gt;25,"Plus éligible",AQ202&gt;16,"Justificatif à fournir",AQ202&gt;6,"Bon rentré OK",AQ202&lt;6,"Non éligible")</f>
        <v xml:space="preserve"> </v>
      </c>
      <c r="AS202" s="13" t="str" cm="1">
        <f t="array" aca="1" ref="AS202" ca="1">_xlfn.IFS(AO202=0," ",AQ202&gt;17,"Plus noel",AQ202&lt;17,"ok noel")</f>
        <v xml:space="preserve"> </v>
      </c>
      <c r="AT202" s="15"/>
      <c r="AU202" s="10" t="str">
        <f t="shared" si="54"/>
        <v xml:space="preserve"> </v>
      </c>
      <c r="AV202" s="10" t="str">
        <f t="shared" si="55"/>
        <v xml:space="preserve"> </v>
      </c>
      <c r="AW202" s="10" t="str">
        <f t="shared" si="56"/>
        <v xml:space="preserve"> </v>
      </c>
      <c r="AX202">
        <f t="shared" ca="1" si="57"/>
        <v>0</v>
      </c>
      <c r="AY202">
        <f t="shared" ca="1" si="58"/>
        <v>0</v>
      </c>
      <c r="AZ202">
        <f t="shared" ca="1" si="59"/>
        <v>0</v>
      </c>
    </row>
    <row r="203" spans="1:52" x14ac:dyDescent="0.3">
      <c r="A203" s="5"/>
      <c r="C203" s="6">
        <f t="shared" si="60"/>
        <v>1</v>
      </c>
      <c r="E203" s="6">
        <f t="shared" ref="E203:E266" ca="1" si="64">IF(ISBLANK(D203),DATE($F$1+1,1,1),D203)</f>
        <v>44562</v>
      </c>
      <c r="F203" s="3">
        <f t="shared" ca="1" si="61"/>
        <v>18</v>
      </c>
      <c r="G203" s="3">
        <f t="shared" ca="1" si="62"/>
        <v>12</v>
      </c>
      <c r="H203" s="7">
        <f t="shared" ref="H203:H266" ca="1" si="65">$B$2*G203/12</f>
        <v>450</v>
      </c>
      <c r="J203" s="7">
        <f t="shared" ref="J203:J266" ca="1" si="66">$B$3*I203*G203/12</f>
        <v>0</v>
      </c>
      <c r="L203" s="7">
        <f t="shared" ref="L203:L266" ca="1" si="67">J203+H203</f>
        <v>450</v>
      </c>
      <c r="P203" s="7">
        <f t="shared" ref="P203:P266" ca="1" si="68">L203-M203-N203-O203</f>
        <v>450</v>
      </c>
      <c r="Q203" s="16"/>
      <c r="R203" s="12"/>
      <c r="S203" s="13" t="str">
        <f t="shared" ca="1" si="63"/>
        <v xml:space="preserve"> </v>
      </c>
      <c r="T203" s="13" t="str" cm="1">
        <f t="array" aca="1" ref="T203" ca="1">_xlfn.IFS(Q203=0," ",S203&gt;25,"Plus éligible",S203&gt;16,"Justificatif à fournir",S203&gt;6,"Bon rentré OK",S203&lt;6,"Non éligible")</f>
        <v xml:space="preserve"> </v>
      </c>
      <c r="U203" s="13" t="str" cm="1">
        <f t="array" aca="1" ref="U203" ca="1">_xlfn.IFS(Q203=0," ",S203&gt;17,"Plus noel",S203&lt;17,"ok noel")</f>
        <v xml:space="preserve"> </v>
      </c>
      <c r="V203" s="15"/>
      <c r="W203" s="16"/>
      <c r="X203" s="12"/>
      <c r="Y203" s="13" t="str">
        <f t="shared" ref="Y203:Y266" ca="1" si="69">IF(W203=0," ",(TODAY()-W203)/365)</f>
        <v xml:space="preserve"> </v>
      </c>
      <c r="Z203" s="13" t="str" cm="1">
        <f t="array" aca="1" ref="Z203" ca="1">_xlfn.IFS(W203=0," ",Y203&gt;25,"Plus éligible",Y203&gt;16,"Justificatif à fournir",Y203&gt;6,"Bon rentré OK",Y203&lt;6,"Non éligible")</f>
        <v xml:space="preserve"> </v>
      </c>
      <c r="AA203" s="13" t="str" cm="1">
        <f t="array" aca="1" ref="AA203" ca="1">_xlfn.IFS(W203=0," ",Y203&gt;17,"Plus noel",Y203&lt;16,"ok noel")</f>
        <v xml:space="preserve"> </v>
      </c>
      <c r="AB203" s="15"/>
      <c r="AC203" s="16"/>
      <c r="AD203" s="12"/>
      <c r="AE203" s="13" t="str">
        <f t="shared" ref="AE203:AE266" ca="1" si="70">IF(AC203=0," ",(TODAY()-AC203)/365)</f>
        <v xml:space="preserve"> </v>
      </c>
      <c r="AF203" s="13" t="str" cm="1">
        <f t="array" aca="1" ref="AF203" ca="1">_xlfn.IFS(AC203=0," ",AE203&gt;25,"Plus éligible",AE203&gt;16,"Justificatif à fournir",AE203&gt;6,"Bon rentré OK",AE203&lt;6,"Non éligible")</f>
        <v xml:space="preserve"> </v>
      </c>
      <c r="AG203" s="13" t="str" cm="1">
        <f t="array" aca="1" ref="AG203" ca="1">_xlfn.IFS(AC203=0," ",AE203&gt;17,"Plus noel",AE203&lt;17,"ok noel")</f>
        <v xml:space="preserve"> </v>
      </c>
      <c r="AH203" s="15"/>
      <c r="AI203" s="16"/>
      <c r="AJ203" s="12"/>
      <c r="AK203" s="13" t="str">
        <f t="shared" ref="AK203:AK266" ca="1" si="71">IF(AI203=0," ",(TODAY()-AI203)/365)</f>
        <v xml:space="preserve"> </v>
      </c>
      <c r="AL203" s="13" t="str" cm="1">
        <f t="array" aca="1" ref="AL203" ca="1">_xlfn.IFS(AI203=0," ",AK203&gt;25,"Plus éligible",AK203&gt;16,"Justificatif à fournir",AK203&gt;6,"Bon rentré OK",AK203&lt;6,"Non éligible")</f>
        <v xml:space="preserve"> </v>
      </c>
      <c r="AM203" s="13" t="str" cm="1">
        <f t="array" aca="1" ref="AM203" ca="1">_xlfn.IFS(AI203=0," ",AK203&gt;17,"Plus noel",AK203&lt;17,"ok noel")</f>
        <v xml:space="preserve"> </v>
      </c>
      <c r="AN203" s="15"/>
      <c r="AO203" s="16"/>
      <c r="AP203" s="12"/>
      <c r="AQ203" s="13" t="str">
        <f t="shared" ref="AQ203:AQ266" ca="1" si="72">IF(AO203=0," ",(TODAY()-AO203)/365)</f>
        <v xml:space="preserve"> </v>
      </c>
      <c r="AR203" s="13" t="str" cm="1">
        <f t="array" aca="1" ref="AR203" ca="1">_xlfn.IFS(AO203=0," ",AQ203&gt;25,"Plus éligible",AQ203&gt;16,"Justificatif à fournir",AQ203&gt;6,"Bon rentré OK",AQ203&lt;6,"Non éligible")</f>
        <v xml:space="preserve"> </v>
      </c>
      <c r="AS203" s="13" t="str" cm="1">
        <f t="array" aca="1" ref="AS203" ca="1">_xlfn.IFS(AO203=0," ",AQ203&gt;17,"Plus noel",AQ203&lt;17,"ok noel")</f>
        <v xml:space="preserve"> </v>
      </c>
      <c r="AT203" s="15"/>
      <c r="AU203" s="10" t="str">
        <f t="shared" ref="AU203:AU266" si="73">IF(A203=0," ",$B$4+$B$5*AX203)</f>
        <v xml:space="preserve"> </v>
      </c>
      <c r="AV203" s="10" t="str">
        <f t="shared" ref="AV203:AV266" si="74">IF(A203=0," ",$B$6*AY203)</f>
        <v xml:space="preserve"> </v>
      </c>
      <c r="AW203" s="10" t="str">
        <f t="shared" ref="AW203:AW266" si="75">IF(B203=0," ",$B$6*AZ203)</f>
        <v xml:space="preserve"> </v>
      </c>
      <c r="AX203">
        <f t="shared" ref="AX203:AX266" ca="1" si="76">COUNTIF(Q203:AT203,"ok noel")</f>
        <v>0</v>
      </c>
      <c r="AY203">
        <f t="shared" ref="AY203:AY266" ca="1" si="77">COUNTIF(Q203:AT203,"Bon rentré OK")</f>
        <v>0</v>
      </c>
      <c r="AZ203">
        <f t="shared" ref="AZ203:AZ266" ca="1" si="78">COUNTIF(Q203:AT203,"Justif OK")</f>
        <v>0</v>
      </c>
    </row>
    <row r="204" spans="1:52" x14ac:dyDescent="0.3">
      <c r="A204" s="5"/>
      <c r="C204" s="6">
        <f t="shared" si="60"/>
        <v>1</v>
      </c>
      <c r="E204" s="6">
        <f t="shared" ca="1" si="64"/>
        <v>44562</v>
      </c>
      <c r="F204" s="3">
        <f t="shared" ca="1" si="61"/>
        <v>18</v>
      </c>
      <c r="G204" s="3">
        <f t="shared" ca="1" si="62"/>
        <v>12</v>
      </c>
      <c r="H204" s="7">
        <f t="shared" ca="1" si="65"/>
        <v>450</v>
      </c>
      <c r="J204" s="7">
        <f t="shared" ca="1" si="66"/>
        <v>0</v>
      </c>
      <c r="L204" s="7">
        <f t="shared" ca="1" si="67"/>
        <v>450</v>
      </c>
      <c r="P204" s="7">
        <f t="shared" ca="1" si="68"/>
        <v>450</v>
      </c>
      <c r="Q204" s="16"/>
      <c r="R204" s="12"/>
      <c r="S204" s="13" t="str">
        <f t="shared" ca="1" si="63"/>
        <v xml:space="preserve"> </v>
      </c>
      <c r="T204" s="13" t="str" cm="1">
        <f t="array" aca="1" ref="T204" ca="1">_xlfn.IFS(Q204=0," ",S204&gt;25,"Plus éligible",S204&gt;16,"Justificatif à fournir",S204&gt;6,"Bon rentré OK",S204&lt;6,"Non éligible")</f>
        <v xml:space="preserve"> </v>
      </c>
      <c r="U204" s="13" t="str" cm="1">
        <f t="array" aca="1" ref="U204" ca="1">_xlfn.IFS(Q204=0," ",S204&gt;17,"Plus noel",S204&lt;17,"ok noel")</f>
        <v xml:space="preserve"> </v>
      </c>
      <c r="V204" s="15"/>
      <c r="W204" s="16"/>
      <c r="X204" s="12"/>
      <c r="Y204" s="13" t="str">
        <f t="shared" ca="1" si="69"/>
        <v xml:space="preserve"> </v>
      </c>
      <c r="Z204" s="13" t="str" cm="1">
        <f t="array" aca="1" ref="Z204" ca="1">_xlfn.IFS(W204=0," ",Y204&gt;25,"Plus éligible",Y204&gt;16,"Justificatif à fournir",Y204&gt;6,"Bon rentré OK",Y204&lt;6,"Non éligible")</f>
        <v xml:space="preserve"> </v>
      </c>
      <c r="AA204" s="13" t="str" cm="1">
        <f t="array" aca="1" ref="AA204" ca="1">_xlfn.IFS(W204=0," ",Y204&gt;17,"Plus noel",Y204&lt;16,"ok noel")</f>
        <v xml:space="preserve"> </v>
      </c>
      <c r="AB204" s="15"/>
      <c r="AC204" s="16"/>
      <c r="AD204" s="12"/>
      <c r="AE204" s="13" t="str">
        <f t="shared" ca="1" si="70"/>
        <v xml:space="preserve"> </v>
      </c>
      <c r="AF204" s="13" t="str" cm="1">
        <f t="array" aca="1" ref="AF204" ca="1">_xlfn.IFS(AC204=0," ",AE204&gt;25,"Plus éligible",AE204&gt;16,"Justificatif à fournir",AE204&gt;6,"Bon rentré OK",AE204&lt;6,"Non éligible")</f>
        <v xml:space="preserve"> </v>
      </c>
      <c r="AG204" s="13" t="str" cm="1">
        <f t="array" aca="1" ref="AG204" ca="1">_xlfn.IFS(AC204=0," ",AE204&gt;17,"Plus noel",AE204&lt;17,"ok noel")</f>
        <v xml:space="preserve"> </v>
      </c>
      <c r="AH204" s="15"/>
      <c r="AI204" s="16"/>
      <c r="AJ204" s="12"/>
      <c r="AK204" s="13" t="str">
        <f t="shared" ca="1" si="71"/>
        <v xml:space="preserve"> </v>
      </c>
      <c r="AL204" s="13" t="str" cm="1">
        <f t="array" aca="1" ref="AL204" ca="1">_xlfn.IFS(AI204=0," ",AK204&gt;25,"Plus éligible",AK204&gt;16,"Justificatif à fournir",AK204&gt;6,"Bon rentré OK",AK204&lt;6,"Non éligible")</f>
        <v xml:space="preserve"> </v>
      </c>
      <c r="AM204" s="13" t="str" cm="1">
        <f t="array" aca="1" ref="AM204" ca="1">_xlfn.IFS(AI204=0," ",AK204&gt;17,"Plus noel",AK204&lt;17,"ok noel")</f>
        <v xml:space="preserve"> </v>
      </c>
      <c r="AN204" s="15"/>
      <c r="AO204" s="16"/>
      <c r="AP204" s="12"/>
      <c r="AQ204" s="13" t="str">
        <f t="shared" ca="1" si="72"/>
        <v xml:space="preserve"> </v>
      </c>
      <c r="AR204" s="13" t="str" cm="1">
        <f t="array" aca="1" ref="AR204" ca="1">_xlfn.IFS(AO204=0," ",AQ204&gt;25,"Plus éligible",AQ204&gt;16,"Justificatif à fournir",AQ204&gt;6,"Bon rentré OK",AQ204&lt;6,"Non éligible")</f>
        <v xml:space="preserve"> </v>
      </c>
      <c r="AS204" s="13" t="str" cm="1">
        <f t="array" aca="1" ref="AS204" ca="1">_xlfn.IFS(AO204=0," ",AQ204&gt;17,"Plus noel",AQ204&lt;17,"ok noel")</f>
        <v xml:space="preserve"> </v>
      </c>
      <c r="AT204" s="15"/>
      <c r="AU204" s="10" t="str">
        <f t="shared" si="73"/>
        <v xml:space="preserve"> </v>
      </c>
      <c r="AV204" s="10" t="str">
        <f t="shared" si="74"/>
        <v xml:space="preserve"> </v>
      </c>
      <c r="AW204" s="10" t="str">
        <f t="shared" si="75"/>
        <v xml:space="preserve"> </v>
      </c>
      <c r="AX204">
        <f t="shared" ca="1" si="76"/>
        <v>0</v>
      </c>
      <c r="AY204">
        <f t="shared" ca="1" si="77"/>
        <v>0</v>
      </c>
      <c r="AZ204">
        <f t="shared" ca="1" si="78"/>
        <v>0</v>
      </c>
    </row>
    <row r="205" spans="1:52" x14ac:dyDescent="0.3">
      <c r="A205" s="5"/>
      <c r="C205" s="6">
        <f t="shared" ref="C205:C268" si="79">DATE(YEAR(B205),MONTH(B205),1)</f>
        <v>1</v>
      </c>
      <c r="E205" s="6">
        <f t="shared" ca="1" si="64"/>
        <v>44562</v>
      </c>
      <c r="F205" s="3">
        <f t="shared" ref="F205:F268" ca="1" si="80">IF(DATEDIF(C205,E205,"m")&gt;18,18,DATEDIF(C205,E205,"m"))</f>
        <v>18</v>
      </c>
      <c r="G205" s="3">
        <f t="shared" ref="G205:G268" ca="1" si="81">IF(F205&gt;=6,IF(YEAR(C205)&lt;$F$1,(F205-6)*(DATEDIF(DATE($F$1,1,1),E205,"m")/12),DATEDIF(C205,E205,"m")-6),0)</f>
        <v>12</v>
      </c>
      <c r="H205" s="7">
        <f t="shared" ca="1" si="65"/>
        <v>450</v>
      </c>
      <c r="J205" s="7">
        <f t="shared" ca="1" si="66"/>
        <v>0</v>
      </c>
      <c r="L205" s="7">
        <f t="shared" ca="1" si="67"/>
        <v>450</v>
      </c>
      <c r="P205" s="7">
        <f t="shared" ca="1" si="68"/>
        <v>450</v>
      </c>
      <c r="Q205" s="16"/>
      <c r="R205" s="12"/>
      <c r="S205" s="13" t="str">
        <f t="shared" ca="1" si="63"/>
        <v xml:space="preserve"> </v>
      </c>
      <c r="T205" s="13" t="str" cm="1">
        <f t="array" aca="1" ref="T205" ca="1">_xlfn.IFS(Q205=0," ",S205&gt;25,"Plus éligible",S205&gt;16,"Justificatif à fournir",S205&gt;6,"Bon rentré OK",S205&lt;6,"Non éligible")</f>
        <v xml:space="preserve"> </v>
      </c>
      <c r="U205" s="13" t="str" cm="1">
        <f t="array" aca="1" ref="U205" ca="1">_xlfn.IFS(Q205=0," ",S205&gt;17,"Plus noel",S205&lt;17,"ok noel")</f>
        <v xml:space="preserve"> </v>
      </c>
      <c r="V205" s="15"/>
      <c r="W205" s="16"/>
      <c r="X205" s="12"/>
      <c r="Y205" s="13" t="str">
        <f t="shared" ca="1" si="69"/>
        <v xml:space="preserve"> </v>
      </c>
      <c r="Z205" s="13" t="str" cm="1">
        <f t="array" aca="1" ref="Z205" ca="1">_xlfn.IFS(W205=0," ",Y205&gt;25,"Plus éligible",Y205&gt;16,"Justificatif à fournir",Y205&gt;6,"Bon rentré OK",Y205&lt;6,"Non éligible")</f>
        <v xml:space="preserve"> </v>
      </c>
      <c r="AA205" s="13" t="str" cm="1">
        <f t="array" aca="1" ref="AA205" ca="1">_xlfn.IFS(W205=0," ",Y205&gt;17,"Plus noel",Y205&lt;16,"ok noel")</f>
        <v xml:space="preserve"> </v>
      </c>
      <c r="AB205" s="15"/>
      <c r="AC205" s="16"/>
      <c r="AD205" s="12"/>
      <c r="AE205" s="13" t="str">
        <f t="shared" ca="1" si="70"/>
        <v xml:space="preserve"> </v>
      </c>
      <c r="AF205" s="13" t="str" cm="1">
        <f t="array" aca="1" ref="AF205" ca="1">_xlfn.IFS(AC205=0," ",AE205&gt;25,"Plus éligible",AE205&gt;16,"Justificatif à fournir",AE205&gt;6,"Bon rentré OK",AE205&lt;6,"Non éligible")</f>
        <v xml:space="preserve"> </v>
      </c>
      <c r="AG205" s="13" t="str" cm="1">
        <f t="array" aca="1" ref="AG205" ca="1">_xlfn.IFS(AC205=0," ",AE205&gt;17,"Plus noel",AE205&lt;17,"ok noel")</f>
        <v xml:space="preserve"> </v>
      </c>
      <c r="AH205" s="15"/>
      <c r="AI205" s="16"/>
      <c r="AJ205" s="12"/>
      <c r="AK205" s="13" t="str">
        <f t="shared" ca="1" si="71"/>
        <v xml:space="preserve"> </v>
      </c>
      <c r="AL205" s="13" t="str" cm="1">
        <f t="array" aca="1" ref="AL205" ca="1">_xlfn.IFS(AI205=0," ",AK205&gt;25,"Plus éligible",AK205&gt;16,"Justificatif à fournir",AK205&gt;6,"Bon rentré OK",AK205&lt;6,"Non éligible")</f>
        <v xml:space="preserve"> </v>
      </c>
      <c r="AM205" s="13" t="str" cm="1">
        <f t="array" aca="1" ref="AM205" ca="1">_xlfn.IFS(AI205=0," ",AK205&gt;17,"Plus noel",AK205&lt;17,"ok noel")</f>
        <v xml:space="preserve"> </v>
      </c>
      <c r="AN205" s="15"/>
      <c r="AO205" s="16"/>
      <c r="AP205" s="12"/>
      <c r="AQ205" s="13" t="str">
        <f t="shared" ca="1" si="72"/>
        <v xml:space="preserve"> </v>
      </c>
      <c r="AR205" s="13" t="str" cm="1">
        <f t="array" aca="1" ref="AR205" ca="1">_xlfn.IFS(AO205=0," ",AQ205&gt;25,"Plus éligible",AQ205&gt;16,"Justificatif à fournir",AQ205&gt;6,"Bon rentré OK",AQ205&lt;6,"Non éligible")</f>
        <v xml:space="preserve"> </v>
      </c>
      <c r="AS205" s="13" t="str" cm="1">
        <f t="array" aca="1" ref="AS205" ca="1">_xlfn.IFS(AO205=0," ",AQ205&gt;17,"Plus noel",AQ205&lt;17,"ok noel")</f>
        <v xml:space="preserve"> </v>
      </c>
      <c r="AT205" s="15"/>
      <c r="AU205" s="10" t="str">
        <f t="shared" si="73"/>
        <v xml:space="preserve"> </v>
      </c>
      <c r="AV205" s="10" t="str">
        <f t="shared" si="74"/>
        <v xml:space="preserve"> </v>
      </c>
      <c r="AW205" s="10" t="str">
        <f t="shared" si="75"/>
        <v xml:space="preserve"> </v>
      </c>
      <c r="AX205">
        <f t="shared" ca="1" si="76"/>
        <v>0</v>
      </c>
      <c r="AY205">
        <f t="shared" ca="1" si="77"/>
        <v>0</v>
      </c>
      <c r="AZ205">
        <f t="shared" ca="1" si="78"/>
        <v>0</v>
      </c>
    </row>
    <row r="206" spans="1:52" x14ac:dyDescent="0.3">
      <c r="A206" s="5"/>
      <c r="C206" s="6">
        <f t="shared" si="79"/>
        <v>1</v>
      </c>
      <c r="E206" s="6">
        <f t="shared" ca="1" si="64"/>
        <v>44562</v>
      </c>
      <c r="F206" s="3">
        <f t="shared" ca="1" si="80"/>
        <v>18</v>
      </c>
      <c r="G206" s="3">
        <f t="shared" ca="1" si="81"/>
        <v>12</v>
      </c>
      <c r="H206" s="7">
        <f t="shared" ca="1" si="65"/>
        <v>450</v>
      </c>
      <c r="J206" s="7">
        <f t="shared" ca="1" si="66"/>
        <v>0</v>
      </c>
      <c r="L206" s="7">
        <f t="shared" ca="1" si="67"/>
        <v>450</v>
      </c>
      <c r="P206" s="7">
        <f t="shared" ca="1" si="68"/>
        <v>450</v>
      </c>
      <c r="Q206" s="16"/>
      <c r="R206" s="12"/>
      <c r="S206" s="13" t="str">
        <f t="shared" ref="S206:S269" ca="1" si="82">IF(Q206=0," ",(TODAY()-Q206)/365)</f>
        <v xml:space="preserve"> </v>
      </c>
      <c r="T206" s="13" t="str" cm="1">
        <f t="array" aca="1" ref="T206" ca="1">_xlfn.IFS(Q206=0," ",S206&gt;25,"Plus éligible",S206&gt;16,"Justificatif à fournir",S206&gt;6,"Bon rentré OK",S206&lt;6,"Non éligible")</f>
        <v xml:space="preserve"> </v>
      </c>
      <c r="U206" s="13" t="str" cm="1">
        <f t="array" aca="1" ref="U206" ca="1">_xlfn.IFS(Q206=0," ",S206&gt;17,"Plus noel",S206&lt;17,"ok noel")</f>
        <v xml:space="preserve"> </v>
      </c>
      <c r="V206" s="15"/>
      <c r="W206" s="16"/>
      <c r="X206" s="12"/>
      <c r="Y206" s="13" t="str">
        <f t="shared" ca="1" si="69"/>
        <v xml:space="preserve"> </v>
      </c>
      <c r="Z206" s="13" t="str" cm="1">
        <f t="array" aca="1" ref="Z206" ca="1">_xlfn.IFS(W206=0," ",Y206&gt;25,"Plus éligible",Y206&gt;16,"Justificatif à fournir",Y206&gt;6,"Bon rentré OK",Y206&lt;6,"Non éligible")</f>
        <v xml:space="preserve"> </v>
      </c>
      <c r="AA206" s="13" t="str" cm="1">
        <f t="array" aca="1" ref="AA206" ca="1">_xlfn.IFS(W206=0," ",Y206&gt;17,"Plus noel",Y206&lt;16,"ok noel")</f>
        <v xml:space="preserve"> </v>
      </c>
      <c r="AB206" s="15"/>
      <c r="AC206" s="16"/>
      <c r="AD206" s="12"/>
      <c r="AE206" s="13" t="str">
        <f t="shared" ca="1" si="70"/>
        <v xml:space="preserve"> </v>
      </c>
      <c r="AF206" s="13" t="str" cm="1">
        <f t="array" aca="1" ref="AF206" ca="1">_xlfn.IFS(AC206=0," ",AE206&gt;25,"Plus éligible",AE206&gt;16,"Justificatif à fournir",AE206&gt;6,"Bon rentré OK",AE206&lt;6,"Non éligible")</f>
        <v xml:space="preserve"> </v>
      </c>
      <c r="AG206" s="13" t="str" cm="1">
        <f t="array" aca="1" ref="AG206" ca="1">_xlfn.IFS(AC206=0," ",AE206&gt;17,"Plus noel",AE206&lt;17,"ok noel")</f>
        <v xml:space="preserve"> </v>
      </c>
      <c r="AH206" s="15"/>
      <c r="AI206" s="16"/>
      <c r="AJ206" s="12"/>
      <c r="AK206" s="13" t="str">
        <f t="shared" ca="1" si="71"/>
        <v xml:space="preserve"> </v>
      </c>
      <c r="AL206" s="13" t="str" cm="1">
        <f t="array" aca="1" ref="AL206" ca="1">_xlfn.IFS(AI206=0," ",AK206&gt;25,"Plus éligible",AK206&gt;16,"Justificatif à fournir",AK206&gt;6,"Bon rentré OK",AK206&lt;6,"Non éligible")</f>
        <v xml:space="preserve"> </v>
      </c>
      <c r="AM206" s="13" t="str" cm="1">
        <f t="array" aca="1" ref="AM206" ca="1">_xlfn.IFS(AI206=0," ",AK206&gt;17,"Plus noel",AK206&lt;17,"ok noel")</f>
        <v xml:space="preserve"> </v>
      </c>
      <c r="AN206" s="15"/>
      <c r="AO206" s="16"/>
      <c r="AP206" s="12"/>
      <c r="AQ206" s="13" t="str">
        <f t="shared" ca="1" si="72"/>
        <v xml:space="preserve"> </v>
      </c>
      <c r="AR206" s="13" t="str" cm="1">
        <f t="array" aca="1" ref="AR206" ca="1">_xlfn.IFS(AO206=0," ",AQ206&gt;25,"Plus éligible",AQ206&gt;16,"Justificatif à fournir",AQ206&gt;6,"Bon rentré OK",AQ206&lt;6,"Non éligible")</f>
        <v xml:space="preserve"> </v>
      </c>
      <c r="AS206" s="13" t="str" cm="1">
        <f t="array" aca="1" ref="AS206" ca="1">_xlfn.IFS(AO206=0," ",AQ206&gt;17,"Plus noel",AQ206&lt;17,"ok noel")</f>
        <v xml:space="preserve"> </v>
      </c>
      <c r="AT206" s="15"/>
      <c r="AU206" s="10" t="str">
        <f t="shared" si="73"/>
        <v xml:space="preserve"> </v>
      </c>
      <c r="AV206" s="10" t="str">
        <f t="shared" si="74"/>
        <v xml:space="preserve"> </v>
      </c>
      <c r="AW206" s="10" t="str">
        <f t="shared" si="75"/>
        <v xml:space="preserve"> </v>
      </c>
      <c r="AX206">
        <f t="shared" ca="1" si="76"/>
        <v>0</v>
      </c>
      <c r="AY206">
        <f t="shared" ca="1" si="77"/>
        <v>0</v>
      </c>
      <c r="AZ206">
        <f t="shared" ca="1" si="78"/>
        <v>0</v>
      </c>
    </row>
    <row r="207" spans="1:52" x14ac:dyDescent="0.3">
      <c r="A207" s="5"/>
      <c r="C207" s="6">
        <f t="shared" si="79"/>
        <v>1</v>
      </c>
      <c r="E207" s="6">
        <f t="shared" ca="1" si="64"/>
        <v>44562</v>
      </c>
      <c r="F207" s="3">
        <f t="shared" ca="1" si="80"/>
        <v>18</v>
      </c>
      <c r="G207" s="3">
        <f t="shared" ca="1" si="81"/>
        <v>12</v>
      </c>
      <c r="H207" s="7">
        <f t="shared" ca="1" si="65"/>
        <v>450</v>
      </c>
      <c r="J207" s="7">
        <f t="shared" ca="1" si="66"/>
        <v>0</v>
      </c>
      <c r="L207" s="7">
        <f t="shared" ca="1" si="67"/>
        <v>450</v>
      </c>
      <c r="P207" s="7">
        <f t="shared" ca="1" si="68"/>
        <v>450</v>
      </c>
      <c r="Q207" s="16"/>
      <c r="R207" s="12"/>
      <c r="S207" s="13" t="str">
        <f t="shared" ca="1" si="82"/>
        <v xml:space="preserve"> </v>
      </c>
      <c r="T207" s="13" t="str" cm="1">
        <f t="array" aca="1" ref="T207" ca="1">_xlfn.IFS(Q207=0," ",S207&gt;25,"Plus éligible",S207&gt;16,"Justificatif à fournir",S207&gt;6,"Bon rentré OK",S207&lt;6,"Non éligible")</f>
        <v xml:space="preserve"> </v>
      </c>
      <c r="U207" s="13" t="str" cm="1">
        <f t="array" aca="1" ref="U207" ca="1">_xlfn.IFS(Q207=0," ",S207&gt;17,"Plus noel",S207&lt;17,"ok noel")</f>
        <v xml:space="preserve"> </v>
      </c>
      <c r="V207" s="15"/>
      <c r="W207" s="16"/>
      <c r="X207" s="12"/>
      <c r="Y207" s="13" t="str">
        <f t="shared" ca="1" si="69"/>
        <v xml:space="preserve"> </v>
      </c>
      <c r="Z207" s="13" t="str" cm="1">
        <f t="array" aca="1" ref="Z207" ca="1">_xlfn.IFS(W207=0," ",Y207&gt;25,"Plus éligible",Y207&gt;16,"Justificatif à fournir",Y207&gt;6,"Bon rentré OK",Y207&lt;6,"Non éligible")</f>
        <v xml:space="preserve"> </v>
      </c>
      <c r="AA207" s="13" t="str" cm="1">
        <f t="array" aca="1" ref="AA207" ca="1">_xlfn.IFS(W207=0," ",Y207&gt;17,"Plus noel",Y207&lt;16,"ok noel")</f>
        <v xml:space="preserve"> </v>
      </c>
      <c r="AB207" s="15"/>
      <c r="AC207" s="16"/>
      <c r="AD207" s="12"/>
      <c r="AE207" s="13" t="str">
        <f t="shared" ca="1" si="70"/>
        <v xml:space="preserve"> </v>
      </c>
      <c r="AF207" s="13" t="str" cm="1">
        <f t="array" aca="1" ref="AF207" ca="1">_xlfn.IFS(AC207=0," ",AE207&gt;25,"Plus éligible",AE207&gt;16,"Justificatif à fournir",AE207&gt;6,"Bon rentré OK",AE207&lt;6,"Non éligible")</f>
        <v xml:space="preserve"> </v>
      </c>
      <c r="AG207" s="13" t="str" cm="1">
        <f t="array" aca="1" ref="AG207" ca="1">_xlfn.IFS(AC207=0," ",AE207&gt;17,"Plus noel",AE207&lt;17,"ok noel")</f>
        <v xml:space="preserve"> </v>
      </c>
      <c r="AH207" s="15"/>
      <c r="AI207" s="16"/>
      <c r="AJ207" s="12"/>
      <c r="AK207" s="13" t="str">
        <f t="shared" ca="1" si="71"/>
        <v xml:space="preserve"> </v>
      </c>
      <c r="AL207" s="13" t="str" cm="1">
        <f t="array" aca="1" ref="AL207" ca="1">_xlfn.IFS(AI207=0," ",AK207&gt;25,"Plus éligible",AK207&gt;16,"Justificatif à fournir",AK207&gt;6,"Bon rentré OK",AK207&lt;6,"Non éligible")</f>
        <v xml:space="preserve"> </v>
      </c>
      <c r="AM207" s="13" t="str" cm="1">
        <f t="array" aca="1" ref="AM207" ca="1">_xlfn.IFS(AI207=0," ",AK207&gt;17,"Plus noel",AK207&lt;17,"ok noel")</f>
        <v xml:space="preserve"> </v>
      </c>
      <c r="AN207" s="15"/>
      <c r="AO207" s="16"/>
      <c r="AP207" s="12"/>
      <c r="AQ207" s="13" t="str">
        <f t="shared" ca="1" si="72"/>
        <v xml:space="preserve"> </v>
      </c>
      <c r="AR207" s="13" t="str" cm="1">
        <f t="array" aca="1" ref="AR207" ca="1">_xlfn.IFS(AO207=0," ",AQ207&gt;25,"Plus éligible",AQ207&gt;16,"Justificatif à fournir",AQ207&gt;6,"Bon rentré OK",AQ207&lt;6,"Non éligible")</f>
        <v xml:space="preserve"> </v>
      </c>
      <c r="AS207" s="13" t="str" cm="1">
        <f t="array" aca="1" ref="AS207" ca="1">_xlfn.IFS(AO207=0," ",AQ207&gt;17,"Plus noel",AQ207&lt;17,"ok noel")</f>
        <v xml:space="preserve"> </v>
      </c>
      <c r="AT207" s="15"/>
      <c r="AU207" s="10" t="str">
        <f t="shared" si="73"/>
        <v xml:space="preserve"> </v>
      </c>
      <c r="AV207" s="10" t="str">
        <f t="shared" si="74"/>
        <v xml:space="preserve"> </v>
      </c>
      <c r="AW207" s="10" t="str">
        <f t="shared" si="75"/>
        <v xml:space="preserve"> </v>
      </c>
      <c r="AX207">
        <f t="shared" ca="1" si="76"/>
        <v>0</v>
      </c>
      <c r="AY207">
        <f t="shared" ca="1" si="77"/>
        <v>0</v>
      </c>
      <c r="AZ207">
        <f t="shared" ca="1" si="78"/>
        <v>0</v>
      </c>
    </row>
    <row r="208" spans="1:52" x14ac:dyDescent="0.3">
      <c r="A208" s="5"/>
      <c r="C208" s="6">
        <f t="shared" si="79"/>
        <v>1</v>
      </c>
      <c r="E208" s="6">
        <f t="shared" ca="1" si="64"/>
        <v>44562</v>
      </c>
      <c r="F208" s="3">
        <f t="shared" ca="1" si="80"/>
        <v>18</v>
      </c>
      <c r="G208" s="3">
        <f t="shared" ca="1" si="81"/>
        <v>12</v>
      </c>
      <c r="H208" s="7">
        <f t="shared" ca="1" si="65"/>
        <v>450</v>
      </c>
      <c r="J208" s="7">
        <f t="shared" ca="1" si="66"/>
        <v>0</v>
      </c>
      <c r="L208" s="7">
        <f t="shared" ca="1" si="67"/>
        <v>450</v>
      </c>
      <c r="P208" s="7">
        <f t="shared" ca="1" si="68"/>
        <v>450</v>
      </c>
      <c r="Q208" s="16"/>
      <c r="R208" s="12"/>
      <c r="S208" s="13" t="str">
        <f t="shared" ca="1" si="82"/>
        <v xml:space="preserve"> </v>
      </c>
      <c r="T208" s="13" t="str" cm="1">
        <f t="array" aca="1" ref="T208" ca="1">_xlfn.IFS(Q208=0," ",S208&gt;25,"Plus éligible",S208&gt;16,"Justificatif à fournir",S208&gt;6,"Bon rentré OK",S208&lt;6,"Non éligible")</f>
        <v xml:space="preserve"> </v>
      </c>
      <c r="U208" s="13" t="str" cm="1">
        <f t="array" aca="1" ref="U208" ca="1">_xlfn.IFS(Q208=0," ",S208&gt;17,"Plus noel",S208&lt;17,"ok noel")</f>
        <v xml:space="preserve"> </v>
      </c>
      <c r="V208" s="15"/>
      <c r="W208" s="16"/>
      <c r="X208" s="12"/>
      <c r="Y208" s="13" t="str">
        <f t="shared" ca="1" si="69"/>
        <v xml:space="preserve"> </v>
      </c>
      <c r="Z208" s="13" t="str" cm="1">
        <f t="array" aca="1" ref="Z208" ca="1">_xlfn.IFS(W208=0," ",Y208&gt;25,"Plus éligible",Y208&gt;16,"Justificatif à fournir",Y208&gt;6,"Bon rentré OK",Y208&lt;6,"Non éligible")</f>
        <v xml:space="preserve"> </v>
      </c>
      <c r="AA208" s="13" t="str" cm="1">
        <f t="array" aca="1" ref="AA208" ca="1">_xlfn.IFS(W208=0," ",Y208&gt;17,"Plus noel",Y208&lt;16,"ok noel")</f>
        <v xml:space="preserve"> </v>
      </c>
      <c r="AB208" s="15"/>
      <c r="AC208" s="16"/>
      <c r="AD208" s="12"/>
      <c r="AE208" s="13" t="str">
        <f t="shared" ca="1" si="70"/>
        <v xml:space="preserve"> </v>
      </c>
      <c r="AF208" s="13" t="str" cm="1">
        <f t="array" aca="1" ref="AF208" ca="1">_xlfn.IFS(AC208=0," ",AE208&gt;25,"Plus éligible",AE208&gt;16,"Justificatif à fournir",AE208&gt;6,"Bon rentré OK",AE208&lt;6,"Non éligible")</f>
        <v xml:space="preserve"> </v>
      </c>
      <c r="AG208" s="13" t="str" cm="1">
        <f t="array" aca="1" ref="AG208" ca="1">_xlfn.IFS(AC208=0," ",AE208&gt;17,"Plus noel",AE208&lt;17,"ok noel")</f>
        <v xml:space="preserve"> </v>
      </c>
      <c r="AH208" s="15"/>
      <c r="AI208" s="16"/>
      <c r="AJ208" s="12"/>
      <c r="AK208" s="13" t="str">
        <f t="shared" ca="1" si="71"/>
        <v xml:space="preserve"> </v>
      </c>
      <c r="AL208" s="13" t="str" cm="1">
        <f t="array" aca="1" ref="AL208" ca="1">_xlfn.IFS(AI208=0," ",AK208&gt;25,"Plus éligible",AK208&gt;16,"Justificatif à fournir",AK208&gt;6,"Bon rentré OK",AK208&lt;6,"Non éligible")</f>
        <v xml:space="preserve"> </v>
      </c>
      <c r="AM208" s="13" t="str" cm="1">
        <f t="array" aca="1" ref="AM208" ca="1">_xlfn.IFS(AI208=0," ",AK208&gt;17,"Plus noel",AK208&lt;17,"ok noel")</f>
        <v xml:space="preserve"> </v>
      </c>
      <c r="AN208" s="15"/>
      <c r="AO208" s="16"/>
      <c r="AP208" s="12"/>
      <c r="AQ208" s="13" t="str">
        <f t="shared" ca="1" si="72"/>
        <v xml:space="preserve"> </v>
      </c>
      <c r="AR208" s="13" t="str" cm="1">
        <f t="array" aca="1" ref="AR208" ca="1">_xlfn.IFS(AO208=0," ",AQ208&gt;25,"Plus éligible",AQ208&gt;16,"Justificatif à fournir",AQ208&gt;6,"Bon rentré OK",AQ208&lt;6,"Non éligible")</f>
        <v xml:space="preserve"> </v>
      </c>
      <c r="AS208" s="13" t="str" cm="1">
        <f t="array" aca="1" ref="AS208" ca="1">_xlfn.IFS(AO208=0," ",AQ208&gt;17,"Plus noel",AQ208&lt;17,"ok noel")</f>
        <v xml:space="preserve"> </v>
      </c>
      <c r="AT208" s="15"/>
      <c r="AU208" s="10" t="str">
        <f t="shared" si="73"/>
        <v xml:space="preserve"> </v>
      </c>
      <c r="AV208" s="10" t="str">
        <f t="shared" si="74"/>
        <v xml:space="preserve"> </v>
      </c>
      <c r="AW208" s="10" t="str">
        <f t="shared" si="75"/>
        <v xml:space="preserve"> </v>
      </c>
      <c r="AX208">
        <f t="shared" ca="1" si="76"/>
        <v>0</v>
      </c>
      <c r="AY208">
        <f t="shared" ca="1" si="77"/>
        <v>0</v>
      </c>
      <c r="AZ208">
        <f t="shared" ca="1" si="78"/>
        <v>0</v>
      </c>
    </row>
    <row r="209" spans="1:52" x14ac:dyDescent="0.3">
      <c r="A209" s="5"/>
      <c r="C209" s="6">
        <f t="shared" si="79"/>
        <v>1</v>
      </c>
      <c r="E209" s="6">
        <f t="shared" ca="1" si="64"/>
        <v>44562</v>
      </c>
      <c r="F209" s="3">
        <f t="shared" ca="1" si="80"/>
        <v>18</v>
      </c>
      <c r="G209" s="3">
        <f t="shared" ca="1" si="81"/>
        <v>12</v>
      </c>
      <c r="H209" s="7">
        <f t="shared" ca="1" si="65"/>
        <v>450</v>
      </c>
      <c r="J209" s="7">
        <f t="shared" ca="1" si="66"/>
        <v>0</v>
      </c>
      <c r="L209" s="7">
        <f t="shared" ca="1" si="67"/>
        <v>450</v>
      </c>
      <c r="P209" s="7">
        <f t="shared" ca="1" si="68"/>
        <v>450</v>
      </c>
      <c r="Q209" s="16"/>
      <c r="R209" s="12"/>
      <c r="S209" s="13" t="str">
        <f t="shared" ca="1" si="82"/>
        <v xml:space="preserve"> </v>
      </c>
      <c r="T209" s="13" t="str" cm="1">
        <f t="array" aca="1" ref="T209" ca="1">_xlfn.IFS(Q209=0," ",S209&gt;25,"Plus éligible",S209&gt;16,"Justificatif à fournir",S209&gt;6,"Bon rentré OK",S209&lt;6,"Non éligible")</f>
        <v xml:space="preserve"> </v>
      </c>
      <c r="U209" s="13" t="str" cm="1">
        <f t="array" aca="1" ref="U209" ca="1">_xlfn.IFS(Q209=0," ",S209&gt;17,"Plus noel",S209&lt;17,"ok noel")</f>
        <v xml:space="preserve"> </v>
      </c>
      <c r="V209" s="15"/>
      <c r="W209" s="16"/>
      <c r="X209" s="12"/>
      <c r="Y209" s="13" t="str">
        <f t="shared" ca="1" si="69"/>
        <v xml:space="preserve"> </v>
      </c>
      <c r="Z209" s="13" t="str" cm="1">
        <f t="array" aca="1" ref="Z209" ca="1">_xlfn.IFS(W209=0," ",Y209&gt;25,"Plus éligible",Y209&gt;16,"Justificatif à fournir",Y209&gt;6,"Bon rentré OK",Y209&lt;6,"Non éligible")</f>
        <v xml:space="preserve"> </v>
      </c>
      <c r="AA209" s="13" t="str" cm="1">
        <f t="array" aca="1" ref="AA209" ca="1">_xlfn.IFS(W209=0," ",Y209&gt;17,"Plus noel",Y209&lt;16,"ok noel")</f>
        <v xml:space="preserve"> </v>
      </c>
      <c r="AB209" s="15"/>
      <c r="AC209" s="16"/>
      <c r="AD209" s="12"/>
      <c r="AE209" s="13" t="str">
        <f t="shared" ca="1" si="70"/>
        <v xml:space="preserve"> </v>
      </c>
      <c r="AF209" s="13" t="str" cm="1">
        <f t="array" aca="1" ref="AF209" ca="1">_xlfn.IFS(AC209=0," ",AE209&gt;25,"Plus éligible",AE209&gt;16,"Justificatif à fournir",AE209&gt;6,"Bon rentré OK",AE209&lt;6,"Non éligible")</f>
        <v xml:space="preserve"> </v>
      </c>
      <c r="AG209" s="13" t="str" cm="1">
        <f t="array" aca="1" ref="AG209" ca="1">_xlfn.IFS(AC209=0," ",AE209&gt;17,"Plus noel",AE209&lt;17,"ok noel")</f>
        <v xml:space="preserve"> </v>
      </c>
      <c r="AH209" s="15"/>
      <c r="AI209" s="16"/>
      <c r="AJ209" s="12"/>
      <c r="AK209" s="13" t="str">
        <f t="shared" ca="1" si="71"/>
        <v xml:space="preserve"> </v>
      </c>
      <c r="AL209" s="13" t="str" cm="1">
        <f t="array" aca="1" ref="AL209" ca="1">_xlfn.IFS(AI209=0," ",AK209&gt;25,"Plus éligible",AK209&gt;16,"Justificatif à fournir",AK209&gt;6,"Bon rentré OK",AK209&lt;6,"Non éligible")</f>
        <v xml:space="preserve"> </v>
      </c>
      <c r="AM209" s="13" t="str" cm="1">
        <f t="array" aca="1" ref="AM209" ca="1">_xlfn.IFS(AI209=0," ",AK209&gt;17,"Plus noel",AK209&lt;17,"ok noel")</f>
        <v xml:space="preserve"> </v>
      </c>
      <c r="AN209" s="15"/>
      <c r="AO209" s="16"/>
      <c r="AP209" s="12"/>
      <c r="AQ209" s="13" t="str">
        <f t="shared" ca="1" si="72"/>
        <v xml:space="preserve"> </v>
      </c>
      <c r="AR209" s="13" t="str" cm="1">
        <f t="array" aca="1" ref="AR209" ca="1">_xlfn.IFS(AO209=0," ",AQ209&gt;25,"Plus éligible",AQ209&gt;16,"Justificatif à fournir",AQ209&gt;6,"Bon rentré OK",AQ209&lt;6,"Non éligible")</f>
        <v xml:space="preserve"> </v>
      </c>
      <c r="AS209" s="13" t="str" cm="1">
        <f t="array" aca="1" ref="AS209" ca="1">_xlfn.IFS(AO209=0," ",AQ209&gt;17,"Plus noel",AQ209&lt;17,"ok noel")</f>
        <v xml:space="preserve"> </v>
      </c>
      <c r="AT209" s="15"/>
      <c r="AU209" s="10" t="str">
        <f t="shared" si="73"/>
        <v xml:space="preserve"> </v>
      </c>
      <c r="AV209" s="10" t="str">
        <f t="shared" si="74"/>
        <v xml:space="preserve"> </v>
      </c>
      <c r="AW209" s="10" t="str">
        <f t="shared" si="75"/>
        <v xml:space="preserve"> </v>
      </c>
      <c r="AX209">
        <f t="shared" ca="1" si="76"/>
        <v>0</v>
      </c>
      <c r="AY209">
        <f t="shared" ca="1" si="77"/>
        <v>0</v>
      </c>
      <c r="AZ209">
        <f t="shared" ca="1" si="78"/>
        <v>0</v>
      </c>
    </row>
    <row r="210" spans="1:52" x14ac:dyDescent="0.3">
      <c r="A210" s="5"/>
      <c r="C210" s="6">
        <f t="shared" si="79"/>
        <v>1</v>
      </c>
      <c r="E210" s="6">
        <f t="shared" ca="1" si="64"/>
        <v>44562</v>
      </c>
      <c r="F210" s="3">
        <f t="shared" ca="1" si="80"/>
        <v>18</v>
      </c>
      <c r="G210" s="3">
        <f t="shared" ca="1" si="81"/>
        <v>12</v>
      </c>
      <c r="H210" s="7">
        <f t="shared" ca="1" si="65"/>
        <v>450</v>
      </c>
      <c r="J210" s="7">
        <f t="shared" ca="1" si="66"/>
        <v>0</v>
      </c>
      <c r="L210" s="7">
        <f t="shared" ca="1" si="67"/>
        <v>450</v>
      </c>
      <c r="P210" s="7">
        <f t="shared" ca="1" si="68"/>
        <v>450</v>
      </c>
      <c r="Q210" s="16"/>
      <c r="R210" s="12"/>
      <c r="S210" s="13" t="str">
        <f t="shared" ca="1" si="82"/>
        <v xml:space="preserve"> </v>
      </c>
      <c r="T210" s="13" t="str" cm="1">
        <f t="array" aca="1" ref="T210" ca="1">_xlfn.IFS(Q210=0," ",S210&gt;25,"Plus éligible",S210&gt;16,"Justificatif à fournir",S210&gt;6,"Bon rentré OK",S210&lt;6,"Non éligible")</f>
        <v xml:space="preserve"> </v>
      </c>
      <c r="U210" s="13" t="str" cm="1">
        <f t="array" aca="1" ref="U210" ca="1">_xlfn.IFS(Q210=0," ",S210&gt;17,"Plus noel",S210&lt;17,"ok noel")</f>
        <v xml:space="preserve"> </v>
      </c>
      <c r="V210" s="15"/>
      <c r="W210" s="16"/>
      <c r="X210" s="12"/>
      <c r="Y210" s="13" t="str">
        <f t="shared" ca="1" si="69"/>
        <v xml:space="preserve"> </v>
      </c>
      <c r="Z210" s="13" t="str" cm="1">
        <f t="array" aca="1" ref="Z210" ca="1">_xlfn.IFS(W210=0," ",Y210&gt;25,"Plus éligible",Y210&gt;16,"Justificatif à fournir",Y210&gt;6,"Bon rentré OK",Y210&lt;6,"Non éligible")</f>
        <v xml:space="preserve"> </v>
      </c>
      <c r="AA210" s="13" t="str" cm="1">
        <f t="array" aca="1" ref="AA210" ca="1">_xlfn.IFS(W210=0," ",Y210&gt;17,"Plus noel",Y210&lt;16,"ok noel")</f>
        <v xml:space="preserve"> </v>
      </c>
      <c r="AB210" s="15"/>
      <c r="AC210" s="16"/>
      <c r="AD210" s="12"/>
      <c r="AE210" s="13" t="str">
        <f t="shared" ca="1" si="70"/>
        <v xml:space="preserve"> </v>
      </c>
      <c r="AF210" s="13" t="str" cm="1">
        <f t="array" aca="1" ref="AF210" ca="1">_xlfn.IFS(AC210=0," ",AE210&gt;25,"Plus éligible",AE210&gt;16,"Justificatif à fournir",AE210&gt;6,"Bon rentré OK",AE210&lt;6,"Non éligible")</f>
        <v xml:space="preserve"> </v>
      </c>
      <c r="AG210" s="13" t="str" cm="1">
        <f t="array" aca="1" ref="AG210" ca="1">_xlfn.IFS(AC210=0," ",AE210&gt;17,"Plus noel",AE210&lt;17,"ok noel")</f>
        <v xml:space="preserve"> </v>
      </c>
      <c r="AH210" s="15"/>
      <c r="AI210" s="16"/>
      <c r="AJ210" s="12"/>
      <c r="AK210" s="13" t="str">
        <f t="shared" ca="1" si="71"/>
        <v xml:space="preserve"> </v>
      </c>
      <c r="AL210" s="13" t="str" cm="1">
        <f t="array" aca="1" ref="AL210" ca="1">_xlfn.IFS(AI210=0," ",AK210&gt;25,"Plus éligible",AK210&gt;16,"Justificatif à fournir",AK210&gt;6,"Bon rentré OK",AK210&lt;6,"Non éligible")</f>
        <v xml:space="preserve"> </v>
      </c>
      <c r="AM210" s="13" t="str" cm="1">
        <f t="array" aca="1" ref="AM210" ca="1">_xlfn.IFS(AI210=0," ",AK210&gt;17,"Plus noel",AK210&lt;17,"ok noel")</f>
        <v xml:space="preserve"> </v>
      </c>
      <c r="AN210" s="15"/>
      <c r="AO210" s="16"/>
      <c r="AP210" s="12"/>
      <c r="AQ210" s="13" t="str">
        <f t="shared" ca="1" si="72"/>
        <v xml:space="preserve"> </v>
      </c>
      <c r="AR210" s="13" t="str" cm="1">
        <f t="array" aca="1" ref="AR210" ca="1">_xlfn.IFS(AO210=0," ",AQ210&gt;25,"Plus éligible",AQ210&gt;16,"Justificatif à fournir",AQ210&gt;6,"Bon rentré OK",AQ210&lt;6,"Non éligible")</f>
        <v xml:space="preserve"> </v>
      </c>
      <c r="AS210" s="13" t="str" cm="1">
        <f t="array" aca="1" ref="AS210" ca="1">_xlfn.IFS(AO210=0," ",AQ210&gt;17,"Plus noel",AQ210&lt;17,"ok noel")</f>
        <v xml:space="preserve"> </v>
      </c>
      <c r="AT210" s="15"/>
      <c r="AU210" s="10" t="str">
        <f t="shared" si="73"/>
        <v xml:space="preserve"> </v>
      </c>
      <c r="AV210" s="10" t="str">
        <f t="shared" si="74"/>
        <v xml:space="preserve"> </v>
      </c>
      <c r="AW210" s="10" t="str">
        <f t="shared" si="75"/>
        <v xml:space="preserve"> </v>
      </c>
      <c r="AX210">
        <f t="shared" ca="1" si="76"/>
        <v>0</v>
      </c>
      <c r="AY210">
        <f t="shared" ca="1" si="77"/>
        <v>0</v>
      </c>
      <c r="AZ210">
        <f t="shared" ca="1" si="78"/>
        <v>0</v>
      </c>
    </row>
    <row r="211" spans="1:52" x14ac:dyDescent="0.3">
      <c r="A211" s="5"/>
      <c r="C211" s="6">
        <f t="shared" si="79"/>
        <v>1</v>
      </c>
      <c r="E211" s="6">
        <f t="shared" ca="1" si="64"/>
        <v>44562</v>
      </c>
      <c r="F211" s="3">
        <f t="shared" ca="1" si="80"/>
        <v>18</v>
      </c>
      <c r="G211" s="3">
        <f t="shared" ca="1" si="81"/>
        <v>12</v>
      </c>
      <c r="H211" s="7">
        <f t="shared" ca="1" si="65"/>
        <v>450</v>
      </c>
      <c r="J211" s="7">
        <f t="shared" ca="1" si="66"/>
        <v>0</v>
      </c>
      <c r="L211" s="7">
        <f t="shared" ca="1" si="67"/>
        <v>450</v>
      </c>
      <c r="P211" s="7">
        <f t="shared" ca="1" si="68"/>
        <v>450</v>
      </c>
      <c r="Q211" s="16"/>
      <c r="R211" s="12"/>
      <c r="S211" s="13" t="str">
        <f t="shared" ca="1" si="82"/>
        <v xml:space="preserve"> </v>
      </c>
      <c r="T211" s="13" t="str" cm="1">
        <f t="array" aca="1" ref="T211" ca="1">_xlfn.IFS(Q211=0," ",S211&gt;25,"Plus éligible",S211&gt;16,"Justificatif à fournir",S211&gt;6,"Bon rentré OK",S211&lt;6,"Non éligible")</f>
        <v xml:space="preserve"> </v>
      </c>
      <c r="U211" s="13" t="str" cm="1">
        <f t="array" aca="1" ref="U211" ca="1">_xlfn.IFS(Q211=0," ",S211&gt;17,"Plus noel",S211&lt;17,"ok noel")</f>
        <v xml:space="preserve"> </v>
      </c>
      <c r="V211" s="15"/>
      <c r="W211" s="16"/>
      <c r="X211" s="12"/>
      <c r="Y211" s="13" t="str">
        <f t="shared" ca="1" si="69"/>
        <v xml:space="preserve"> </v>
      </c>
      <c r="Z211" s="13" t="str" cm="1">
        <f t="array" aca="1" ref="Z211" ca="1">_xlfn.IFS(W211=0," ",Y211&gt;25,"Plus éligible",Y211&gt;16,"Justificatif à fournir",Y211&gt;6,"Bon rentré OK",Y211&lt;6,"Non éligible")</f>
        <v xml:space="preserve"> </v>
      </c>
      <c r="AA211" s="13" t="str" cm="1">
        <f t="array" aca="1" ref="AA211" ca="1">_xlfn.IFS(W211=0," ",Y211&gt;17,"Plus noel",Y211&lt;16,"ok noel")</f>
        <v xml:space="preserve"> </v>
      </c>
      <c r="AB211" s="15"/>
      <c r="AC211" s="16"/>
      <c r="AD211" s="12"/>
      <c r="AE211" s="13" t="str">
        <f t="shared" ca="1" si="70"/>
        <v xml:space="preserve"> </v>
      </c>
      <c r="AF211" s="13" t="str" cm="1">
        <f t="array" aca="1" ref="AF211" ca="1">_xlfn.IFS(AC211=0," ",AE211&gt;25,"Plus éligible",AE211&gt;16,"Justificatif à fournir",AE211&gt;6,"Bon rentré OK",AE211&lt;6,"Non éligible")</f>
        <v xml:space="preserve"> </v>
      </c>
      <c r="AG211" s="13" t="str" cm="1">
        <f t="array" aca="1" ref="AG211" ca="1">_xlfn.IFS(AC211=0," ",AE211&gt;17,"Plus noel",AE211&lt;17,"ok noel")</f>
        <v xml:space="preserve"> </v>
      </c>
      <c r="AH211" s="15"/>
      <c r="AI211" s="16"/>
      <c r="AJ211" s="12"/>
      <c r="AK211" s="13" t="str">
        <f t="shared" ca="1" si="71"/>
        <v xml:space="preserve"> </v>
      </c>
      <c r="AL211" s="13" t="str" cm="1">
        <f t="array" aca="1" ref="AL211" ca="1">_xlfn.IFS(AI211=0," ",AK211&gt;25,"Plus éligible",AK211&gt;16,"Justificatif à fournir",AK211&gt;6,"Bon rentré OK",AK211&lt;6,"Non éligible")</f>
        <v xml:space="preserve"> </v>
      </c>
      <c r="AM211" s="13" t="str" cm="1">
        <f t="array" aca="1" ref="AM211" ca="1">_xlfn.IFS(AI211=0," ",AK211&gt;17,"Plus noel",AK211&lt;17,"ok noel")</f>
        <v xml:space="preserve"> </v>
      </c>
      <c r="AN211" s="15"/>
      <c r="AO211" s="16"/>
      <c r="AP211" s="12"/>
      <c r="AQ211" s="13" t="str">
        <f t="shared" ca="1" si="72"/>
        <v xml:space="preserve"> </v>
      </c>
      <c r="AR211" s="13" t="str" cm="1">
        <f t="array" aca="1" ref="AR211" ca="1">_xlfn.IFS(AO211=0," ",AQ211&gt;25,"Plus éligible",AQ211&gt;16,"Justificatif à fournir",AQ211&gt;6,"Bon rentré OK",AQ211&lt;6,"Non éligible")</f>
        <v xml:space="preserve"> </v>
      </c>
      <c r="AS211" s="13" t="str" cm="1">
        <f t="array" aca="1" ref="AS211" ca="1">_xlfn.IFS(AO211=0," ",AQ211&gt;17,"Plus noel",AQ211&lt;17,"ok noel")</f>
        <v xml:space="preserve"> </v>
      </c>
      <c r="AT211" s="15"/>
      <c r="AU211" s="10" t="str">
        <f t="shared" si="73"/>
        <v xml:space="preserve"> </v>
      </c>
      <c r="AV211" s="10" t="str">
        <f t="shared" si="74"/>
        <v xml:space="preserve"> </v>
      </c>
      <c r="AW211" s="10" t="str">
        <f t="shared" si="75"/>
        <v xml:space="preserve"> </v>
      </c>
      <c r="AX211">
        <f t="shared" ca="1" si="76"/>
        <v>0</v>
      </c>
      <c r="AY211">
        <f t="shared" ca="1" si="77"/>
        <v>0</v>
      </c>
      <c r="AZ211">
        <f t="shared" ca="1" si="78"/>
        <v>0</v>
      </c>
    </row>
    <row r="212" spans="1:52" x14ac:dyDescent="0.3">
      <c r="A212" s="5"/>
      <c r="C212" s="6">
        <f t="shared" si="79"/>
        <v>1</v>
      </c>
      <c r="E212" s="6">
        <f t="shared" ca="1" si="64"/>
        <v>44562</v>
      </c>
      <c r="F212" s="3">
        <f t="shared" ca="1" si="80"/>
        <v>18</v>
      </c>
      <c r="G212" s="3">
        <f t="shared" ca="1" si="81"/>
        <v>12</v>
      </c>
      <c r="H212" s="7">
        <f t="shared" ca="1" si="65"/>
        <v>450</v>
      </c>
      <c r="J212" s="7">
        <f t="shared" ca="1" si="66"/>
        <v>0</v>
      </c>
      <c r="L212" s="7">
        <f t="shared" ca="1" si="67"/>
        <v>450</v>
      </c>
      <c r="P212" s="7">
        <f t="shared" ca="1" si="68"/>
        <v>450</v>
      </c>
      <c r="Q212" s="16"/>
      <c r="R212" s="12"/>
      <c r="S212" s="13" t="str">
        <f t="shared" ca="1" si="82"/>
        <v xml:space="preserve"> </v>
      </c>
      <c r="T212" s="13" t="str" cm="1">
        <f t="array" aca="1" ref="T212" ca="1">_xlfn.IFS(Q212=0," ",S212&gt;25,"Plus éligible",S212&gt;16,"Justificatif à fournir",S212&gt;6,"Bon rentré OK",S212&lt;6,"Non éligible")</f>
        <v xml:space="preserve"> </v>
      </c>
      <c r="U212" s="13" t="str" cm="1">
        <f t="array" aca="1" ref="U212" ca="1">_xlfn.IFS(Q212=0," ",S212&gt;17,"Plus noel",S212&lt;17,"ok noel")</f>
        <v xml:space="preserve"> </v>
      </c>
      <c r="V212" s="15"/>
      <c r="W212" s="16"/>
      <c r="X212" s="12"/>
      <c r="Y212" s="13" t="str">
        <f t="shared" ca="1" si="69"/>
        <v xml:space="preserve"> </v>
      </c>
      <c r="Z212" s="13" t="str" cm="1">
        <f t="array" aca="1" ref="Z212" ca="1">_xlfn.IFS(W212=0," ",Y212&gt;25,"Plus éligible",Y212&gt;16,"Justificatif à fournir",Y212&gt;6,"Bon rentré OK",Y212&lt;6,"Non éligible")</f>
        <v xml:space="preserve"> </v>
      </c>
      <c r="AA212" s="13" t="str" cm="1">
        <f t="array" aca="1" ref="AA212" ca="1">_xlfn.IFS(W212=0," ",Y212&gt;17,"Plus noel",Y212&lt;16,"ok noel")</f>
        <v xml:space="preserve"> </v>
      </c>
      <c r="AB212" s="15"/>
      <c r="AC212" s="16"/>
      <c r="AD212" s="12"/>
      <c r="AE212" s="13" t="str">
        <f t="shared" ca="1" si="70"/>
        <v xml:space="preserve"> </v>
      </c>
      <c r="AF212" s="13" t="str" cm="1">
        <f t="array" aca="1" ref="AF212" ca="1">_xlfn.IFS(AC212=0," ",AE212&gt;25,"Plus éligible",AE212&gt;16,"Justificatif à fournir",AE212&gt;6,"Bon rentré OK",AE212&lt;6,"Non éligible")</f>
        <v xml:space="preserve"> </v>
      </c>
      <c r="AG212" s="13" t="str" cm="1">
        <f t="array" aca="1" ref="AG212" ca="1">_xlfn.IFS(AC212=0," ",AE212&gt;17,"Plus noel",AE212&lt;17,"ok noel")</f>
        <v xml:space="preserve"> </v>
      </c>
      <c r="AH212" s="15"/>
      <c r="AI212" s="16"/>
      <c r="AJ212" s="12"/>
      <c r="AK212" s="13" t="str">
        <f t="shared" ca="1" si="71"/>
        <v xml:space="preserve"> </v>
      </c>
      <c r="AL212" s="13" t="str" cm="1">
        <f t="array" aca="1" ref="AL212" ca="1">_xlfn.IFS(AI212=0," ",AK212&gt;25,"Plus éligible",AK212&gt;16,"Justificatif à fournir",AK212&gt;6,"Bon rentré OK",AK212&lt;6,"Non éligible")</f>
        <v xml:space="preserve"> </v>
      </c>
      <c r="AM212" s="13" t="str" cm="1">
        <f t="array" aca="1" ref="AM212" ca="1">_xlfn.IFS(AI212=0," ",AK212&gt;17,"Plus noel",AK212&lt;17,"ok noel")</f>
        <v xml:space="preserve"> </v>
      </c>
      <c r="AN212" s="15"/>
      <c r="AO212" s="16"/>
      <c r="AP212" s="12"/>
      <c r="AQ212" s="13" t="str">
        <f t="shared" ca="1" si="72"/>
        <v xml:space="preserve"> </v>
      </c>
      <c r="AR212" s="13" t="str" cm="1">
        <f t="array" aca="1" ref="AR212" ca="1">_xlfn.IFS(AO212=0," ",AQ212&gt;25,"Plus éligible",AQ212&gt;16,"Justificatif à fournir",AQ212&gt;6,"Bon rentré OK",AQ212&lt;6,"Non éligible")</f>
        <v xml:space="preserve"> </v>
      </c>
      <c r="AS212" s="13" t="str" cm="1">
        <f t="array" aca="1" ref="AS212" ca="1">_xlfn.IFS(AO212=0," ",AQ212&gt;17,"Plus noel",AQ212&lt;17,"ok noel")</f>
        <v xml:space="preserve"> </v>
      </c>
      <c r="AT212" s="15"/>
      <c r="AU212" s="10" t="str">
        <f t="shared" si="73"/>
        <v xml:space="preserve"> </v>
      </c>
      <c r="AV212" s="10" t="str">
        <f t="shared" si="74"/>
        <v xml:space="preserve"> </v>
      </c>
      <c r="AW212" s="10" t="str">
        <f t="shared" si="75"/>
        <v xml:space="preserve"> </v>
      </c>
      <c r="AX212">
        <f t="shared" ca="1" si="76"/>
        <v>0</v>
      </c>
      <c r="AY212">
        <f t="shared" ca="1" si="77"/>
        <v>0</v>
      </c>
      <c r="AZ212">
        <f t="shared" ca="1" si="78"/>
        <v>0</v>
      </c>
    </row>
    <row r="213" spans="1:52" x14ac:dyDescent="0.3">
      <c r="A213" s="5"/>
      <c r="C213" s="6">
        <f t="shared" si="79"/>
        <v>1</v>
      </c>
      <c r="E213" s="6">
        <f t="shared" ca="1" si="64"/>
        <v>44562</v>
      </c>
      <c r="F213" s="3">
        <f t="shared" ca="1" si="80"/>
        <v>18</v>
      </c>
      <c r="G213" s="3">
        <f t="shared" ca="1" si="81"/>
        <v>12</v>
      </c>
      <c r="H213" s="7">
        <f t="shared" ca="1" si="65"/>
        <v>450</v>
      </c>
      <c r="J213" s="7">
        <f t="shared" ca="1" si="66"/>
        <v>0</v>
      </c>
      <c r="L213" s="7">
        <f t="shared" ca="1" si="67"/>
        <v>450</v>
      </c>
      <c r="P213" s="7">
        <f t="shared" ca="1" si="68"/>
        <v>450</v>
      </c>
      <c r="Q213" s="16"/>
      <c r="R213" s="12"/>
      <c r="S213" s="13" t="str">
        <f t="shared" ca="1" si="82"/>
        <v xml:space="preserve"> </v>
      </c>
      <c r="T213" s="13" t="str" cm="1">
        <f t="array" aca="1" ref="T213" ca="1">_xlfn.IFS(Q213=0," ",S213&gt;25,"Plus éligible",S213&gt;16,"Justificatif à fournir",S213&gt;6,"Bon rentré OK",S213&lt;6,"Non éligible")</f>
        <v xml:space="preserve"> </v>
      </c>
      <c r="U213" s="13" t="str" cm="1">
        <f t="array" aca="1" ref="U213" ca="1">_xlfn.IFS(Q213=0," ",S213&gt;17,"Plus noel",S213&lt;17,"ok noel")</f>
        <v xml:space="preserve"> </v>
      </c>
      <c r="V213" s="15"/>
      <c r="W213" s="16"/>
      <c r="X213" s="12"/>
      <c r="Y213" s="13" t="str">
        <f t="shared" ca="1" si="69"/>
        <v xml:space="preserve"> </v>
      </c>
      <c r="Z213" s="13" t="str" cm="1">
        <f t="array" aca="1" ref="Z213" ca="1">_xlfn.IFS(W213=0," ",Y213&gt;25,"Plus éligible",Y213&gt;16,"Justificatif à fournir",Y213&gt;6,"Bon rentré OK",Y213&lt;6,"Non éligible")</f>
        <v xml:space="preserve"> </v>
      </c>
      <c r="AA213" s="13" t="str" cm="1">
        <f t="array" aca="1" ref="AA213" ca="1">_xlfn.IFS(W213=0," ",Y213&gt;17,"Plus noel",Y213&lt;16,"ok noel")</f>
        <v xml:space="preserve"> </v>
      </c>
      <c r="AB213" s="15"/>
      <c r="AC213" s="16"/>
      <c r="AD213" s="12"/>
      <c r="AE213" s="13" t="str">
        <f t="shared" ca="1" si="70"/>
        <v xml:space="preserve"> </v>
      </c>
      <c r="AF213" s="13" t="str" cm="1">
        <f t="array" aca="1" ref="AF213" ca="1">_xlfn.IFS(AC213=0," ",AE213&gt;25,"Plus éligible",AE213&gt;16,"Justificatif à fournir",AE213&gt;6,"Bon rentré OK",AE213&lt;6,"Non éligible")</f>
        <v xml:space="preserve"> </v>
      </c>
      <c r="AG213" s="13" t="str" cm="1">
        <f t="array" aca="1" ref="AG213" ca="1">_xlfn.IFS(AC213=0," ",AE213&gt;17,"Plus noel",AE213&lt;17,"ok noel")</f>
        <v xml:space="preserve"> </v>
      </c>
      <c r="AH213" s="15"/>
      <c r="AI213" s="16"/>
      <c r="AJ213" s="12"/>
      <c r="AK213" s="13" t="str">
        <f t="shared" ca="1" si="71"/>
        <v xml:space="preserve"> </v>
      </c>
      <c r="AL213" s="13" t="str" cm="1">
        <f t="array" aca="1" ref="AL213" ca="1">_xlfn.IFS(AI213=0," ",AK213&gt;25,"Plus éligible",AK213&gt;16,"Justificatif à fournir",AK213&gt;6,"Bon rentré OK",AK213&lt;6,"Non éligible")</f>
        <v xml:space="preserve"> </v>
      </c>
      <c r="AM213" s="13" t="str" cm="1">
        <f t="array" aca="1" ref="AM213" ca="1">_xlfn.IFS(AI213=0," ",AK213&gt;17,"Plus noel",AK213&lt;17,"ok noel")</f>
        <v xml:space="preserve"> </v>
      </c>
      <c r="AN213" s="15"/>
      <c r="AO213" s="16"/>
      <c r="AP213" s="12"/>
      <c r="AQ213" s="13" t="str">
        <f t="shared" ca="1" si="72"/>
        <v xml:space="preserve"> </v>
      </c>
      <c r="AR213" s="13" t="str" cm="1">
        <f t="array" aca="1" ref="AR213" ca="1">_xlfn.IFS(AO213=0," ",AQ213&gt;25,"Plus éligible",AQ213&gt;16,"Justificatif à fournir",AQ213&gt;6,"Bon rentré OK",AQ213&lt;6,"Non éligible")</f>
        <v xml:space="preserve"> </v>
      </c>
      <c r="AS213" s="13" t="str" cm="1">
        <f t="array" aca="1" ref="AS213" ca="1">_xlfn.IFS(AO213=0," ",AQ213&gt;17,"Plus noel",AQ213&lt;17,"ok noel")</f>
        <v xml:space="preserve"> </v>
      </c>
      <c r="AT213" s="15"/>
      <c r="AU213" s="10" t="str">
        <f t="shared" si="73"/>
        <v xml:space="preserve"> </v>
      </c>
      <c r="AV213" s="10" t="str">
        <f t="shared" si="74"/>
        <v xml:space="preserve"> </v>
      </c>
      <c r="AW213" s="10" t="str">
        <f t="shared" si="75"/>
        <v xml:space="preserve"> </v>
      </c>
      <c r="AX213">
        <f t="shared" ca="1" si="76"/>
        <v>0</v>
      </c>
      <c r="AY213">
        <f t="shared" ca="1" si="77"/>
        <v>0</v>
      </c>
      <c r="AZ213">
        <f t="shared" ca="1" si="78"/>
        <v>0</v>
      </c>
    </row>
    <row r="214" spans="1:52" x14ac:dyDescent="0.3">
      <c r="A214" s="5"/>
      <c r="C214" s="6">
        <f t="shared" si="79"/>
        <v>1</v>
      </c>
      <c r="E214" s="6">
        <f t="shared" ca="1" si="64"/>
        <v>44562</v>
      </c>
      <c r="F214" s="3">
        <f t="shared" ca="1" si="80"/>
        <v>18</v>
      </c>
      <c r="G214" s="3">
        <f t="shared" ca="1" si="81"/>
        <v>12</v>
      </c>
      <c r="H214" s="7">
        <f t="shared" ca="1" si="65"/>
        <v>450</v>
      </c>
      <c r="J214" s="7">
        <f t="shared" ca="1" si="66"/>
        <v>0</v>
      </c>
      <c r="L214" s="7">
        <f t="shared" ca="1" si="67"/>
        <v>450</v>
      </c>
      <c r="P214" s="7">
        <f t="shared" ca="1" si="68"/>
        <v>450</v>
      </c>
      <c r="Q214" s="16"/>
      <c r="R214" s="12"/>
      <c r="S214" s="13" t="str">
        <f t="shared" ca="1" si="82"/>
        <v xml:space="preserve"> </v>
      </c>
      <c r="T214" s="13" t="str" cm="1">
        <f t="array" aca="1" ref="T214" ca="1">_xlfn.IFS(Q214=0," ",S214&gt;25,"Plus éligible",S214&gt;16,"Justificatif à fournir",S214&gt;6,"Bon rentré OK",S214&lt;6,"Non éligible")</f>
        <v xml:space="preserve"> </v>
      </c>
      <c r="U214" s="13" t="str" cm="1">
        <f t="array" aca="1" ref="U214" ca="1">_xlfn.IFS(Q214=0," ",S214&gt;17,"Plus noel",S214&lt;17,"ok noel")</f>
        <v xml:space="preserve"> </v>
      </c>
      <c r="V214" s="15"/>
      <c r="W214" s="16"/>
      <c r="X214" s="12"/>
      <c r="Y214" s="13" t="str">
        <f t="shared" ca="1" si="69"/>
        <v xml:space="preserve"> </v>
      </c>
      <c r="Z214" s="13" t="str" cm="1">
        <f t="array" aca="1" ref="Z214" ca="1">_xlfn.IFS(W214=0," ",Y214&gt;25,"Plus éligible",Y214&gt;16,"Justificatif à fournir",Y214&gt;6,"Bon rentré OK",Y214&lt;6,"Non éligible")</f>
        <v xml:space="preserve"> </v>
      </c>
      <c r="AA214" s="13" t="str" cm="1">
        <f t="array" aca="1" ref="AA214" ca="1">_xlfn.IFS(W214=0," ",Y214&gt;17,"Plus noel",Y214&lt;16,"ok noel")</f>
        <v xml:space="preserve"> </v>
      </c>
      <c r="AB214" s="15"/>
      <c r="AC214" s="16"/>
      <c r="AD214" s="12"/>
      <c r="AE214" s="13" t="str">
        <f t="shared" ca="1" si="70"/>
        <v xml:space="preserve"> </v>
      </c>
      <c r="AF214" s="13" t="str" cm="1">
        <f t="array" aca="1" ref="AF214" ca="1">_xlfn.IFS(AC214=0," ",AE214&gt;25,"Plus éligible",AE214&gt;16,"Justificatif à fournir",AE214&gt;6,"Bon rentré OK",AE214&lt;6,"Non éligible")</f>
        <v xml:space="preserve"> </v>
      </c>
      <c r="AG214" s="13" t="str" cm="1">
        <f t="array" aca="1" ref="AG214" ca="1">_xlfn.IFS(AC214=0," ",AE214&gt;17,"Plus noel",AE214&lt;17,"ok noel")</f>
        <v xml:space="preserve"> </v>
      </c>
      <c r="AH214" s="15"/>
      <c r="AI214" s="16"/>
      <c r="AJ214" s="12"/>
      <c r="AK214" s="13" t="str">
        <f t="shared" ca="1" si="71"/>
        <v xml:space="preserve"> </v>
      </c>
      <c r="AL214" s="13" t="str" cm="1">
        <f t="array" aca="1" ref="AL214" ca="1">_xlfn.IFS(AI214=0," ",AK214&gt;25,"Plus éligible",AK214&gt;16,"Justificatif à fournir",AK214&gt;6,"Bon rentré OK",AK214&lt;6,"Non éligible")</f>
        <v xml:space="preserve"> </v>
      </c>
      <c r="AM214" s="13" t="str" cm="1">
        <f t="array" aca="1" ref="AM214" ca="1">_xlfn.IFS(AI214=0," ",AK214&gt;17,"Plus noel",AK214&lt;17,"ok noel")</f>
        <v xml:space="preserve"> </v>
      </c>
      <c r="AN214" s="15"/>
      <c r="AO214" s="16"/>
      <c r="AP214" s="12"/>
      <c r="AQ214" s="13" t="str">
        <f t="shared" ca="1" si="72"/>
        <v xml:space="preserve"> </v>
      </c>
      <c r="AR214" s="13" t="str" cm="1">
        <f t="array" aca="1" ref="AR214" ca="1">_xlfn.IFS(AO214=0," ",AQ214&gt;25,"Plus éligible",AQ214&gt;16,"Justificatif à fournir",AQ214&gt;6,"Bon rentré OK",AQ214&lt;6,"Non éligible")</f>
        <v xml:space="preserve"> </v>
      </c>
      <c r="AS214" s="13" t="str" cm="1">
        <f t="array" aca="1" ref="AS214" ca="1">_xlfn.IFS(AO214=0," ",AQ214&gt;17,"Plus noel",AQ214&lt;17,"ok noel")</f>
        <v xml:space="preserve"> </v>
      </c>
      <c r="AT214" s="15"/>
      <c r="AU214" s="10" t="str">
        <f t="shared" si="73"/>
        <v xml:space="preserve"> </v>
      </c>
      <c r="AV214" s="10" t="str">
        <f t="shared" si="74"/>
        <v xml:space="preserve"> </v>
      </c>
      <c r="AW214" s="10" t="str">
        <f t="shared" si="75"/>
        <v xml:space="preserve"> </v>
      </c>
      <c r="AX214">
        <f t="shared" ca="1" si="76"/>
        <v>0</v>
      </c>
      <c r="AY214">
        <f t="shared" ca="1" si="77"/>
        <v>0</v>
      </c>
      <c r="AZ214">
        <f t="shared" ca="1" si="78"/>
        <v>0</v>
      </c>
    </row>
    <row r="215" spans="1:52" x14ac:dyDescent="0.3">
      <c r="A215" s="5"/>
      <c r="C215" s="6">
        <f t="shared" si="79"/>
        <v>1</v>
      </c>
      <c r="E215" s="6">
        <f t="shared" ca="1" si="64"/>
        <v>44562</v>
      </c>
      <c r="F215" s="3">
        <f t="shared" ca="1" si="80"/>
        <v>18</v>
      </c>
      <c r="G215" s="3">
        <f t="shared" ca="1" si="81"/>
        <v>12</v>
      </c>
      <c r="H215" s="7">
        <f t="shared" ca="1" si="65"/>
        <v>450</v>
      </c>
      <c r="J215" s="7">
        <f t="shared" ca="1" si="66"/>
        <v>0</v>
      </c>
      <c r="L215" s="7">
        <f t="shared" ca="1" si="67"/>
        <v>450</v>
      </c>
      <c r="P215" s="7">
        <f t="shared" ca="1" si="68"/>
        <v>450</v>
      </c>
      <c r="Q215" s="16"/>
      <c r="R215" s="12"/>
      <c r="S215" s="13" t="str">
        <f t="shared" ca="1" si="82"/>
        <v xml:space="preserve"> </v>
      </c>
      <c r="T215" s="13" t="str" cm="1">
        <f t="array" aca="1" ref="T215" ca="1">_xlfn.IFS(Q215=0," ",S215&gt;25,"Plus éligible",S215&gt;16,"Justificatif à fournir",S215&gt;6,"Bon rentré OK",S215&lt;6,"Non éligible")</f>
        <v xml:space="preserve"> </v>
      </c>
      <c r="U215" s="13" t="str" cm="1">
        <f t="array" aca="1" ref="U215" ca="1">_xlfn.IFS(Q215=0," ",S215&gt;17,"Plus noel",S215&lt;17,"ok noel")</f>
        <v xml:space="preserve"> </v>
      </c>
      <c r="V215" s="15"/>
      <c r="W215" s="16"/>
      <c r="X215" s="12"/>
      <c r="Y215" s="13" t="str">
        <f t="shared" ca="1" si="69"/>
        <v xml:space="preserve"> </v>
      </c>
      <c r="Z215" s="13" t="str" cm="1">
        <f t="array" aca="1" ref="Z215" ca="1">_xlfn.IFS(W215=0," ",Y215&gt;25,"Plus éligible",Y215&gt;16,"Justificatif à fournir",Y215&gt;6,"Bon rentré OK",Y215&lt;6,"Non éligible")</f>
        <v xml:space="preserve"> </v>
      </c>
      <c r="AA215" s="13" t="str" cm="1">
        <f t="array" aca="1" ref="AA215" ca="1">_xlfn.IFS(W215=0," ",Y215&gt;17,"Plus noel",Y215&lt;16,"ok noel")</f>
        <v xml:space="preserve"> </v>
      </c>
      <c r="AB215" s="15"/>
      <c r="AC215" s="16"/>
      <c r="AD215" s="12"/>
      <c r="AE215" s="13" t="str">
        <f t="shared" ca="1" si="70"/>
        <v xml:space="preserve"> </v>
      </c>
      <c r="AF215" s="13" t="str" cm="1">
        <f t="array" aca="1" ref="AF215" ca="1">_xlfn.IFS(AC215=0," ",AE215&gt;25,"Plus éligible",AE215&gt;16,"Justificatif à fournir",AE215&gt;6,"Bon rentré OK",AE215&lt;6,"Non éligible")</f>
        <v xml:space="preserve"> </v>
      </c>
      <c r="AG215" s="13" t="str" cm="1">
        <f t="array" aca="1" ref="AG215" ca="1">_xlfn.IFS(AC215=0," ",AE215&gt;17,"Plus noel",AE215&lt;17,"ok noel")</f>
        <v xml:space="preserve"> </v>
      </c>
      <c r="AH215" s="15"/>
      <c r="AI215" s="16"/>
      <c r="AJ215" s="12"/>
      <c r="AK215" s="13" t="str">
        <f t="shared" ca="1" si="71"/>
        <v xml:space="preserve"> </v>
      </c>
      <c r="AL215" s="13" t="str" cm="1">
        <f t="array" aca="1" ref="AL215" ca="1">_xlfn.IFS(AI215=0," ",AK215&gt;25,"Plus éligible",AK215&gt;16,"Justificatif à fournir",AK215&gt;6,"Bon rentré OK",AK215&lt;6,"Non éligible")</f>
        <v xml:space="preserve"> </v>
      </c>
      <c r="AM215" s="13" t="str" cm="1">
        <f t="array" aca="1" ref="AM215" ca="1">_xlfn.IFS(AI215=0," ",AK215&gt;17,"Plus noel",AK215&lt;17,"ok noel")</f>
        <v xml:space="preserve"> </v>
      </c>
      <c r="AN215" s="15"/>
      <c r="AO215" s="16"/>
      <c r="AP215" s="12"/>
      <c r="AQ215" s="13" t="str">
        <f t="shared" ca="1" si="72"/>
        <v xml:space="preserve"> </v>
      </c>
      <c r="AR215" s="13" t="str" cm="1">
        <f t="array" aca="1" ref="AR215" ca="1">_xlfn.IFS(AO215=0," ",AQ215&gt;25,"Plus éligible",AQ215&gt;16,"Justificatif à fournir",AQ215&gt;6,"Bon rentré OK",AQ215&lt;6,"Non éligible")</f>
        <v xml:space="preserve"> </v>
      </c>
      <c r="AS215" s="13" t="str" cm="1">
        <f t="array" aca="1" ref="AS215" ca="1">_xlfn.IFS(AO215=0," ",AQ215&gt;17,"Plus noel",AQ215&lt;17,"ok noel")</f>
        <v xml:space="preserve"> </v>
      </c>
      <c r="AT215" s="15"/>
      <c r="AU215" s="10" t="str">
        <f t="shared" si="73"/>
        <v xml:space="preserve"> </v>
      </c>
      <c r="AV215" s="10" t="str">
        <f t="shared" si="74"/>
        <v xml:space="preserve"> </v>
      </c>
      <c r="AW215" s="10" t="str">
        <f t="shared" si="75"/>
        <v xml:space="preserve"> </v>
      </c>
      <c r="AX215">
        <f t="shared" ca="1" si="76"/>
        <v>0</v>
      </c>
      <c r="AY215">
        <f t="shared" ca="1" si="77"/>
        <v>0</v>
      </c>
      <c r="AZ215">
        <f t="shared" ca="1" si="78"/>
        <v>0</v>
      </c>
    </row>
    <row r="216" spans="1:52" x14ac:dyDescent="0.3">
      <c r="A216" s="5"/>
      <c r="C216" s="6">
        <f t="shared" si="79"/>
        <v>1</v>
      </c>
      <c r="E216" s="6">
        <f t="shared" ca="1" si="64"/>
        <v>44562</v>
      </c>
      <c r="F216" s="3">
        <f t="shared" ca="1" si="80"/>
        <v>18</v>
      </c>
      <c r="G216" s="3">
        <f t="shared" ca="1" si="81"/>
        <v>12</v>
      </c>
      <c r="H216" s="7">
        <f t="shared" ca="1" si="65"/>
        <v>450</v>
      </c>
      <c r="J216" s="7">
        <f t="shared" ca="1" si="66"/>
        <v>0</v>
      </c>
      <c r="L216" s="7">
        <f t="shared" ca="1" si="67"/>
        <v>450</v>
      </c>
      <c r="P216" s="7">
        <f t="shared" ca="1" si="68"/>
        <v>450</v>
      </c>
      <c r="Q216" s="16"/>
      <c r="R216" s="12"/>
      <c r="S216" s="13" t="str">
        <f t="shared" ca="1" si="82"/>
        <v xml:space="preserve"> </v>
      </c>
      <c r="T216" s="13" t="str" cm="1">
        <f t="array" aca="1" ref="T216" ca="1">_xlfn.IFS(Q216=0," ",S216&gt;25,"Plus éligible",S216&gt;16,"Justificatif à fournir",S216&gt;6,"Bon rentré OK",S216&lt;6,"Non éligible")</f>
        <v xml:space="preserve"> </v>
      </c>
      <c r="U216" s="13" t="str" cm="1">
        <f t="array" aca="1" ref="U216" ca="1">_xlfn.IFS(Q216=0," ",S216&gt;17,"Plus noel",S216&lt;17,"ok noel")</f>
        <v xml:space="preserve"> </v>
      </c>
      <c r="V216" s="15"/>
      <c r="W216" s="16"/>
      <c r="X216" s="12"/>
      <c r="Y216" s="13" t="str">
        <f t="shared" ca="1" si="69"/>
        <v xml:space="preserve"> </v>
      </c>
      <c r="Z216" s="13" t="str" cm="1">
        <f t="array" aca="1" ref="Z216" ca="1">_xlfn.IFS(W216=0," ",Y216&gt;25,"Plus éligible",Y216&gt;16,"Justificatif à fournir",Y216&gt;6,"Bon rentré OK",Y216&lt;6,"Non éligible")</f>
        <v xml:space="preserve"> </v>
      </c>
      <c r="AA216" s="13" t="str" cm="1">
        <f t="array" aca="1" ref="AA216" ca="1">_xlfn.IFS(W216=0," ",Y216&gt;17,"Plus noel",Y216&lt;16,"ok noel")</f>
        <v xml:space="preserve"> </v>
      </c>
      <c r="AB216" s="15"/>
      <c r="AC216" s="16"/>
      <c r="AD216" s="12"/>
      <c r="AE216" s="13" t="str">
        <f t="shared" ca="1" si="70"/>
        <v xml:space="preserve"> </v>
      </c>
      <c r="AF216" s="13" t="str" cm="1">
        <f t="array" aca="1" ref="AF216" ca="1">_xlfn.IFS(AC216=0," ",AE216&gt;25,"Plus éligible",AE216&gt;16,"Justificatif à fournir",AE216&gt;6,"Bon rentré OK",AE216&lt;6,"Non éligible")</f>
        <v xml:space="preserve"> </v>
      </c>
      <c r="AG216" s="13" t="str" cm="1">
        <f t="array" aca="1" ref="AG216" ca="1">_xlfn.IFS(AC216=0," ",AE216&gt;17,"Plus noel",AE216&lt;17,"ok noel")</f>
        <v xml:space="preserve"> </v>
      </c>
      <c r="AH216" s="15"/>
      <c r="AI216" s="16"/>
      <c r="AJ216" s="12"/>
      <c r="AK216" s="13" t="str">
        <f t="shared" ca="1" si="71"/>
        <v xml:space="preserve"> </v>
      </c>
      <c r="AL216" s="13" t="str" cm="1">
        <f t="array" aca="1" ref="AL216" ca="1">_xlfn.IFS(AI216=0," ",AK216&gt;25,"Plus éligible",AK216&gt;16,"Justificatif à fournir",AK216&gt;6,"Bon rentré OK",AK216&lt;6,"Non éligible")</f>
        <v xml:space="preserve"> </v>
      </c>
      <c r="AM216" s="13" t="str" cm="1">
        <f t="array" aca="1" ref="AM216" ca="1">_xlfn.IFS(AI216=0," ",AK216&gt;17,"Plus noel",AK216&lt;17,"ok noel")</f>
        <v xml:space="preserve"> </v>
      </c>
      <c r="AN216" s="15"/>
      <c r="AO216" s="16"/>
      <c r="AP216" s="12"/>
      <c r="AQ216" s="13" t="str">
        <f t="shared" ca="1" si="72"/>
        <v xml:space="preserve"> </v>
      </c>
      <c r="AR216" s="13" t="str" cm="1">
        <f t="array" aca="1" ref="AR216" ca="1">_xlfn.IFS(AO216=0," ",AQ216&gt;25,"Plus éligible",AQ216&gt;16,"Justificatif à fournir",AQ216&gt;6,"Bon rentré OK",AQ216&lt;6,"Non éligible")</f>
        <v xml:space="preserve"> </v>
      </c>
      <c r="AS216" s="13" t="str" cm="1">
        <f t="array" aca="1" ref="AS216" ca="1">_xlfn.IFS(AO216=0," ",AQ216&gt;17,"Plus noel",AQ216&lt;17,"ok noel")</f>
        <v xml:space="preserve"> </v>
      </c>
      <c r="AT216" s="15"/>
      <c r="AU216" s="10" t="str">
        <f t="shared" si="73"/>
        <v xml:space="preserve"> </v>
      </c>
      <c r="AV216" s="10" t="str">
        <f t="shared" si="74"/>
        <v xml:space="preserve"> </v>
      </c>
      <c r="AW216" s="10" t="str">
        <f t="shared" si="75"/>
        <v xml:space="preserve"> </v>
      </c>
      <c r="AX216">
        <f t="shared" ca="1" si="76"/>
        <v>0</v>
      </c>
      <c r="AY216">
        <f t="shared" ca="1" si="77"/>
        <v>0</v>
      </c>
      <c r="AZ216">
        <f t="shared" ca="1" si="78"/>
        <v>0</v>
      </c>
    </row>
    <row r="217" spans="1:52" x14ac:dyDescent="0.3">
      <c r="A217" s="5"/>
      <c r="C217" s="6">
        <f t="shared" si="79"/>
        <v>1</v>
      </c>
      <c r="E217" s="6">
        <f t="shared" ca="1" si="64"/>
        <v>44562</v>
      </c>
      <c r="F217" s="3">
        <f t="shared" ca="1" si="80"/>
        <v>18</v>
      </c>
      <c r="G217" s="3">
        <f t="shared" ca="1" si="81"/>
        <v>12</v>
      </c>
      <c r="H217" s="7">
        <f t="shared" ca="1" si="65"/>
        <v>450</v>
      </c>
      <c r="J217" s="7">
        <f t="shared" ca="1" si="66"/>
        <v>0</v>
      </c>
      <c r="L217" s="7">
        <f t="shared" ca="1" si="67"/>
        <v>450</v>
      </c>
      <c r="P217" s="7">
        <f t="shared" ca="1" si="68"/>
        <v>450</v>
      </c>
      <c r="Q217" s="16"/>
      <c r="R217" s="12"/>
      <c r="S217" s="13" t="str">
        <f t="shared" ca="1" si="82"/>
        <v xml:space="preserve"> </v>
      </c>
      <c r="T217" s="13" t="str" cm="1">
        <f t="array" aca="1" ref="T217" ca="1">_xlfn.IFS(Q217=0," ",S217&gt;25,"Plus éligible",S217&gt;16,"Justificatif à fournir",S217&gt;6,"Bon rentré OK",S217&lt;6,"Non éligible")</f>
        <v xml:space="preserve"> </v>
      </c>
      <c r="U217" s="13" t="str" cm="1">
        <f t="array" aca="1" ref="U217" ca="1">_xlfn.IFS(Q217=0," ",S217&gt;17,"Plus noel",S217&lt;17,"ok noel")</f>
        <v xml:space="preserve"> </v>
      </c>
      <c r="V217" s="15"/>
      <c r="W217" s="16"/>
      <c r="X217" s="12"/>
      <c r="Y217" s="13" t="str">
        <f t="shared" ca="1" si="69"/>
        <v xml:space="preserve"> </v>
      </c>
      <c r="Z217" s="13" t="str" cm="1">
        <f t="array" aca="1" ref="Z217" ca="1">_xlfn.IFS(W217=0," ",Y217&gt;25,"Plus éligible",Y217&gt;16,"Justificatif à fournir",Y217&gt;6,"Bon rentré OK",Y217&lt;6,"Non éligible")</f>
        <v xml:space="preserve"> </v>
      </c>
      <c r="AA217" s="13" t="str" cm="1">
        <f t="array" aca="1" ref="AA217" ca="1">_xlfn.IFS(W217=0," ",Y217&gt;17,"Plus noel",Y217&lt;16,"ok noel")</f>
        <v xml:space="preserve"> </v>
      </c>
      <c r="AB217" s="15"/>
      <c r="AC217" s="16"/>
      <c r="AD217" s="12"/>
      <c r="AE217" s="13" t="str">
        <f t="shared" ca="1" si="70"/>
        <v xml:space="preserve"> </v>
      </c>
      <c r="AF217" s="13" t="str" cm="1">
        <f t="array" aca="1" ref="AF217" ca="1">_xlfn.IFS(AC217=0," ",AE217&gt;25,"Plus éligible",AE217&gt;16,"Justificatif à fournir",AE217&gt;6,"Bon rentré OK",AE217&lt;6,"Non éligible")</f>
        <v xml:space="preserve"> </v>
      </c>
      <c r="AG217" s="13" t="str" cm="1">
        <f t="array" aca="1" ref="AG217" ca="1">_xlfn.IFS(AC217=0," ",AE217&gt;17,"Plus noel",AE217&lt;17,"ok noel")</f>
        <v xml:space="preserve"> </v>
      </c>
      <c r="AH217" s="15"/>
      <c r="AI217" s="16"/>
      <c r="AJ217" s="12"/>
      <c r="AK217" s="13" t="str">
        <f t="shared" ca="1" si="71"/>
        <v xml:space="preserve"> </v>
      </c>
      <c r="AL217" s="13" t="str" cm="1">
        <f t="array" aca="1" ref="AL217" ca="1">_xlfn.IFS(AI217=0," ",AK217&gt;25,"Plus éligible",AK217&gt;16,"Justificatif à fournir",AK217&gt;6,"Bon rentré OK",AK217&lt;6,"Non éligible")</f>
        <v xml:space="preserve"> </v>
      </c>
      <c r="AM217" s="13" t="str" cm="1">
        <f t="array" aca="1" ref="AM217" ca="1">_xlfn.IFS(AI217=0," ",AK217&gt;17,"Plus noel",AK217&lt;17,"ok noel")</f>
        <v xml:space="preserve"> </v>
      </c>
      <c r="AN217" s="15"/>
      <c r="AO217" s="16"/>
      <c r="AP217" s="12"/>
      <c r="AQ217" s="13" t="str">
        <f t="shared" ca="1" si="72"/>
        <v xml:space="preserve"> </v>
      </c>
      <c r="AR217" s="13" t="str" cm="1">
        <f t="array" aca="1" ref="AR217" ca="1">_xlfn.IFS(AO217=0," ",AQ217&gt;25,"Plus éligible",AQ217&gt;16,"Justificatif à fournir",AQ217&gt;6,"Bon rentré OK",AQ217&lt;6,"Non éligible")</f>
        <v xml:space="preserve"> </v>
      </c>
      <c r="AS217" s="13" t="str" cm="1">
        <f t="array" aca="1" ref="AS217" ca="1">_xlfn.IFS(AO217=0," ",AQ217&gt;17,"Plus noel",AQ217&lt;17,"ok noel")</f>
        <v xml:space="preserve"> </v>
      </c>
      <c r="AT217" s="15"/>
      <c r="AU217" s="10" t="str">
        <f t="shared" si="73"/>
        <v xml:space="preserve"> </v>
      </c>
      <c r="AV217" s="10" t="str">
        <f t="shared" si="74"/>
        <v xml:space="preserve"> </v>
      </c>
      <c r="AW217" s="10" t="str">
        <f t="shared" si="75"/>
        <v xml:space="preserve"> </v>
      </c>
      <c r="AX217">
        <f t="shared" ca="1" si="76"/>
        <v>0</v>
      </c>
      <c r="AY217">
        <f t="shared" ca="1" si="77"/>
        <v>0</v>
      </c>
      <c r="AZ217">
        <f t="shared" ca="1" si="78"/>
        <v>0</v>
      </c>
    </row>
    <row r="218" spans="1:52" x14ac:dyDescent="0.3">
      <c r="A218" s="5"/>
      <c r="C218" s="6">
        <f t="shared" si="79"/>
        <v>1</v>
      </c>
      <c r="E218" s="6">
        <f t="shared" ca="1" si="64"/>
        <v>44562</v>
      </c>
      <c r="F218" s="3">
        <f t="shared" ca="1" si="80"/>
        <v>18</v>
      </c>
      <c r="G218" s="3">
        <f t="shared" ca="1" si="81"/>
        <v>12</v>
      </c>
      <c r="H218" s="7">
        <f t="shared" ca="1" si="65"/>
        <v>450</v>
      </c>
      <c r="J218" s="7">
        <f t="shared" ca="1" si="66"/>
        <v>0</v>
      </c>
      <c r="L218" s="7">
        <f t="shared" ca="1" si="67"/>
        <v>450</v>
      </c>
      <c r="P218" s="7">
        <f t="shared" ca="1" si="68"/>
        <v>450</v>
      </c>
      <c r="Q218" s="16"/>
      <c r="R218" s="12"/>
      <c r="S218" s="13" t="str">
        <f t="shared" ca="1" si="82"/>
        <v xml:space="preserve"> </v>
      </c>
      <c r="T218" s="13" t="str" cm="1">
        <f t="array" aca="1" ref="T218" ca="1">_xlfn.IFS(Q218=0," ",S218&gt;25,"Plus éligible",S218&gt;16,"Justificatif à fournir",S218&gt;6,"Bon rentré OK",S218&lt;6,"Non éligible")</f>
        <v xml:space="preserve"> </v>
      </c>
      <c r="U218" s="13" t="str" cm="1">
        <f t="array" aca="1" ref="U218" ca="1">_xlfn.IFS(Q218=0," ",S218&gt;17,"Plus noel",S218&lt;17,"ok noel")</f>
        <v xml:space="preserve"> </v>
      </c>
      <c r="V218" s="15"/>
      <c r="W218" s="16"/>
      <c r="X218" s="12"/>
      <c r="Y218" s="13" t="str">
        <f t="shared" ca="1" si="69"/>
        <v xml:space="preserve"> </v>
      </c>
      <c r="Z218" s="13" t="str" cm="1">
        <f t="array" aca="1" ref="Z218" ca="1">_xlfn.IFS(W218=0," ",Y218&gt;25,"Plus éligible",Y218&gt;16,"Justificatif à fournir",Y218&gt;6,"Bon rentré OK",Y218&lt;6,"Non éligible")</f>
        <v xml:space="preserve"> </v>
      </c>
      <c r="AA218" s="13" t="str" cm="1">
        <f t="array" aca="1" ref="AA218" ca="1">_xlfn.IFS(W218=0," ",Y218&gt;17,"Plus noel",Y218&lt;16,"ok noel")</f>
        <v xml:space="preserve"> </v>
      </c>
      <c r="AB218" s="15"/>
      <c r="AC218" s="16"/>
      <c r="AD218" s="12"/>
      <c r="AE218" s="13" t="str">
        <f t="shared" ca="1" si="70"/>
        <v xml:space="preserve"> </v>
      </c>
      <c r="AF218" s="13" t="str" cm="1">
        <f t="array" aca="1" ref="AF218" ca="1">_xlfn.IFS(AC218=0," ",AE218&gt;25,"Plus éligible",AE218&gt;16,"Justificatif à fournir",AE218&gt;6,"Bon rentré OK",AE218&lt;6,"Non éligible")</f>
        <v xml:space="preserve"> </v>
      </c>
      <c r="AG218" s="13" t="str" cm="1">
        <f t="array" aca="1" ref="AG218" ca="1">_xlfn.IFS(AC218=0," ",AE218&gt;17,"Plus noel",AE218&lt;17,"ok noel")</f>
        <v xml:space="preserve"> </v>
      </c>
      <c r="AH218" s="15"/>
      <c r="AI218" s="16"/>
      <c r="AJ218" s="12"/>
      <c r="AK218" s="13" t="str">
        <f t="shared" ca="1" si="71"/>
        <v xml:space="preserve"> </v>
      </c>
      <c r="AL218" s="13" t="str" cm="1">
        <f t="array" aca="1" ref="AL218" ca="1">_xlfn.IFS(AI218=0," ",AK218&gt;25,"Plus éligible",AK218&gt;16,"Justificatif à fournir",AK218&gt;6,"Bon rentré OK",AK218&lt;6,"Non éligible")</f>
        <v xml:space="preserve"> </v>
      </c>
      <c r="AM218" s="13" t="str" cm="1">
        <f t="array" aca="1" ref="AM218" ca="1">_xlfn.IFS(AI218=0," ",AK218&gt;17,"Plus noel",AK218&lt;17,"ok noel")</f>
        <v xml:space="preserve"> </v>
      </c>
      <c r="AN218" s="15"/>
      <c r="AO218" s="16"/>
      <c r="AP218" s="12"/>
      <c r="AQ218" s="13" t="str">
        <f t="shared" ca="1" si="72"/>
        <v xml:space="preserve"> </v>
      </c>
      <c r="AR218" s="13" t="str" cm="1">
        <f t="array" aca="1" ref="AR218" ca="1">_xlfn.IFS(AO218=0," ",AQ218&gt;25,"Plus éligible",AQ218&gt;16,"Justificatif à fournir",AQ218&gt;6,"Bon rentré OK",AQ218&lt;6,"Non éligible")</f>
        <v xml:space="preserve"> </v>
      </c>
      <c r="AS218" s="13" t="str" cm="1">
        <f t="array" aca="1" ref="AS218" ca="1">_xlfn.IFS(AO218=0," ",AQ218&gt;17,"Plus noel",AQ218&lt;17,"ok noel")</f>
        <v xml:space="preserve"> </v>
      </c>
      <c r="AT218" s="15"/>
      <c r="AU218" s="10" t="str">
        <f t="shared" si="73"/>
        <v xml:space="preserve"> </v>
      </c>
      <c r="AV218" s="10" t="str">
        <f t="shared" si="74"/>
        <v xml:space="preserve"> </v>
      </c>
      <c r="AW218" s="10" t="str">
        <f t="shared" si="75"/>
        <v xml:space="preserve"> </v>
      </c>
      <c r="AX218">
        <f t="shared" ca="1" si="76"/>
        <v>0</v>
      </c>
      <c r="AY218">
        <f t="shared" ca="1" si="77"/>
        <v>0</v>
      </c>
      <c r="AZ218">
        <f t="shared" ca="1" si="78"/>
        <v>0</v>
      </c>
    </row>
    <row r="219" spans="1:52" x14ac:dyDescent="0.3">
      <c r="A219" s="5"/>
      <c r="C219" s="6">
        <f t="shared" si="79"/>
        <v>1</v>
      </c>
      <c r="E219" s="6">
        <f t="shared" ca="1" si="64"/>
        <v>44562</v>
      </c>
      <c r="F219" s="3">
        <f t="shared" ca="1" si="80"/>
        <v>18</v>
      </c>
      <c r="G219" s="3">
        <f t="shared" ca="1" si="81"/>
        <v>12</v>
      </c>
      <c r="H219" s="7">
        <f t="shared" ca="1" si="65"/>
        <v>450</v>
      </c>
      <c r="J219" s="7">
        <f t="shared" ca="1" si="66"/>
        <v>0</v>
      </c>
      <c r="L219" s="7">
        <f t="shared" ca="1" si="67"/>
        <v>450</v>
      </c>
      <c r="P219" s="7">
        <f t="shared" ca="1" si="68"/>
        <v>450</v>
      </c>
      <c r="Q219" s="16"/>
      <c r="R219" s="12"/>
      <c r="S219" s="13" t="str">
        <f t="shared" ca="1" si="82"/>
        <v xml:space="preserve"> </v>
      </c>
      <c r="T219" s="13" t="str" cm="1">
        <f t="array" aca="1" ref="T219" ca="1">_xlfn.IFS(Q219=0," ",S219&gt;25,"Plus éligible",S219&gt;16,"Justificatif à fournir",S219&gt;6,"Bon rentré OK",S219&lt;6,"Non éligible")</f>
        <v xml:space="preserve"> </v>
      </c>
      <c r="U219" s="13" t="str" cm="1">
        <f t="array" aca="1" ref="U219" ca="1">_xlfn.IFS(Q219=0," ",S219&gt;17,"Plus noel",S219&lt;17,"ok noel")</f>
        <v xml:space="preserve"> </v>
      </c>
      <c r="V219" s="15"/>
      <c r="W219" s="16"/>
      <c r="X219" s="12"/>
      <c r="Y219" s="13" t="str">
        <f t="shared" ca="1" si="69"/>
        <v xml:space="preserve"> </v>
      </c>
      <c r="Z219" s="13" t="str" cm="1">
        <f t="array" aca="1" ref="Z219" ca="1">_xlfn.IFS(W219=0," ",Y219&gt;25,"Plus éligible",Y219&gt;16,"Justificatif à fournir",Y219&gt;6,"Bon rentré OK",Y219&lt;6,"Non éligible")</f>
        <v xml:space="preserve"> </v>
      </c>
      <c r="AA219" s="13" t="str" cm="1">
        <f t="array" aca="1" ref="AA219" ca="1">_xlfn.IFS(W219=0," ",Y219&gt;17,"Plus noel",Y219&lt;16,"ok noel")</f>
        <v xml:space="preserve"> </v>
      </c>
      <c r="AB219" s="15"/>
      <c r="AC219" s="16"/>
      <c r="AD219" s="12"/>
      <c r="AE219" s="13" t="str">
        <f t="shared" ca="1" si="70"/>
        <v xml:space="preserve"> </v>
      </c>
      <c r="AF219" s="13" t="str" cm="1">
        <f t="array" aca="1" ref="AF219" ca="1">_xlfn.IFS(AC219=0," ",AE219&gt;25,"Plus éligible",AE219&gt;16,"Justificatif à fournir",AE219&gt;6,"Bon rentré OK",AE219&lt;6,"Non éligible")</f>
        <v xml:space="preserve"> </v>
      </c>
      <c r="AG219" s="13" t="str" cm="1">
        <f t="array" aca="1" ref="AG219" ca="1">_xlfn.IFS(AC219=0," ",AE219&gt;17,"Plus noel",AE219&lt;17,"ok noel")</f>
        <v xml:space="preserve"> </v>
      </c>
      <c r="AH219" s="15"/>
      <c r="AI219" s="16"/>
      <c r="AJ219" s="12"/>
      <c r="AK219" s="13" t="str">
        <f t="shared" ca="1" si="71"/>
        <v xml:space="preserve"> </v>
      </c>
      <c r="AL219" s="13" t="str" cm="1">
        <f t="array" aca="1" ref="AL219" ca="1">_xlfn.IFS(AI219=0," ",AK219&gt;25,"Plus éligible",AK219&gt;16,"Justificatif à fournir",AK219&gt;6,"Bon rentré OK",AK219&lt;6,"Non éligible")</f>
        <v xml:space="preserve"> </v>
      </c>
      <c r="AM219" s="13" t="str" cm="1">
        <f t="array" aca="1" ref="AM219" ca="1">_xlfn.IFS(AI219=0," ",AK219&gt;17,"Plus noel",AK219&lt;17,"ok noel")</f>
        <v xml:space="preserve"> </v>
      </c>
      <c r="AN219" s="15"/>
      <c r="AO219" s="16"/>
      <c r="AP219" s="12"/>
      <c r="AQ219" s="13" t="str">
        <f t="shared" ca="1" si="72"/>
        <v xml:space="preserve"> </v>
      </c>
      <c r="AR219" s="13" t="str" cm="1">
        <f t="array" aca="1" ref="AR219" ca="1">_xlfn.IFS(AO219=0," ",AQ219&gt;25,"Plus éligible",AQ219&gt;16,"Justificatif à fournir",AQ219&gt;6,"Bon rentré OK",AQ219&lt;6,"Non éligible")</f>
        <v xml:space="preserve"> </v>
      </c>
      <c r="AS219" s="13" t="str" cm="1">
        <f t="array" aca="1" ref="AS219" ca="1">_xlfn.IFS(AO219=0," ",AQ219&gt;17,"Plus noel",AQ219&lt;17,"ok noel")</f>
        <v xml:space="preserve"> </v>
      </c>
      <c r="AT219" s="15"/>
      <c r="AU219" s="10" t="str">
        <f t="shared" si="73"/>
        <v xml:space="preserve"> </v>
      </c>
      <c r="AV219" s="10" t="str">
        <f t="shared" si="74"/>
        <v xml:space="preserve"> </v>
      </c>
      <c r="AW219" s="10" t="str">
        <f t="shared" si="75"/>
        <v xml:space="preserve"> </v>
      </c>
      <c r="AX219">
        <f t="shared" ca="1" si="76"/>
        <v>0</v>
      </c>
      <c r="AY219">
        <f t="shared" ca="1" si="77"/>
        <v>0</v>
      </c>
      <c r="AZ219">
        <f t="shared" ca="1" si="78"/>
        <v>0</v>
      </c>
    </row>
    <row r="220" spans="1:52" x14ac:dyDescent="0.3">
      <c r="A220" s="5"/>
      <c r="C220" s="6">
        <f t="shared" si="79"/>
        <v>1</v>
      </c>
      <c r="E220" s="6">
        <f t="shared" ca="1" si="64"/>
        <v>44562</v>
      </c>
      <c r="F220" s="3">
        <f t="shared" ca="1" si="80"/>
        <v>18</v>
      </c>
      <c r="G220" s="3">
        <f t="shared" ca="1" si="81"/>
        <v>12</v>
      </c>
      <c r="H220" s="7">
        <f t="shared" ca="1" si="65"/>
        <v>450</v>
      </c>
      <c r="J220" s="7">
        <f t="shared" ca="1" si="66"/>
        <v>0</v>
      </c>
      <c r="L220" s="7">
        <f t="shared" ca="1" si="67"/>
        <v>450</v>
      </c>
      <c r="P220" s="7">
        <f t="shared" ca="1" si="68"/>
        <v>450</v>
      </c>
      <c r="Q220" s="16"/>
      <c r="R220" s="12"/>
      <c r="S220" s="13" t="str">
        <f t="shared" ca="1" si="82"/>
        <v xml:space="preserve"> </v>
      </c>
      <c r="T220" s="13" t="str" cm="1">
        <f t="array" aca="1" ref="T220" ca="1">_xlfn.IFS(Q220=0," ",S220&gt;25,"Plus éligible",S220&gt;16,"Justificatif à fournir",S220&gt;6,"Bon rentré OK",S220&lt;6,"Non éligible")</f>
        <v xml:space="preserve"> </v>
      </c>
      <c r="U220" s="13" t="str" cm="1">
        <f t="array" aca="1" ref="U220" ca="1">_xlfn.IFS(Q220=0," ",S220&gt;17,"Plus noel",S220&lt;17,"ok noel")</f>
        <v xml:space="preserve"> </v>
      </c>
      <c r="V220" s="15"/>
      <c r="W220" s="16"/>
      <c r="X220" s="12"/>
      <c r="Y220" s="13" t="str">
        <f t="shared" ca="1" si="69"/>
        <v xml:space="preserve"> </v>
      </c>
      <c r="Z220" s="13" t="str" cm="1">
        <f t="array" aca="1" ref="Z220" ca="1">_xlfn.IFS(W220=0," ",Y220&gt;25,"Plus éligible",Y220&gt;16,"Justificatif à fournir",Y220&gt;6,"Bon rentré OK",Y220&lt;6,"Non éligible")</f>
        <v xml:space="preserve"> </v>
      </c>
      <c r="AA220" s="13" t="str" cm="1">
        <f t="array" aca="1" ref="AA220" ca="1">_xlfn.IFS(W220=0," ",Y220&gt;17,"Plus noel",Y220&lt;16,"ok noel")</f>
        <v xml:space="preserve"> </v>
      </c>
      <c r="AB220" s="15"/>
      <c r="AC220" s="16"/>
      <c r="AD220" s="12"/>
      <c r="AE220" s="13" t="str">
        <f t="shared" ca="1" si="70"/>
        <v xml:space="preserve"> </v>
      </c>
      <c r="AF220" s="13" t="str" cm="1">
        <f t="array" aca="1" ref="AF220" ca="1">_xlfn.IFS(AC220=0," ",AE220&gt;25,"Plus éligible",AE220&gt;16,"Justificatif à fournir",AE220&gt;6,"Bon rentré OK",AE220&lt;6,"Non éligible")</f>
        <v xml:space="preserve"> </v>
      </c>
      <c r="AG220" s="13" t="str" cm="1">
        <f t="array" aca="1" ref="AG220" ca="1">_xlfn.IFS(AC220=0," ",AE220&gt;17,"Plus noel",AE220&lt;17,"ok noel")</f>
        <v xml:space="preserve"> </v>
      </c>
      <c r="AH220" s="15"/>
      <c r="AI220" s="16"/>
      <c r="AJ220" s="12"/>
      <c r="AK220" s="13" t="str">
        <f t="shared" ca="1" si="71"/>
        <v xml:space="preserve"> </v>
      </c>
      <c r="AL220" s="13" t="str" cm="1">
        <f t="array" aca="1" ref="AL220" ca="1">_xlfn.IFS(AI220=0," ",AK220&gt;25,"Plus éligible",AK220&gt;16,"Justificatif à fournir",AK220&gt;6,"Bon rentré OK",AK220&lt;6,"Non éligible")</f>
        <v xml:space="preserve"> </v>
      </c>
      <c r="AM220" s="13" t="str" cm="1">
        <f t="array" aca="1" ref="AM220" ca="1">_xlfn.IFS(AI220=0," ",AK220&gt;17,"Plus noel",AK220&lt;17,"ok noel")</f>
        <v xml:space="preserve"> </v>
      </c>
      <c r="AN220" s="15"/>
      <c r="AO220" s="16"/>
      <c r="AP220" s="12"/>
      <c r="AQ220" s="13" t="str">
        <f t="shared" ca="1" si="72"/>
        <v xml:space="preserve"> </v>
      </c>
      <c r="AR220" s="13" t="str" cm="1">
        <f t="array" aca="1" ref="AR220" ca="1">_xlfn.IFS(AO220=0," ",AQ220&gt;25,"Plus éligible",AQ220&gt;16,"Justificatif à fournir",AQ220&gt;6,"Bon rentré OK",AQ220&lt;6,"Non éligible")</f>
        <v xml:space="preserve"> </v>
      </c>
      <c r="AS220" s="13" t="str" cm="1">
        <f t="array" aca="1" ref="AS220" ca="1">_xlfn.IFS(AO220=0," ",AQ220&gt;17,"Plus noel",AQ220&lt;17,"ok noel")</f>
        <v xml:space="preserve"> </v>
      </c>
      <c r="AT220" s="15"/>
      <c r="AU220" s="10" t="str">
        <f t="shared" si="73"/>
        <v xml:space="preserve"> </v>
      </c>
      <c r="AV220" s="10" t="str">
        <f t="shared" si="74"/>
        <v xml:space="preserve"> </v>
      </c>
      <c r="AW220" s="10" t="str">
        <f t="shared" si="75"/>
        <v xml:space="preserve"> </v>
      </c>
      <c r="AX220">
        <f t="shared" ca="1" si="76"/>
        <v>0</v>
      </c>
      <c r="AY220">
        <f t="shared" ca="1" si="77"/>
        <v>0</v>
      </c>
      <c r="AZ220">
        <f t="shared" ca="1" si="78"/>
        <v>0</v>
      </c>
    </row>
    <row r="221" spans="1:52" x14ac:dyDescent="0.3">
      <c r="A221" s="5"/>
      <c r="C221" s="6">
        <f t="shared" si="79"/>
        <v>1</v>
      </c>
      <c r="E221" s="6">
        <f t="shared" ca="1" si="64"/>
        <v>44562</v>
      </c>
      <c r="F221" s="3">
        <f t="shared" ca="1" si="80"/>
        <v>18</v>
      </c>
      <c r="G221" s="3">
        <f t="shared" ca="1" si="81"/>
        <v>12</v>
      </c>
      <c r="H221" s="7">
        <f t="shared" ca="1" si="65"/>
        <v>450</v>
      </c>
      <c r="J221" s="7">
        <f t="shared" ca="1" si="66"/>
        <v>0</v>
      </c>
      <c r="L221" s="7">
        <f t="shared" ca="1" si="67"/>
        <v>450</v>
      </c>
      <c r="P221" s="7">
        <f t="shared" ca="1" si="68"/>
        <v>450</v>
      </c>
      <c r="Q221" s="16"/>
      <c r="R221" s="12"/>
      <c r="S221" s="13" t="str">
        <f t="shared" ca="1" si="82"/>
        <v xml:space="preserve"> </v>
      </c>
      <c r="T221" s="13" t="str" cm="1">
        <f t="array" aca="1" ref="T221" ca="1">_xlfn.IFS(Q221=0," ",S221&gt;25,"Plus éligible",S221&gt;16,"Justificatif à fournir",S221&gt;6,"Bon rentré OK",S221&lt;6,"Non éligible")</f>
        <v xml:space="preserve"> </v>
      </c>
      <c r="U221" s="13" t="str" cm="1">
        <f t="array" aca="1" ref="U221" ca="1">_xlfn.IFS(Q221=0," ",S221&gt;17,"Plus noel",S221&lt;17,"ok noel")</f>
        <v xml:space="preserve"> </v>
      </c>
      <c r="V221" s="15"/>
      <c r="W221" s="16"/>
      <c r="X221" s="12"/>
      <c r="Y221" s="13" t="str">
        <f t="shared" ca="1" si="69"/>
        <v xml:space="preserve"> </v>
      </c>
      <c r="Z221" s="13" t="str" cm="1">
        <f t="array" aca="1" ref="Z221" ca="1">_xlfn.IFS(W221=0," ",Y221&gt;25,"Plus éligible",Y221&gt;16,"Justificatif à fournir",Y221&gt;6,"Bon rentré OK",Y221&lt;6,"Non éligible")</f>
        <v xml:space="preserve"> </v>
      </c>
      <c r="AA221" s="13" t="str" cm="1">
        <f t="array" aca="1" ref="AA221" ca="1">_xlfn.IFS(W221=0," ",Y221&gt;17,"Plus noel",Y221&lt;16,"ok noel")</f>
        <v xml:space="preserve"> </v>
      </c>
      <c r="AB221" s="15"/>
      <c r="AC221" s="16"/>
      <c r="AD221" s="12"/>
      <c r="AE221" s="13" t="str">
        <f t="shared" ca="1" si="70"/>
        <v xml:space="preserve"> </v>
      </c>
      <c r="AF221" s="13" t="str" cm="1">
        <f t="array" aca="1" ref="AF221" ca="1">_xlfn.IFS(AC221=0," ",AE221&gt;25,"Plus éligible",AE221&gt;16,"Justificatif à fournir",AE221&gt;6,"Bon rentré OK",AE221&lt;6,"Non éligible")</f>
        <v xml:space="preserve"> </v>
      </c>
      <c r="AG221" s="13" t="str" cm="1">
        <f t="array" aca="1" ref="AG221" ca="1">_xlfn.IFS(AC221=0," ",AE221&gt;17,"Plus noel",AE221&lt;17,"ok noel")</f>
        <v xml:space="preserve"> </v>
      </c>
      <c r="AH221" s="15"/>
      <c r="AI221" s="16"/>
      <c r="AJ221" s="12"/>
      <c r="AK221" s="13" t="str">
        <f t="shared" ca="1" si="71"/>
        <v xml:space="preserve"> </v>
      </c>
      <c r="AL221" s="13" t="str" cm="1">
        <f t="array" aca="1" ref="AL221" ca="1">_xlfn.IFS(AI221=0," ",AK221&gt;25,"Plus éligible",AK221&gt;16,"Justificatif à fournir",AK221&gt;6,"Bon rentré OK",AK221&lt;6,"Non éligible")</f>
        <v xml:space="preserve"> </v>
      </c>
      <c r="AM221" s="13" t="str" cm="1">
        <f t="array" aca="1" ref="AM221" ca="1">_xlfn.IFS(AI221=0," ",AK221&gt;17,"Plus noel",AK221&lt;17,"ok noel")</f>
        <v xml:space="preserve"> </v>
      </c>
      <c r="AN221" s="15"/>
      <c r="AO221" s="16"/>
      <c r="AP221" s="12"/>
      <c r="AQ221" s="13" t="str">
        <f t="shared" ca="1" si="72"/>
        <v xml:space="preserve"> </v>
      </c>
      <c r="AR221" s="13" t="str" cm="1">
        <f t="array" aca="1" ref="AR221" ca="1">_xlfn.IFS(AO221=0," ",AQ221&gt;25,"Plus éligible",AQ221&gt;16,"Justificatif à fournir",AQ221&gt;6,"Bon rentré OK",AQ221&lt;6,"Non éligible")</f>
        <v xml:space="preserve"> </v>
      </c>
      <c r="AS221" s="13" t="str" cm="1">
        <f t="array" aca="1" ref="AS221" ca="1">_xlfn.IFS(AO221=0," ",AQ221&gt;17,"Plus noel",AQ221&lt;17,"ok noel")</f>
        <v xml:space="preserve"> </v>
      </c>
      <c r="AT221" s="15"/>
      <c r="AU221" s="10" t="str">
        <f t="shared" si="73"/>
        <v xml:space="preserve"> </v>
      </c>
      <c r="AV221" s="10" t="str">
        <f t="shared" si="74"/>
        <v xml:space="preserve"> </v>
      </c>
      <c r="AW221" s="10" t="str">
        <f t="shared" si="75"/>
        <v xml:space="preserve"> </v>
      </c>
      <c r="AX221">
        <f t="shared" ca="1" si="76"/>
        <v>0</v>
      </c>
      <c r="AY221">
        <f t="shared" ca="1" si="77"/>
        <v>0</v>
      </c>
      <c r="AZ221">
        <f t="shared" ca="1" si="78"/>
        <v>0</v>
      </c>
    </row>
    <row r="222" spans="1:52" x14ac:dyDescent="0.3">
      <c r="A222" s="5"/>
      <c r="C222" s="6">
        <f t="shared" si="79"/>
        <v>1</v>
      </c>
      <c r="E222" s="6">
        <f t="shared" ca="1" si="64"/>
        <v>44562</v>
      </c>
      <c r="F222" s="3">
        <f t="shared" ca="1" si="80"/>
        <v>18</v>
      </c>
      <c r="G222" s="3">
        <f t="shared" ca="1" si="81"/>
        <v>12</v>
      </c>
      <c r="H222" s="7">
        <f t="shared" ca="1" si="65"/>
        <v>450</v>
      </c>
      <c r="J222" s="7">
        <f t="shared" ca="1" si="66"/>
        <v>0</v>
      </c>
      <c r="L222" s="7">
        <f t="shared" ca="1" si="67"/>
        <v>450</v>
      </c>
      <c r="P222" s="7">
        <f t="shared" ca="1" si="68"/>
        <v>450</v>
      </c>
      <c r="Q222" s="16"/>
      <c r="R222" s="12"/>
      <c r="S222" s="13" t="str">
        <f t="shared" ca="1" si="82"/>
        <v xml:space="preserve"> </v>
      </c>
      <c r="T222" s="13" t="str" cm="1">
        <f t="array" aca="1" ref="T222" ca="1">_xlfn.IFS(Q222=0," ",S222&gt;25,"Plus éligible",S222&gt;16,"Justificatif à fournir",S222&gt;6,"Bon rentré OK",S222&lt;6,"Non éligible")</f>
        <v xml:space="preserve"> </v>
      </c>
      <c r="U222" s="13" t="str" cm="1">
        <f t="array" aca="1" ref="U222" ca="1">_xlfn.IFS(Q222=0," ",S222&gt;17,"Plus noel",S222&lt;17,"ok noel")</f>
        <v xml:space="preserve"> </v>
      </c>
      <c r="V222" s="15"/>
      <c r="W222" s="16"/>
      <c r="X222" s="12"/>
      <c r="Y222" s="13" t="str">
        <f t="shared" ca="1" si="69"/>
        <v xml:space="preserve"> </v>
      </c>
      <c r="Z222" s="13" t="str" cm="1">
        <f t="array" aca="1" ref="Z222" ca="1">_xlfn.IFS(W222=0," ",Y222&gt;25,"Plus éligible",Y222&gt;16,"Justificatif à fournir",Y222&gt;6,"Bon rentré OK",Y222&lt;6,"Non éligible")</f>
        <v xml:space="preserve"> </v>
      </c>
      <c r="AA222" s="13" t="str" cm="1">
        <f t="array" aca="1" ref="AA222" ca="1">_xlfn.IFS(W222=0," ",Y222&gt;17,"Plus noel",Y222&lt;16,"ok noel")</f>
        <v xml:space="preserve"> </v>
      </c>
      <c r="AB222" s="15"/>
      <c r="AC222" s="16"/>
      <c r="AD222" s="12"/>
      <c r="AE222" s="13" t="str">
        <f t="shared" ca="1" si="70"/>
        <v xml:space="preserve"> </v>
      </c>
      <c r="AF222" s="13" t="str" cm="1">
        <f t="array" aca="1" ref="AF222" ca="1">_xlfn.IFS(AC222=0," ",AE222&gt;25,"Plus éligible",AE222&gt;16,"Justificatif à fournir",AE222&gt;6,"Bon rentré OK",AE222&lt;6,"Non éligible")</f>
        <v xml:space="preserve"> </v>
      </c>
      <c r="AG222" s="13" t="str" cm="1">
        <f t="array" aca="1" ref="AG222" ca="1">_xlfn.IFS(AC222=0," ",AE222&gt;17,"Plus noel",AE222&lt;17,"ok noel")</f>
        <v xml:space="preserve"> </v>
      </c>
      <c r="AH222" s="15"/>
      <c r="AI222" s="16"/>
      <c r="AJ222" s="12"/>
      <c r="AK222" s="13" t="str">
        <f t="shared" ca="1" si="71"/>
        <v xml:space="preserve"> </v>
      </c>
      <c r="AL222" s="13" t="str" cm="1">
        <f t="array" aca="1" ref="AL222" ca="1">_xlfn.IFS(AI222=0," ",AK222&gt;25,"Plus éligible",AK222&gt;16,"Justificatif à fournir",AK222&gt;6,"Bon rentré OK",AK222&lt;6,"Non éligible")</f>
        <v xml:space="preserve"> </v>
      </c>
      <c r="AM222" s="13" t="str" cm="1">
        <f t="array" aca="1" ref="AM222" ca="1">_xlfn.IFS(AI222=0," ",AK222&gt;17,"Plus noel",AK222&lt;17,"ok noel")</f>
        <v xml:space="preserve"> </v>
      </c>
      <c r="AN222" s="15"/>
      <c r="AO222" s="16"/>
      <c r="AP222" s="12"/>
      <c r="AQ222" s="13" t="str">
        <f t="shared" ca="1" si="72"/>
        <v xml:space="preserve"> </v>
      </c>
      <c r="AR222" s="13" t="str" cm="1">
        <f t="array" aca="1" ref="AR222" ca="1">_xlfn.IFS(AO222=0," ",AQ222&gt;25,"Plus éligible",AQ222&gt;16,"Justificatif à fournir",AQ222&gt;6,"Bon rentré OK",AQ222&lt;6,"Non éligible")</f>
        <v xml:space="preserve"> </v>
      </c>
      <c r="AS222" s="13" t="str" cm="1">
        <f t="array" aca="1" ref="AS222" ca="1">_xlfn.IFS(AO222=0," ",AQ222&gt;17,"Plus noel",AQ222&lt;17,"ok noel")</f>
        <v xml:space="preserve"> </v>
      </c>
      <c r="AT222" s="15"/>
      <c r="AU222" s="10" t="str">
        <f t="shared" si="73"/>
        <v xml:space="preserve"> </v>
      </c>
      <c r="AV222" s="10" t="str">
        <f t="shared" si="74"/>
        <v xml:space="preserve"> </v>
      </c>
      <c r="AW222" s="10" t="str">
        <f t="shared" si="75"/>
        <v xml:space="preserve"> </v>
      </c>
      <c r="AX222">
        <f t="shared" ca="1" si="76"/>
        <v>0</v>
      </c>
      <c r="AY222">
        <f t="shared" ca="1" si="77"/>
        <v>0</v>
      </c>
      <c r="AZ222">
        <f t="shared" ca="1" si="78"/>
        <v>0</v>
      </c>
    </row>
    <row r="223" spans="1:52" x14ac:dyDescent="0.3">
      <c r="A223" s="5"/>
      <c r="C223" s="6">
        <f t="shared" si="79"/>
        <v>1</v>
      </c>
      <c r="E223" s="6">
        <f t="shared" ca="1" si="64"/>
        <v>44562</v>
      </c>
      <c r="F223" s="3">
        <f t="shared" ca="1" si="80"/>
        <v>18</v>
      </c>
      <c r="G223" s="3">
        <f t="shared" ca="1" si="81"/>
        <v>12</v>
      </c>
      <c r="H223" s="7">
        <f t="shared" ca="1" si="65"/>
        <v>450</v>
      </c>
      <c r="J223" s="7">
        <f t="shared" ca="1" si="66"/>
        <v>0</v>
      </c>
      <c r="L223" s="7">
        <f t="shared" ca="1" si="67"/>
        <v>450</v>
      </c>
      <c r="P223" s="7">
        <f t="shared" ca="1" si="68"/>
        <v>450</v>
      </c>
      <c r="Q223" s="16"/>
      <c r="R223" s="12"/>
      <c r="S223" s="13" t="str">
        <f t="shared" ca="1" si="82"/>
        <v xml:space="preserve"> </v>
      </c>
      <c r="T223" s="13" t="str" cm="1">
        <f t="array" aca="1" ref="T223" ca="1">_xlfn.IFS(Q223=0," ",S223&gt;25,"Plus éligible",S223&gt;16,"Justificatif à fournir",S223&gt;6,"Bon rentré OK",S223&lt;6,"Non éligible")</f>
        <v xml:space="preserve"> </v>
      </c>
      <c r="U223" s="13" t="str" cm="1">
        <f t="array" aca="1" ref="U223" ca="1">_xlfn.IFS(Q223=0," ",S223&gt;17,"Plus noel",S223&lt;17,"ok noel")</f>
        <v xml:space="preserve"> </v>
      </c>
      <c r="V223" s="15"/>
      <c r="W223" s="16"/>
      <c r="X223" s="12"/>
      <c r="Y223" s="13" t="str">
        <f t="shared" ca="1" si="69"/>
        <v xml:space="preserve"> </v>
      </c>
      <c r="Z223" s="13" t="str" cm="1">
        <f t="array" aca="1" ref="Z223" ca="1">_xlfn.IFS(W223=0," ",Y223&gt;25,"Plus éligible",Y223&gt;16,"Justificatif à fournir",Y223&gt;6,"Bon rentré OK",Y223&lt;6,"Non éligible")</f>
        <v xml:space="preserve"> </v>
      </c>
      <c r="AA223" s="13" t="str" cm="1">
        <f t="array" aca="1" ref="AA223" ca="1">_xlfn.IFS(W223=0," ",Y223&gt;17,"Plus noel",Y223&lt;16,"ok noel")</f>
        <v xml:space="preserve"> </v>
      </c>
      <c r="AB223" s="15"/>
      <c r="AC223" s="16"/>
      <c r="AD223" s="12"/>
      <c r="AE223" s="13" t="str">
        <f t="shared" ca="1" si="70"/>
        <v xml:space="preserve"> </v>
      </c>
      <c r="AF223" s="13" t="str" cm="1">
        <f t="array" aca="1" ref="AF223" ca="1">_xlfn.IFS(AC223=0," ",AE223&gt;25,"Plus éligible",AE223&gt;16,"Justificatif à fournir",AE223&gt;6,"Bon rentré OK",AE223&lt;6,"Non éligible")</f>
        <v xml:space="preserve"> </v>
      </c>
      <c r="AG223" s="13" t="str" cm="1">
        <f t="array" aca="1" ref="AG223" ca="1">_xlfn.IFS(AC223=0," ",AE223&gt;17,"Plus noel",AE223&lt;17,"ok noel")</f>
        <v xml:space="preserve"> </v>
      </c>
      <c r="AH223" s="15"/>
      <c r="AI223" s="16"/>
      <c r="AJ223" s="12"/>
      <c r="AK223" s="13" t="str">
        <f t="shared" ca="1" si="71"/>
        <v xml:space="preserve"> </v>
      </c>
      <c r="AL223" s="13" t="str" cm="1">
        <f t="array" aca="1" ref="AL223" ca="1">_xlfn.IFS(AI223=0," ",AK223&gt;25,"Plus éligible",AK223&gt;16,"Justificatif à fournir",AK223&gt;6,"Bon rentré OK",AK223&lt;6,"Non éligible")</f>
        <v xml:space="preserve"> </v>
      </c>
      <c r="AM223" s="13" t="str" cm="1">
        <f t="array" aca="1" ref="AM223" ca="1">_xlfn.IFS(AI223=0," ",AK223&gt;17,"Plus noel",AK223&lt;17,"ok noel")</f>
        <v xml:space="preserve"> </v>
      </c>
      <c r="AN223" s="15"/>
      <c r="AO223" s="16"/>
      <c r="AP223" s="12"/>
      <c r="AQ223" s="13" t="str">
        <f t="shared" ca="1" si="72"/>
        <v xml:space="preserve"> </v>
      </c>
      <c r="AR223" s="13" t="str" cm="1">
        <f t="array" aca="1" ref="AR223" ca="1">_xlfn.IFS(AO223=0," ",AQ223&gt;25,"Plus éligible",AQ223&gt;16,"Justificatif à fournir",AQ223&gt;6,"Bon rentré OK",AQ223&lt;6,"Non éligible")</f>
        <v xml:space="preserve"> </v>
      </c>
      <c r="AS223" s="13" t="str" cm="1">
        <f t="array" aca="1" ref="AS223" ca="1">_xlfn.IFS(AO223=0," ",AQ223&gt;17,"Plus noel",AQ223&lt;17,"ok noel")</f>
        <v xml:space="preserve"> </v>
      </c>
      <c r="AT223" s="15"/>
      <c r="AU223" s="10" t="str">
        <f t="shared" si="73"/>
        <v xml:space="preserve"> </v>
      </c>
      <c r="AV223" s="10" t="str">
        <f t="shared" si="74"/>
        <v xml:space="preserve"> </v>
      </c>
      <c r="AW223" s="10" t="str">
        <f t="shared" si="75"/>
        <v xml:space="preserve"> </v>
      </c>
      <c r="AX223">
        <f t="shared" ca="1" si="76"/>
        <v>0</v>
      </c>
      <c r="AY223">
        <f t="shared" ca="1" si="77"/>
        <v>0</v>
      </c>
      <c r="AZ223">
        <f t="shared" ca="1" si="78"/>
        <v>0</v>
      </c>
    </row>
    <row r="224" spans="1:52" x14ac:dyDescent="0.3">
      <c r="A224" s="5"/>
      <c r="C224" s="6">
        <f t="shared" si="79"/>
        <v>1</v>
      </c>
      <c r="E224" s="6">
        <f t="shared" ca="1" si="64"/>
        <v>44562</v>
      </c>
      <c r="F224" s="3">
        <f t="shared" ca="1" si="80"/>
        <v>18</v>
      </c>
      <c r="G224" s="3">
        <f t="shared" ca="1" si="81"/>
        <v>12</v>
      </c>
      <c r="H224" s="7">
        <f t="shared" ca="1" si="65"/>
        <v>450</v>
      </c>
      <c r="J224" s="7">
        <f t="shared" ca="1" si="66"/>
        <v>0</v>
      </c>
      <c r="L224" s="7">
        <f t="shared" ca="1" si="67"/>
        <v>450</v>
      </c>
      <c r="P224" s="7">
        <f t="shared" ca="1" si="68"/>
        <v>450</v>
      </c>
      <c r="Q224" s="16"/>
      <c r="R224" s="12"/>
      <c r="S224" s="13" t="str">
        <f t="shared" ca="1" si="82"/>
        <v xml:space="preserve"> </v>
      </c>
      <c r="T224" s="13" t="str" cm="1">
        <f t="array" aca="1" ref="T224" ca="1">_xlfn.IFS(Q224=0," ",S224&gt;25,"Plus éligible",S224&gt;16,"Justificatif à fournir",S224&gt;6,"Bon rentré OK",S224&lt;6,"Non éligible")</f>
        <v xml:space="preserve"> </v>
      </c>
      <c r="U224" s="13" t="str" cm="1">
        <f t="array" aca="1" ref="U224" ca="1">_xlfn.IFS(Q224=0," ",S224&gt;17,"Plus noel",S224&lt;17,"ok noel")</f>
        <v xml:space="preserve"> </v>
      </c>
      <c r="V224" s="15"/>
      <c r="W224" s="16"/>
      <c r="X224" s="12"/>
      <c r="Y224" s="13" t="str">
        <f t="shared" ca="1" si="69"/>
        <v xml:space="preserve"> </v>
      </c>
      <c r="Z224" s="13" t="str" cm="1">
        <f t="array" aca="1" ref="Z224" ca="1">_xlfn.IFS(W224=0," ",Y224&gt;25,"Plus éligible",Y224&gt;16,"Justificatif à fournir",Y224&gt;6,"Bon rentré OK",Y224&lt;6,"Non éligible")</f>
        <v xml:space="preserve"> </v>
      </c>
      <c r="AA224" s="13" t="str" cm="1">
        <f t="array" aca="1" ref="AA224" ca="1">_xlfn.IFS(W224=0," ",Y224&gt;17,"Plus noel",Y224&lt;16,"ok noel")</f>
        <v xml:space="preserve"> </v>
      </c>
      <c r="AB224" s="15"/>
      <c r="AC224" s="16"/>
      <c r="AD224" s="12"/>
      <c r="AE224" s="13" t="str">
        <f t="shared" ca="1" si="70"/>
        <v xml:space="preserve"> </v>
      </c>
      <c r="AF224" s="13" t="str" cm="1">
        <f t="array" aca="1" ref="AF224" ca="1">_xlfn.IFS(AC224=0," ",AE224&gt;25,"Plus éligible",AE224&gt;16,"Justificatif à fournir",AE224&gt;6,"Bon rentré OK",AE224&lt;6,"Non éligible")</f>
        <v xml:space="preserve"> </v>
      </c>
      <c r="AG224" s="13" t="str" cm="1">
        <f t="array" aca="1" ref="AG224" ca="1">_xlfn.IFS(AC224=0," ",AE224&gt;17,"Plus noel",AE224&lt;17,"ok noel")</f>
        <v xml:space="preserve"> </v>
      </c>
      <c r="AH224" s="15"/>
      <c r="AI224" s="16"/>
      <c r="AJ224" s="12"/>
      <c r="AK224" s="13" t="str">
        <f t="shared" ca="1" si="71"/>
        <v xml:space="preserve"> </v>
      </c>
      <c r="AL224" s="13" t="str" cm="1">
        <f t="array" aca="1" ref="AL224" ca="1">_xlfn.IFS(AI224=0," ",AK224&gt;25,"Plus éligible",AK224&gt;16,"Justificatif à fournir",AK224&gt;6,"Bon rentré OK",AK224&lt;6,"Non éligible")</f>
        <v xml:space="preserve"> </v>
      </c>
      <c r="AM224" s="13" t="str" cm="1">
        <f t="array" aca="1" ref="AM224" ca="1">_xlfn.IFS(AI224=0," ",AK224&gt;17,"Plus noel",AK224&lt;17,"ok noel")</f>
        <v xml:space="preserve"> </v>
      </c>
      <c r="AN224" s="15"/>
      <c r="AO224" s="16"/>
      <c r="AP224" s="12"/>
      <c r="AQ224" s="13" t="str">
        <f t="shared" ca="1" si="72"/>
        <v xml:space="preserve"> </v>
      </c>
      <c r="AR224" s="13" t="str" cm="1">
        <f t="array" aca="1" ref="AR224" ca="1">_xlfn.IFS(AO224=0," ",AQ224&gt;25,"Plus éligible",AQ224&gt;16,"Justificatif à fournir",AQ224&gt;6,"Bon rentré OK",AQ224&lt;6,"Non éligible")</f>
        <v xml:space="preserve"> </v>
      </c>
      <c r="AS224" s="13" t="str" cm="1">
        <f t="array" aca="1" ref="AS224" ca="1">_xlfn.IFS(AO224=0," ",AQ224&gt;17,"Plus noel",AQ224&lt;17,"ok noel")</f>
        <v xml:space="preserve"> </v>
      </c>
      <c r="AT224" s="15"/>
      <c r="AU224" s="10" t="str">
        <f t="shared" si="73"/>
        <v xml:space="preserve"> </v>
      </c>
      <c r="AV224" s="10" t="str">
        <f t="shared" si="74"/>
        <v xml:space="preserve"> </v>
      </c>
      <c r="AW224" s="10" t="str">
        <f t="shared" si="75"/>
        <v xml:space="preserve"> </v>
      </c>
      <c r="AX224">
        <f t="shared" ca="1" si="76"/>
        <v>0</v>
      </c>
      <c r="AY224">
        <f t="shared" ca="1" si="77"/>
        <v>0</v>
      </c>
      <c r="AZ224">
        <f t="shared" ca="1" si="78"/>
        <v>0</v>
      </c>
    </row>
    <row r="225" spans="1:52" x14ac:dyDescent="0.3">
      <c r="A225" s="5"/>
      <c r="C225" s="6">
        <f t="shared" si="79"/>
        <v>1</v>
      </c>
      <c r="E225" s="6">
        <f t="shared" ca="1" si="64"/>
        <v>44562</v>
      </c>
      <c r="F225" s="3">
        <f t="shared" ca="1" si="80"/>
        <v>18</v>
      </c>
      <c r="G225" s="3">
        <f t="shared" ca="1" si="81"/>
        <v>12</v>
      </c>
      <c r="H225" s="7">
        <f t="shared" ca="1" si="65"/>
        <v>450</v>
      </c>
      <c r="J225" s="7">
        <f t="shared" ca="1" si="66"/>
        <v>0</v>
      </c>
      <c r="L225" s="7">
        <f t="shared" ca="1" si="67"/>
        <v>450</v>
      </c>
      <c r="P225" s="7">
        <f t="shared" ca="1" si="68"/>
        <v>450</v>
      </c>
      <c r="Q225" s="16"/>
      <c r="R225" s="12"/>
      <c r="S225" s="13" t="str">
        <f t="shared" ca="1" si="82"/>
        <v xml:space="preserve"> </v>
      </c>
      <c r="T225" s="13" t="str" cm="1">
        <f t="array" aca="1" ref="T225" ca="1">_xlfn.IFS(Q225=0," ",S225&gt;25,"Plus éligible",S225&gt;16,"Justificatif à fournir",S225&gt;6,"Bon rentré OK",S225&lt;6,"Non éligible")</f>
        <v xml:space="preserve"> </v>
      </c>
      <c r="U225" s="13" t="str" cm="1">
        <f t="array" aca="1" ref="U225" ca="1">_xlfn.IFS(Q225=0," ",S225&gt;17,"Plus noel",S225&lt;17,"ok noel")</f>
        <v xml:space="preserve"> </v>
      </c>
      <c r="V225" s="15"/>
      <c r="W225" s="16"/>
      <c r="X225" s="12"/>
      <c r="Y225" s="13" t="str">
        <f t="shared" ca="1" si="69"/>
        <v xml:space="preserve"> </v>
      </c>
      <c r="Z225" s="13" t="str" cm="1">
        <f t="array" aca="1" ref="Z225" ca="1">_xlfn.IFS(W225=0," ",Y225&gt;25,"Plus éligible",Y225&gt;16,"Justificatif à fournir",Y225&gt;6,"Bon rentré OK",Y225&lt;6,"Non éligible")</f>
        <v xml:space="preserve"> </v>
      </c>
      <c r="AA225" s="13" t="str" cm="1">
        <f t="array" aca="1" ref="AA225" ca="1">_xlfn.IFS(W225=0," ",Y225&gt;17,"Plus noel",Y225&lt;16,"ok noel")</f>
        <v xml:space="preserve"> </v>
      </c>
      <c r="AB225" s="15"/>
      <c r="AC225" s="16"/>
      <c r="AD225" s="12"/>
      <c r="AE225" s="13" t="str">
        <f t="shared" ca="1" si="70"/>
        <v xml:space="preserve"> </v>
      </c>
      <c r="AF225" s="13" t="str" cm="1">
        <f t="array" aca="1" ref="AF225" ca="1">_xlfn.IFS(AC225=0," ",AE225&gt;25,"Plus éligible",AE225&gt;16,"Justificatif à fournir",AE225&gt;6,"Bon rentré OK",AE225&lt;6,"Non éligible")</f>
        <v xml:space="preserve"> </v>
      </c>
      <c r="AG225" s="13" t="str" cm="1">
        <f t="array" aca="1" ref="AG225" ca="1">_xlfn.IFS(AC225=0," ",AE225&gt;17,"Plus noel",AE225&lt;17,"ok noel")</f>
        <v xml:space="preserve"> </v>
      </c>
      <c r="AH225" s="15"/>
      <c r="AI225" s="16"/>
      <c r="AJ225" s="12"/>
      <c r="AK225" s="13" t="str">
        <f t="shared" ca="1" si="71"/>
        <v xml:space="preserve"> </v>
      </c>
      <c r="AL225" s="13" t="str" cm="1">
        <f t="array" aca="1" ref="AL225" ca="1">_xlfn.IFS(AI225=0," ",AK225&gt;25,"Plus éligible",AK225&gt;16,"Justificatif à fournir",AK225&gt;6,"Bon rentré OK",AK225&lt;6,"Non éligible")</f>
        <v xml:space="preserve"> </v>
      </c>
      <c r="AM225" s="13" t="str" cm="1">
        <f t="array" aca="1" ref="AM225" ca="1">_xlfn.IFS(AI225=0," ",AK225&gt;17,"Plus noel",AK225&lt;17,"ok noel")</f>
        <v xml:space="preserve"> </v>
      </c>
      <c r="AN225" s="15"/>
      <c r="AO225" s="16"/>
      <c r="AP225" s="12"/>
      <c r="AQ225" s="13" t="str">
        <f t="shared" ca="1" si="72"/>
        <v xml:space="preserve"> </v>
      </c>
      <c r="AR225" s="13" t="str" cm="1">
        <f t="array" aca="1" ref="AR225" ca="1">_xlfn.IFS(AO225=0," ",AQ225&gt;25,"Plus éligible",AQ225&gt;16,"Justificatif à fournir",AQ225&gt;6,"Bon rentré OK",AQ225&lt;6,"Non éligible")</f>
        <v xml:space="preserve"> </v>
      </c>
      <c r="AS225" s="13" t="str" cm="1">
        <f t="array" aca="1" ref="AS225" ca="1">_xlfn.IFS(AO225=0," ",AQ225&gt;17,"Plus noel",AQ225&lt;17,"ok noel")</f>
        <v xml:space="preserve"> </v>
      </c>
      <c r="AT225" s="15"/>
      <c r="AU225" s="10" t="str">
        <f t="shared" si="73"/>
        <v xml:space="preserve"> </v>
      </c>
      <c r="AV225" s="10" t="str">
        <f t="shared" si="74"/>
        <v xml:space="preserve"> </v>
      </c>
      <c r="AW225" s="10" t="str">
        <f t="shared" si="75"/>
        <v xml:space="preserve"> </v>
      </c>
      <c r="AX225">
        <f t="shared" ca="1" si="76"/>
        <v>0</v>
      </c>
      <c r="AY225">
        <f t="shared" ca="1" si="77"/>
        <v>0</v>
      </c>
      <c r="AZ225">
        <f t="shared" ca="1" si="78"/>
        <v>0</v>
      </c>
    </row>
    <row r="226" spans="1:52" x14ac:dyDescent="0.3">
      <c r="A226" s="5"/>
      <c r="C226" s="6">
        <f t="shared" si="79"/>
        <v>1</v>
      </c>
      <c r="E226" s="6">
        <f t="shared" ca="1" si="64"/>
        <v>44562</v>
      </c>
      <c r="F226" s="3">
        <f t="shared" ca="1" si="80"/>
        <v>18</v>
      </c>
      <c r="G226" s="3">
        <f t="shared" ca="1" si="81"/>
        <v>12</v>
      </c>
      <c r="H226" s="7">
        <f t="shared" ca="1" si="65"/>
        <v>450</v>
      </c>
      <c r="J226" s="7">
        <f t="shared" ca="1" si="66"/>
        <v>0</v>
      </c>
      <c r="L226" s="7">
        <f t="shared" ca="1" si="67"/>
        <v>450</v>
      </c>
      <c r="P226" s="7">
        <f t="shared" ca="1" si="68"/>
        <v>450</v>
      </c>
      <c r="Q226" s="16"/>
      <c r="R226" s="12"/>
      <c r="S226" s="13" t="str">
        <f t="shared" ca="1" si="82"/>
        <v xml:space="preserve"> </v>
      </c>
      <c r="T226" s="13" t="str" cm="1">
        <f t="array" aca="1" ref="T226" ca="1">_xlfn.IFS(Q226=0," ",S226&gt;25,"Plus éligible",S226&gt;16,"Justificatif à fournir",S226&gt;6,"Bon rentré OK",S226&lt;6,"Non éligible")</f>
        <v xml:space="preserve"> </v>
      </c>
      <c r="U226" s="13" t="str" cm="1">
        <f t="array" aca="1" ref="U226" ca="1">_xlfn.IFS(Q226=0," ",S226&gt;17,"Plus noel",S226&lt;17,"ok noel")</f>
        <v xml:space="preserve"> </v>
      </c>
      <c r="V226" s="15"/>
      <c r="W226" s="16"/>
      <c r="X226" s="12"/>
      <c r="Y226" s="13" t="str">
        <f t="shared" ca="1" si="69"/>
        <v xml:space="preserve"> </v>
      </c>
      <c r="Z226" s="13" t="str" cm="1">
        <f t="array" aca="1" ref="Z226" ca="1">_xlfn.IFS(W226=0," ",Y226&gt;25,"Plus éligible",Y226&gt;16,"Justificatif à fournir",Y226&gt;6,"Bon rentré OK",Y226&lt;6,"Non éligible")</f>
        <v xml:space="preserve"> </v>
      </c>
      <c r="AA226" s="13" t="str" cm="1">
        <f t="array" aca="1" ref="AA226" ca="1">_xlfn.IFS(W226=0," ",Y226&gt;17,"Plus noel",Y226&lt;16,"ok noel")</f>
        <v xml:space="preserve"> </v>
      </c>
      <c r="AB226" s="15"/>
      <c r="AC226" s="16"/>
      <c r="AD226" s="12"/>
      <c r="AE226" s="13" t="str">
        <f t="shared" ca="1" si="70"/>
        <v xml:space="preserve"> </v>
      </c>
      <c r="AF226" s="13" t="str" cm="1">
        <f t="array" aca="1" ref="AF226" ca="1">_xlfn.IFS(AC226=0," ",AE226&gt;25,"Plus éligible",AE226&gt;16,"Justificatif à fournir",AE226&gt;6,"Bon rentré OK",AE226&lt;6,"Non éligible")</f>
        <v xml:space="preserve"> </v>
      </c>
      <c r="AG226" s="13" t="str" cm="1">
        <f t="array" aca="1" ref="AG226" ca="1">_xlfn.IFS(AC226=0," ",AE226&gt;17,"Plus noel",AE226&lt;17,"ok noel")</f>
        <v xml:space="preserve"> </v>
      </c>
      <c r="AH226" s="15"/>
      <c r="AI226" s="16"/>
      <c r="AJ226" s="12"/>
      <c r="AK226" s="13" t="str">
        <f t="shared" ca="1" si="71"/>
        <v xml:space="preserve"> </v>
      </c>
      <c r="AL226" s="13" t="str" cm="1">
        <f t="array" aca="1" ref="AL226" ca="1">_xlfn.IFS(AI226=0," ",AK226&gt;25,"Plus éligible",AK226&gt;16,"Justificatif à fournir",AK226&gt;6,"Bon rentré OK",AK226&lt;6,"Non éligible")</f>
        <v xml:space="preserve"> </v>
      </c>
      <c r="AM226" s="13" t="str" cm="1">
        <f t="array" aca="1" ref="AM226" ca="1">_xlfn.IFS(AI226=0," ",AK226&gt;17,"Plus noel",AK226&lt;17,"ok noel")</f>
        <v xml:space="preserve"> </v>
      </c>
      <c r="AN226" s="15"/>
      <c r="AO226" s="16"/>
      <c r="AP226" s="12"/>
      <c r="AQ226" s="13" t="str">
        <f t="shared" ca="1" si="72"/>
        <v xml:space="preserve"> </v>
      </c>
      <c r="AR226" s="13" t="str" cm="1">
        <f t="array" aca="1" ref="AR226" ca="1">_xlfn.IFS(AO226=0," ",AQ226&gt;25,"Plus éligible",AQ226&gt;16,"Justificatif à fournir",AQ226&gt;6,"Bon rentré OK",AQ226&lt;6,"Non éligible")</f>
        <v xml:space="preserve"> </v>
      </c>
      <c r="AS226" s="13" t="str" cm="1">
        <f t="array" aca="1" ref="AS226" ca="1">_xlfn.IFS(AO226=0," ",AQ226&gt;17,"Plus noel",AQ226&lt;17,"ok noel")</f>
        <v xml:space="preserve"> </v>
      </c>
      <c r="AT226" s="15"/>
      <c r="AU226" s="10" t="str">
        <f t="shared" si="73"/>
        <v xml:space="preserve"> </v>
      </c>
      <c r="AV226" s="10" t="str">
        <f t="shared" si="74"/>
        <v xml:space="preserve"> </v>
      </c>
      <c r="AW226" s="10" t="str">
        <f t="shared" si="75"/>
        <v xml:space="preserve"> </v>
      </c>
      <c r="AX226">
        <f t="shared" ca="1" si="76"/>
        <v>0</v>
      </c>
      <c r="AY226">
        <f t="shared" ca="1" si="77"/>
        <v>0</v>
      </c>
      <c r="AZ226">
        <f t="shared" ca="1" si="78"/>
        <v>0</v>
      </c>
    </row>
    <row r="227" spans="1:52" x14ac:dyDescent="0.3">
      <c r="A227" s="5"/>
      <c r="C227" s="6">
        <f t="shared" si="79"/>
        <v>1</v>
      </c>
      <c r="E227" s="6">
        <f t="shared" ca="1" si="64"/>
        <v>44562</v>
      </c>
      <c r="F227" s="3">
        <f t="shared" ca="1" si="80"/>
        <v>18</v>
      </c>
      <c r="G227" s="3">
        <f t="shared" ca="1" si="81"/>
        <v>12</v>
      </c>
      <c r="H227" s="7">
        <f t="shared" ca="1" si="65"/>
        <v>450</v>
      </c>
      <c r="J227" s="7">
        <f t="shared" ca="1" si="66"/>
        <v>0</v>
      </c>
      <c r="L227" s="7">
        <f t="shared" ca="1" si="67"/>
        <v>450</v>
      </c>
      <c r="P227" s="7">
        <f t="shared" ca="1" si="68"/>
        <v>450</v>
      </c>
      <c r="Q227" s="16"/>
      <c r="R227" s="12"/>
      <c r="S227" s="13" t="str">
        <f t="shared" ca="1" si="82"/>
        <v xml:space="preserve"> </v>
      </c>
      <c r="T227" s="13" t="str" cm="1">
        <f t="array" aca="1" ref="T227" ca="1">_xlfn.IFS(Q227=0," ",S227&gt;25,"Plus éligible",S227&gt;16,"Justificatif à fournir",S227&gt;6,"Bon rentré OK",S227&lt;6,"Non éligible")</f>
        <v xml:space="preserve"> </v>
      </c>
      <c r="U227" s="13" t="str" cm="1">
        <f t="array" aca="1" ref="U227" ca="1">_xlfn.IFS(Q227=0," ",S227&gt;17,"Plus noel",S227&lt;17,"ok noel")</f>
        <v xml:space="preserve"> </v>
      </c>
      <c r="V227" s="15"/>
      <c r="W227" s="16"/>
      <c r="X227" s="12"/>
      <c r="Y227" s="13" t="str">
        <f t="shared" ca="1" si="69"/>
        <v xml:space="preserve"> </v>
      </c>
      <c r="Z227" s="13" t="str" cm="1">
        <f t="array" aca="1" ref="Z227" ca="1">_xlfn.IFS(W227=0," ",Y227&gt;25,"Plus éligible",Y227&gt;16,"Justificatif à fournir",Y227&gt;6,"Bon rentré OK",Y227&lt;6,"Non éligible")</f>
        <v xml:space="preserve"> </v>
      </c>
      <c r="AA227" s="13" t="str" cm="1">
        <f t="array" aca="1" ref="AA227" ca="1">_xlfn.IFS(W227=0," ",Y227&gt;17,"Plus noel",Y227&lt;16,"ok noel")</f>
        <v xml:space="preserve"> </v>
      </c>
      <c r="AB227" s="15"/>
      <c r="AC227" s="16"/>
      <c r="AD227" s="12"/>
      <c r="AE227" s="13" t="str">
        <f t="shared" ca="1" si="70"/>
        <v xml:space="preserve"> </v>
      </c>
      <c r="AF227" s="13" t="str" cm="1">
        <f t="array" aca="1" ref="AF227" ca="1">_xlfn.IFS(AC227=0," ",AE227&gt;25,"Plus éligible",AE227&gt;16,"Justificatif à fournir",AE227&gt;6,"Bon rentré OK",AE227&lt;6,"Non éligible")</f>
        <v xml:space="preserve"> </v>
      </c>
      <c r="AG227" s="13" t="str" cm="1">
        <f t="array" aca="1" ref="AG227" ca="1">_xlfn.IFS(AC227=0," ",AE227&gt;17,"Plus noel",AE227&lt;17,"ok noel")</f>
        <v xml:space="preserve"> </v>
      </c>
      <c r="AH227" s="15"/>
      <c r="AI227" s="16"/>
      <c r="AJ227" s="12"/>
      <c r="AK227" s="13" t="str">
        <f t="shared" ca="1" si="71"/>
        <v xml:space="preserve"> </v>
      </c>
      <c r="AL227" s="13" t="str" cm="1">
        <f t="array" aca="1" ref="AL227" ca="1">_xlfn.IFS(AI227=0," ",AK227&gt;25,"Plus éligible",AK227&gt;16,"Justificatif à fournir",AK227&gt;6,"Bon rentré OK",AK227&lt;6,"Non éligible")</f>
        <v xml:space="preserve"> </v>
      </c>
      <c r="AM227" s="13" t="str" cm="1">
        <f t="array" aca="1" ref="AM227" ca="1">_xlfn.IFS(AI227=0," ",AK227&gt;17,"Plus noel",AK227&lt;17,"ok noel")</f>
        <v xml:space="preserve"> </v>
      </c>
      <c r="AN227" s="15"/>
      <c r="AO227" s="16"/>
      <c r="AP227" s="12"/>
      <c r="AQ227" s="13" t="str">
        <f t="shared" ca="1" si="72"/>
        <v xml:space="preserve"> </v>
      </c>
      <c r="AR227" s="13" t="str" cm="1">
        <f t="array" aca="1" ref="AR227" ca="1">_xlfn.IFS(AO227=0," ",AQ227&gt;25,"Plus éligible",AQ227&gt;16,"Justificatif à fournir",AQ227&gt;6,"Bon rentré OK",AQ227&lt;6,"Non éligible")</f>
        <v xml:space="preserve"> </v>
      </c>
      <c r="AS227" s="13" t="str" cm="1">
        <f t="array" aca="1" ref="AS227" ca="1">_xlfn.IFS(AO227=0," ",AQ227&gt;17,"Plus noel",AQ227&lt;17,"ok noel")</f>
        <v xml:space="preserve"> </v>
      </c>
      <c r="AT227" s="15"/>
      <c r="AU227" s="10" t="str">
        <f t="shared" si="73"/>
        <v xml:space="preserve"> </v>
      </c>
      <c r="AV227" s="10" t="str">
        <f t="shared" si="74"/>
        <v xml:space="preserve"> </v>
      </c>
      <c r="AW227" s="10" t="str">
        <f t="shared" si="75"/>
        <v xml:space="preserve"> </v>
      </c>
      <c r="AX227">
        <f t="shared" ca="1" si="76"/>
        <v>0</v>
      </c>
      <c r="AY227">
        <f t="shared" ca="1" si="77"/>
        <v>0</v>
      </c>
      <c r="AZ227">
        <f t="shared" ca="1" si="78"/>
        <v>0</v>
      </c>
    </row>
    <row r="228" spans="1:52" x14ac:dyDescent="0.3">
      <c r="A228" s="5"/>
      <c r="C228" s="6">
        <f t="shared" si="79"/>
        <v>1</v>
      </c>
      <c r="E228" s="6">
        <f t="shared" ca="1" si="64"/>
        <v>44562</v>
      </c>
      <c r="F228" s="3">
        <f t="shared" ca="1" si="80"/>
        <v>18</v>
      </c>
      <c r="G228" s="3">
        <f t="shared" ca="1" si="81"/>
        <v>12</v>
      </c>
      <c r="H228" s="7">
        <f t="shared" ca="1" si="65"/>
        <v>450</v>
      </c>
      <c r="J228" s="7">
        <f t="shared" ca="1" si="66"/>
        <v>0</v>
      </c>
      <c r="L228" s="7">
        <f t="shared" ca="1" si="67"/>
        <v>450</v>
      </c>
      <c r="P228" s="7">
        <f t="shared" ca="1" si="68"/>
        <v>450</v>
      </c>
      <c r="Q228" s="16"/>
      <c r="R228" s="12"/>
      <c r="S228" s="13" t="str">
        <f t="shared" ca="1" si="82"/>
        <v xml:space="preserve"> </v>
      </c>
      <c r="T228" s="13" t="str" cm="1">
        <f t="array" aca="1" ref="T228" ca="1">_xlfn.IFS(Q228=0," ",S228&gt;25,"Plus éligible",S228&gt;16,"Justificatif à fournir",S228&gt;6,"Bon rentré OK",S228&lt;6,"Non éligible")</f>
        <v xml:space="preserve"> </v>
      </c>
      <c r="U228" s="13" t="str" cm="1">
        <f t="array" aca="1" ref="U228" ca="1">_xlfn.IFS(Q228=0," ",S228&gt;17,"Plus noel",S228&lt;17,"ok noel")</f>
        <v xml:space="preserve"> </v>
      </c>
      <c r="V228" s="15"/>
      <c r="W228" s="16"/>
      <c r="X228" s="12"/>
      <c r="Y228" s="13" t="str">
        <f t="shared" ca="1" si="69"/>
        <v xml:space="preserve"> </v>
      </c>
      <c r="Z228" s="13" t="str" cm="1">
        <f t="array" aca="1" ref="Z228" ca="1">_xlfn.IFS(W228=0," ",Y228&gt;25,"Plus éligible",Y228&gt;16,"Justificatif à fournir",Y228&gt;6,"Bon rentré OK",Y228&lt;6,"Non éligible")</f>
        <v xml:space="preserve"> </v>
      </c>
      <c r="AA228" s="13" t="str" cm="1">
        <f t="array" aca="1" ref="AA228" ca="1">_xlfn.IFS(W228=0," ",Y228&gt;17,"Plus noel",Y228&lt;16,"ok noel")</f>
        <v xml:space="preserve"> </v>
      </c>
      <c r="AB228" s="15"/>
      <c r="AC228" s="16"/>
      <c r="AD228" s="12"/>
      <c r="AE228" s="13" t="str">
        <f t="shared" ca="1" si="70"/>
        <v xml:space="preserve"> </v>
      </c>
      <c r="AF228" s="13" t="str" cm="1">
        <f t="array" aca="1" ref="AF228" ca="1">_xlfn.IFS(AC228=0," ",AE228&gt;25,"Plus éligible",AE228&gt;16,"Justificatif à fournir",AE228&gt;6,"Bon rentré OK",AE228&lt;6,"Non éligible")</f>
        <v xml:space="preserve"> </v>
      </c>
      <c r="AG228" s="13" t="str" cm="1">
        <f t="array" aca="1" ref="AG228" ca="1">_xlfn.IFS(AC228=0," ",AE228&gt;17,"Plus noel",AE228&lt;17,"ok noel")</f>
        <v xml:space="preserve"> </v>
      </c>
      <c r="AH228" s="15"/>
      <c r="AI228" s="16"/>
      <c r="AJ228" s="12"/>
      <c r="AK228" s="13" t="str">
        <f t="shared" ca="1" si="71"/>
        <v xml:space="preserve"> </v>
      </c>
      <c r="AL228" s="13" t="str" cm="1">
        <f t="array" aca="1" ref="AL228" ca="1">_xlfn.IFS(AI228=0," ",AK228&gt;25,"Plus éligible",AK228&gt;16,"Justificatif à fournir",AK228&gt;6,"Bon rentré OK",AK228&lt;6,"Non éligible")</f>
        <v xml:space="preserve"> </v>
      </c>
      <c r="AM228" s="13" t="str" cm="1">
        <f t="array" aca="1" ref="AM228" ca="1">_xlfn.IFS(AI228=0," ",AK228&gt;17,"Plus noel",AK228&lt;17,"ok noel")</f>
        <v xml:space="preserve"> </v>
      </c>
      <c r="AN228" s="15"/>
      <c r="AO228" s="16"/>
      <c r="AP228" s="12"/>
      <c r="AQ228" s="13" t="str">
        <f t="shared" ca="1" si="72"/>
        <v xml:space="preserve"> </v>
      </c>
      <c r="AR228" s="13" t="str" cm="1">
        <f t="array" aca="1" ref="AR228" ca="1">_xlfn.IFS(AO228=0," ",AQ228&gt;25,"Plus éligible",AQ228&gt;16,"Justificatif à fournir",AQ228&gt;6,"Bon rentré OK",AQ228&lt;6,"Non éligible")</f>
        <v xml:space="preserve"> </v>
      </c>
      <c r="AS228" s="13" t="str" cm="1">
        <f t="array" aca="1" ref="AS228" ca="1">_xlfn.IFS(AO228=0," ",AQ228&gt;17,"Plus noel",AQ228&lt;17,"ok noel")</f>
        <v xml:space="preserve"> </v>
      </c>
      <c r="AT228" s="15"/>
      <c r="AU228" s="10" t="str">
        <f t="shared" si="73"/>
        <v xml:space="preserve"> </v>
      </c>
      <c r="AV228" s="10" t="str">
        <f t="shared" si="74"/>
        <v xml:space="preserve"> </v>
      </c>
      <c r="AW228" s="10" t="str">
        <f t="shared" si="75"/>
        <v xml:space="preserve"> </v>
      </c>
      <c r="AX228">
        <f t="shared" ca="1" si="76"/>
        <v>0</v>
      </c>
      <c r="AY228">
        <f t="shared" ca="1" si="77"/>
        <v>0</v>
      </c>
      <c r="AZ228">
        <f t="shared" ca="1" si="78"/>
        <v>0</v>
      </c>
    </row>
    <row r="229" spans="1:52" x14ac:dyDescent="0.3">
      <c r="A229" s="5"/>
      <c r="C229" s="6">
        <f t="shared" si="79"/>
        <v>1</v>
      </c>
      <c r="E229" s="6">
        <f t="shared" ca="1" si="64"/>
        <v>44562</v>
      </c>
      <c r="F229" s="3">
        <f t="shared" ca="1" si="80"/>
        <v>18</v>
      </c>
      <c r="G229" s="3">
        <f t="shared" ca="1" si="81"/>
        <v>12</v>
      </c>
      <c r="H229" s="7">
        <f t="shared" ca="1" si="65"/>
        <v>450</v>
      </c>
      <c r="J229" s="7">
        <f t="shared" ca="1" si="66"/>
        <v>0</v>
      </c>
      <c r="L229" s="7">
        <f t="shared" ca="1" si="67"/>
        <v>450</v>
      </c>
      <c r="P229" s="7">
        <f t="shared" ca="1" si="68"/>
        <v>450</v>
      </c>
      <c r="Q229" s="16"/>
      <c r="R229" s="12"/>
      <c r="S229" s="13" t="str">
        <f t="shared" ca="1" si="82"/>
        <v xml:space="preserve"> </v>
      </c>
      <c r="T229" s="13" t="str" cm="1">
        <f t="array" aca="1" ref="T229" ca="1">_xlfn.IFS(Q229=0," ",S229&gt;25,"Plus éligible",S229&gt;16,"Justificatif à fournir",S229&gt;6,"Bon rentré OK",S229&lt;6,"Non éligible")</f>
        <v xml:space="preserve"> </v>
      </c>
      <c r="U229" s="13" t="str" cm="1">
        <f t="array" aca="1" ref="U229" ca="1">_xlfn.IFS(Q229=0," ",S229&gt;17,"Plus noel",S229&lt;17,"ok noel")</f>
        <v xml:space="preserve"> </v>
      </c>
      <c r="V229" s="15"/>
      <c r="W229" s="16"/>
      <c r="X229" s="12"/>
      <c r="Y229" s="13" t="str">
        <f t="shared" ca="1" si="69"/>
        <v xml:space="preserve"> </v>
      </c>
      <c r="Z229" s="13" t="str" cm="1">
        <f t="array" aca="1" ref="Z229" ca="1">_xlfn.IFS(W229=0," ",Y229&gt;25,"Plus éligible",Y229&gt;16,"Justificatif à fournir",Y229&gt;6,"Bon rentré OK",Y229&lt;6,"Non éligible")</f>
        <v xml:space="preserve"> </v>
      </c>
      <c r="AA229" s="13" t="str" cm="1">
        <f t="array" aca="1" ref="AA229" ca="1">_xlfn.IFS(W229=0," ",Y229&gt;17,"Plus noel",Y229&lt;16,"ok noel")</f>
        <v xml:space="preserve"> </v>
      </c>
      <c r="AB229" s="15"/>
      <c r="AC229" s="16"/>
      <c r="AD229" s="12"/>
      <c r="AE229" s="13" t="str">
        <f t="shared" ca="1" si="70"/>
        <v xml:space="preserve"> </v>
      </c>
      <c r="AF229" s="13" t="str" cm="1">
        <f t="array" aca="1" ref="AF229" ca="1">_xlfn.IFS(AC229=0," ",AE229&gt;25,"Plus éligible",AE229&gt;16,"Justificatif à fournir",AE229&gt;6,"Bon rentré OK",AE229&lt;6,"Non éligible")</f>
        <v xml:space="preserve"> </v>
      </c>
      <c r="AG229" s="13" t="str" cm="1">
        <f t="array" aca="1" ref="AG229" ca="1">_xlfn.IFS(AC229=0," ",AE229&gt;17,"Plus noel",AE229&lt;17,"ok noel")</f>
        <v xml:space="preserve"> </v>
      </c>
      <c r="AH229" s="15"/>
      <c r="AI229" s="16"/>
      <c r="AJ229" s="12"/>
      <c r="AK229" s="13" t="str">
        <f t="shared" ca="1" si="71"/>
        <v xml:space="preserve"> </v>
      </c>
      <c r="AL229" s="13" t="str" cm="1">
        <f t="array" aca="1" ref="AL229" ca="1">_xlfn.IFS(AI229=0," ",AK229&gt;25,"Plus éligible",AK229&gt;16,"Justificatif à fournir",AK229&gt;6,"Bon rentré OK",AK229&lt;6,"Non éligible")</f>
        <v xml:space="preserve"> </v>
      </c>
      <c r="AM229" s="13" t="str" cm="1">
        <f t="array" aca="1" ref="AM229" ca="1">_xlfn.IFS(AI229=0," ",AK229&gt;17,"Plus noel",AK229&lt;17,"ok noel")</f>
        <v xml:space="preserve"> </v>
      </c>
      <c r="AN229" s="15"/>
      <c r="AO229" s="16"/>
      <c r="AP229" s="12"/>
      <c r="AQ229" s="13" t="str">
        <f t="shared" ca="1" si="72"/>
        <v xml:space="preserve"> </v>
      </c>
      <c r="AR229" s="13" t="str" cm="1">
        <f t="array" aca="1" ref="AR229" ca="1">_xlfn.IFS(AO229=0," ",AQ229&gt;25,"Plus éligible",AQ229&gt;16,"Justificatif à fournir",AQ229&gt;6,"Bon rentré OK",AQ229&lt;6,"Non éligible")</f>
        <v xml:space="preserve"> </v>
      </c>
      <c r="AS229" s="13" t="str" cm="1">
        <f t="array" aca="1" ref="AS229" ca="1">_xlfn.IFS(AO229=0," ",AQ229&gt;17,"Plus noel",AQ229&lt;17,"ok noel")</f>
        <v xml:space="preserve"> </v>
      </c>
      <c r="AT229" s="15"/>
      <c r="AU229" s="10" t="str">
        <f t="shared" si="73"/>
        <v xml:space="preserve"> </v>
      </c>
      <c r="AV229" s="10" t="str">
        <f t="shared" si="74"/>
        <v xml:space="preserve"> </v>
      </c>
      <c r="AW229" s="10" t="str">
        <f t="shared" si="75"/>
        <v xml:space="preserve"> </v>
      </c>
      <c r="AX229">
        <f t="shared" ca="1" si="76"/>
        <v>0</v>
      </c>
      <c r="AY229">
        <f t="shared" ca="1" si="77"/>
        <v>0</v>
      </c>
      <c r="AZ229">
        <f t="shared" ca="1" si="78"/>
        <v>0</v>
      </c>
    </row>
    <row r="230" spans="1:52" x14ac:dyDescent="0.3">
      <c r="A230" s="5"/>
      <c r="C230" s="6">
        <f t="shared" si="79"/>
        <v>1</v>
      </c>
      <c r="E230" s="6">
        <f t="shared" ca="1" si="64"/>
        <v>44562</v>
      </c>
      <c r="F230" s="3">
        <f t="shared" ca="1" si="80"/>
        <v>18</v>
      </c>
      <c r="G230" s="3">
        <f t="shared" ca="1" si="81"/>
        <v>12</v>
      </c>
      <c r="H230" s="7">
        <f t="shared" ca="1" si="65"/>
        <v>450</v>
      </c>
      <c r="J230" s="7">
        <f t="shared" ca="1" si="66"/>
        <v>0</v>
      </c>
      <c r="L230" s="7">
        <f t="shared" ca="1" si="67"/>
        <v>450</v>
      </c>
      <c r="P230" s="7">
        <f t="shared" ca="1" si="68"/>
        <v>450</v>
      </c>
      <c r="Q230" s="16"/>
      <c r="R230" s="12"/>
      <c r="S230" s="13" t="str">
        <f t="shared" ca="1" si="82"/>
        <v xml:space="preserve"> </v>
      </c>
      <c r="T230" s="13" t="str" cm="1">
        <f t="array" aca="1" ref="T230" ca="1">_xlfn.IFS(Q230=0," ",S230&gt;25,"Plus éligible",S230&gt;16,"Justificatif à fournir",S230&gt;6,"Bon rentré OK",S230&lt;6,"Non éligible")</f>
        <v xml:space="preserve"> </v>
      </c>
      <c r="U230" s="13" t="str" cm="1">
        <f t="array" aca="1" ref="U230" ca="1">_xlfn.IFS(Q230=0," ",S230&gt;17,"Plus noel",S230&lt;17,"ok noel")</f>
        <v xml:space="preserve"> </v>
      </c>
      <c r="V230" s="15"/>
      <c r="W230" s="16"/>
      <c r="X230" s="12"/>
      <c r="Y230" s="13" t="str">
        <f t="shared" ca="1" si="69"/>
        <v xml:space="preserve"> </v>
      </c>
      <c r="Z230" s="13" t="str" cm="1">
        <f t="array" aca="1" ref="Z230" ca="1">_xlfn.IFS(W230=0," ",Y230&gt;25,"Plus éligible",Y230&gt;16,"Justificatif à fournir",Y230&gt;6,"Bon rentré OK",Y230&lt;6,"Non éligible")</f>
        <v xml:space="preserve"> </v>
      </c>
      <c r="AA230" s="13" t="str" cm="1">
        <f t="array" aca="1" ref="AA230" ca="1">_xlfn.IFS(W230=0," ",Y230&gt;17,"Plus noel",Y230&lt;16,"ok noel")</f>
        <v xml:space="preserve"> </v>
      </c>
      <c r="AB230" s="15"/>
      <c r="AC230" s="16"/>
      <c r="AD230" s="12"/>
      <c r="AE230" s="13" t="str">
        <f t="shared" ca="1" si="70"/>
        <v xml:space="preserve"> </v>
      </c>
      <c r="AF230" s="13" t="str" cm="1">
        <f t="array" aca="1" ref="AF230" ca="1">_xlfn.IFS(AC230=0," ",AE230&gt;25,"Plus éligible",AE230&gt;16,"Justificatif à fournir",AE230&gt;6,"Bon rentré OK",AE230&lt;6,"Non éligible")</f>
        <v xml:space="preserve"> </v>
      </c>
      <c r="AG230" s="13" t="str" cm="1">
        <f t="array" aca="1" ref="AG230" ca="1">_xlfn.IFS(AC230=0," ",AE230&gt;17,"Plus noel",AE230&lt;17,"ok noel")</f>
        <v xml:space="preserve"> </v>
      </c>
      <c r="AH230" s="15"/>
      <c r="AI230" s="16"/>
      <c r="AJ230" s="12"/>
      <c r="AK230" s="13" t="str">
        <f t="shared" ca="1" si="71"/>
        <v xml:space="preserve"> </v>
      </c>
      <c r="AL230" s="13" t="str" cm="1">
        <f t="array" aca="1" ref="AL230" ca="1">_xlfn.IFS(AI230=0," ",AK230&gt;25,"Plus éligible",AK230&gt;16,"Justificatif à fournir",AK230&gt;6,"Bon rentré OK",AK230&lt;6,"Non éligible")</f>
        <v xml:space="preserve"> </v>
      </c>
      <c r="AM230" s="13" t="str" cm="1">
        <f t="array" aca="1" ref="AM230" ca="1">_xlfn.IFS(AI230=0," ",AK230&gt;17,"Plus noel",AK230&lt;17,"ok noel")</f>
        <v xml:space="preserve"> </v>
      </c>
      <c r="AN230" s="15"/>
      <c r="AO230" s="16"/>
      <c r="AP230" s="12"/>
      <c r="AQ230" s="13" t="str">
        <f t="shared" ca="1" si="72"/>
        <v xml:space="preserve"> </v>
      </c>
      <c r="AR230" s="13" t="str" cm="1">
        <f t="array" aca="1" ref="AR230" ca="1">_xlfn.IFS(AO230=0," ",AQ230&gt;25,"Plus éligible",AQ230&gt;16,"Justificatif à fournir",AQ230&gt;6,"Bon rentré OK",AQ230&lt;6,"Non éligible")</f>
        <v xml:space="preserve"> </v>
      </c>
      <c r="AS230" s="13" t="str" cm="1">
        <f t="array" aca="1" ref="AS230" ca="1">_xlfn.IFS(AO230=0," ",AQ230&gt;17,"Plus noel",AQ230&lt;17,"ok noel")</f>
        <v xml:space="preserve"> </v>
      </c>
      <c r="AT230" s="15"/>
      <c r="AU230" s="10" t="str">
        <f t="shared" si="73"/>
        <v xml:space="preserve"> </v>
      </c>
      <c r="AV230" s="10" t="str">
        <f t="shared" si="74"/>
        <v xml:space="preserve"> </v>
      </c>
      <c r="AW230" s="10" t="str">
        <f t="shared" si="75"/>
        <v xml:space="preserve"> </v>
      </c>
      <c r="AX230">
        <f t="shared" ca="1" si="76"/>
        <v>0</v>
      </c>
      <c r="AY230">
        <f t="shared" ca="1" si="77"/>
        <v>0</v>
      </c>
      <c r="AZ230">
        <f t="shared" ca="1" si="78"/>
        <v>0</v>
      </c>
    </row>
    <row r="231" spans="1:52" x14ac:dyDescent="0.3">
      <c r="A231" s="5"/>
      <c r="C231" s="6">
        <f t="shared" si="79"/>
        <v>1</v>
      </c>
      <c r="E231" s="6">
        <f t="shared" ca="1" si="64"/>
        <v>44562</v>
      </c>
      <c r="F231" s="3">
        <f t="shared" ca="1" si="80"/>
        <v>18</v>
      </c>
      <c r="G231" s="3">
        <f t="shared" ca="1" si="81"/>
        <v>12</v>
      </c>
      <c r="H231" s="7">
        <f t="shared" ca="1" si="65"/>
        <v>450</v>
      </c>
      <c r="J231" s="7">
        <f t="shared" ca="1" si="66"/>
        <v>0</v>
      </c>
      <c r="L231" s="7">
        <f t="shared" ca="1" si="67"/>
        <v>450</v>
      </c>
      <c r="P231" s="7">
        <f t="shared" ca="1" si="68"/>
        <v>450</v>
      </c>
      <c r="Q231" s="16"/>
      <c r="R231" s="12"/>
      <c r="S231" s="13" t="str">
        <f t="shared" ca="1" si="82"/>
        <v xml:space="preserve"> </v>
      </c>
      <c r="T231" s="13" t="str" cm="1">
        <f t="array" aca="1" ref="T231" ca="1">_xlfn.IFS(Q231=0," ",S231&gt;25,"Plus éligible",S231&gt;16,"Justificatif à fournir",S231&gt;6,"Bon rentré OK",S231&lt;6,"Non éligible")</f>
        <v xml:space="preserve"> </v>
      </c>
      <c r="U231" s="13" t="str" cm="1">
        <f t="array" aca="1" ref="U231" ca="1">_xlfn.IFS(Q231=0," ",S231&gt;17,"Plus noel",S231&lt;17,"ok noel")</f>
        <v xml:space="preserve"> </v>
      </c>
      <c r="V231" s="15"/>
      <c r="W231" s="16"/>
      <c r="X231" s="12"/>
      <c r="Y231" s="13" t="str">
        <f t="shared" ca="1" si="69"/>
        <v xml:space="preserve"> </v>
      </c>
      <c r="Z231" s="13" t="str" cm="1">
        <f t="array" aca="1" ref="Z231" ca="1">_xlfn.IFS(W231=0," ",Y231&gt;25,"Plus éligible",Y231&gt;16,"Justificatif à fournir",Y231&gt;6,"Bon rentré OK",Y231&lt;6,"Non éligible")</f>
        <v xml:space="preserve"> </v>
      </c>
      <c r="AA231" s="13" t="str" cm="1">
        <f t="array" aca="1" ref="AA231" ca="1">_xlfn.IFS(W231=0," ",Y231&gt;17,"Plus noel",Y231&lt;16,"ok noel")</f>
        <v xml:space="preserve"> </v>
      </c>
      <c r="AB231" s="15"/>
      <c r="AC231" s="16"/>
      <c r="AD231" s="12"/>
      <c r="AE231" s="13" t="str">
        <f t="shared" ca="1" si="70"/>
        <v xml:space="preserve"> </v>
      </c>
      <c r="AF231" s="13" t="str" cm="1">
        <f t="array" aca="1" ref="AF231" ca="1">_xlfn.IFS(AC231=0," ",AE231&gt;25,"Plus éligible",AE231&gt;16,"Justificatif à fournir",AE231&gt;6,"Bon rentré OK",AE231&lt;6,"Non éligible")</f>
        <v xml:space="preserve"> </v>
      </c>
      <c r="AG231" s="13" t="str" cm="1">
        <f t="array" aca="1" ref="AG231" ca="1">_xlfn.IFS(AC231=0," ",AE231&gt;17,"Plus noel",AE231&lt;17,"ok noel")</f>
        <v xml:space="preserve"> </v>
      </c>
      <c r="AH231" s="15"/>
      <c r="AI231" s="16"/>
      <c r="AJ231" s="12"/>
      <c r="AK231" s="13" t="str">
        <f t="shared" ca="1" si="71"/>
        <v xml:space="preserve"> </v>
      </c>
      <c r="AL231" s="13" t="str" cm="1">
        <f t="array" aca="1" ref="AL231" ca="1">_xlfn.IFS(AI231=0," ",AK231&gt;25,"Plus éligible",AK231&gt;16,"Justificatif à fournir",AK231&gt;6,"Bon rentré OK",AK231&lt;6,"Non éligible")</f>
        <v xml:space="preserve"> </v>
      </c>
      <c r="AM231" s="13" t="str" cm="1">
        <f t="array" aca="1" ref="AM231" ca="1">_xlfn.IFS(AI231=0," ",AK231&gt;17,"Plus noel",AK231&lt;17,"ok noel")</f>
        <v xml:space="preserve"> </v>
      </c>
      <c r="AN231" s="15"/>
      <c r="AO231" s="16"/>
      <c r="AP231" s="12"/>
      <c r="AQ231" s="13" t="str">
        <f t="shared" ca="1" si="72"/>
        <v xml:space="preserve"> </v>
      </c>
      <c r="AR231" s="13" t="str" cm="1">
        <f t="array" aca="1" ref="AR231" ca="1">_xlfn.IFS(AO231=0," ",AQ231&gt;25,"Plus éligible",AQ231&gt;16,"Justificatif à fournir",AQ231&gt;6,"Bon rentré OK",AQ231&lt;6,"Non éligible")</f>
        <v xml:space="preserve"> </v>
      </c>
      <c r="AS231" s="13" t="str" cm="1">
        <f t="array" aca="1" ref="AS231" ca="1">_xlfn.IFS(AO231=0," ",AQ231&gt;17,"Plus noel",AQ231&lt;17,"ok noel")</f>
        <v xml:space="preserve"> </v>
      </c>
      <c r="AT231" s="15"/>
      <c r="AU231" s="10" t="str">
        <f t="shared" si="73"/>
        <v xml:space="preserve"> </v>
      </c>
      <c r="AV231" s="10" t="str">
        <f t="shared" si="74"/>
        <v xml:space="preserve"> </v>
      </c>
      <c r="AW231" s="10" t="str">
        <f t="shared" si="75"/>
        <v xml:space="preserve"> </v>
      </c>
      <c r="AX231">
        <f t="shared" ca="1" si="76"/>
        <v>0</v>
      </c>
      <c r="AY231">
        <f t="shared" ca="1" si="77"/>
        <v>0</v>
      </c>
      <c r="AZ231">
        <f t="shared" ca="1" si="78"/>
        <v>0</v>
      </c>
    </row>
    <row r="232" spans="1:52" x14ac:dyDescent="0.3">
      <c r="A232" s="5"/>
      <c r="C232" s="6">
        <f t="shared" si="79"/>
        <v>1</v>
      </c>
      <c r="E232" s="6">
        <f t="shared" ca="1" si="64"/>
        <v>44562</v>
      </c>
      <c r="F232" s="3">
        <f t="shared" ca="1" si="80"/>
        <v>18</v>
      </c>
      <c r="G232" s="3">
        <f t="shared" ca="1" si="81"/>
        <v>12</v>
      </c>
      <c r="H232" s="7">
        <f t="shared" ca="1" si="65"/>
        <v>450</v>
      </c>
      <c r="J232" s="7">
        <f t="shared" ca="1" si="66"/>
        <v>0</v>
      </c>
      <c r="L232" s="7">
        <f t="shared" ca="1" si="67"/>
        <v>450</v>
      </c>
      <c r="P232" s="7">
        <f t="shared" ca="1" si="68"/>
        <v>450</v>
      </c>
      <c r="Q232" s="16"/>
      <c r="R232" s="12"/>
      <c r="S232" s="13" t="str">
        <f t="shared" ca="1" si="82"/>
        <v xml:space="preserve"> </v>
      </c>
      <c r="T232" s="13" t="str" cm="1">
        <f t="array" aca="1" ref="T232" ca="1">_xlfn.IFS(Q232=0," ",S232&gt;25,"Plus éligible",S232&gt;16,"Justificatif à fournir",S232&gt;6,"Bon rentré OK",S232&lt;6,"Non éligible")</f>
        <v xml:space="preserve"> </v>
      </c>
      <c r="U232" s="13" t="str" cm="1">
        <f t="array" aca="1" ref="U232" ca="1">_xlfn.IFS(Q232=0," ",S232&gt;17,"Plus noel",S232&lt;17,"ok noel")</f>
        <v xml:space="preserve"> </v>
      </c>
      <c r="V232" s="15"/>
      <c r="W232" s="16"/>
      <c r="X232" s="12"/>
      <c r="Y232" s="13" t="str">
        <f t="shared" ca="1" si="69"/>
        <v xml:space="preserve"> </v>
      </c>
      <c r="Z232" s="13" t="str" cm="1">
        <f t="array" aca="1" ref="Z232" ca="1">_xlfn.IFS(W232=0," ",Y232&gt;25,"Plus éligible",Y232&gt;16,"Justificatif à fournir",Y232&gt;6,"Bon rentré OK",Y232&lt;6,"Non éligible")</f>
        <v xml:space="preserve"> </v>
      </c>
      <c r="AA232" s="13" t="str" cm="1">
        <f t="array" aca="1" ref="AA232" ca="1">_xlfn.IFS(W232=0," ",Y232&gt;17,"Plus noel",Y232&lt;16,"ok noel")</f>
        <v xml:space="preserve"> </v>
      </c>
      <c r="AB232" s="15"/>
      <c r="AC232" s="16"/>
      <c r="AD232" s="12"/>
      <c r="AE232" s="13" t="str">
        <f t="shared" ca="1" si="70"/>
        <v xml:space="preserve"> </v>
      </c>
      <c r="AF232" s="13" t="str" cm="1">
        <f t="array" aca="1" ref="AF232" ca="1">_xlfn.IFS(AC232=0," ",AE232&gt;25,"Plus éligible",AE232&gt;16,"Justificatif à fournir",AE232&gt;6,"Bon rentré OK",AE232&lt;6,"Non éligible")</f>
        <v xml:space="preserve"> </v>
      </c>
      <c r="AG232" s="13" t="str" cm="1">
        <f t="array" aca="1" ref="AG232" ca="1">_xlfn.IFS(AC232=0," ",AE232&gt;17,"Plus noel",AE232&lt;17,"ok noel")</f>
        <v xml:space="preserve"> </v>
      </c>
      <c r="AH232" s="15"/>
      <c r="AI232" s="16"/>
      <c r="AJ232" s="12"/>
      <c r="AK232" s="13" t="str">
        <f t="shared" ca="1" si="71"/>
        <v xml:space="preserve"> </v>
      </c>
      <c r="AL232" s="13" t="str" cm="1">
        <f t="array" aca="1" ref="AL232" ca="1">_xlfn.IFS(AI232=0," ",AK232&gt;25,"Plus éligible",AK232&gt;16,"Justificatif à fournir",AK232&gt;6,"Bon rentré OK",AK232&lt;6,"Non éligible")</f>
        <v xml:space="preserve"> </v>
      </c>
      <c r="AM232" s="13" t="str" cm="1">
        <f t="array" aca="1" ref="AM232" ca="1">_xlfn.IFS(AI232=0," ",AK232&gt;17,"Plus noel",AK232&lt;17,"ok noel")</f>
        <v xml:space="preserve"> </v>
      </c>
      <c r="AN232" s="15"/>
      <c r="AO232" s="16"/>
      <c r="AP232" s="12"/>
      <c r="AQ232" s="13" t="str">
        <f t="shared" ca="1" si="72"/>
        <v xml:space="preserve"> </v>
      </c>
      <c r="AR232" s="13" t="str" cm="1">
        <f t="array" aca="1" ref="AR232" ca="1">_xlfn.IFS(AO232=0," ",AQ232&gt;25,"Plus éligible",AQ232&gt;16,"Justificatif à fournir",AQ232&gt;6,"Bon rentré OK",AQ232&lt;6,"Non éligible")</f>
        <v xml:space="preserve"> </v>
      </c>
      <c r="AS232" s="13" t="str" cm="1">
        <f t="array" aca="1" ref="AS232" ca="1">_xlfn.IFS(AO232=0," ",AQ232&gt;17,"Plus noel",AQ232&lt;17,"ok noel")</f>
        <v xml:space="preserve"> </v>
      </c>
      <c r="AT232" s="15"/>
      <c r="AU232" s="10" t="str">
        <f t="shared" si="73"/>
        <v xml:space="preserve"> </v>
      </c>
      <c r="AV232" s="10" t="str">
        <f t="shared" si="74"/>
        <v xml:space="preserve"> </v>
      </c>
      <c r="AW232" s="10" t="str">
        <f t="shared" si="75"/>
        <v xml:space="preserve"> </v>
      </c>
      <c r="AX232">
        <f t="shared" ca="1" si="76"/>
        <v>0</v>
      </c>
      <c r="AY232">
        <f t="shared" ca="1" si="77"/>
        <v>0</v>
      </c>
      <c r="AZ232">
        <f t="shared" ca="1" si="78"/>
        <v>0</v>
      </c>
    </row>
    <row r="233" spans="1:52" x14ac:dyDescent="0.3">
      <c r="A233" s="5"/>
      <c r="C233" s="6">
        <f t="shared" si="79"/>
        <v>1</v>
      </c>
      <c r="E233" s="6">
        <f t="shared" ca="1" si="64"/>
        <v>44562</v>
      </c>
      <c r="F233" s="3">
        <f t="shared" ca="1" si="80"/>
        <v>18</v>
      </c>
      <c r="G233" s="3">
        <f t="shared" ca="1" si="81"/>
        <v>12</v>
      </c>
      <c r="H233" s="7">
        <f t="shared" ca="1" si="65"/>
        <v>450</v>
      </c>
      <c r="J233" s="7">
        <f t="shared" ca="1" si="66"/>
        <v>0</v>
      </c>
      <c r="L233" s="7">
        <f t="shared" ca="1" si="67"/>
        <v>450</v>
      </c>
      <c r="P233" s="7">
        <f t="shared" ca="1" si="68"/>
        <v>450</v>
      </c>
      <c r="Q233" s="16"/>
      <c r="R233" s="12"/>
      <c r="S233" s="13" t="str">
        <f t="shared" ca="1" si="82"/>
        <v xml:space="preserve"> </v>
      </c>
      <c r="T233" s="13" t="str" cm="1">
        <f t="array" aca="1" ref="T233" ca="1">_xlfn.IFS(Q233=0," ",S233&gt;25,"Plus éligible",S233&gt;16,"Justificatif à fournir",S233&gt;6,"Bon rentré OK",S233&lt;6,"Non éligible")</f>
        <v xml:space="preserve"> </v>
      </c>
      <c r="U233" s="13" t="str" cm="1">
        <f t="array" aca="1" ref="U233" ca="1">_xlfn.IFS(Q233=0," ",S233&gt;17,"Plus noel",S233&lt;17,"ok noel")</f>
        <v xml:space="preserve"> </v>
      </c>
      <c r="V233" s="15"/>
      <c r="W233" s="16"/>
      <c r="X233" s="12"/>
      <c r="Y233" s="13" t="str">
        <f t="shared" ca="1" si="69"/>
        <v xml:space="preserve"> </v>
      </c>
      <c r="Z233" s="13" t="str" cm="1">
        <f t="array" aca="1" ref="Z233" ca="1">_xlfn.IFS(W233=0," ",Y233&gt;25,"Plus éligible",Y233&gt;16,"Justificatif à fournir",Y233&gt;6,"Bon rentré OK",Y233&lt;6,"Non éligible")</f>
        <v xml:space="preserve"> </v>
      </c>
      <c r="AA233" s="13" t="str" cm="1">
        <f t="array" aca="1" ref="AA233" ca="1">_xlfn.IFS(W233=0," ",Y233&gt;17,"Plus noel",Y233&lt;16,"ok noel")</f>
        <v xml:space="preserve"> </v>
      </c>
      <c r="AB233" s="15"/>
      <c r="AC233" s="16"/>
      <c r="AD233" s="12"/>
      <c r="AE233" s="13" t="str">
        <f t="shared" ca="1" si="70"/>
        <v xml:space="preserve"> </v>
      </c>
      <c r="AF233" s="13" t="str" cm="1">
        <f t="array" aca="1" ref="AF233" ca="1">_xlfn.IFS(AC233=0," ",AE233&gt;25,"Plus éligible",AE233&gt;16,"Justificatif à fournir",AE233&gt;6,"Bon rentré OK",AE233&lt;6,"Non éligible")</f>
        <v xml:space="preserve"> </v>
      </c>
      <c r="AG233" s="13" t="str" cm="1">
        <f t="array" aca="1" ref="AG233" ca="1">_xlfn.IFS(AC233=0," ",AE233&gt;17,"Plus noel",AE233&lt;17,"ok noel")</f>
        <v xml:space="preserve"> </v>
      </c>
      <c r="AH233" s="15"/>
      <c r="AI233" s="16"/>
      <c r="AJ233" s="12"/>
      <c r="AK233" s="13" t="str">
        <f t="shared" ca="1" si="71"/>
        <v xml:space="preserve"> </v>
      </c>
      <c r="AL233" s="13" t="str" cm="1">
        <f t="array" aca="1" ref="AL233" ca="1">_xlfn.IFS(AI233=0," ",AK233&gt;25,"Plus éligible",AK233&gt;16,"Justificatif à fournir",AK233&gt;6,"Bon rentré OK",AK233&lt;6,"Non éligible")</f>
        <v xml:space="preserve"> </v>
      </c>
      <c r="AM233" s="13" t="str" cm="1">
        <f t="array" aca="1" ref="AM233" ca="1">_xlfn.IFS(AI233=0," ",AK233&gt;17,"Plus noel",AK233&lt;17,"ok noel")</f>
        <v xml:space="preserve"> </v>
      </c>
      <c r="AN233" s="15"/>
      <c r="AO233" s="16"/>
      <c r="AP233" s="12"/>
      <c r="AQ233" s="13" t="str">
        <f t="shared" ca="1" si="72"/>
        <v xml:space="preserve"> </v>
      </c>
      <c r="AR233" s="13" t="str" cm="1">
        <f t="array" aca="1" ref="AR233" ca="1">_xlfn.IFS(AO233=0," ",AQ233&gt;25,"Plus éligible",AQ233&gt;16,"Justificatif à fournir",AQ233&gt;6,"Bon rentré OK",AQ233&lt;6,"Non éligible")</f>
        <v xml:space="preserve"> </v>
      </c>
      <c r="AS233" s="13" t="str" cm="1">
        <f t="array" aca="1" ref="AS233" ca="1">_xlfn.IFS(AO233=0," ",AQ233&gt;17,"Plus noel",AQ233&lt;17,"ok noel")</f>
        <v xml:space="preserve"> </v>
      </c>
      <c r="AT233" s="15"/>
      <c r="AU233" s="10" t="str">
        <f t="shared" si="73"/>
        <v xml:space="preserve"> </v>
      </c>
      <c r="AV233" s="10" t="str">
        <f t="shared" si="74"/>
        <v xml:space="preserve"> </v>
      </c>
      <c r="AW233" s="10" t="str">
        <f t="shared" si="75"/>
        <v xml:space="preserve"> </v>
      </c>
      <c r="AX233">
        <f t="shared" ca="1" si="76"/>
        <v>0</v>
      </c>
      <c r="AY233">
        <f t="shared" ca="1" si="77"/>
        <v>0</v>
      </c>
      <c r="AZ233">
        <f t="shared" ca="1" si="78"/>
        <v>0</v>
      </c>
    </row>
    <row r="234" spans="1:52" x14ac:dyDescent="0.3">
      <c r="A234" s="5"/>
      <c r="C234" s="6">
        <f t="shared" si="79"/>
        <v>1</v>
      </c>
      <c r="E234" s="6">
        <f t="shared" ca="1" si="64"/>
        <v>44562</v>
      </c>
      <c r="F234" s="3">
        <f t="shared" ca="1" si="80"/>
        <v>18</v>
      </c>
      <c r="G234" s="3">
        <f t="shared" ca="1" si="81"/>
        <v>12</v>
      </c>
      <c r="H234" s="7">
        <f t="shared" ca="1" si="65"/>
        <v>450</v>
      </c>
      <c r="J234" s="7">
        <f t="shared" ca="1" si="66"/>
        <v>0</v>
      </c>
      <c r="L234" s="7">
        <f t="shared" ca="1" si="67"/>
        <v>450</v>
      </c>
      <c r="P234" s="7">
        <f t="shared" ca="1" si="68"/>
        <v>450</v>
      </c>
      <c r="Q234" s="16"/>
      <c r="R234" s="12"/>
      <c r="S234" s="13" t="str">
        <f t="shared" ca="1" si="82"/>
        <v xml:space="preserve"> </v>
      </c>
      <c r="T234" s="13" t="str" cm="1">
        <f t="array" aca="1" ref="T234" ca="1">_xlfn.IFS(Q234=0," ",S234&gt;25,"Plus éligible",S234&gt;16,"Justificatif à fournir",S234&gt;6,"Bon rentré OK",S234&lt;6,"Non éligible")</f>
        <v xml:space="preserve"> </v>
      </c>
      <c r="U234" s="13" t="str" cm="1">
        <f t="array" aca="1" ref="U234" ca="1">_xlfn.IFS(Q234=0," ",S234&gt;17,"Plus noel",S234&lt;17,"ok noel")</f>
        <v xml:space="preserve"> </v>
      </c>
      <c r="V234" s="15"/>
      <c r="W234" s="16"/>
      <c r="X234" s="12"/>
      <c r="Y234" s="13" t="str">
        <f t="shared" ca="1" si="69"/>
        <v xml:space="preserve"> </v>
      </c>
      <c r="Z234" s="13" t="str" cm="1">
        <f t="array" aca="1" ref="Z234" ca="1">_xlfn.IFS(W234=0," ",Y234&gt;25,"Plus éligible",Y234&gt;16,"Justificatif à fournir",Y234&gt;6,"Bon rentré OK",Y234&lt;6,"Non éligible")</f>
        <v xml:space="preserve"> </v>
      </c>
      <c r="AA234" s="13" t="str" cm="1">
        <f t="array" aca="1" ref="AA234" ca="1">_xlfn.IFS(W234=0," ",Y234&gt;17,"Plus noel",Y234&lt;16,"ok noel")</f>
        <v xml:space="preserve"> </v>
      </c>
      <c r="AB234" s="15"/>
      <c r="AC234" s="16"/>
      <c r="AD234" s="12"/>
      <c r="AE234" s="13" t="str">
        <f t="shared" ca="1" si="70"/>
        <v xml:space="preserve"> </v>
      </c>
      <c r="AF234" s="13" t="str" cm="1">
        <f t="array" aca="1" ref="AF234" ca="1">_xlfn.IFS(AC234=0," ",AE234&gt;25,"Plus éligible",AE234&gt;16,"Justificatif à fournir",AE234&gt;6,"Bon rentré OK",AE234&lt;6,"Non éligible")</f>
        <v xml:space="preserve"> </v>
      </c>
      <c r="AG234" s="13" t="str" cm="1">
        <f t="array" aca="1" ref="AG234" ca="1">_xlfn.IFS(AC234=0," ",AE234&gt;17,"Plus noel",AE234&lt;17,"ok noel")</f>
        <v xml:space="preserve"> </v>
      </c>
      <c r="AH234" s="15"/>
      <c r="AI234" s="16"/>
      <c r="AJ234" s="12"/>
      <c r="AK234" s="13" t="str">
        <f t="shared" ca="1" si="71"/>
        <v xml:space="preserve"> </v>
      </c>
      <c r="AL234" s="13" t="str" cm="1">
        <f t="array" aca="1" ref="AL234" ca="1">_xlfn.IFS(AI234=0," ",AK234&gt;25,"Plus éligible",AK234&gt;16,"Justificatif à fournir",AK234&gt;6,"Bon rentré OK",AK234&lt;6,"Non éligible")</f>
        <v xml:space="preserve"> </v>
      </c>
      <c r="AM234" s="13" t="str" cm="1">
        <f t="array" aca="1" ref="AM234" ca="1">_xlfn.IFS(AI234=0," ",AK234&gt;17,"Plus noel",AK234&lt;17,"ok noel")</f>
        <v xml:space="preserve"> </v>
      </c>
      <c r="AN234" s="15"/>
      <c r="AO234" s="16"/>
      <c r="AP234" s="12"/>
      <c r="AQ234" s="13" t="str">
        <f t="shared" ca="1" si="72"/>
        <v xml:space="preserve"> </v>
      </c>
      <c r="AR234" s="13" t="str" cm="1">
        <f t="array" aca="1" ref="AR234" ca="1">_xlfn.IFS(AO234=0," ",AQ234&gt;25,"Plus éligible",AQ234&gt;16,"Justificatif à fournir",AQ234&gt;6,"Bon rentré OK",AQ234&lt;6,"Non éligible")</f>
        <v xml:space="preserve"> </v>
      </c>
      <c r="AS234" s="13" t="str" cm="1">
        <f t="array" aca="1" ref="AS234" ca="1">_xlfn.IFS(AO234=0," ",AQ234&gt;17,"Plus noel",AQ234&lt;17,"ok noel")</f>
        <v xml:space="preserve"> </v>
      </c>
      <c r="AT234" s="15"/>
      <c r="AU234" s="10" t="str">
        <f t="shared" si="73"/>
        <v xml:space="preserve"> </v>
      </c>
      <c r="AV234" s="10" t="str">
        <f t="shared" si="74"/>
        <v xml:space="preserve"> </v>
      </c>
      <c r="AW234" s="10" t="str">
        <f t="shared" si="75"/>
        <v xml:space="preserve"> </v>
      </c>
      <c r="AX234">
        <f t="shared" ca="1" si="76"/>
        <v>0</v>
      </c>
      <c r="AY234">
        <f t="shared" ca="1" si="77"/>
        <v>0</v>
      </c>
      <c r="AZ234">
        <f t="shared" ca="1" si="78"/>
        <v>0</v>
      </c>
    </row>
    <row r="235" spans="1:52" x14ac:dyDescent="0.3">
      <c r="A235" s="5"/>
      <c r="C235" s="6">
        <f t="shared" si="79"/>
        <v>1</v>
      </c>
      <c r="E235" s="6">
        <f t="shared" ca="1" si="64"/>
        <v>44562</v>
      </c>
      <c r="F235" s="3">
        <f t="shared" ca="1" si="80"/>
        <v>18</v>
      </c>
      <c r="G235" s="3">
        <f t="shared" ca="1" si="81"/>
        <v>12</v>
      </c>
      <c r="H235" s="7">
        <f t="shared" ca="1" si="65"/>
        <v>450</v>
      </c>
      <c r="J235" s="7">
        <f t="shared" ca="1" si="66"/>
        <v>0</v>
      </c>
      <c r="L235" s="7">
        <f t="shared" ca="1" si="67"/>
        <v>450</v>
      </c>
      <c r="P235" s="7">
        <f t="shared" ca="1" si="68"/>
        <v>450</v>
      </c>
      <c r="Q235" s="16"/>
      <c r="R235" s="12"/>
      <c r="S235" s="13" t="str">
        <f t="shared" ca="1" si="82"/>
        <v xml:space="preserve"> </v>
      </c>
      <c r="T235" s="13" t="str" cm="1">
        <f t="array" aca="1" ref="T235" ca="1">_xlfn.IFS(Q235=0," ",S235&gt;25,"Plus éligible",S235&gt;16,"Justificatif à fournir",S235&gt;6,"Bon rentré OK",S235&lt;6,"Non éligible")</f>
        <v xml:space="preserve"> </v>
      </c>
      <c r="U235" s="13" t="str" cm="1">
        <f t="array" aca="1" ref="U235" ca="1">_xlfn.IFS(Q235=0," ",S235&gt;17,"Plus noel",S235&lt;17,"ok noel")</f>
        <v xml:space="preserve"> </v>
      </c>
      <c r="V235" s="15"/>
      <c r="W235" s="16"/>
      <c r="X235" s="12"/>
      <c r="Y235" s="13" t="str">
        <f t="shared" ca="1" si="69"/>
        <v xml:space="preserve"> </v>
      </c>
      <c r="Z235" s="13" t="str" cm="1">
        <f t="array" aca="1" ref="Z235" ca="1">_xlfn.IFS(W235=0," ",Y235&gt;25,"Plus éligible",Y235&gt;16,"Justificatif à fournir",Y235&gt;6,"Bon rentré OK",Y235&lt;6,"Non éligible")</f>
        <v xml:space="preserve"> </v>
      </c>
      <c r="AA235" s="13" t="str" cm="1">
        <f t="array" aca="1" ref="AA235" ca="1">_xlfn.IFS(W235=0," ",Y235&gt;17,"Plus noel",Y235&lt;16,"ok noel")</f>
        <v xml:space="preserve"> </v>
      </c>
      <c r="AB235" s="15"/>
      <c r="AC235" s="16"/>
      <c r="AD235" s="12"/>
      <c r="AE235" s="13" t="str">
        <f t="shared" ca="1" si="70"/>
        <v xml:space="preserve"> </v>
      </c>
      <c r="AF235" s="13" t="str" cm="1">
        <f t="array" aca="1" ref="AF235" ca="1">_xlfn.IFS(AC235=0," ",AE235&gt;25,"Plus éligible",AE235&gt;16,"Justificatif à fournir",AE235&gt;6,"Bon rentré OK",AE235&lt;6,"Non éligible")</f>
        <v xml:space="preserve"> </v>
      </c>
      <c r="AG235" s="13" t="str" cm="1">
        <f t="array" aca="1" ref="AG235" ca="1">_xlfn.IFS(AC235=0," ",AE235&gt;17,"Plus noel",AE235&lt;17,"ok noel")</f>
        <v xml:space="preserve"> </v>
      </c>
      <c r="AH235" s="15"/>
      <c r="AI235" s="16"/>
      <c r="AJ235" s="12"/>
      <c r="AK235" s="13" t="str">
        <f t="shared" ca="1" si="71"/>
        <v xml:space="preserve"> </v>
      </c>
      <c r="AL235" s="13" t="str" cm="1">
        <f t="array" aca="1" ref="AL235" ca="1">_xlfn.IFS(AI235=0," ",AK235&gt;25,"Plus éligible",AK235&gt;16,"Justificatif à fournir",AK235&gt;6,"Bon rentré OK",AK235&lt;6,"Non éligible")</f>
        <v xml:space="preserve"> </v>
      </c>
      <c r="AM235" s="13" t="str" cm="1">
        <f t="array" aca="1" ref="AM235" ca="1">_xlfn.IFS(AI235=0," ",AK235&gt;17,"Plus noel",AK235&lt;17,"ok noel")</f>
        <v xml:space="preserve"> </v>
      </c>
      <c r="AN235" s="15"/>
      <c r="AO235" s="16"/>
      <c r="AP235" s="12"/>
      <c r="AQ235" s="13" t="str">
        <f t="shared" ca="1" si="72"/>
        <v xml:space="preserve"> </v>
      </c>
      <c r="AR235" s="13" t="str" cm="1">
        <f t="array" aca="1" ref="AR235" ca="1">_xlfn.IFS(AO235=0," ",AQ235&gt;25,"Plus éligible",AQ235&gt;16,"Justificatif à fournir",AQ235&gt;6,"Bon rentré OK",AQ235&lt;6,"Non éligible")</f>
        <v xml:space="preserve"> </v>
      </c>
      <c r="AS235" s="13" t="str" cm="1">
        <f t="array" aca="1" ref="AS235" ca="1">_xlfn.IFS(AO235=0," ",AQ235&gt;17,"Plus noel",AQ235&lt;17,"ok noel")</f>
        <v xml:space="preserve"> </v>
      </c>
      <c r="AT235" s="15"/>
      <c r="AU235" s="10" t="str">
        <f t="shared" si="73"/>
        <v xml:space="preserve"> </v>
      </c>
      <c r="AV235" s="10" t="str">
        <f t="shared" si="74"/>
        <v xml:space="preserve"> </v>
      </c>
      <c r="AW235" s="10" t="str">
        <f t="shared" si="75"/>
        <v xml:space="preserve"> </v>
      </c>
      <c r="AX235">
        <f t="shared" ca="1" si="76"/>
        <v>0</v>
      </c>
      <c r="AY235">
        <f t="shared" ca="1" si="77"/>
        <v>0</v>
      </c>
      <c r="AZ235">
        <f t="shared" ca="1" si="78"/>
        <v>0</v>
      </c>
    </row>
    <row r="236" spans="1:52" x14ac:dyDescent="0.3">
      <c r="A236" s="5"/>
      <c r="C236" s="6">
        <f t="shared" si="79"/>
        <v>1</v>
      </c>
      <c r="E236" s="6">
        <f t="shared" ca="1" si="64"/>
        <v>44562</v>
      </c>
      <c r="F236" s="3">
        <f t="shared" ca="1" si="80"/>
        <v>18</v>
      </c>
      <c r="G236" s="3">
        <f t="shared" ca="1" si="81"/>
        <v>12</v>
      </c>
      <c r="H236" s="7">
        <f t="shared" ca="1" si="65"/>
        <v>450</v>
      </c>
      <c r="J236" s="7">
        <f t="shared" ca="1" si="66"/>
        <v>0</v>
      </c>
      <c r="L236" s="7">
        <f t="shared" ca="1" si="67"/>
        <v>450</v>
      </c>
      <c r="P236" s="7">
        <f t="shared" ca="1" si="68"/>
        <v>450</v>
      </c>
      <c r="Q236" s="16"/>
      <c r="R236" s="12"/>
      <c r="S236" s="13" t="str">
        <f t="shared" ca="1" si="82"/>
        <v xml:space="preserve"> </v>
      </c>
      <c r="T236" s="13" t="str" cm="1">
        <f t="array" aca="1" ref="T236" ca="1">_xlfn.IFS(Q236=0," ",S236&gt;25,"Plus éligible",S236&gt;16,"Justificatif à fournir",S236&gt;6,"Bon rentré OK",S236&lt;6,"Non éligible")</f>
        <v xml:space="preserve"> </v>
      </c>
      <c r="U236" s="13" t="str" cm="1">
        <f t="array" aca="1" ref="U236" ca="1">_xlfn.IFS(Q236=0," ",S236&gt;17,"Plus noel",S236&lt;17,"ok noel")</f>
        <v xml:space="preserve"> </v>
      </c>
      <c r="V236" s="15"/>
      <c r="W236" s="16"/>
      <c r="X236" s="12"/>
      <c r="Y236" s="13" t="str">
        <f t="shared" ca="1" si="69"/>
        <v xml:space="preserve"> </v>
      </c>
      <c r="Z236" s="13" t="str" cm="1">
        <f t="array" aca="1" ref="Z236" ca="1">_xlfn.IFS(W236=0," ",Y236&gt;25,"Plus éligible",Y236&gt;16,"Justificatif à fournir",Y236&gt;6,"Bon rentré OK",Y236&lt;6,"Non éligible")</f>
        <v xml:space="preserve"> </v>
      </c>
      <c r="AA236" s="13" t="str" cm="1">
        <f t="array" aca="1" ref="AA236" ca="1">_xlfn.IFS(W236=0," ",Y236&gt;17,"Plus noel",Y236&lt;16,"ok noel")</f>
        <v xml:space="preserve"> </v>
      </c>
      <c r="AB236" s="15"/>
      <c r="AC236" s="16"/>
      <c r="AD236" s="12"/>
      <c r="AE236" s="13" t="str">
        <f t="shared" ca="1" si="70"/>
        <v xml:space="preserve"> </v>
      </c>
      <c r="AF236" s="13" t="str" cm="1">
        <f t="array" aca="1" ref="AF236" ca="1">_xlfn.IFS(AC236=0," ",AE236&gt;25,"Plus éligible",AE236&gt;16,"Justificatif à fournir",AE236&gt;6,"Bon rentré OK",AE236&lt;6,"Non éligible")</f>
        <v xml:space="preserve"> </v>
      </c>
      <c r="AG236" s="13" t="str" cm="1">
        <f t="array" aca="1" ref="AG236" ca="1">_xlfn.IFS(AC236=0," ",AE236&gt;17,"Plus noel",AE236&lt;17,"ok noel")</f>
        <v xml:space="preserve"> </v>
      </c>
      <c r="AH236" s="15"/>
      <c r="AI236" s="16"/>
      <c r="AJ236" s="12"/>
      <c r="AK236" s="13" t="str">
        <f t="shared" ca="1" si="71"/>
        <v xml:space="preserve"> </v>
      </c>
      <c r="AL236" s="13" t="str" cm="1">
        <f t="array" aca="1" ref="AL236" ca="1">_xlfn.IFS(AI236=0," ",AK236&gt;25,"Plus éligible",AK236&gt;16,"Justificatif à fournir",AK236&gt;6,"Bon rentré OK",AK236&lt;6,"Non éligible")</f>
        <v xml:space="preserve"> </v>
      </c>
      <c r="AM236" s="13" t="str" cm="1">
        <f t="array" aca="1" ref="AM236" ca="1">_xlfn.IFS(AI236=0," ",AK236&gt;17,"Plus noel",AK236&lt;17,"ok noel")</f>
        <v xml:space="preserve"> </v>
      </c>
      <c r="AN236" s="15"/>
      <c r="AO236" s="16"/>
      <c r="AP236" s="12"/>
      <c r="AQ236" s="13" t="str">
        <f t="shared" ca="1" si="72"/>
        <v xml:space="preserve"> </v>
      </c>
      <c r="AR236" s="13" t="str" cm="1">
        <f t="array" aca="1" ref="AR236" ca="1">_xlfn.IFS(AO236=0," ",AQ236&gt;25,"Plus éligible",AQ236&gt;16,"Justificatif à fournir",AQ236&gt;6,"Bon rentré OK",AQ236&lt;6,"Non éligible")</f>
        <v xml:space="preserve"> </v>
      </c>
      <c r="AS236" s="13" t="str" cm="1">
        <f t="array" aca="1" ref="AS236" ca="1">_xlfn.IFS(AO236=0," ",AQ236&gt;17,"Plus noel",AQ236&lt;17,"ok noel")</f>
        <v xml:space="preserve"> </v>
      </c>
      <c r="AT236" s="15"/>
      <c r="AU236" s="10" t="str">
        <f t="shared" si="73"/>
        <v xml:space="preserve"> </v>
      </c>
      <c r="AV236" s="10" t="str">
        <f t="shared" si="74"/>
        <v xml:space="preserve"> </v>
      </c>
      <c r="AW236" s="10" t="str">
        <f t="shared" si="75"/>
        <v xml:space="preserve"> </v>
      </c>
      <c r="AX236">
        <f t="shared" ca="1" si="76"/>
        <v>0</v>
      </c>
      <c r="AY236">
        <f t="shared" ca="1" si="77"/>
        <v>0</v>
      </c>
      <c r="AZ236">
        <f t="shared" ca="1" si="78"/>
        <v>0</v>
      </c>
    </row>
    <row r="237" spans="1:52" x14ac:dyDescent="0.3">
      <c r="A237" s="5"/>
      <c r="C237" s="6">
        <f t="shared" si="79"/>
        <v>1</v>
      </c>
      <c r="E237" s="6">
        <f t="shared" ca="1" si="64"/>
        <v>44562</v>
      </c>
      <c r="F237" s="3">
        <f t="shared" ca="1" si="80"/>
        <v>18</v>
      </c>
      <c r="G237" s="3">
        <f t="shared" ca="1" si="81"/>
        <v>12</v>
      </c>
      <c r="H237" s="7">
        <f t="shared" ca="1" si="65"/>
        <v>450</v>
      </c>
      <c r="J237" s="7">
        <f t="shared" ca="1" si="66"/>
        <v>0</v>
      </c>
      <c r="L237" s="7">
        <f t="shared" ca="1" si="67"/>
        <v>450</v>
      </c>
      <c r="P237" s="7">
        <f t="shared" ca="1" si="68"/>
        <v>450</v>
      </c>
      <c r="Q237" s="16"/>
      <c r="R237" s="12"/>
      <c r="S237" s="13" t="str">
        <f t="shared" ca="1" si="82"/>
        <v xml:space="preserve"> </v>
      </c>
      <c r="T237" s="13" t="str" cm="1">
        <f t="array" aca="1" ref="T237" ca="1">_xlfn.IFS(Q237=0," ",S237&gt;25,"Plus éligible",S237&gt;16,"Justificatif à fournir",S237&gt;6,"Bon rentré OK",S237&lt;6,"Non éligible")</f>
        <v xml:space="preserve"> </v>
      </c>
      <c r="U237" s="13" t="str" cm="1">
        <f t="array" aca="1" ref="U237" ca="1">_xlfn.IFS(Q237=0," ",S237&gt;17,"Plus noel",S237&lt;17,"ok noel")</f>
        <v xml:space="preserve"> </v>
      </c>
      <c r="V237" s="15"/>
      <c r="W237" s="16"/>
      <c r="X237" s="12"/>
      <c r="Y237" s="13" t="str">
        <f t="shared" ca="1" si="69"/>
        <v xml:space="preserve"> </v>
      </c>
      <c r="Z237" s="13" t="str" cm="1">
        <f t="array" aca="1" ref="Z237" ca="1">_xlfn.IFS(W237=0," ",Y237&gt;25,"Plus éligible",Y237&gt;16,"Justificatif à fournir",Y237&gt;6,"Bon rentré OK",Y237&lt;6,"Non éligible")</f>
        <v xml:space="preserve"> </v>
      </c>
      <c r="AA237" s="13" t="str" cm="1">
        <f t="array" aca="1" ref="AA237" ca="1">_xlfn.IFS(W237=0," ",Y237&gt;17,"Plus noel",Y237&lt;16,"ok noel")</f>
        <v xml:space="preserve"> </v>
      </c>
      <c r="AB237" s="15"/>
      <c r="AC237" s="16"/>
      <c r="AD237" s="12"/>
      <c r="AE237" s="13" t="str">
        <f t="shared" ca="1" si="70"/>
        <v xml:space="preserve"> </v>
      </c>
      <c r="AF237" s="13" t="str" cm="1">
        <f t="array" aca="1" ref="AF237" ca="1">_xlfn.IFS(AC237=0," ",AE237&gt;25,"Plus éligible",AE237&gt;16,"Justificatif à fournir",AE237&gt;6,"Bon rentré OK",AE237&lt;6,"Non éligible")</f>
        <v xml:space="preserve"> </v>
      </c>
      <c r="AG237" s="13" t="str" cm="1">
        <f t="array" aca="1" ref="AG237" ca="1">_xlfn.IFS(AC237=0," ",AE237&gt;17,"Plus noel",AE237&lt;17,"ok noel")</f>
        <v xml:space="preserve"> </v>
      </c>
      <c r="AH237" s="15"/>
      <c r="AI237" s="16"/>
      <c r="AJ237" s="12"/>
      <c r="AK237" s="13" t="str">
        <f t="shared" ca="1" si="71"/>
        <v xml:space="preserve"> </v>
      </c>
      <c r="AL237" s="13" t="str" cm="1">
        <f t="array" aca="1" ref="AL237" ca="1">_xlfn.IFS(AI237=0," ",AK237&gt;25,"Plus éligible",AK237&gt;16,"Justificatif à fournir",AK237&gt;6,"Bon rentré OK",AK237&lt;6,"Non éligible")</f>
        <v xml:space="preserve"> </v>
      </c>
      <c r="AM237" s="13" t="str" cm="1">
        <f t="array" aca="1" ref="AM237" ca="1">_xlfn.IFS(AI237=0," ",AK237&gt;17,"Plus noel",AK237&lt;17,"ok noel")</f>
        <v xml:space="preserve"> </v>
      </c>
      <c r="AN237" s="15"/>
      <c r="AO237" s="16"/>
      <c r="AP237" s="12"/>
      <c r="AQ237" s="13" t="str">
        <f t="shared" ca="1" si="72"/>
        <v xml:space="preserve"> </v>
      </c>
      <c r="AR237" s="13" t="str" cm="1">
        <f t="array" aca="1" ref="AR237" ca="1">_xlfn.IFS(AO237=0," ",AQ237&gt;25,"Plus éligible",AQ237&gt;16,"Justificatif à fournir",AQ237&gt;6,"Bon rentré OK",AQ237&lt;6,"Non éligible")</f>
        <v xml:space="preserve"> </v>
      </c>
      <c r="AS237" s="13" t="str" cm="1">
        <f t="array" aca="1" ref="AS237" ca="1">_xlfn.IFS(AO237=0," ",AQ237&gt;17,"Plus noel",AQ237&lt;17,"ok noel")</f>
        <v xml:space="preserve"> </v>
      </c>
      <c r="AT237" s="15"/>
      <c r="AU237" s="10" t="str">
        <f t="shared" si="73"/>
        <v xml:space="preserve"> </v>
      </c>
      <c r="AV237" s="10" t="str">
        <f t="shared" si="74"/>
        <v xml:space="preserve"> </v>
      </c>
      <c r="AW237" s="10" t="str">
        <f t="shared" si="75"/>
        <v xml:space="preserve"> </v>
      </c>
      <c r="AX237">
        <f t="shared" ca="1" si="76"/>
        <v>0</v>
      </c>
      <c r="AY237">
        <f t="shared" ca="1" si="77"/>
        <v>0</v>
      </c>
      <c r="AZ237">
        <f t="shared" ca="1" si="78"/>
        <v>0</v>
      </c>
    </row>
    <row r="238" spans="1:52" x14ac:dyDescent="0.3">
      <c r="A238" s="5"/>
      <c r="C238" s="6">
        <f t="shared" si="79"/>
        <v>1</v>
      </c>
      <c r="E238" s="6">
        <f t="shared" ca="1" si="64"/>
        <v>44562</v>
      </c>
      <c r="F238" s="3">
        <f t="shared" ca="1" si="80"/>
        <v>18</v>
      </c>
      <c r="G238" s="3">
        <f t="shared" ca="1" si="81"/>
        <v>12</v>
      </c>
      <c r="H238" s="7">
        <f t="shared" ca="1" si="65"/>
        <v>450</v>
      </c>
      <c r="J238" s="7">
        <f t="shared" ca="1" si="66"/>
        <v>0</v>
      </c>
      <c r="L238" s="7">
        <f t="shared" ca="1" si="67"/>
        <v>450</v>
      </c>
      <c r="P238" s="7">
        <f t="shared" ca="1" si="68"/>
        <v>450</v>
      </c>
      <c r="Q238" s="16"/>
      <c r="R238" s="12"/>
      <c r="S238" s="13" t="str">
        <f t="shared" ca="1" si="82"/>
        <v xml:space="preserve"> </v>
      </c>
      <c r="T238" s="13" t="str" cm="1">
        <f t="array" aca="1" ref="T238" ca="1">_xlfn.IFS(Q238=0," ",S238&gt;25,"Plus éligible",S238&gt;16,"Justificatif à fournir",S238&gt;6,"Bon rentré OK",S238&lt;6,"Non éligible")</f>
        <v xml:space="preserve"> </v>
      </c>
      <c r="U238" s="13" t="str" cm="1">
        <f t="array" aca="1" ref="U238" ca="1">_xlfn.IFS(Q238=0," ",S238&gt;17,"Plus noel",S238&lt;17,"ok noel")</f>
        <v xml:space="preserve"> </v>
      </c>
      <c r="V238" s="15"/>
      <c r="W238" s="16"/>
      <c r="X238" s="12"/>
      <c r="Y238" s="13" t="str">
        <f t="shared" ca="1" si="69"/>
        <v xml:space="preserve"> </v>
      </c>
      <c r="Z238" s="13" t="str" cm="1">
        <f t="array" aca="1" ref="Z238" ca="1">_xlfn.IFS(W238=0," ",Y238&gt;25,"Plus éligible",Y238&gt;16,"Justificatif à fournir",Y238&gt;6,"Bon rentré OK",Y238&lt;6,"Non éligible")</f>
        <v xml:space="preserve"> </v>
      </c>
      <c r="AA238" s="13" t="str" cm="1">
        <f t="array" aca="1" ref="AA238" ca="1">_xlfn.IFS(W238=0," ",Y238&gt;17,"Plus noel",Y238&lt;16,"ok noel")</f>
        <v xml:space="preserve"> </v>
      </c>
      <c r="AB238" s="15"/>
      <c r="AC238" s="16"/>
      <c r="AD238" s="12"/>
      <c r="AE238" s="13" t="str">
        <f t="shared" ca="1" si="70"/>
        <v xml:space="preserve"> </v>
      </c>
      <c r="AF238" s="13" t="str" cm="1">
        <f t="array" aca="1" ref="AF238" ca="1">_xlfn.IFS(AC238=0," ",AE238&gt;25,"Plus éligible",AE238&gt;16,"Justificatif à fournir",AE238&gt;6,"Bon rentré OK",AE238&lt;6,"Non éligible")</f>
        <v xml:space="preserve"> </v>
      </c>
      <c r="AG238" s="13" t="str" cm="1">
        <f t="array" aca="1" ref="AG238" ca="1">_xlfn.IFS(AC238=0," ",AE238&gt;17,"Plus noel",AE238&lt;17,"ok noel")</f>
        <v xml:space="preserve"> </v>
      </c>
      <c r="AH238" s="15"/>
      <c r="AI238" s="16"/>
      <c r="AJ238" s="12"/>
      <c r="AK238" s="13" t="str">
        <f t="shared" ca="1" si="71"/>
        <v xml:space="preserve"> </v>
      </c>
      <c r="AL238" s="13" t="str" cm="1">
        <f t="array" aca="1" ref="AL238" ca="1">_xlfn.IFS(AI238=0," ",AK238&gt;25,"Plus éligible",AK238&gt;16,"Justificatif à fournir",AK238&gt;6,"Bon rentré OK",AK238&lt;6,"Non éligible")</f>
        <v xml:space="preserve"> </v>
      </c>
      <c r="AM238" s="13" t="str" cm="1">
        <f t="array" aca="1" ref="AM238" ca="1">_xlfn.IFS(AI238=0," ",AK238&gt;17,"Plus noel",AK238&lt;17,"ok noel")</f>
        <v xml:space="preserve"> </v>
      </c>
      <c r="AN238" s="15"/>
      <c r="AO238" s="16"/>
      <c r="AP238" s="12"/>
      <c r="AQ238" s="13" t="str">
        <f t="shared" ca="1" si="72"/>
        <v xml:space="preserve"> </v>
      </c>
      <c r="AR238" s="13" t="str" cm="1">
        <f t="array" aca="1" ref="AR238" ca="1">_xlfn.IFS(AO238=0," ",AQ238&gt;25,"Plus éligible",AQ238&gt;16,"Justificatif à fournir",AQ238&gt;6,"Bon rentré OK",AQ238&lt;6,"Non éligible")</f>
        <v xml:space="preserve"> </v>
      </c>
      <c r="AS238" s="13" t="str" cm="1">
        <f t="array" aca="1" ref="AS238" ca="1">_xlfn.IFS(AO238=0," ",AQ238&gt;17,"Plus noel",AQ238&lt;17,"ok noel")</f>
        <v xml:space="preserve"> </v>
      </c>
      <c r="AT238" s="15"/>
      <c r="AU238" s="10" t="str">
        <f t="shared" si="73"/>
        <v xml:space="preserve"> </v>
      </c>
      <c r="AV238" s="10" t="str">
        <f t="shared" si="74"/>
        <v xml:space="preserve"> </v>
      </c>
      <c r="AW238" s="10" t="str">
        <f t="shared" si="75"/>
        <v xml:space="preserve"> </v>
      </c>
      <c r="AX238">
        <f t="shared" ca="1" si="76"/>
        <v>0</v>
      </c>
      <c r="AY238">
        <f t="shared" ca="1" si="77"/>
        <v>0</v>
      </c>
      <c r="AZ238">
        <f t="shared" ca="1" si="78"/>
        <v>0</v>
      </c>
    </row>
    <row r="239" spans="1:52" x14ac:dyDescent="0.3">
      <c r="A239" s="5"/>
      <c r="C239" s="6">
        <f t="shared" si="79"/>
        <v>1</v>
      </c>
      <c r="E239" s="6">
        <f t="shared" ca="1" si="64"/>
        <v>44562</v>
      </c>
      <c r="F239" s="3">
        <f t="shared" ca="1" si="80"/>
        <v>18</v>
      </c>
      <c r="G239" s="3">
        <f t="shared" ca="1" si="81"/>
        <v>12</v>
      </c>
      <c r="H239" s="7">
        <f t="shared" ca="1" si="65"/>
        <v>450</v>
      </c>
      <c r="J239" s="7">
        <f t="shared" ca="1" si="66"/>
        <v>0</v>
      </c>
      <c r="L239" s="7">
        <f t="shared" ca="1" si="67"/>
        <v>450</v>
      </c>
      <c r="P239" s="7">
        <f t="shared" ca="1" si="68"/>
        <v>450</v>
      </c>
      <c r="Q239" s="16"/>
      <c r="R239" s="12"/>
      <c r="S239" s="13" t="str">
        <f t="shared" ca="1" si="82"/>
        <v xml:space="preserve"> </v>
      </c>
      <c r="T239" s="13" t="str" cm="1">
        <f t="array" aca="1" ref="T239" ca="1">_xlfn.IFS(Q239=0," ",S239&gt;25,"Plus éligible",S239&gt;16,"Justificatif à fournir",S239&gt;6,"Bon rentré OK",S239&lt;6,"Non éligible")</f>
        <v xml:space="preserve"> </v>
      </c>
      <c r="U239" s="13" t="str" cm="1">
        <f t="array" aca="1" ref="U239" ca="1">_xlfn.IFS(Q239=0," ",S239&gt;17,"Plus noel",S239&lt;17,"ok noel")</f>
        <v xml:space="preserve"> </v>
      </c>
      <c r="V239" s="15"/>
      <c r="W239" s="16"/>
      <c r="X239" s="12"/>
      <c r="Y239" s="13" t="str">
        <f t="shared" ca="1" si="69"/>
        <v xml:space="preserve"> </v>
      </c>
      <c r="Z239" s="13" t="str" cm="1">
        <f t="array" aca="1" ref="Z239" ca="1">_xlfn.IFS(W239=0," ",Y239&gt;25,"Plus éligible",Y239&gt;16,"Justificatif à fournir",Y239&gt;6,"Bon rentré OK",Y239&lt;6,"Non éligible")</f>
        <v xml:space="preserve"> </v>
      </c>
      <c r="AA239" s="13" t="str" cm="1">
        <f t="array" aca="1" ref="AA239" ca="1">_xlfn.IFS(W239=0," ",Y239&gt;17,"Plus noel",Y239&lt;16,"ok noel")</f>
        <v xml:space="preserve"> </v>
      </c>
      <c r="AB239" s="15"/>
      <c r="AC239" s="16"/>
      <c r="AD239" s="12"/>
      <c r="AE239" s="13" t="str">
        <f t="shared" ca="1" si="70"/>
        <v xml:space="preserve"> </v>
      </c>
      <c r="AF239" s="13" t="str" cm="1">
        <f t="array" aca="1" ref="AF239" ca="1">_xlfn.IFS(AC239=0," ",AE239&gt;25,"Plus éligible",AE239&gt;16,"Justificatif à fournir",AE239&gt;6,"Bon rentré OK",AE239&lt;6,"Non éligible")</f>
        <v xml:space="preserve"> </v>
      </c>
      <c r="AG239" s="13" t="str" cm="1">
        <f t="array" aca="1" ref="AG239" ca="1">_xlfn.IFS(AC239=0," ",AE239&gt;17,"Plus noel",AE239&lt;17,"ok noel")</f>
        <v xml:space="preserve"> </v>
      </c>
      <c r="AH239" s="15"/>
      <c r="AI239" s="16"/>
      <c r="AJ239" s="12"/>
      <c r="AK239" s="13" t="str">
        <f t="shared" ca="1" si="71"/>
        <v xml:space="preserve"> </v>
      </c>
      <c r="AL239" s="13" t="str" cm="1">
        <f t="array" aca="1" ref="AL239" ca="1">_xlfn.IFS(AI239=0," ",AK239&gt;25,"Plus éligible",AK239&gt;16,"Justificatif à fournir",AK239&gt;6,"Bon rentré OK",AK239&lt;6,"Non éligible")</f>
        <v xml:space="preserve"> </v>
      </c>
      <c r="AM239" s="13" t="str" cm="1">
        <f t="array" aca="1" ref="AM239" ca="1">_xlfn.IFS(AI239=0," ",AK239&gt;17,"Plus noel",AK239&lt;17,"ok noel")</f>
        <v xml:space="preserve"> </v>
      </c>
      <c r="AN239" s="15"/>
      <c r="AO239" s="16"/>
      <c r="AP239" s="12"/>
      <c r="AQ239" s="13" t="str">
        <f t="shared" ca="1" si="72"/>
        <v xml:space="preserve"> </v>
      </c>
      <c r="AR239" s="13" t="str" cm="1">
        <f t="array" aca="1" ref="AR239" ca="1">_xlfn.IFS(AO239=0," ",AQ239&gt;25,"Plus éligible",AQ239&gt;16,"Justificatif à fournir",AQ239&gt;6,"Bon rentré OK",AQ239&lt;6,"Non éligible")</f>
        <v xml:space="preserve"> </v>
      </c>
      <c r="AS239" s="13" t="str" cm="1">
        <f t="array" aca="1" ref="AS239" ca="1">_xlfn.IFS(AO239=0," ",AQ239&gt;17,"Plus noel",AQ239&lt;17,"ok noel")</f>
        <v xml:space="preserve"> </v>
      </c>
      <c r="AT239" s="15"/>
      <c r="AU239" s="10" t="str">
        <f t="shared" si="73"/>
        <v xml:space="preserve"> </v>
      </c>
      <c r="AV239" s="10" t="str">
        <f t="shared" si="74"/>
        <v xml:space="preserve"> </v>
      </c>
      <c r="AW239" s="10" t="str">
        <f t="shared" si="75"/>
        <v xml:space="preserve"> </v>
      </c>
      <c r="AX239">
        <f t="shared" ca="1" si="76"/>
        <v>0</v>
      </c>
      <c r="AY239">
        <f t="shared" ca="1" si="77"/>
        <v>0</v>
      </c>
      <c r="AZ239">
        <f t="shared" ca="1" si="78"/>
        <v>0</v>
      </c>
    </row>
    <row r="240" spans="1:52" x14ac:dyDescent="0.3">
      <c r="A240" s="5"/>
      <c r="C240" s="6">
        <f t="shared" si="79"/>
        <v>1</v>
      </c>
      <c r="E240" s="6">
        <f t="shared" ca="1" si="64"/>
        <v>44562</v>
      </c>
      <c r="F240" s="3">
        <f t="shared" ca="1" si="80"/>
        <v>18</v>
      </c>
      <c r="G240" s="3">
        <f t="shared" ca="1" si="81"/>
        <v>12</v>
      </c>
      <c r="H240" s="7">
        <f t="shared" ca="1" si="65"/>
        <v>450</v>
      </c>
      <c r="J240" s="7">
        <f t="shared" ca="1" si="66"/>
        <v>0</v>
      </c>
      <c r="L240" s="7">
        <f t="shared" ca="1" si="67"/>
        <v>450</v>
      </c>
      <c r="P240" s="7">
        <f t="shared" ca="1" si="68"/>
        <v>450</v>
      </c>
      <c r="Q240" s="16"/>
      <c r="R240" s="12"/>
      <c r="S240" s="13" t="str">
        <f t="shared" ca="1" si="82"/>
        <v xml:space="preserve"> </v>
      </c>
      <c r="T240" s="13" t="str" cm="1">
        <f t="array" aca="1" ref="T240" ca="1">_xlfn.IFS(Q240=0," ",S240&gt;25,"Plus éligible",S240&gt;16,"Justificatif à fournir",S240&gt;6,"Bon rentré OK",S240&lt;6,"Non éligible")</f>
        <v xml:space="preserve"> </v>
      </c>
      <c r="U240" s="13" t="str" cm="1">
        <f t="array" aca="1" ref="U240" ca="1">_xlfn.IFS(Q240=0," ",S240&gt;17,"Plus noel",S240&lt;17,"ok noel")</f>
        <v xml:space="preserve"> </v>
      </c>
      <c r="V240" s="15"/>
      <c r="W240" s="16"/>
      <c r="X240" s="12"/>
      <c r="Y240" s="13" t="str">
        <f t="shared" ca="1" si="69"/>
        <v xml:space="preserve"> </v>
      </c>
      <c r="Z240" s="13" t="str" cm="1">
        <f t="array" aca="1" ref="Z240" ca="1">_xlfn.IFS(W240=0," ",Y240&gt;25,"Plus éligible",Y240&gt;16,"Justificatif à fournir",Y240&gt;6,"Bon rentré OK",Y240&lt;6,"Non éligible")</f>
        <v xml:space="preserve"> </v>
      </c>
      <c r="AA240" s="13" t="str" cm="1">
        <f t="array" aca="1" ref="AA240" ca="1">_xlfn.IFS(W240=0," ",Y240&gt;17,"Plus noel",Y240&lt;16,"ok noel")</f>
        <v xml:space="preserve"> </v>
      </c>
      <c r="AB240" s="15"/>
      <c r="AC240" s="16"/>
      <c r="AD240" s="12"/>
      <c r="AE240" s="13" t="str">
        <f t="shared" ca="1" si="70"/>
        <v xml:space="preserve"> </v>
      </c>
      <c r="AF240" s="13" t="str" cm="1">
        <f t="array" aca="1" ref="AF240" ca="1">_xlfn.IFS(AC240=0," ",AE240&gt;25,"Plus éligible",AE240&gt;16,"Justificatif à fournir",AE240&gt;6,"Bon rentré OK",AE240&lt;6,"Non éligible")</f>
        <v xml:space="preserve"> </v>
      </c>
      <c r="AG240" s="13" t="str" cm="1">
        <f t="array" aca="1" ref="AG240" ca="1">_xlfn.IFS(AC240=0," ",AE240&gt;17,"Plus noel",AE240&lt;17,"ok noel")</f>
        <v xml:space="preserve"> </v>
      </c>
      <c r="AH240" s="15"/>
      <c r="AI240" s="16"/>
      <c r="AJ240" s="12"/>
      <c r="AK240" s="13" t="str">
        <f t="shared" ca="1" si="71"/>
        <v xml:space="preserve"> </v>
      </c>
      <c r="AL240" s="13" t="str" cm="1">
        <f t="array" aca="1" ref="AL240" ca="1">_xlfn.IFS(AI240=0," ",AK240&gt;25,"Plus éligible",AK240&gt;16,"Justificatif à fournir",AK240&gt;6,"Bon rentré OK",AK240&lt;6,"Non éligible")</f>
        <v xml:space="preserve"> </v>
      </c>
      <c r="AM240" s="13" t="str" cm="1">
        <f t="array" aca="1" ref="AM240" ca="1">_xlfn.IFS(AI240=0," ",AK240&gt;17,"Plus noel",AK240&lt;17,"ok noel")</f>
        <v xml:space="preserve"> </v>
      </c>
      <c r="AN240" s="15"/>
      <c r="AO240" s="16"/>
      <c r="AP240" s="12"/>
      <c r="AQ240" s="13" t="str">
        <f t="shared" ca="1" si="72"/>
        <v xml:space="preserve"> </v>
      </c>
      <c r="AR240" s="13" t="str" cm="1">
        <f t="array" aca="1" ref="AR240" ca="1">_xlfn.IFS(AO240=0," ",AQ240&gt;25,"Plus éligible",AQ240&gt;16,"Justificatif à fournir",AQ240&gt;6,"Bon rentré OK",AQ240&lt;6,"Non éligible")</f>
        <v xml:space="preserve"> </v>
      </c>
      <c r="AS240" s="13" t="str" cm="1">
        <f t="array" aca="1" ref="AS240" ca="1">_xlfn.IFS(AO240=0," ",AQ240&gt;17,"Plus noel",AQ240&lt;17,"ok noel")</f>
        <v xml:space="preserve"> </v>
      </c>
      <c r="AT240" s="15"/>
      <c r="AU240" s="10" t="str">
        <f t="shared" si="73"/>
        <v xml:space="preserve"> </v>
      </c>
      <c r="AV240" s="10" t="str">
        <f t="shared" si="74"/>
        <v xml:space="preserve"> </v>
      </c>
      <c r="AW240" s="10" t="str">
        <f t="shared" si="75"/>
        <v xml:space="preserve"> </v>
      </c>
      <c r="AX240">
        <f t="shared" ca="1" si="76"/>
        <v>0</v>
      </c>
      <c r="AY240">
        <f t="shared" ca="1" si="77"/>
        <v>0</v>
      </c>
      <c r="AZ240">
        <f t="shared" ca="1" si="78"/>
        <v>0</v>
      </c>
    </row>
    <row r="241" spans="1:52" x14ac:dyDescent="0.3">
      <c r="A241" s="5"/>
      <c r="C241" s="6">
        <f t="shared" si="79"/>
        <v>1</v>
      </c>
      <c r="E241" s="6">
        <f t="shared" ca="1" si="64"/>
        <v>44562</v>
      </c>
      <c r="F241" s="3">
        <f t="shared" ca="1" si="80"/>
        <v>18</v>
      </c>
      <c r="G241" s="3">
        <f t="shared" ca="1" si="81"/>
        <v>12</v>
      </c>
      <c r="H241" s="7">
        <f t="shared" ca="1" si="65"/>
        <v>450</v>
      </c>
      <c r="J241" s="7">
        <f t="shared" ca="1" si="66"/>
        <v>0</v>
      </c>
      <c r="L241" s="7">
        <f t="shared" ca="1" si="67"/>
        <v>450</v>
      </c>
      <c r="P241" s="7">
        <f t="shared" ca="1" si="68"/>
        <v>450</v>
      </c>
      <c r="Q241" s="16"/>
      <c r="R241" s="12"/>
      <c r="S241" s="13" t="str">
        <f t="shared" ca="1" si="82"/>
        <v xml:space="preserve"> </v>
      </c>
      <c r="T241" s="13" t="str" cm="1">
        <f t="array" aca="1" ref="T241" ca="1">_xlfn.IFS(Q241=0," ",S241&gt;25,"Plus éligible",S241&gt;16,"Justificatif à fournir",S241&gt;6,"Bon rentré OK",S241&lt;6,"Non éligible")</f>
        <v xml:space="preserve"> </v>
      </c>
      <c r="U241" s="13" t="str" cm="1">
        <f t="array" aca="1" ref="U241" ca="1">_xlfn.IFS(Q241=0," ",S241&gt;17,"Plus noel",S241&lt;17,"ok noel")</f>
        <v xml:space="preserve"> </v>
      </c>
      <c r="V241" s="15"/>
      <c r="W241" s="16"/>
      <c r="X241" s="12"/>
      <c r="Y241" s="13" t="str">
        <f t="shared" ca="1" si="69"/>
        <v xml:space="preserve"> </v>
      </c>
      <c r="Z241" s="13" t="str" cm="1">
        <f t="array" aca="1" ref="Z241" ca="1">_xlfn.IFS(W241=0," ",Y241&gt;25,"Plus éligible",Y241&gt;16,"Justificatif à fournir",Y241&gt;6,"Bon rentré OK",Y241&lt;6,"Non éligible")</f>
        <v xml:space="preserve"> </v>
      </c>
      <c r="AA241" s="13" t="str" cm="1">
        <f t="array" aca="1" ref="AA241" ca="1">_xlfn.IFS(W241=0," ",Y241&gt;17,"Plus noel",Y241&lt;16,"ok noel")</f>
        <v xml:space="preserve"> </v>
      </c>
      <c r="AB241" s="15"/>
      <c r="AC241" s="16"/>
      <c r="AD241" s="12"/>
      <c r="AE241" s="13" t="str">
        <f t="shared" ca="1" si="70"/>
        <v xml:space="preserve"> </v>
      </c>
      <c r="AF241" s="13" t="str" cm="1">
        <f t="array" aca="1" ref="AF241" ca="1">_xlfn.IFS(AC241=0," ",AE241&gt;25,"Plus éligible",AE241&gt;16,"Justificatif à fournir",AE241&gt;6,"Bon rentré OK",AE241&lt;6,"Non éligible")</f>
        <v xml:space="preserve"> </v>
      </c>
      <c r="AG241" s="13" t="str" cm="1">
        <f t="array" aca="1" ref="AG241" ca="1">_xlfn.IFS(AC241=0," ",AE241&gt;17,"Plus noel",AE241&lt;17,"ok noel")</f>
        <v xml:space="preserve"> </v>
      </c>
      <c r="AH241" s="15"/>
      <c r="AI241" s="16"/>
      <c r="AJ241" s="12"/>
      <c r="AK241" s="13" t="str">
        <f t="shared" ca="1" si="71"/>
        <v xml:space="preserve"> </v>
      </c>
      <c r="AL241" s="13" t="str" cm="1">
        <f t="array" aca="1" ref="AL241" ca="1">_xlfn.IFS(AI241=0," ",AK241&gt;25,"Plus éligible",AK241&gt;16,"Justificatif à fournir",AK241&gt;6,"Bon rentré OK",AK241&lt;6,"Non éligible")</f>
        <v xml:space="preserve"> </v>
      </c>
      <c r="AM241" s="13" t="str" cm="1">
        <f t="array" aca="1" ref="AM241" ca="1">_xlfn.IFS(AI241=0," ",AK241&gt;17,"Plus noel",AK241&lt;17,"ok noel")</f>
        <v xml:space="preserve"> </v>
      </c>
      <c r="AN241" s="15"/>
      <c r="AO241" s="16"/>
      <c r="AP241" s="12"/>
      <c r="AQ241" s="13" t="str">
        <f t="shared" ca="1" si="72"/>
        <v xml:space="preserve"> </v>
      </c>
      <c r="AR241" s="13" t="str" cm="1">
        <f t="array" aca="1" ref="AR241" ca="1">_xlfn.IFS(AO241=0," ",AQ241&gt;25,"Plus éligible",AQ241&gt;16,"Justificatif à fournir",AQ241&gt;6,"Bon rentré OK",AQ241&lt;6,"Non éligible")</f>
        <v xml:space="preserve"> </v>
      </c>
      <c r="AS241" s="13" t="str" cm="1">
        <f t="array" aca="1" ref="AS241" ca="1">_xlfn.IFS(AO241=0," ",AQ241&gt;17,"Plus noel",AQ241&lt;17,"ok noel")</f>
        <v xml:space="preserve"> </v>
      </c>
      <c r="AT241" s="15"/>
      <c r="AU241" s="10" t="str">
        <f t="shared" si="73"/>
        <v xml:space="preserve"> </v>
      </c>
      <c r="AV241" s="10" t="str">
        <f t="shared" si="74"/>
        <v xml:space="preserve"> </v>
      </c>
      <c r="AW241" s="10" t="str">
        <f t="shared" si="75"/>
        <v xml:space="preserve"> </v>
      </c>
      <c r="AX241">
        <f t="shared" ca="1" si="76"/>
        <v>0</v>
      </c>
      <c r="AY241">
        <f t="shared" ca="1" si="77"/>
        <v>0</v>
      </c>
      <c r="AZ241">
        <f t="shared" ca="1" si="78"/>
        <v>0</v>
      </c>
    </row>
    <row r="242" spans="1:52" x14ac:dyDescent="0.3">
      <c r="A242" s="5"/>
      <c r="C242" s="6">
        <f t="shared" si="79"/>
        <v>1</v>
      </c>
      <c r="E242" s="6">
        <f t="shared" ca="1" si="64"/>
        <v>44562</v>
      </c>
      <c r="F242" s="3">
        <f t="shared" ca="1" si="80"/>
        <v>18</v>
      </c>
      <c r="G242" s="3">
        <f t="shared" ca="1" si="81"/>
        <v>12</v>
      </c>
      <c r="H242" s="7">
        <f t="shared" ca="1" si="65"/>
        <v>450</v>
      </c>
      <c r="J242" s="7">
        <f t="shared" ca="1" si="66"/>
        <v>0</v>
      </c>
      <c r="L242" s="7">
        <f t="shared" ca="1" si="67"/>
        <v>450</v>
      </c>
      <c r="P242" s="7">
        <f t="shared" ca="1" si="68"/>
        <v>450</v>
      </c>
      <c r="Q242" s="16"/>
      <c r="R242" s="12"/>
      <c r="S242" s="13" t="str">
        <f t="shared" ca="1" si="82"/>
        <v xml:space="preserve"> </v>
      </c>
      <c r="T242" s="13" t="str" cm="1">
        <f t="array" aca="1" ref="T242" ca="1">_xlfn.IFS(Q242=0," ",S242&gt;25,"Plus éligible",S242&gt;16,"Justificatif à fournir",S242&gt;6,"Bon rentré OK",S242&lt;6,"Non éligible")</f>
        <v xml:space="preserve"> </v>
      </c>
      <c r="U242" s="13" t="str" cm="1">
        <f t="array" aca="1" ref="U242" ca="1">_xlfn.IFS(Q242=0," ",S242&gt;17,"Plus noel",S242&lt;17,"ok noel")</f>
        <v xml:space="preserve"> </v>
      </c>
      <c r="V242" s="15"/>
      <c r="W242" s="16"/>
      <c r="X242" s="12"/>
      <c r="Y242" s="13" t="str">
        <f t="shared" ca="1" si="69"/>
        <v xml:space="preserve"> </v>
      </c>
      <c r="Z242" s="13" t="str" cm="1">
        <f t="array" aca="1" ref="Z242" ca="1">_xlfn.IFS(W242=0," ",Y242&gt;25,"Plus éligible",Y242&gt;16,"Justificatif à fournir",Y242&gt;6,"Bon rentré OK",Y242&lt;6,"Non éligible")</f>
        <v xml:space="preserve"> </v>
      </c>
      <c r="AA242" s="13" t="str" cm="1">
        <f t="array" aca="1" ref="AA242" ca="1">_xlfn.IFS(W242=0," ",Y242&gt;17,"Plus noel",Y242&lt;16,"ok noel")</f>
        <v xml:space="preserve"> </v>
      </c>
      <c r="AB242" s="15"/>
      <c r="AC242" s="16"/>
      <c r="AD242" s="12"/>
      <c r="AE242" s="13" t="str">
        <f t="shared" ca="1" si="70"/>
        <v xml:space="preserve"> </v>
      </c>
      <c r="AF242" s="13" t="str" cm="1">
        <f t="array" aca="1" ref="AF242" ca="1">_xlfn.IFS(AC242=0," ",AE242&gt;25,"Plus éligible",AE242&gt;16,"Justificatif à fournir",AE242&gt;6,"Bon rentré OK",AE242&lt;6,"Non éligible")</f>
        <v xml:space="preserve"> </v>
      </c>
      <c r="AG242" s="13" t="str" cm="1">
        <f t="array" aca="1" ref="AG242" ca="1">_xlfn.IFS(AC242=0," ",AE242&gt;17,"Plus noel",AE242&lt;17,"ok noel")</f>
        <v xml:space="preserve"> </v>
      </c>
      <c r="AH242" s="15"/>
      <c r="AI242" s="16"/>
      <c r="AJ242" s="12"/>
      <c r="AK242" s="13" t="str">
        <f t="shared" ca="1" si="71"/>
        <v xml:space="preserve"> </v>
      </c>
      <c r="AL242" s="13" t="str" cm="1">
        <f t="array" aca="1" ref="AL242" ca="1">_xlfn.IFS(AI242=0," ",AK242&gt;25,"Plus éligible",AK242&gt;16,"Justificatif à fournir",AK242&gt;6,"Bon rentré OK",AK242&lt;6,"Non éligible")</f>
        <v xml:space="preserve"> </v>
      </c>
      <c r="AM242" s="13" t="str" cm="1">
        <f t="array" aca="1" ref="AM242" ca="1">_xlfn.IFS(AI242=0," ",AK242&gt;17,"Plus noel",AK242&lt;17,"ok noel")</f>
        <v xml:space="preserve"> </v>
      </c>
      <c r="AN242" s="15"/>
      <c r="AO242" s="16"/>
      <c r="AP242" s="12"/>
      <c r="AQ242" s="13" t="str">
        <f t="shared" ca="1" si="72"/>
        <v xml:space="preserve"> </v>
      </c>
      <c r="AR242" s="13" t="str" cm="1">
        <f t="array" aca="1" ref="AR242" ca="1">_xlfn.IFS(AO242=0," ",AQ242&gt;25,"Plus éligible",AQ242&gt;16,"Justificatif à fournir",AQ242&gt;6,"Bon rentré OK",AQ242&lt;6,"Non éligible")</f>
        <v xml:space="preserve"> </v>
      </c>
      <c r="AS242" s="13" t="str" cm="1">
        <f t="array" aca="1" ref="AS242" ca="1">_xlfn.IFS(AO242=0," ",AQ242&gt;17,"Plus noel",AQ242&lt;17,"ok noel")</f>
        <v xml:space="preserve"> </v>
      </c>
      <c r="AT242" s="15"/>
      <c r="AU242" s="10" t="str">
        <f t="shared" si="73"/>
        <v xml:space="preserve"> </v>
      </c>
      <c r="AV242" s="10" t="str">
        <f t="shared" si="74"/>
        <v xml:space="preserve"> </v>
      </c>
      <c r="AW242" s="10" t="str">
        <f t="shared" si="75"/>
        <v xml:space="preserve"> </v>
      </c>
      <c r="AX242">
        <f t="shared" ca="1" si="76"/>
        <v>0</v>
      </c>
      <c r="AY242">
        <f t="shared" ca="1" si="77"/>
        <v>0</v>
      </c>
      <c r="AZ242">
        <f t="shared" ca="1" si="78"/>
        <v>0</v>
      </c>
    </row>
    <row r="243" spans="1:52" x14ac:dyDescent="0.3">
      <c r="A243" s="5"/>
      <c r="C243" s="6">
        <f t="shared" si="79"/>
        <v>1</v>
      </c>
      <c r="E243" s="6">
        <f t="shared" ca="1" si="64"/>
        <v>44562</v>
      </c>
      <c r="F243" s="3">
        <f t="shared" ca="1" si="80"/>
        <v>18</v>
      </c>
      <c r="G243" s="3">
        <f t="shared" ca="1" si="81"/>
        <v>12</v>
      </c>
      <c r="H243" s="7">
        <f t="shared" ca="1" si="65"/>
        <v>450</v>
      </c>
      <c r="J243" s="7">
        <f t="shared" ca="1" si="66"/>
        <v>0</v>
      </c>
      <c r="L243" s="7">
        <f t="shared" ca="1" si="67"/>
        <v>450</v>
      </c>
      <c r="P243" s="7">
        <f t="shared" ca="1" si="68"/>
        <v>450</v>
      </c>
      <c r="Q243" s="16"/>
      <c r="R243" s="12"/>
      <c r="S243" s="13" t="str">
        <f t="shared" ca="1" si="82"/>
        <v xml:space="preserve"> </v>
      </c>
      <c r="T243" s="13" t="str" cm="1">
        <f t="array" aca="1" ref="T243" ca="1">_xlfn.IFS(Q243=0," ",S243&gt;25,"Plus éligible",S243&gt;16,"Justificatif à fournir",S243&gt;6,"Bon rentré OK",S243&lt;6,"Non éligible")</f>
        <v xml:space="preserve"> </v>
      </c>
      <c r="U243" s="13" t="str" cm="1">
        <f t="array" aca="1" ref="U243" ca="1">_xlfn.IFS(Q243=0," ",S243&gt;17,"Plus noel",S243&lt;17,"ok noel")</f>
        <v xml:space="preserve"> </v>
      </c>
      <c r="V243" s="15"/>
      <c r="W243" s="16"/>
      <c r="X243" s="12"/>
      <c r="Y243" s="13" t="str">
        <f t="shared" ca="1" si="69"/>
        <v xml:space="preserve"> </v>
      </c>
      <c r="Z243" s="13" t="str" cm="1">
        <f t="array" aca="1" ref="Z243" ca="1">_xlfn.IFS(W243=0," ",Y243&gt;25,"Plus éligible",Y243&gt;16,"Justificatif à fournir",Y243&gt;6,"Bon rentré OK",Y243&lt;6,"Non éligible")</f>
        <v xml:space="preserve"> </v>
      </c>
      <c r="AA243" s="13" t="str" cm="1">
        <f t="array" aca="1" ref="AA243" ca="1">_xlfn.IFS(W243=0," ",Y243&gt;17,"Plus noel",Y243&lt;16,"ok noel")</f>
        <v xml:space="preserve"> </v>
      </c>
      <c r="AB243" s="15"/>
      <c r="AC243" s="16"/>
      <c r="AD243" s="12"/>
      <c r="AE243" s="13" t="str">
        <f t="shared" ca="1" si="70"/>
        <v xml:space="preserve"> </v>
      </c>
      <c r="AF243" s="13" t="str" cm="1">
        <f t="array" aca="1" ref="AF243" ca="1">_xlfn.IFS(AC243=0," ",AE243&gt;25,"Plus éligible",AE243&gt;16,"Justificatif à fournir",AE243&gt;6,"Bon rentré OK",AE243&lt;6,"Non éligible")</f>
        <v xml:space="preserve"> </v>
      </c>
      <c r="AG243" s="13" t="str" cm="1">
        <f t="array" aca="1" ref="AG243" ca="1">_xlfn.IFS(AC243=0," ",AE243&gt;17,"Plus noel",AE243&lt;17,"ok noel")</f>
        <v xml:space="preserve"> </v>
      </c>
      <c r="AH243" s="15"/>
      <c r="AI243" s="16"/>
      <c r="AJ243" s="12"/>
      <c r="AK243" s="13" t="str">
        <f t="shared" ca="1" si="71"/>
        <v xml:space="preserve"> </v>
      </c>
      <c r="AL243" s="13" t="str" cm="1">
        <f t="array" aca="1" ref="AL243" ca="1">_xlfn.IFS(AI243=0," ",AK243&gt;25,"Plus éligible",AK243&gt;16,"Justificatif à fournir",AK243&gt;6,"Bon rentré OK",AK243&lt;6,"Non éligible")</f>
        <v xml:space="preserve"> </v>
      </c>
      <c r="AM243" s="13" t="str" cm="1">
        <f t="array" aca="1" ref="AM243" ca="1">_xlfn.IFS(AI243=0," ",AK243&gt;17,"Plus noel",AK243&lt;17,"ok noel")</f>
        <v xml:space="preserve"> </v>
      </c>
      <c r="AN243" s="15"/>
      <c r="AO243" s="16"/>
      <c r="AP243" s="12"/>
      <c r="AQ243" s="13" t="str">
        <f t="shared" ca="1" si="72"/>
        <v xml:space="preserve"> </v>
      </c>
      <c r="AR243" s="13" t="str" cm="1">
        <f t="array" aca="1" ref="AR243" ca="1">_xlfn.IFS(AO243=0," ",AQ243&gt;25,"Plus éligible",AQ243&gt;16,"Justificatif à fournir",AQ243&gt;6,"Bon rentré OK",AQ243&lt;6,"Non éligible")</f>
        <v xml:space="preserve"> </v>
      </c>
      <c r="AS243" s="13" t="str" cm="1">
        <f t="array" aca="1" ref="AS243" ca="1">_xlfn.IFS(AO243=0," ",AQ243&gt;17,"Plus noel",AQ243&lt;17,"ok noel")</f>
        <v xml:space="preserve"> </v>
      </c>
      <c r="AT243" s="15"/>
      <c r="AU243" s="10" t="str">
        <f t="shared" si="73"/>
        <v xml:space="preserve"> </v>
      </c>
      <c r="AV243" s="10" t="str">
        <f t="shared" si="74"/>
        <v xml:space="preserve"> </v>
      </c>
      <c r="AW243" s="10" t="str">
        <f t="shared" si="75"/>
        <v xml:space="preserve"> </v>
      </c>
      <c r="AX243">
        <f t="shared" ca="1" si="76"/>
        <v>0</v>
      </c>
      <c r="AY243">
        <f t="shared" ca="1" si="77"/>
        <v>0</v>
      </c>
      <c r="AZ243">
        <f t="shared" ca="1" si="78"/>
        <v>0</v>
      </c>
    </row>
    <row r="244" spans="1:52" x14ac:dyDescent="0.3">
      <c r="A244" s="5"/>
      <c r="C244" s="6">
        <f t="shared" si="79"/>
        <v>1</v>
      </c>
      <c r="E244" s="6">
        <f t="shared" ca="1" si="64"/>
        <v>44562</v>
      </c>
      <c r="F244" s="3">
        <f t="shared" ca="1" si="80"/>
        <v>18</v>
      </c>
      <c r="G244" s="3">
        <f t="shared" ca="1" si="81"/>
        <v>12</v>
      </c>
      <c r="H244" s="7">
        <f t="shared" ca="1" si="65"/>
        <v>450</v>
      </c>
      <c r="J244" s="7">
        <f t="shared" ca="1" si="66"/>
        <v>0</v>
      </c>
      <c r="L244" s="7">
        <f t="shared" ca="1" si="67"/>
        <v>450</v>
      </c>
      <c r="P244" s="7">
        <f t="shared" ca="1" si="68"/>
        <v>450</v>
      </c>
      <c r="Q244" s="16"/>
      <c r="R244" s="12"/>
      <c r="S244" s="13" t="str">
        <f t="shared" ca="1" si="82"/>
        <v xml:space="preserve"> </v>
      </c>
      <c r="T244" s="13" t="str" cm="1">
        <f t="array" aca="1" ref="T244" ca="1">_xlfn.IFS(Q244=0," ",S244&gt;25,"Plus éligible",S244&gt;16,"Justificatif à fournir",S244&gt;6,"Bon rentré OK",S244&lt;6,"Non éligible")</f>
        <v xml:space="preserve"> </v>
      </c>
      <c r="U244" s="13" t="str" cm="1">
        <f t="array" aca="1" ref="U244" ca="1">_xlfn.IFS(Q244=0," ",S244&gt;17,"Plus noel",S244&lt;17,"ok noel")</f>
        <v xml:space="preserve"> </v>
      </c>
      <c r="V244" s="15"/>
      <c r="W244" s="16"/>
      <c r="X244" s="12"/>
      <c r="Y244" s="13" t="str">
        <f t="shared" ca="1" si="69"/>
        <v xml:space="preserve"> </v>
      </c>
      <c r="Z244" s="13" t="str" cm="1">
        <f t="array" aca="1" ref="Z244" ca="1">_xlfn.IFS(W244=0," ",Y244&gt;25,"Plus éligible",Y244&gt;16,"Justificatif à fournir",Y244&gt;6,"Bon rentré OK",Y244&lt;6,"Non éligible")</f>
        <v xml:space="preserve"> </v>
      </c>
      <c r="AA244" s="13" t="str" cm="1">
        <f t="array" aca="1" ref="AA244" ca="1">_xlfn.IFS(W244=0," ",Y244&gt;17,"Plus noel",Y244&lt;16,"ok noel")</f>
        <v xml:space="preserve"> </v>
      </c>
      <c r="AB244" s="15"/>
      <c r="AC244" s="16"/>
      <c r="AD244" s="12"/>
      <c r="AE244" s="13" t="str">
        <f t="shared" ca="1" si="70"/>
        <v xml:space="preserve"> </v>
      </c>
      <c r="AF244" s="13" t="str" cm="1">
        <f t="array" aca="1" ref="AF244" ca="1">_xlfn.IFS(AC244=0," ",AE244&gt;25,"Plus éligible",AE244&gt;16,"Justificatif à fournir",AE244&gt;6,"Bon rentré OK",AE244&lt;6,"Non éligible")</f>
        <v xml:space="preserve"> </v>
      </c>
      <c r="AG244" s="13" t="str" cm="1">
        <f t="array" aca="1" ref="AG244" ca="1">_xlfn.IFS(AC244=0," ",AE244&gt;17,"Plus noel",AE244&lt;17,"ok noel")</f>
        <v xml:space="preserve"> </v>
      </c>
      <c r="AH244" s="15"/>
      <c r="AI244" s="16"/>
      <c r="AJ244" s="12"/>
      <c r="AK244" s="13" t="str">
        <f t="shared" ca="1" si="71"/>
        <v xml:space="preserve"> </v>
      </c>
      <c r="AL244" s="13" t="str" cm="1">
        <f t="array" aca="1" ref="AL244" ca="1">_xlfn.IFS(AI244=0," ",AK244&gt;25,"Plus éligible",AK244&gt;16,"Justificatif à fournir",AK244&gt;6,"Bon rentré OK",AK244&lt;6,"Non éligible")</f>
        <v xml:space="preserve"> </v>
      </c>
      <c r="AM244" s="13" t="str" cm="1">
        <f t="array" aca="1" ref="AM244" ca="1">_xlfn.IFS(AI244=0," ",AK244&gt;17,"Plus noel",AK244&lt;17,"ok noel")</f>
        <v xml:space="preserve"> </v>
      </c>
      <c r="AN244" s="15"/>
      <c r="AO244" s="16"/>
      <c r="AP244" s="12"/>
      <c r="AQ244" s="13" t="str">
        <f t="shared" ca="1" si="72"/>
        <v xml:space="preserve"> </v>
      </c>
      <c r="AR244" s="13" t="str" cm="1">
        <f t="array" aca="1" ref="AR244" ca="1">_xlfn.IFS(AO244=0," ",AQ244&gt;25,"Plus éligible",AQ244&gt;16,"Justificatif à fournir",AQ244&gt;6,"Bon rentré OK",AQ244&lt;6,"Non éligible")</f>
        <v xml:space="preserve"> </v>
      </c>
      <c r="AS244" s="13" t="str" cm="1">
        <f t="array" aca="1" ref="AS244" ca="1">_xlfn.IFS(AO244=0," ",AQ244&gt;17,"Plus noel",AQ244&lt;17,"ok noel")</f>
        <v xml:space="preserve"> </v>
      </c>
      <c r="AT244" s="15"/>
      <c r="AU244" s="10" t="str">
        <f t="shared" si="73"/>
        <v xml:space="preserve"> </v>
      </c>
      <c r="AV244" s="10" t="str">
        <f t="shared" si="74"/>
        <v xml:space="preserve"> </v>
      </c>
      <c r="AW244" s="10" t="str">
        <f t="shared" si="75"/>
        <v xml:space="preserve"> </v>
      </c>
      <c r="AX244">
        <f t="shared" ca="1" si="76"/>
        <v>0</v>
      </c>
      <c r="AY244">
        <f t="shared" ca="1" si="77"/>
        <v>0</v>
      </c>
      <c r="AZ244">
        <f t="shared" ca="1" si="78"/>
        <v>0</v>
      </c>
    </row>
    <row r="245" spans="1:52" x14ac:dyDescent="0.3">
      <c r="A245" s="5"/>
      <c r="C245" s="6">
        <f t="shared" si="79"/>
        <v>1</v>
      </c>
      <c r="E245" s="6">
        <f t="shared" ca="1" si="64"/>
        <v>44562</v>
      </c>
      <c r="F245" s="3">
        <f t="shared" ca="1" si="80"/>
        <v>18</v>
      </c>
      <c r="G245" s="3">
        <f t="shared" ca="1" si="81"/>
        <v>12</v>
      </c>
      <c r="H245" s="7">
        <f t="shared" ca="1" si="65"/>
        <v>450</v>
      </c>
      <c r="J245" s="7">
        <f t="shared" ca="1" si="66"/>
        <v>0</v>
      </c>
      <c r="L245" s="7">
        <f t="shared" ca="1" si="67"/>
        <v>450</v>
      </c>
      <c r="P245" s="7">
        <f t="shared" ca="1" si="68"/>
        <v>450</v>
      </c>
      <c r="Q245" s="16"/>
      <c r="R245" s="12"/>
      <c r="S245" s="13" t="str">
        <f t="shared" ca="1" si="82"/>
        <v xml:space="preserve"> </v>
      </c>
      <c r="T245" s="13" t="str" cm="1">
        <f t="array" aca="1" ref="T245" ca="1">_xlfn.IFS(Q245=0," ",S245&gt;25,"Plus éligible",S245&gt;16,"Justificatif à fournir",S245&gt;6,"Bon rentré OK",S245&lt;6,"Non éligible")</f>
        <v xml:space="preserve"> </v>
      </c>
      <c r="U245" s="13" t="str" cm="1">
        <f t="array" aca="1" ref="U245" ca="1">_xlfn.IFS(Q245=0," ",S245&gt;17,"Plus noel",S245&lt;17,"ok noel")</f>
        <v xml:space="preserve"> </v>
      </c>
      <c r="V245" s="15"/>
      <c r="W245" s="16"/>
      <c r="X245" s="12"/>
      <c r="Y245" s="13" t="str">
        <f t="shared" ca="1" si="69"/>
        <v xml:space="preserve"> </v>
      </c>
      <c r="Z245" s="13" t="str" cm="1">
        <f t="array" aca="1" ref="Z245" ca="1">_xlfn.IFS(W245=0," ",Y245&gt;25,"Plus éligible",Y245&gt;16,"Justificatif à fournir",Y245&gt;6,"Bon rentré OK",Y245&lt;6,"Non éligible")</f>
        <v xml:space="preserve"> </v>
      </c>
      <c r="AA245" s="13" t="str" cm="1">
        <f t="array" aca="1" ref="AA245" ca="1">_xlfn.IFS(W245=0," ",Y245&gt;17,"Plus noel",Y245&lt;16,"ok noel")</f>
        <v xml:space="preserve"> </v>
      </c>
      <c r="AB245" s="15"/>
      <c r="AC245" s="16"/>
      <c r="AD245" s="12"/>
      <c r="AE245" s="13" t="str">
        <f t="shared" ca="1" si="70"/>
        <v xml:space="preserve"> </v>
      </c>
      <c r="AF245" s="13" t="str" cm="1">
        <f t="array" aca="1" ref="AF245" ca="1">_xlfn.IFS(AC245=0," ",AE245&gt;25,"Plus éligible",AE245&gt;16,"Justificatif à fournir",AE245&gt;6,"Bon rentré OK",AE245&lt;6,"Non éligible")</f>
        <v xml:space="preserve"> </v>
      </c>
      <c r="AG245" s="13" t="str" cm="1">
        <f t="array" aca="1" ref="AG245" ca="1">_xlfn.IFS(AC245=0," ",AE245&gt;17,"Plus noel",AE245&lt;17,"ok noel")</f>
        <v xml:space="preserve"> </v>
      </c>
      <c r="AH245" s="15"/>
      <c r="AI245" s="16"/>
      <c r="AJ245" s="12"/>
      <c r="AK245" s="13" t="str">
        <f t="shared" ca="1" si="71"/>
        <v xml:space="preserve"> </v>
      </c>
      <c r="AL245" s="13" t="str" cm="1">
        <f t="array" aca="1" ref="AL245" ca="1">_xlfn.IFS(AI245=0," ",AK245&gt;25,"Plus éligible",AK245&gt;16,"Justificatif à fournir",AK245&gt;6,"Bon rentré OK",AK245&lt;6,"Non éligible")</f>
        <v xml:space="preserve"> </v>
      </c>
      <c r="AM245" s="13" t="str" cm="1">
        <f t="array" aca="1" ref="AM245" ca="1">_xlfn.IFS(AI245=0," ",AK245&gt;17,"Plus noel",AK245&lt;17,"ok noel")</f>
        <v xml:space="preserve"> </v>
      </c>
      <c r="AN245" s="15"/>
      <c r="AO245" s="16"/>
      <c r="AP245" s="12"/>
      <c r="AQ245" s="13" t="str">
        <f t="shared" ca="1" si="72"/>
        <v xml:space="preserve"> </v>
      </c>
      <c r="AR245" s="13" t="str" cm="1">
        <f t="array" aca="1" ref="AR245" ca="1">_xlfn.IFS(AO245=0," ",AQ245&gt;25,"Plus éligible",AQ245&gt;16,"Justificatif à fournir",AQ245&gt;6,"Bon rentré OK",AQ245&lt;6,"Non éligible")</f>
        <v xml:space="preserve"> </v>
      </c>
      <c r="AS245" s="13" t="str" cm="1">
        <f t="array" aca="1" ref="AS245" ca="1">_xlfn.IFS(AO245=0," ",AQ245&gt;17,"Plus noel",AQ245&lt;17,"ok noel")</f>
        <v xml:space="preserve"> </v>
      </c>
      <c r="AT245" s="15"/>
      <c r="AU245" s="10" t="str">
        <f t="shared" si="73"/>
        <v xml:space="preserve"> </v>
      </c>
      <c r="AV245" s="10" t="str">
        <f t="shared" si="74"/>
        <v xml:space="preserve"> </v>
      </c>
      <c r="AW245" s="10" t="str">
        <f t="shared" si="75"/>
        <v xml:space="preserve"> </v>
      </c>
      <c r="AX245">
        <f t="shared" ca="1" si="76"/>
        <v>0</v>
      </c>
      <c r="AY245">
        <f t="shared" ca="1" si="77"/>
        <v>0</v>
      </c>
      <c r="AZ245">
        <f t="shared" ca="1" si="78"/>
        <v>0</v>
      </c>
    </row>
    <row r="246" spans="1:52" x14ac:dyDescent="0.3">
      <c r="A246" s="5"/>
      <c r="C246" s="6">
        <f t="shared" si="79"/>
        <v>1</v>
      </c>
      <c r="E246" s="6">
        <f t="shared" ca="1" si="64"/>
        <v>44562</v>
      </c>
      <c r="F246" s="3">
        <f t="shared" ca="1" si="80"/>
        <v>18</v>
      </c>
      <c r="G246" s="3">
        <f t="shared" ca="1" si="81"/>
        <v>12</v>
      </c>
      <c r="H246" s="7">
        <f t="shared" ca="1" si="65"/>
        <v>450</v>
      </c>
      <c r="J246" s="7">
        <f t="shared" ca="1" si="66"/>
        <v>0</v>
      </c>
      <c r="L246" s="7">
        <f t="shared" ca="1" si="67"/>
        <v>450</v>
      </c>
      <c r="P246" s="7">
        <f t="shared" ca="1" si="68"/>
        <v>450</v>
      </c>
      <c r="Q246" s="16"/>
      <c r="R246" s="12"/>
      <c r="S246" s="13" t="str">
        <f t="shared" ca="1" si="82"/>
        <v xml:space="preserve"> </v>
      </c>
      <c r="T246" s="13" t="str" cm="1">
        <f t="array" aca="1" ref="T246" ca="1">_xlfn.IFS(Q246=0," ",S246&gt;25,"Plus éligible",S246&gt;16,"Justificatif à fournir",S246&gt;6,"Bon rentré OK",S246&lt;6,"Non éligible")</f>
        <v xml:space="preserve"> </v>
      </c>
      <c r="U246" s="13" t="str" cm="1">
        <f t="array" aca="1" ref="U246" ca="1">_xlfn.IFS(Q246=0," ",S246&gt;17,"Plus noel",S246&lt;17,"ok noel")</f>
        <v xml:space="preserve"> </v>
      </c>
      <c r="V246" s="15"/>
      <c r="W246" s="16"/>
      <c r="X246" s="12"/>
      <c r="Y246" s="13" t="str">
        <f t="shared" ca="1" si="69"/>
        <v xml:space="preserve"> </v>
      </c>
      <c r="Z246" s="13" t="str" cm="1">
        <f t="array" aca="1" ref="Z246" ca="1">_xlfn.IFS(W246=0," ",Y246&gt;25,"Plus éligible",Y246&gt;16,"Justificatif à fournir",Y246&gt;6,"Bon rentré OK",Y246&lt;6,"Non éligible")</f>
        <v xml:space="preserve"> </v>
      </c>
      <c r="AA246" s="13" t="str" cm="1">
        <f t="array" aca="1" ref="AA246" ca="1">_xlfn.IFS(W246=0," ",Y246&gt;17,"Plus noel",Y246&lt;16,"ok noel")</f>
        <v xml:space="preserve"> </v>
      </c>
      <c r="AB246" s="15"/>
      <c r="AC246" s="16"/>
      <c r="AD246" s="12"/>
      <c r="AE246" s="13" t="str">
        <f t="shared" ca="1" si="70"/>
        <v xml:space="preserve"> </v>
      </c>
      <c r="AF246" s="13" t="str" cm="1">
        <f t="array" aca="1" ref="AF246" ca="1">_xlfn.IFS(AC246=0," ",AE246&gt;25,"Plus éligible",AE246&gt;16,"Justificatif à fournir",AE246&gt;6,"Bon rentré OK",AE246&lt;6,"Non éligible")</f>
        <v xml:space="preserve"> </v>
      </c>
      <c r="AG246" s="13" t="str" cm="1">
        <f t="array" aca="1" ref="AG246" ca="1">_xlfn.IFS(AC246=0," ",AE246&gt;17,"Plus noel",AE246&lt;17,"ok noel")</f>
        <v xml:space="preserve"> </v>
      </c>
      <c r="AH246" s="15"/>
      <c r="AI246" s="16"/>
      <c r="AJ246" s="12"/>
      <c r="AK246" s="13" t="str">
        <f t="shared" ca="1" si="71"/>
        <v xml:space="preserve"> </v>
      </c>
      <c r="AL246" s="13" t="str" cm="1">
        <f t="array" aca="1" ref="AL246" ca="1">_xlfn.IFS(AI246=0," ",AK246&gt;25,"Plus éligible",AK246&gt;16,"Justificatif à fournir",AK246&gt;6,"Bon rentré OK",AK246&lt;6,"Non éligible")</f>
        <v xml:space="preserve"> </v>
      </c>
      <c r="AM246" s="13" t="str" cm="1">
        <f t="array" aca="1" ref="AM246" ca="1">_xlfn.IFS(AI246=0," ",AK246&gt;17,"Plus noel",AK246&lt;17,"ok noel")</f>
        <v xml:space="preserve"> </v>
      </c>
      <c r="AN246" s="15"/>
      <c r="AO246" s="16"/>
      <c r="AP246" s="12"/>
      <c r="AQ246" s="13" t="str">
        <f t="shared" ca="1" si="72"/>
        <v xml:space="preserve"> </v>
      </c>
      <c r="AR246" s="13" t="str" cm="1">
        <f t="array" aca="1" ref="AR246" ca="1">_xlfn.IFS(AO246=0," ",AQ246&gt;25,"Plus éligible",AQ246&gt;16,"Justificatif à fournir",AQ246&gt;6,"Bon rentré OK",AQ246&lt;6,"Non éligible")</f>
        <v xml:space="preserve"> </v>
      </c>
      <c r="AS246" s="13" t="str" cm="1">
        <f t="array" aca="1" ref="AS246" ca="1">_xlfn.IFS(AO246=0," ",AQ246&gt;17,"Plus noel",AQ246&lt;17,"ok noel")</f>
        <v xml:space="preserve"> </v>
      </c>
      <c r="AT246" s="15"/>
      <c r="AU246" s="10" t="str">
        <f t="shared" si="73"/>
        <v xml:space="preserve"> </v>
      </c>
      <c r="AV246" s="10" t="str">
        <f t="shared" si="74"/>
        <v xml:space="preserve"> </v>
      </c>
      <c r="AW246" s="10" t="str">
        <f t="shared" si="75"/>
        <v xml:space="preserve"> </v>
      </c>
      <c r="AX246">
        <f t="shared" ca="1" si="76"/>
        <v>0</v>
      </c>
      <c r="AY246">
        <f t="shared" ca="1" si="77"/>
        <v>0</v>
      </c>
      <c r="AZ246">
        <f t="shared" ca="1" si="78"/>
        <v>0</v>
      </c>
    </row>
    <row r="247" spans="1:52" x14ac:dyDescent="0.3">
      <c r="A247" s="5"/>
      <c r="C247" s="6">
        <f t="shared" si="79"/>
        <v>1</v>
      </c>
      <c r="E247" s="6">
        <f t="shared" ca="1" si="64"/>
        <v>44562</v>
      </c>
      <c r="F247" s="3">
        <f t="shared" ca="1" si="80"/>
        <v>18</v>
      </c>
      <c r="G247" s="3">
        <f t="shared" ca="1" si="81"/>
        <v>12</v>
      </c>
      <c r="H247" s="7">
        <f t="shared" ca="1" si="65"/>
        <v>450</v>
      </c>
      <c r="J247" s="7">
        <f t="shared" ca="1" si="66"/>
        <v>0</v>
      </c>
      <c r="L247" s="7">
        <f t="shared" ca="1" si="67"/>
        <v>450</v>
      </c>
      <c r="P247" s="7">
        <f t="shared" ca="1" si="68"/>
        <v>450</v>
      </c>
      <c r="Q247" s="16"/>
      <c r="R247" s="12"/>
      <c r="S247" s="13" t="str">
        <f t="shared" ca="1" si="82"/>
        <v xml:space="preserve"> </v>
      </c>
      <c r="T247" s="13" t="str" cm="1">
        <f t="array" aca="1" ref="T247" ca="1">_xlfn.IFS(Q247=0," ",S247&gt;25,"Plus éligible",S247&gt;16,"Justificatif à fournir",S247&gt;6,"Bon rentré OK",S247&lt;6,"Non éligible")</f>
        <v xml:space="preserve"> </v>
      </c>
      <c r="U247" s="13" t="str" cm="1">
        <f t="array" aca="1" ref="U247" ca="1">_xlfn.IFS(Q247=0," ",S247&gt;17,"Plus noel",S247&lt;17,"ok noel")</f>
        <v xml:space="preserve"> </v>
      </c>
      <c r="V247" s="15"/>
      <c r="W247" s="16"/>
      <c r="X247" s="12"/>
      <c r="Y247" s="13" t="str">
        <f t="shared" ca="1" si="69"/>
        <v xml:space="preserve"> </v>
      </c>
      <c r="Z247" s="13" t="str" cm="1">
        <f t="array" aca="1" ref="Z247" ca="1">_xlfn.IFS(W247=0," ",Y247&gt;25,"Plus éligible",Y247&gt;16,"Justificatif à fournir",Y247&gt;6,"Bon rentré OK",Y247&lt;6,"Non éligible")</f>
        <v xml:space="preserve"> </v>
      </c>
      <c r="AA247" s="13" t="str" cm="1">
        <f t="array" aca="1" ref="AA247" ca="1">_xlfn.IFS(W247=0," ",Y247&gt;17,"Plus noel",Y247&lt;16,"ok noel")</f>
        <v xml:space="preserve"> </v>
      </c>
      <c r="AB247" s="15"/>
      <c r="AC247" s="16"/>
      <c r="AD247" s="12"/>
      <c r="AE247" s="13" t="str">
        <f t="shared" ca="1" si="70"/>
        <v xml:space="preserve"> </v>
      </c>
      <c r="AF247" s="13" t="str" cm="1">
        <f t="array" aca="1" ref="AF247" ca="1">_xlfn.IFS(AC247=0," ",AE247&gt;25,"Plus éligible",AE247&gt;16,"Justificatif à fournir",AE247&gt;6,"Bon rentré OK",AE247&lt;6,"Non éligible")</f>
        <v xml:space="preserve"> </v>
      </c>
      <c r="AG247" s="13" t="str" cm="1">
        <f t="array" aca="1" ref="AG247" ca="1">_xlfn.IFS(AC247=0," ",AE247&gt;17,"Plus noel",AE247&lt;17,"ok noel")</f>
        <v xml:space="preserve"> </v>
      </c>
      <c r="AH247" s="15"/>
      <c r="AI247" s="16"/>
      <c r="AJ247" s="12"/>
      <c r="AK247" s="13" t="str">
        <f t="shared" ca="1" si="71"/>
        <v xml:space="preserve"> </v>
      </c>
      <c r="AL247" s="13" t="str" cm="1">
        <f t="array" aca="1" ref="AL247" ca="1">_xlfn.IFS(AI247=0," ",AK247&gt;25,"Plus éligible",AK247&gt;16,"Justificatif à fournir",AK247&gt;6,"Bon rentré OK",AK247&lt;6,"Non éligible")</f>
        <v xml:space="preserve"> </v>
      </c>
      <c r="AM247" s="13" t="str" cm="1">
        <f t="array" aca="1" ref="AM247" ca="1">_xlfn.IFS(AI247=0," ",AK247&gt;17,"Plus noel",AK247&lt;17,"ok noel")</f>
        <v xml:space="preserve"> </v>
      </c>
      <c r="AN247" s="15"/>
      <c r="AO247" s="16"/>
      <c r="AP247" s="12"/>
      <c r="AQ247" s="13" t="str">
        <f t="shared" ca="1" si="72"/>
        <v xml:space="preserve"> </v>
      </c>
      <c r="AR247" s="13" t="str" cm="1">
        <f t="array" aca="1" ref="AR247" ca="1">_xlfn.IFS(AO247=0," ",AQ247&gt;25,"Plus éligible",AQ247&gt;16,"Justificatif à fournir",AQ247&gt;6,"Bon rentré OK",AQ247&lt;6,"Non éligible")</f>
        <v xml:space="preserve"> </v>
      </c>
      <c r="AS247" s="13" t="str" cm="1">
        <f t="array" aca="1" ref="AS247" ca="1">_xlfn.IFS(AO247=0," ",AQ247&gt;17,"Plus noel",AQ247&lt;17,"ok noel")</f>
        <v xml:space="preserve"> </v>
      </c>
      <c r="AT247" s="15"/>
      <c r="AU247" s="10" t="str">
        <f t="shared" si="73"/>
        <v xml:space="preserve"> </v>
      </c>
      <c r="AV247" s="10" t="str">
        <f t="shared" si="74"/>
        <v xml:space="preserve"> </v>
      </c>
      <c r="AW247" s="10" t="str">
        <f t="shared" si="75"/>
        <v xml:space="preserve"> </v>
      </c>
      <c r="AX247">
        <f t="shared" ca="1" si="76"/>
        <v>0</v>
      </c>
      <c r="AY247">
        <f t="shared" ca="1" si="77"/>
        <v>0</v>
      </c>
      <c r="AZ247">
        <f t="shared" ca="1" si="78"/>
        <v>0</v>
      </c>
    </row>
    <row r="248" spans="1:52" x14ac:dyDescent="0.3">
      <c r="A248" s="5"/>
      <c r="C248" s="6">
        <f t="shared" si="79"/>
        <v>1</v>
      </c>
      <c r="E248" s="6">
        <f t="shared" ca="1" si="64"/>
        <v>44562</v>
      </c>
      <c r="F248" s="3">
        <f t="shared" ca="1" si="80"/>
        <v>18</v>
      </c>
      <c r="G248" s="3">
        <f t="shared" ca="1" si="81"/>
        <v>12</v>
      </c>
      <c r="H248" s="7">
        <f t="shared" ca="1" si="65"/>
        <v>450</v>
      </c>
      <c r="J248" s="7">
        <f t="shared" ca="1" si="66"/>
        <v>0</v>
      </c>
      <c r="L248" s="7">
        <f t="shared" ca="1" si="67"/>
        <v>450</v>
      </c>
      <c r="P248" s="7">
        <f t="shared" ca="1" si="68"/>
        <v>450</v>
      </c>
      <c r="Q248" s="16"/>
      <c r="R248" s="12"/>
      <c r="S248" s="13" t="str">
        <f t="shared" ca="1" si="82"/>
        <v xml:space="preserve"> </v>
      </c>
      <c r="T248" s="13" t="str" cm="1">
        <f t="array" aca="1" ref="T248" ca="1">_xlfn.IFS(Q248=0," ",S248&gt;25,"Plus éligible",S248&gt;16,"Justificatif à fournir",S248&gt;6,"Bon rentré OK",S248&lt;6,"Non éligible")</f>
        <v xml:space="preserve"> </v>
      </c>
      <c r="U248" s="13" t="str" cm="1">
        <f t="array" aca="1" ref="U248" ca="1">_xlfn.IFS(Q248=0," ",S248&gt;17,"Plus noel",S248&lt;17,"ok noel")</f>
        <v xml:space="preserve"> </v>
      </c>
      <c r="V248" s="15"/>
      <c r="W248" s="16"/>
      <c r="X248" s="12"/>
      <c r="Y248" s="13" t="str">
        <f t="shared" ca="1" si="69"/>
        <v xml:space="preserve"> </v>
      </c>
      <c r="Z248" s="13" t="str" cm="1">
        <f t="array" aca="1" ref="Z248" ca="1">_xlfn.IFS(W248=0," ",Y248&gt;25,"Plus éligible",Y248&gt;16,"Justificatif à fournir",Y248&gt;6,"Bon rentré OK",Y248&lt;6,"Non éligible")</f>
        <v xml:space="preserve"> </v>
      </c>
      <c r="AA248" s="13" t="str" cm="1">
        <f t="array" aca="1" ref="AA248" ca="1">_xlfn.IFS(W248=0," ",Y248&gt;17,"Plus noel",Y248&lt;16,"ok noel")</f>
        <v xml:space="preserve"> </v>
      </c>
      <c r="AB248" s="15"/>
      <c r="AC248" s="16"/>
      <c r="AD248" s="12"/>
      <c r="AE248" s="13" t="str">
        <f t="shared" ca="1" si="70"/>
        <v xml:space="preserve"> </v>
      </c>
      <c r="AF248" s="13" t="str" cm="1">
        <f t="array" aca="1" ref="AF248" ca="1">_xlfn.IFS(AC248=0," ",AE248&gt;25,"Plus éligible",AE248&gt;16,"Justificatif à fournir",AE248&gt;6,"Bon rentré OK",AE248&lt;6,"Non éligible")</f>
        <v xml:space="preserve"> </v>
      </c>
      <c r="AG248" s="13" t="str" cm="1">
        <f t="array" aca="1" ref="AG248" ca="1">_xlfn.IFS(AC248=0," ",AE248&gt;17,"Plus noel",AE248&lt;17,"ok noel")</f>
        <v xml:space="preserve"> </v>
      </c>
      <c r="AH248" s="15"/>
      <c r="AI248" s="16"/>
      <c r="AJ248" s="12"/>
      <c r="AK248" s="13" t="str">
        <f t="shared" ca="1" si="71"/>
        <v xml:space="preserve"> </v>
      </c>
      <c r="AL248" s="13" t="str" cm="1">
        <f t="array" aca="1" ref="AL248" ca="1">_xlfn.IFS(AI248=0," ",AK248&gt;25,"Plus éligible",AK248&gt;16,"Justificatif à fournir",AK248&gt;6,"Bon rentré OK",AK248&lt;6,"Non éligible")</f>
        <v xml:space="preserve"> </v>
      </c>
      <c r="AM248" s="13" t="str" cm="1">
        <f t="array" aca="1" ref="AM248" ca="1">_xlfn.IFS(AI248=0," ",AK248&gt;17,"Plus noel",AK248&lt;17,"ok noel")</f>
        <v xml:space="preserve"> </v>
      </c>
      <c r="AN248" s="15"/>
      <c r="AO248" s="16"/>
      <c r="AP248" s="12"/>
      <c r="AQ248" s="13" t="str">
        <f t="shared" ca="1" si="72"/>
        <v xml:space="preserve"> </v>
      </c>
      <c r="AR248" s="13" t="str" cm="1">
        <f t="array" aca="1" ref="AR248" ca="1">_xlfn.IFS(AO248=0," ",AQ248&gt;25,"Plus éligible",AQ248&gt;16,"Justificatif à fournir",AQ248&gt;6,"Bon rentré OK",AQ248&lt;6,"Non éligible")</f>
        <v xml:space="preserve"> </v>
      </c>
      <c r="AS248" s="13" t="str" cm="1">
        <f t="array" aca="1" ref="AS248" ca="1">_xlfn.IFS(AO248=0," ",AQ248&gt;17,"Plus noel",AQ248&lt;17,"ok noel")</f>
        <v xml:space="preserve"> </v>
      </c>
      <c r="AT248" s="15"/>
      <c r="AU248" s="10" t="str">
        <f t="shared" si="73"/>
        <v xml:space="preserve"> </v>
      </c>
      <c r="AV248" s="10" t="str">
        <f t="shared" si="74"/>
        <v xml:space="preserve"> </v>
      </c>
      <c r="AW248" s="10" t="str">
        <f t="shared" si="75"/>
        <v xml:space="preserve"> </v>
      </c>
      <c r="AX248">
        <f t="shared" ca="1" si="76"/>
        <v>0</v>
      </c>
      <c r="AY248">
        <f t="shared" ca="1" si="77"/>
        <v>0</v>
      </c>
      <c r="AZ248">
        <f t="shared" ca="1" si="78"/>
        <v>0</v>
      </c>
    </row>
    <row r="249" spans="1:52" x14ac:dyDescent="0.3">
      <c r="A249" s="5"/>
      <c r="C249" s="6">
        <f t="shared" si="79"/>
        <v>1</v>
      </c>
      <c r="E249" s="6">
        <f t="shared" ca="1" si="64"/>
        <v>44562</v>
      </c>
      <c r="F249" s="3">
        <f t="shared" ca="1" si="80"/>
        <v>18</v>
      </c>
      <c r="G249" s="3">
        <f t="shared" ca="1" si="81"/>
        <v>12</v>
      </c>
      <c r="H249" s="7">
        <f t="shared" ca="1" si="65"/>
        <v>450</v>
      </c>
      <c r="J249" s="7">
        <f t="shared" ca="1" si="66"/>
        <v>0</v>
      </c>
      <c r="L249" s="7">
        <f t="shared" ca="1" si="67"/>
        <v>450</v>
      </c>
      <c r="P249" s="7">
        <f t="shared" ca="1" si="68"/>
        <v>450</v>
      </c>
      <c r="Q249" s="16"/>
      <c r="R249" s="12"/>
      <c r="S249" s="13" t="str">
        <f t="shared" ca="1" si="82"/>
        <v xml:space="preserve"> </v>
      </c>
      <c r="T249" s="13" t="str" cm="1">
        <f t="array" aca="1" ref="T249" ca="1">_xlfn.IFS(Q249=0," ",S249&gt;25,"Plus éligible",S249&gt;16,"Justificatif à fournir",S249&gt;6,"Bon rentré OK",S249&lt;6,"Non éligible")</f>
        <v xml:space="preserve"> </v>
      </c>
      <c r="U249" s="13" t="str" cm="1">
        <f t="array" aca="1" ref="U249" ca="1">_xlfn.IFS(Q249=0," ",S249&gt;17,"Plus noel",S249&lt;17,"ok noel")</f>
        <v xml:space="preserve"> </v>
      </c>
      <c r="V249" s="15"/>
      <c r="W249" s="16"/>
      <c r="X249" s="12"/>
      <c r="Y249" s="13" t="str">
        <f t="shared" ca="1" si="69"/>
        <v xml:space="preserve"> </v>
      </c>
      <c r="Z249" s="13" t="str" cm="1">
        <f t="array" aca="1" ref="Z249" ca="1">_xlfn.IFS(W249=0," ",Y249&gt;25,"Plus éligible",Y249&gt;16,"Justificatif à fournir",Y249&gt;6,"Bon rentré OK",Y249&lt;6,"Non éligible")</f>
        <v xml:space="preserve"> </v>
      </c>
      <c r="AA249" s="13" t="str" cm="1">
        <f t="array" aca="1" ref="AA249" ca="1">_xlfn.IFS(W249=0," ",Y249&gt;17,"Plus noel",Y249&lt;16,"ok noel")</f>
        <v xml:space="preserve"> </v>
      </c>
      <c r="AB249" s="15"/>
      <c r="AC249" s="16"/>
      <c r="AD249" s="12"/>
      <c r="AE249" s="13" t="str">
        <f t="shared" ca="1" si="70"/>
        <v xml:space="preserve"> </v>
      </c>
      <c r="AF249" s="13" t="str" cm="1">
        <f t="array" aca="1" ref="AF249" ca="1">_xlfn.IFS(AC249=0," ",AE249&gt;25,"Plus éligible",AE249&gt;16,"Justificatif à fournir",AE249&gt;6,"Bon rentré OK",AE249&lt;6,"Non éligible")</f>
        <v xml:space="preserve"> </v>
      </c>
      <c r="AG249" s="13" t="str" cm="1">
        <f t="array" aca="1" ref="AG249" ca="1">_xlfn.IFS(AC249=0," ",AE249&gt;17,"Plus noel",AE249&lt;17,"ok noel")</f>
        <v xml:space="preserve"> </v>
      </c>
      <c r="AH249" s="15"/>
      <c r="AI249" s="16"/>
      <c r="AJ249" s="12"/>
      <c r="AK249" s="13" t="str">
        <f t="shared" ca="1" si="71"/>
        <v xml:space="preserve"> </v>
      </c>
      <c r="AL249" s="13" t="str" cm="1">
        <f t="array" aca="1" ref="AL249" ca="1">_xlfn.IFS(AI249=0," ",AK249&gt;25,"Plus éligible",AK249&gt;16,"Justificatif à fournir",AK249&gt;6,"Bon rentré OK",AK249&lt;6,"Non éligible")</f>
        <v xml:space="preserve"> </v>
      </c>
      <c r="AM249" s="13" t="str" cm="1">
        <f t="array" aca="1" ref="AM249" ca="1">_xlfn.IFS(AI249=0," ",AK249&gt;17,"Plus noel",AK249&lt;17,"ok noel")</f>
        <v xml:space="preserve"> </v>
      </c>
      <c r="AN249" s="15"/>
      <c r="AO249" s="16"/>
      <c r="AP249" s="12"/>
      <c r="AQ249" s="13" t="str">
        <f t="shared" ca="1" si="72"/>
        <v xml:space="preserve"> </v>
      </c>
      <c r="AR249" s="13" t="str" cm="1">
        <f t="array" aca="1" ref="AR249" ca="1">_xlfn.IFS(AO249=0," ",AQ249&gt;25,"Plus éligible",AQ249&gt;16,"Justificatif à fournir",AQ249&gt;6,"Bon rentré OK",AQ249&lt;6,"Non éligible")</f>
        <v xml:space="preserve"> </v>
      </c>
      <c r="AS249" s="13" t="str" cm="1">
        <f t="array" aca="1" ref="AS249" ca="1">_xlfn.IFS(AO249=0," ",AQ249&gt;17,"Plus noel",AQ249&lt;17,"ok noel")</f>
        <v xml:space="preserve"> </v>
      </c>
      <c r="AT249" s="15"/>
      <c r="AU249" s="10" t="str">
        <f t="shared" si="73"/>
        <v xml:space="preserve"> </v>
      </c>
      <c r="AV249" s="10" t="str">
        <f t="shared" si="74"/>
        <v xml:space="preserve"> </v>
      </c>
      <c r="AW249" s="10" t="str">
        <f t="shared" si="75"/>
        <v xml:space="preserve"> </v>
      </c>
      <c r="AX249">
        <f t="shared" ca="1" si="76"/>
        <v>0</v>
      </c>
      <c r="AY249">
        <f t="shared" ca="1" si="77"/>
        <v>0</v>
      </c>
      <c r="AZ249">
        <f t="shared" ca="1" si="78"/>
        <v>0</v>
      </c>
    </row>
    <row r="250" spans="1:52" x14ac:dyDescent="0.3">
      <c r="A250" s="5"/>
      <c r="C250" s="6">
        <f t="shared" si="79"/>
        <v>1</v>
      </c>
      <c r="E250" s="6">
        <f t="shared" ca="1" si="64"/>
        <v>44562</v>
      </c>
      <c r="F250" s="3">
        <f t="shared" ca="1" si="80"/>
        <v>18</v>
      </c>
      <c r="G250" s="3">
        <f t="shared" ca="1" si="81"/>
        <v>12</v>
      </c>
      <c r="H250" s="7">
        <f t="shared" ca="1" si="65"/>
        <v>450</v>
      </c>
      <c r="J250" s="7">
        <f t="shared" ca="1" si="66"/>
        <v>0</v>
      </c>
      <c r="L250" s="7">
        <f t="shared" ca="1" si="67"/>
        <v>450</v>
      </c>
      <c r="P250" s="7">
        <f t="shared" ca="1" si="68"/>
        <v>450</v>
      </c>
      <c r="Q250" s="16"/>
      <c r="R250" s="12"/>
      <c r="S250" s="13" t="str">
        <f t="shared" ca="1" si="82"/>
        <v xml:space="preserve"> </v>
      </c>
      <c r="T250" s="13" t="str" cm="1">
        <f t="array" aca="1" ref="T250" ca="1">_xlfn.IFS(Q250=0," ",S250&gt;25,"Plus éligible",S250&gt;16,"Justificatif à fournir",S250&gt;6,"Bon rentré OK",S250&lt;6,"Non éligible")</f>
        <v xml:space="preserve"> </v>
      </c>
      <c r="U250" s="13" t="str" cm="1">
        <f t="array" aca="1" ref="U250" ca="1">_xlfn.IFS(Q250=0," ",S250&gt;17,"Plus noel",S250&lt;17,"ok noel")</f>
        <v xml:space="preserve"> </v>
      </c>
      <c r="V250" s="15"/>
      <c r="W250" s="16"/>
      <c r="X250" s="12"/>
      <c r="Y250" s="13" t="str">
        <f t="shared" ca="1" si="69"/>
        <v xml:space="preserve"> </v>
      </c>
      <c r="Z250" s="13" t="str" cm="1">
        <f t="array" aca="1" ref="Z250" ca="1">_xlfn.IFS(W250=0," ",Y250&gt;25,"Plus éligible",Y250&gt;16,"Justificatif à fournir",Y250&gt;6,"Bon rentré OK",Y250&lt;6,"Non éligible")</f>
        <v xml:space="preserve"> </v>
      </c>
      <c r="AA250" s="13" t="str" cm="1">
        <f t="array" aca="1" ref="AA250" ca="1">_xlfn.IFS(W250=0," ",Y250&gt;17,"Plus noel",Y250&lt;16,"ok noel")</f>
        <v xml:space="preserve"> </v>
      </c>
      <c r="AB250" s="15"/>
      <c r="AC250" s="16"/>
      <c r="AD250" s="12"/>
      <c r="AE250" s="13" t="str">
        <f t="shared" ca="1" si="70"/>
        <v xml:space="preserve"> </v>
      </c>
      <c r="AF250" s="13" t="str" cm="1">
        <f t="array" aca="1" ref="AF250" ca="1">_xlfn.IFS(AC250=0," ",AE250&gt;25,"Plus éligible",AE250&gt;16,"Justificatif à fournir",AE250&gt;6,"Bon rentré OK",AE250&lt;6,"Non éligible")</f>
        <v xml:space="preserve"> </v>
      </c>
      <c r="AG250" s="13" t="str" cm="1">
        <f t="array" aca="1" ref="AG250" ca="1">_xlfn.IFS(AC250=0," ",AE250&gt;17,"Plus noel",AE250&lt;17,"ok noel")</f>
        <v xml:space="preserve"> </v>
      </c>
      <c r="AH250" s="15"/>
      <c r="AI250" s="16"/>
      <c r="AJ250" s="12"/>
      <c r="AK250" s="13" t="str">
        <f t="shared" ca="1" si="71"/>
        <v xml:space="preserve"> </v>
      </c>
      <c r="AL250" s="13" t="str" cm="1">
        <f t="array" aca="1" ref="AL250" ca="1">_xlfn.IFS(AI250=0," ",AK250&gt;25,"Plus éligible",AK250&gt;16,"Justificatif à fournir",AK250&gt;6,"Bon rentré OK",AK250&lt;6,"Non éligible")</f>
        <v xml:space="preserve"> </v>
      </c>
      <c r="AM250" s="13" t="str" cm="1">
        <f t="array" aca="1" ref="AM250" ca="1">_xlfn.IFS(AI250=0," ",AK250&gt;17,"Plus noel",AK250&lt;17,"ok noel")</f>
        <v xml:space="preserve"> </v>
      </c>
      <c r="AN250" s="15"/>
      <c r="AO250" s="16"/>
      <c r="AP250" s="12"/>
      <c r="AQ250" s="13" t="str">
        <f t="shared" ca="1" si="72"/>
        <v xml:space="preserve"> </v>
      </c>
      <c r="AR250" s="13" t="str" cm="1">
        <f t="array" aca="1" ref="AR250" ca="1">_xlfn.IFS(AO250=0," ",AQ250&gt;25,"Plus éligible",AQ250&gt;16,"Justificatif à fournir",AQ250&gt;6,"Bon rentré OK",AQ250&lt;6,"Non éligible")</f>
        <v xml:space="preserve"> </v>
      </c>
      <c r="AS250" s="13" t="str" cm="1">
        <f t="array" aca="1" ref="AS250" ca="1">_xlfn.IFS(AO250=0," ",AQ250&gt;17,"Plus noel",AQ250&lt;17,"ok noel")</f>
        <v xml:space="preserve"> </v>
      </c>
      <c r="AT250" s="15"/>
      <c r="AU250" s="10" t="str">
        <f t="shared" si="73"/>
        <v xml:space="preserve"> </v>
      </c>
      <c r="AV250" s="10" t="str">
        <f t="shared" si="74"/>
        <v xml:space="preserve"> </v>
      </c>
      <c r="AW250" s="10" t="str">
        <f t="shared" si="75"/>
        <v xml:space="preserve"> </v>
      </c>
      <c r="AX250">
        <f t="shared" ca="1" si="76"/>
        <v>0</v>
      </c>
      <c r="AY250">
        <f t="shared" ca="1" si="77"/>
        <v>0</v>
      </c>
      <c r="AZ250">
        <f t="shared" ca="1" si="78"/>
        <v>0</v>
      </c>
    </row>
    <row r="251" spans="1:52" x14ac:dyDescent="0.3">
      <c r="A251" s="5"/>
      <c r="C251" s="6">
        <f t="shared" si="79"/>
        <v>1</v>
      </c>
      <c r="E251" s="6">
        <f t="shared" ca="1" si="64"/>
        <v>44562</v>
      </c>
      <c r="F251" s="3">
        <f t="shared" ca="1" si="80"/>
        <v>18</v>
      </c>
      <c r="G251" s="3">
        <f t="shared" ca="1" si="81"/>
        <v>12</v>
      </c>
      <c r="H251" s="7">
        <f t="shared" ca="1" si="65"/>
        <v>450</v>
      </c>
      <c r="J251" s="7">
        <f t="shared" ca="1" si="66"/>
        <v>0</v>
      </c>
      <c r="L251" s="7">
        <f t="shared" ca="1" si="67"/>
        <v>450</v>
      </c>
      <c r="P251" s="7">
        <f t="shared" ca="1" si="68"/>
        <v>450</v>
      </c>
      <c r="Q251" s="16"/>
      <c r="R251" s="12"/>
      <c r="S251" s="13" t="str">
        <f t="shared" ca="1" si="82"/>
        <v xml:space="preserve"> </v>
      </c>
      <c r="T251" s="13" t="str" cm="1">
        <f t="array" aca="1" ref="T251" ca="1">_xlfn.IFS(Q251=0," ",S251&gt;25,"Plus éligible",S251&gt;16,"Justificatif à fournir",S251&gt;6,"Bon rentré OK",S251&lt;6,"Non éligible")</f>
        <v xml:space="preserve"> </v>
      </c>
      <c r="U251" s="13" t="str" cm="1">
        <f t="array" aca="1" ref="U251" ca="1">_xlfn.IFS(Q251=0," ",S251&gt;17,"Plus noel",S251&lt;17,"ok noel")</f>
        <v xml:space="preserve"> </v>
      </c>
      <c r="V251" s="15"/>
      <c r="W251" s="16"/>
      <c r="X251" s="12"/>
      <c r="Y251" s="13" t="str">
        <f t="shared" ca="1" si="69"/>
        <v xml:space="preserve"> </v>
      </c>
      <c r="Z251" s="13" t="str" cm="1">
        <f t="array" aca="1" ref="Z251" ca="1">_xlfn.IFS(W251=0," ",Y251&gt;25,"Plus éligible",Y251&gt;16,"Justificatif à fournir",Y251&gt;6,"Bon rentré OK",Y251&lt;6,"Non éligible")</f>
        <v xml:space="preserve"> </v>
      </c>
      <c r="AA251" s="13" t="str" cm="1">
        <f t="array" aca="1" ref="AA251" ca="1">_xlfn.IFS(W251=0," ",Y251&gt;17,"Plus noel",Y251&lt;16,"ok noel")</f>
        <v xml:space="preserve"> </v>
      </c>
      <c r="AB251" s="15"/>
      <c r="AC251" s="16"/>
      <c r="AD251" s="12"/>
      <c r="AE251" s="13" t="str">
        <f t="shared" ca="1" si="70"/>
        <v xml:space="preserve"> </v>
      </c>
      <c r="AF251" s="13" t="str" cm="1">
        <f t="array" aca="1" ref="AF251" ca="1">_xlfn.IFS(AC251=0," ",AE251&gt;25,"Plus éligible",AE251&gt;16,"Justificatif à fournir",AE251&gt;6,"Bon rentré OK",AE251&lt;6,"Non éligible")</f>
        <v xml:space="preserve"> </v>
      </c>
      <c r="AG251" s="13" t="str" cm="1">
        <f t="array" aca="1" ref="AG251" ca="1">_xlfn.IFS(AC251=0," ",AE251&gt;17,"Plus noel",AE251&lt;17,"ok noel")</f>
        <v xml:space="preserve"> </v>
      </c>
      <c r="AH251" s="15"/>
      <c r="AI251" s="16"/>
      <c r="AJ251" s="12"/>
      <c r="AK251" s="13" t="str">
        <f t="shared" ca="1" si="71"/>
        <v xml:space="preserve"> </v>
      </c>
      <c r="AL251" s="13" t="str" cm="1">
        <f t="array" aca="1" ref="AL251" ca="1">_xlfn.IFS(AI251=0," ",AK251&gt;25,"Plus éligible",AK251&gt;16,"Justificatif à fournir",AK251&gt;6,"Bon rentré OK",AK251&lt;6,"Non éligible")</f>
        <v xml:space="preserve"> </v>
      </c>
      <c r="AM251" s="13" t="str" cm="1">
        <f t="array" aca="1" ref="AM251" ca="1">_xlfn.IFS(AI251=0," ",AK251&gt;17,"Plus noel",AK251&lt;17,"ok noel")</f>
        <v xml:space="preserve"> </v>
      </c>
      <c r="AN251" s="15"/>
      <c r="AO251" s="16"/>
      <c r="AP251" s="12"/>
      <c r="AQ251" s="13" t="str">
        <f t="shared" ca="1" si="72"/>
        <v xml:space="preserve"> </v>
      </c>
      <c r="AR251" s="13" t="str" cm="1">
        <f t="array" aca="1" ref="AR251" ca="1">_xlfn.IFS(AO251=0," ",AQ251&gt;25,"Plus éligible",AQ251&gt;16,"Justificatif à fournir",AQ251&gt;6,"Bon rentré OK",AQ251&lt;6,"Non éligible")</f>
        <v xml:space="preserve"> </v>
      </c>
      <c r="AS251" s="13" t="str" cm="1">
        <f t="array" aca="1" ref="AS251" ca="1">_xlfn.IFS(AO251=0," ",AQ251&gt;17,"Plus noel",AQ251&lt;17,"ok noel")</f>
        <v xml:space="preserve"> </v>
      </c>
      <c r="AT251" s="15"/>
      <c r="AU251" s="10" t="str">
        <f t="shared" si="73"/>
        <v xml:space="preserve"> </v>
      </c>
      <c r="AV251" s="10" t="str">
        <f t="shared" si="74"/>
        <v xml:space="preserve"> </v>
      </c>
      <c r="AW251" s="10" t="str">
        <f t="shared" si="75"/>
        <v xml:space="preserve"> </v>
      </c>
      <c r="AX251">
        <f t="shared" ca="1" si="76"/>
        <v>0</v>
      </c>
      <c r="AY251">
        <f t="shared" ca="1" si="77"/>
        <v>0</v>
      </c>
      <c r="AZ251">
        <f t="shared" ca="1" si="78"/>
        <v>0</v>
      </c>
    </row>
    <row r="252" spans="1:52" x14ac:dyDescent="0.3">
      <c r="A252" s="5"/>
      <c r="C252" s="6">
        <f t="shared" si="79"/>
        <v>1</v>
      </c>
      <c r="E252" s="6">
        <f t="shared" ca="1" si="64"/>
        <v>44562</v>
      </c>
      <c r="F252" s="3">
        <f t="shared" ca="1" si="80"/>
        <v>18</v>
      </c>
      <c r="G252" s="3">
        <f t="shared" ca="1" si="81"/>
        <v>12</v>
      </c>
      <c r="H252" s="7">
        <f t="shared" ca="1" si="65"/>
        <v>450</v>
      </c>
      <c r="J252" s="7">
        <f t="shared" ca="1" si="66"/>
        <v>0</v>
      </c>
      <c r="L252" s="7">
        <f t="shared" ca="1" si="67"/>
        <v>450</v>
      </c>
      <c r="P252" s="7">
        <f t="shared" ca="1" si="68"/>
        <v>450</v>
      </c>
      <c r="Q252" s="16"/>
      <c r="R252" s="12"/>
      <c r="S252" s="13" t="str">
        <f t="shared" ca="1" si="82"/>
        <v xml:space="preserve"> </v>
      </c>
      <c r="T252" s="13" t="str" cm="1">
        <f t="array" aca="1" ref="T252" ca="1">_xlfn.IFS(Q252=0," ",S252&gt;25,"Plus éligible",S252&gt;16,"Justificatif à fournir",S252&gt;6,"Bon rentré OK",S252&lt;6,"Non éligible")</f>
        <v xml:space="preserve"> </v>
      </c>
      <c r="U252" s="13" t="str" cm="1">
        <f t="array" aca="1" ref="U252" ca="1">_xlfn.IFS(Q252=0," ",S252&gt;17,"Plus noel",S252&lt;17,"ok noel")</f>
        <v xml:space="preserve"> </v>
      </c>
      <c r="V252" s="15"/>
      <c r="W252" s="16"/>
      <c r="X252" s="12"/>
      <c r="Y252" s="13" t="str">
        <f t="shared" ca="1" si="69"/>
        <v xml:space="preserve"> </v>
      </c>
      <c r="Z252" s="13" t="str" cm="1">
        <f t="array" aca="1" ref="Z252" ca="1">_xlfn.IFS(W252=0," ",Y252&gt;25,"Plus éligible",Y252&gt;16,"Justificatif à fournir",Y252&gt;6,"Bon rentré OK",Y252&lt;6,"Non éligible")</f>
        <v xml:space="preserve"> </v>
      </c>
      <c r="AA252" s="13" t="str" cm="1">
        <f t="array" aca="1" ref="AA252" ca="1">_xlfn.IFS(W252=0," ",Y252&gt;17,"Plus noel",Y252&lt;16,"ok noel")</f>
        <v xml:space="preserve"> </v>
      </c>
      <c r="AB252" s="15"/>
      <c r="AC252" s="16"/>
      <c r="AD252" s="12"/>
      <c r="AE252" s="13" t="str">
        <f t="shared" ca="1" si="70"/>
        <v xml:space="preserve"> </v>
      </c>
      <c r="AF252" s="13" t="str" cm="1">
        <f t="array" aca="1" ref="AF252" ca="1">_xlfn.IFS(AC252=0," ",AE252&gt;25,"Plus éligible",AE252&gt;16,"Justificatif à fournir",AE252&gt;6,"Bon rentré OK",AE252&lt;6,"Non éligible")</f>
        <v xml:space="preserve"> </v>
      </c>
      <c r="AG252" s="13" t="str" cm="1">
        <f t="array" aca="1" ref="AG252" ca="1">_xlfn.IFS(AC252=0," ",AE252&gt;17,"Plus noel",AE252&lt;17,"ok noel")</f>
        <v xml:space="preserve"> </v>
      </c>
      <c r="AH252" s="15"/>
      <c r="AI252" s="16"/>
      <c r="AJ252" s="12"/>
      <c r="AK252" s="13" t="str">
        <f t="shared" ca="1" si="71"/>
        <v xml:space="preserve"> </v>
      </c>
      <c r="AL252" s="13" t="str" cm="1">
        <f t="array" aca="1" ref="AL252" ca="1">_xlfn.IFS(AI252=0," ",AK252&gt;25,"Plus éligible",AK252&gt;16,"Justificatif à fournir",AK252&gt;6,"Bon rentré OK",AK252&lt;6,"Non éligible")</f>
        <v xml:space="preserve"> </v>
      </c>
      <c r="AM252" s="13" t="str" cm="1">
        <f t="array" aca="1" ref="AM252" ca="1">_xlfn.IFS(AI252=0," ",AK252&gt;17,"Plus noel",AK252&lt;17,"ok noel")</f>
        <v xml:space="preserve"> </v>
      </c>
      <c r="AN252" s="15"/>
      <c r="AO252" s="16"/>
      <c r="AP252" s="12"/>
      <c r="AQ252" s="13" t="str">
        <f t="shared" ca="1" si="72"/>
        <v xml:space="preserve"> </v>
      </c>
      <c r="AR252" s="13" t="str" cm="1">
        <f t="array" aca="1" ref="AR252" ca="1">_xlfn.IFS(AO252=0," ",AQ252&gt;25,"Plus éligible",AQ252&gt;16,"Justificatif à fournir",AQ252&gt;6,"Bon rentré OK",AQ252&lt;6,"Non éligible")</f>
        <v xml:space="preserve"> </v>
      </c>
      <c r="AS252" s="13" t="str" cm="1">
        <f t="array" aca="1" ref="AS252" ca="1">_xlfn.IFS(AO252=0," ",AQ252&gt;17,"Plus noel",AQ252&lt;17,"ok noel")</f>
        <v xml:space="preserve"> </v>
      </c>
      <c r="AT252" s="15"/>
      <c r="AU252" s="10" t="str">
        <f t="shared" si="73"/>
        <v xml:space="preserve"> </v>
      </c>
      <c r="AV252" s="10" t="str">
        <f t="shared" si="74"/>
        <v xml:space="preserve"> </v>
      </c>
      <c r="AW252" s="10" t="str">
        <f t="shared" si="75"/>
        <v xml:space="preserve"> </v>
      </c>
      <c r="AX252">
        <f t="shared" ca="1" si="76"/>
        <v>0</v>
      </c>
      <c r="AY252">
        <f t="shared" ca="1" si="77"/>
        <v>0</v>
      </c>
      <c r="AZ252">
        <f t="shared" ca="1" si="78"/>
        <v>0</v>
      </c>
    </row>
    <row r="253" spans="1:52" x14ac:dyDescent="0.3">
      <c r="A253" s="5"/>
      <c r="C253" s="6">
        <f t="shared" si="79"/>
        <v>1</v>
      </c>
      <c r="E253" s="6">
        <f t="shared" ca="1" si="64"/>
        <v>44562</v>
      </c>
      <c r="F253" s="3">
        <f t="shared" ca="1" si="80"/>
        <v>18</v>
      </c>
      <c r="G253" s="3">
        <f t="shared" ca="1" si="81"/>
        <v>12</v>
      </c>
      <c r="H253" s="7">
        <f t="shared" ca="1" si="65"/>
        <v>450</v>
      </c>
      <c r="J253" s="7">
        <f t="shared" ca="1" si="66"/>
        <v>0</v>
      </c>
      <c r="L253" s="7">
        <f t="shared" ca="1" si="67"/>
        <v>450</v>
      </c>
      <c r="P253" s="7">
        <f t="shared" ca="1" si="68"/>
        <v>450</v>
      </c>
      <c r="Q253" s="16"/>
      <c r="R253" s="12"/>
      <c r="S253" s="13" t="str">
        <f t="shared" ca="1" si="82"/>
        <v xml:space="preserve"> </v>
      </c>
      <c r="T253" s="13" t="str" cm="1">
        <f t="array" aca="1" ref="T253" ca="1">_xlfn.IFS(Q253=0," ",S253&gt;25,"Plus éligible",S253&gt;16,"Justificatif à fournir",S253&gt;6,"Bon rentré OK",S253&lt;6,"Non éligible")</f>
        <v xml:space="preserve"> </v>
      </c>
      <c r="U253" s="13" t="str" cm="1">
        <f t="array" aca="1" ref="U253" ca="1">_xlfn.IFS(Q253=0," ",S253&gt;17,"Plus noel",S253&lt;17,"ok noel")</f>
        <v xml:space="preserve"> </v>
      </c>
      <c r="V253" s="15"/>
      <c r="W253" s="16"/>
      <c r="X253" s="12"/>
      <c r="Y253" s="13" t="str">
        <f t="shared" ca="1" si="69"/>
        <v xml:space="preserve"> </v>
      </c>
      <c r="Z253" s="13" t="str" cm="1">
        <f t="array" aca="1" ref="Z253" ca="1">_xlfn.IFS(W253=0," ",Y253&gt;25,"Plus éligible",Y253&gt;16,"Justificatif à fournir",Y253&gt;6,"Bon rentré OK",Y253&lt;6,"Non éligible")</f>
        <v xml:space="preserve"> </v>
      </c>
      <c r="AA253" s="13" t="str" cm="1">
        <f t="array" aca="1" ref="AA253" ca="1">_xlfn.IFS(W253=0," ",Y253&gt;17,"Plus noel",Y253&lt;16,"ok noel")</f>
        <v xml:space="preserve"> </v>
      </c>
      <c r="AB253" s="15"/>
      <c r="AC253" s="16"/>
      <c r="AD253" s="12"/>
      <c r="AE253" s="13" t="str">
        <f t="shared" ca="1" si="70"/>
        <v xml:space="preserve"> </v>
      </c>
      <c r="AF253" s="13" t="str" cm="1">
        <f t="array" aca="1" ref="AF253" ca="1">_xlfn.IFS(AC253=0," ",AE253&gt;25,"Plus éligible",AE253&gt;16,"Justificatif à fournir",AE253&gt;6,"Bon rentré OK",AE253&lt;6,"Non éligible")</f>
        <v xml:space="preserve"> </v>
      </c>
      <c r="AG253" s="13" t="str" cm="1">
        <f t="array" aca="1" ref="AG253" ca="1">_xlfn.IFS(AC253=0," ",AE253&gt;17,"Plus noel",AE253&lt;17,"ok noel")</f>
        <v xml:space="preserve"> </v>
      </c>
      <c r="AH253" s="15"/>
      <c r="AI253" s="16"/>
      <c r="AJ253" s="12"/>
      <c r="AK253" s="13" t="str">
        <f t="shared" ca="1" si="71"/>
        <v xml:space="preserve"> </v>
      </c>
      <c r="AL253" s="13" t="str" cm="1">
        <f t="array" aca="1" ref="AL253" ca="1">_xlfn.IFS(AI253=0," ",AK253&gt;25,"Plus éligible",AK253&gt;16,"Justificatif à fournir",AK253&gt;6,"Bon rentré OK",AK253&lt;6,"Non éligible")</f>
        <v xml:space="preserve"> </v>
      </c>
      <c r="AM253" s="13" t="str" cm="1">
        <f t="array" aca="1" ref="AM253" ca="1">_xlfn.IFS(AI253=0," ",AK253&gt;17,"Plus noel",AK253&lt;17,"ok noel")</f>
        <v xml:space="preserve"> </v>
      </c>
      <c r="AN253" s="15"/>
      <c r="AO253" s="16"/>
      <c r="AP253" s="12"/>
      <c r="AQ253" s="13" t="str">
        <f t="shared" ca="1" si="72"/>
        <v xml:space="preserve"> </v>
      </c>
      <c r="AR253" s="13" t="str" cm="1">
        <f t="array" aca="1" ref="AR253" ca="1">_xlfn.IFS(AO253=0," ",AQ253&gt;25,"Plus éligible",AQ253&gt;16,"Justificatif à fournir",AQ253&gt;6,"Bon rentré OK",AQ253&lt;6,"Non éligible")</f>
        <v xml:space="preserve"> </v>
      </c>
      <c r="AS253" s="13" t="str" cm="1">
        <f t="array" aca="1" ref="AS253" ca="1">_xlfn.IFS(AO253=0," ",AQ253&gt;17,"Plus noel",AQ253&lt;17,"ok noel")</f>
        <v xml:space="preserve"> </v>
      </c>
      <c r="AT253" s="15"/>
      <c r="AU253" s="10" t="str">
        <f t="shared" si="73"/>
        <v xml:space="preserve"> </v>
      </c>
      <c r="AV253" s="10" t="str">
        <f t="shared" si="74"/>
        <v xml:space="preserve"> </v>
      </c>
      <c r="AW253" s="10" t="str">
        <f t="shared" si="75"/>
        <v xml:space="preserve"> </v>
      </c>
      <c r="AX253">
        <f t="shared" ca="1" si="76"/>
        <v>0</v>
      </c>
      <c r="AY253">
        <f t="shared" ca="1" si="77"/>
        <v>0</v>
      </c>
      <c r="AZ253">
        <f t="shared" ca="1" si="78"/>
        <v>0</v>
      </c>
    </row>
    <row r="254" spans="1:52" x14ac:dyDescent="0.3">
      <c r="A254" s="5"/>
      <c r="C254" s="6">
        <f t="shared" si="79"/>
        <v>1</v>
      </c>
      <c r="E254" s="6">
        <f t="shared" ca="1" si="64"/>
        <v>44562</v>
      </c>
      <c r="F254" s="3">
        <f t="shared" ca="1" si="80"/>
        <v>18</v>
      </c>
      <c r="G254" s="3">
        <f t="shared" ca="1" si="81"/>
        <v>12</v>
      </c>
      <c r="H254" s="7">
        <f t="shared" ca="1" si="65"/>
        <v>450</v>
      </c>
      <c r="J254" s="7">
        <f t="shared" ca="1" si="66"/>
        <v>0</v>
      </c>
      <c r="L254" s="7">
        <f t="shared" ca="1" si="67"/>
        <v>450</v>
      </c>
      <c r="P254" s="7">
        <f t="shared" ca="1" si="68"/>
        <v>450</v>
      </c>
      <c r="Q254" s="16"/>
      <c r="R254" s="12"/>
      <c r="S254" s="13" t="str">
        <f t="shared" ca="1" si="82"/>
        <v xml:space="preserve"> </v>
      </c>
      <c r="T254" s="13" t="str" cm="1">
        <f t="array" aca="1" ref="T254" ca="1">_xlfn.IFS(Q254=0," ",S254&gt;25,"Plus éligible",S254&gt;16,"Justificatif à fournir",S254&gt;6,"Bon rentré OK",S254&lt;6,"Non éligible")</f>
        <v xml:space="preserve"> </v>
      </c>
      <c r="U254" s="13" t="str" cm="1">
        <f t="array" aca="1" ref="U254" ca="1">_xlfn.IFS(Q254=0," ",S254&gt;17,"Plus noel",S254&lt;17,"ok noel")</f>
        <v xml:space="preserve"> </v>
      </c>
      <c r="V254" s="15"/>
      <c r="W254" s="16"/>
      <c r="X254" s="12"/>
      <c r="Y254" s="13" t="str">
        <f t="shared" ca="1" si="69"/>
        <v xml:space="preserve"> </v>
      </c>
      <c r="Z254" s="13" t="str" cm="1">
        <f t="array" aca="1" ref="Z254" ca="1">_xlfn.IFS(W254=0," ",Y254&gt;25,"Plus éligible",Y254&gt;16,"Justificatif à fournir",Y254&gt;6,"Bon rentré OK",Y254&lt;6,"Non éligible")</f>
        <v xml:space="preserve"> </v>
      </c>
      <c r="AA254" s="13" t="str" cm="1">
        <f t="array" aca="1" ref="AA254" ca="1">_xlfn.IFS(W254=0," ",Y254&gt;17,"Plus noel",Y254&lt;16,"ok noel")</f>
        <v xml:space="preserve"> </v>
      </c>
      <c r="AB254" s="15"/>
      <c r="AC254" s="16"/>
      <c r="AD254" s="12"/>
      <c r="AE254" s="13" t="str">
        <f t="shared" ca="1" si="70"/>
        <v xml:space="preserve"> </v>
      </c>
      <c r="AF254" s="13" t="str" cm="1">
        <f t="array" aca="1" ref="AF254" ca="1">_xlfn.IFS(AC254=0," ",AE254&gt;25,"Plus éligible",AE254&gt;16,"Justificatif à fournir",AE254&gt;6,"Bon rentré OK",AE254&lt;6,"Non éligible")</f>
        <v xml:space="preserve"> </v>
      </c>
      <c r="AG254" s="13" t="str" cm="1">
        <f t="array" aca="1" ref="AG254" ca="1">_xlfn.IFS(AC254=0," ",AE254&gt;17,"Plus noel",AE254&lt;17,"ok noel")</f>
        <v xml:space="preserve"> </v>
      </c>
      <c r="AH254" s="15"/>
      <c r="AI254" s="16"/>
      <c r="AJ254" s="12"/>
      <c r="AK254" s="13" t="str">
        <f t="shared" ca="1" si="71"/>
        <v xml:space="preserve"> </v>
      </c>
      <c r="AL254" s="13" t="str" cm="1">
        <f t="array" aca="1" ref="AL254" ca="1">_xlfn.IFS(AI254=0," ",AK254&gt;25,"Plus éligible",AK254&gt;16,"Justificatif à fournir",AK254&gt;6,"Bon rentré OK",AK254&lt;6,"Non éligible")</f>
        <v xml:space="preserve"> </v>
      </c>
      <c r="AM254" s="13" t="str" cm="1">
        <f t="array" aca="1" ref="AM254" ca="1">_xlfn.IFS(AI254=0," ",AK254&gt;17,"Plus noel",AK254&lt;17,"ok noel")</f>
        <v xml:space="preserve"> </v>
      </c>
      <c r="AN254" s="15"/>
      <c r="AO254" s="16"/>
      <c r="AP254" s="12"/>
      <c r="AQ254" s="13" t="str">
        <f t="shared" ca="1" si="72"/>
        <v xml:space="preserve"> </v>
      </c>
      <c r="AR254" s="13" t="str" cm="1">
        <f t="array" aca="1" ref="AR254" ca="1">_xlfn.IFS(AO254=0," ",AQ254&gt;25,"Plus éligible",AQ254&gt;16,"Justificatif à fournir",AQ254&gt;6,"Bon rentré OK",AQ254&lt;6,"Non éligible")</f>
        <v xml:space="preserve"> </v>
      </c>
      <c r="AS254" s="13" t="str" cm="1">
        <f t="array" aca="1" ref="AS254" ca="1">_xlfn.IFS(AO254=0," ",AQ254&gt;17,"Plus noel",AQ254&lt;17,"ok noel")</f>
        <v xml:space="preserve"> </v>
      </c>
      <c r="AT254" s="15"/>
      <c r="AU254" s="10" t="str">
        <f t="shared" si="73"/>
        <v xml:space="preserve"> </v>
      </c>
      <c r="AV254" s="10" t="str">
        <f t="shared" si="74"/>
        <v xml:space="preserve"> </v>
      </c>
      <c r="AW254" s="10" t="str">
        <f t="shared" si="75"/>
        <v xml:space="preserve"> </v>
      </c>
      <c r="AX254">
        <f t="shared" ca="1" si="76"/>
        <v>0</v>
      </c>
      <c r="AY254">
        <f t="shared" ca="1" si="77"/>
        <v>0</v>
      </c>
      <c r="AZ254">
        <f t="shared" ca="1" si="78"/>
        <v>0</v>
      </c>
    </row>
    <row r="255" spans="1:52" x14ac:dyDescent="0.3">
      <c r="A255" s="5"/>
      <c r="C255" s="6">
        <f t="shared" si="79"/>
        <v>1</v>
      </c>
      <c r="E255" s="6">
        <f t="shared" ca="1" si="64"/>
        <v>44562</v>
      </c>
      <c r="F255" s="3">
        <f t="shared" ca="1" si="80"/>
        <v>18</v>
      </c>
      <c r="G255" s="3">
        <f t="shared" ca="1" si="81"/>
        <v>12</v>
      </c>
      <c r="H255" s="7">
        <f t="shared" ca="1" si="65"/>
        <v>450</v>
      </c>
      <c r="J255" s="7">
        <f t="shared" ca="1" si="66"/>
        <v>0</v>
      </c>
      <c r="L255" s="7">
        <f t="shared" ca="1" si="67"/>
        <v>450</v>
      </c>
      <c r="P255" s="7">
        <f t="shared" ca="1" si="68"/>
        <v>450</v>
      </c>
      <c r="Q255" s="16"/>
      <c r="R255" s="12"/>
      <c r="S255" s="13" t="str">
        <f t="shared" ca="1" si="82"/>
        <v xml:space="preserve"> </v>
      </c>
      <c r="T255" s="13" t="str" cm="1">
        <f t="array" aca="1" ref="T255" ca="1">_xlfn.IFS(Q255=0," ",S255&gt;25,"Plus éligible",S255&gt;16,"Justificatif à fournir",S255&gt;6,"Bon rentré OK",S255&lt;6,"Non éligible")</f>
        <v xml:space="preserve"> </v>
      </c>
      <c r="U255" s="13" t="str" cm="1">
        <f t="array" aca="1" ref="U255" ca="1">_xlfn.IFS(Q255=0," ",S255&gt;17,"Plus noel",S255&lt;17,"ok noel")</f>
        <v xml:space="preserve"> </v>
      </c>
      <c r="V255" s="15"/>
      <c r="W255" s="16"/>
      <c r="X255" s="12"/>
      <c r="Y255" s="13" t="str">
        <f t="shared" ca="1" si="69"/>
        <v xml:space="preserve"> </v>
      </c>
      <c r="Z255" s="13" t="str" cm="1">
        <f t="array" aca="1" ref="Z255" ca="1">_xlfn.IFS(W255=0," ",Y255&gt;25,"Plus éligible",Y255&gt;16,"Justificatif à fournir",Y255&gt;6,"Bon rentré OK",Y255&lt;6,"Non éligible")</f>
        <v xml:space="preserve"> </v>
      </c>
      <c r="AA255" s="13" t="str" cm="1">
        <f t="array" aca="1" ref="AA255" ca="1">_xlfn.IFS(W255=0," ",Y255&gt;17,"Plus noel",Y255&lt;16,"ok noel")</f>
        <v xml:space="preserve"> </v>
      </c>
      <c r="AB255" s="15"/>
      <c r="AC255" s="16"/>
      <c r="AD255" s="12"/>
      <c r="AE255" s="13" t="str">
        <f t="shared" ca="1" si="70"/>
        <v xml:space="preserve"> </v>
      </c>
      <c r="AF255" s="13" t="str" cm="1">
        <f t="array" aca="1" ref="AF255" ca="1">_xlfn.IFS(AC255=0," ",AE255&gt;25,"Plus éligible",AE255&gt;16,"Justificatif à fournir",AE255&gt;6,"Bon rentré OK",AE255&lt;6,"Non éligible")</f>
        <v xml:space="preserve"> </v>
      </c>
      <c r="AG255" s="13" t="str" cm="1">
        <f t="array" aca="1" ref="AG255" ca="1">_xlfn.IFS(AC255=0," ",AE255&gt;17,"Plus noel",AE255&lt;17,"ok noel")</f>
        <v xml:space="preserve"> </v>
      </c>
      <c r="AH255" s="15"/>
      <c r="AI255" s="16"/>
      <c r="AJ255" s="12"/>
      <c r="AK255" s="13" t="str">
        <f t="shared" ca="1" si="71"/>
        <v xml:space="preserve"> </v>
      </c>
      <c r="AL255" s="13" t="str" cm="1">
        <f t="array" aca="1" ref="AL255" ca="1">_xlfn.IFS(AI255=0," ",AK255&gt;25,"Plus éligible",AK255&gt;16,"Justificatif à fournir",AK255&gt;6,"Bon rentré OK",AK255&lt;6,"Non éligible")</f>
        <v xml:space="preserve"> </v>
      </c>
      <c r="AM255" s="13" t="str" cm="1">
        <f t="array" aca="1" ref="AM255" ca="1">_xlfn.IFS(AI255=0," ",AK255&gt;17,"Plus noel",AK255&lt;17,"ok noel")</f>
        <v xml:space="preserve"> </v>
      </c>
      <c r="AN255" s="15"/>
      <c r="AO255" s="16"/>
      <c r="AP255" s="12"/>
      <c r="AQ255" s="13" t="str">
        <f t="shared" ca="1" si="72"/>
        <v xml:space="preserve"> </v>
      </c>
      <c r="AR255" s="13" t="str" cm="1">
        <f t="array" aca="1" ref="AR255" ca="1">_xlfn.IFS(AO255=0," ",AQ255&gt;25,"Plus éligible",AQ255&gt;16,"Justificatif à fournir",AQ255&gt;6,"Bon rentré OK",AQ255&lt;6,"Non éligible")</f>
        <v xml:space="preserve"> </v>
      </c>
      <c r="AS255" s="13" t="str" cm="1">
        <f t="array" aca="1" ref="AS255" ca="1">_xlfn.IFS(AO255=0," ",AQ255&gt;17,"Plus noel",AQ255&lt;17,"ok noel")</f>
        <v xml:space="preserve"> </v>
      </c>
      <c r="AT255" s="15"/>
      <c r="AU255" s="10" t="str">
        <f t="shared" si="73"/>
        <v xml:space="preserve"> </v>
      </c>
      <c r="AV255" s="10" t="str">
        <f t="shared" si="74"/>
        <v xml:space="preserve"> </v>
      </c>
      <c r="AW255" s="10" t="str">
        <f t="shared" si="75"/>
        <v xml:space="preserve"> </v>
      </c>
      <c r="AX255">
        <f t="shared" ca="1" si="76"/>
        <v>0</v>
      </c>
      <c r="AY255">
        <f t="shared" ca="1" si="77"/>
        <v>0</v>
      </c>
      <c r="AZ255">
        <f t="shared" ca="1" si="78"/>
        <v>0</v>
      </c>
    </row>
    <row r="256" spans="1:52" x14ac:dyDescent="0.3">
      <c r="A256" s="5"/>
      <c r="C256" s="6">
        <f t="shared" si="79"/>
        <v>1</v>
      </c>
      <c r="E256" s="6">
        <f t="shared" ca="1" si="64"/>
        <v>44562</v>
      </c>
      <c r="F256" s="3">
        <f t="shared" ca="1" si="80"/>
        <v>18</v>
      </c>
      <c r="G256" s="3">
        <f t="shared" ca="1" si="81"/>
        <v>12</v>
      </c>
      <c r="H256" s="7">
        <f t="shared" ca="1" si="65"/>
        <v>450</v>
      </c>
      <c r="J256" s="7">
        <f t="shared" ca="1" si="66"/>
        <v>0</v>
      </c>
      <c r="L256" s="7">
        <f t="shared" ca="1" si="67"/>
        <v>450</v>
      </c>
      <c r="P256" s="7">
        <f t="shared" ca="1" si="68"/>
        <v>450</v>
      </c>
      <c r="Q256" s="16"/>
      <c r="R256" s="12"/>
      <c r="S256" s="13" t="str">
        <f t="shared" ca="1" si="82"/>
        <v xml:space="preserve"> </v>
      </c>
      <c r="T256" s="13" t="str" cm="1">
        <f t="array" aca="1" ref="T256" ca="1">_xlfn.IFS(Q256=0," ",S256&gt;25,"Plus éligible",S256&gt;16,"Justificatif à fournir",S256&gt;6,"Bon rentré OK",S256&lt;6,"Non éligible")</f>
        <v xml:space="preserve"> </v>
      </c>
      <c r="U256" s="13" t="str" cm="1">
        <f t="array" aca="1" ref="U256" ca="1">_xlfn.IFS(Q256=0," ",S256&gt;17,"Plus noel",S256&lt;17,"ok noel")</f>
        <v xml:space="preserve"> </v>
      </c>
      <c r="V256" s="15"/>
      <c r="W256" s="16"/>
      <c r="X256" s="12"/>
      <c r="Y256" s="13" t="str">
        <f t="shared" ca="1" si="69"/>
        <v xml:space="preserve"> </v>
      </c>
      <c r="Z256" s="13" t="str" cm="1">
        <f t="array" aca="1" ref="Z256" ca="1">_xlfn.IFS(W256=0," ",Y256&gt;25,"Plus éligible",Y256&gt;16,"Justificatif à fournir",Y256&gt;6,"Bon rentré OK",Y256&lt;6,"Non éligible")</f>
        <v xml:space="preserve"> </v>
      </c>
      <c r="AA256" s="13" t="str" cm="1">
        <f t="array" aca="1" ref="AA256" ca="1">_xlfn.IFS(W256=0," ",Y256&gt;17,"Plus noel",Y256&lt;16,"ok noel")</f>
        <v xml:space="preserve"> </v>
      </c>
      <c r="AB256" s="15"/>
      <c r="AC256" s="16"/>
      <c r="AD256" s="12"/>
      <c r="AE256" s="13" t="str">
        <f t="shared" ca="1" si="70"/>
        <v xml:space="preserve"> </v>
      </c>
      <c r="AF256" s="13" t="str" cm="1">
        <f t="array" aca="1" ref="AF256" ca="1">_xlfn.IFS(AC256=0," ",AE256&gt;25,"Plus éligible",AE256&gt;16,"Justificatif à fournir",AE256&gt;6,"Bon rentré OK",AE256&lt;6,"Non éligible")</f>
        <v xml:space="preserve"> </v>
      </c>
      <c r="AG256" s="13" t="str" cm="1">
        <f t="array" aca="1" ref="AG256" ca="1">_xlfn.IFS(AC256=0," ",AE256&gt;17,"Plus noel",AE256&lt;17,"ok noel")</f>
        <v xml:space="preserve"> </v>
      </c>
      <c r="AH256" s="15"/>
      <c r="AI256" s="16"/>
      <c r="AJ256" s="12"/>
      <c r="AK256" s="13" t="str">
        <f t="shared" ca="1" si="71"/>
        <v xml:space="preserve"> </v>
      </c>
      <c r="AL256" s="13" t="str" cm="1">
        <f t="array" aca="1" ref="AL256" ca="1">_xlfn.IFS(AI256=0," ",AK256&gt;25,"Plus éligible",AK256&gt;16,"Justificatif à fournir",AK256&gt;6,"Bon rentré OK",AK256&lt;6,"Non éligible")</f>
        <v xml:space="preserve"> </v>
      </c>
      <c r="AM256" s="13" t="str" cm="1">
        <f t="array" aca="1" ref="AM256" ca="1">_xlfn.IFS(AI256=0," ",AK256&gt;17,"Plus noel",AK256&lt;17,"ok noel")</f>
        <v xml:space="preserve"> </v>
      </c>
      <c r="AN256" s="15"/>
      <c r="AO256" s="16"/>
      <c r="AP256" s="12"/>
      <c r="AQ256" s="13" t="str">
        <f t="shared" ca="1" si="72"/>
        <v xml:space="preserve"> </v>
      </c>
      <c r="AR256" s="13" t="str" cm="1">
        <f t="array" aca="1" ref="AR256" ca="1">_xlfn.IFS(AO256=0," ",AQ256&gt;25,"Plus éligible",AQ256&gt;16,"Justificatif à fournir",AQ256&gt;6,"Bon rentré OK",AQ256&lt;6,"Non éligible")</f>
        <v xml:space="preserve"> </v>
      </c>
      <c r="AS256" s="13" t="str" cm="1">
        <f t="array" aca="1" ref="AS256" ca="1">_xlfn.IFS(AO256=0," ",AQ256&gt;17,"Plus noel",AQ256&lt;17,"ok noel")</f>
        <v xml:space="preserve"> </v>
      </c>
      <c r="AT256" s="15"/>
      <c r="AU256" s="10" t="str">
        <f t="shared" si="73"/>
        <v xml:space="preserve"> </v>
      </c>
      <c r="AV256" s="10" t="str">
        <f t="shared" si="74"/>
        <v xml:space="preserve"> </v>
      </c>
      <c r="AW256" s="10" t="str">
        <f t="shared" si="75"/>
        <v xml:space="preserve"> </v>
      </c>
      <c r="AX256">
        <f t="shared" ca="1" si="76"/>
        <v>0</v>
      </c>
      <c r="AY256">
        <f t="shared" ca="1" si="77"/>
        <v>0</v>
      </c>
      <c r="AZ256">
        <f t="shared" ca="1" si="78"/>
        <v>0</v>
      </c>
    </row>
    <row r="257" spans="1:52" x14ac:dyDescent="0.3">
      <c r="A257" s="5"/>
      <c r="C257" s="6">
        <f t="shared" si="79"/>
        <v>1</v>
      </c>
      <c r="E257" s="6">
        <f t="shared" ca="1" si="64"/>
        <v>44562</v>
      </c>
      <c r="F257" s="3">
        <f t="shared" ca="1" si="80"/>
        <v>18</v>
      </c>
      <c r="G257" s="3">
        <f t="shared" ca="1" si="81"/>
        <v>12</v>
      </c>
      <c r="H257" s="7">
        <f t="shared" ca="1" si="65"/>
        <v>450</v>
      </c>
      <c r="J257" s="7">
        <f t="shared" ca="1" si="66"/>
        <v>0</v>
      </c>
      <c r="L257" s="7">
        <f t="shared" ca="1" si="67"/>
        <v>450</v>
      </c>
      <c r="P257" s="7">
        <f t="shared" ca="1" si="68"/>
        <v>450</v>
      </c>
      <c r="Q257" s="16"/>
      <c r="R257" s="12"/>
      <c r="S257" s="13" t="str">
        <f t="shared" ca="1" si="82"/>
        <v xml:space="preserve"> </v>
      </c>
      <c r="T257" s="13" t="str" cm="1">
        <f t="array" aca="1" ref="T257" ca="1">_xlfn.IFS(Q257=0," ",S257&gt;25,"Plus éligible",S257&gt;16,"Justificatif à fournir",S257&gt;6,"Bon rentré OK",S257&lt;6,"Non éligible")</f>
        <v xml:space="preserve"> </v>
      </c>
      <c r="U257" s="13" t="str" cm="1">
        <f t="array" aca="1" ref="U257" ca="1">_xlfn.IFS(Q257=0," ",S257&gt;17,"Plus noel",S257&lt;17,"ok noel")</f>
        <v xml:space="preserve"> </v>
      </c>
      <c r="V257" s="15"/>
      <c r="W257" s="16"/>
      <c r="X257" s="12"/>
      <c r="Y257" s="13" t="str">
        <f t="shared" ca="1" si="69"/>
        <v xml:space="preserve"> </v>
      </c>
      <c r="Z257" s="13" t="str" cm="1">
        <f t="array" aca="1" ref="Z257" ca="1">_xlfn.IFS(W257=0," ",Y257&gt;25,"Plus éligible",Y257&gt;16,"Justificatif à fournir",Y257&gt;6,"Bon rentré OK",Y257&lt;6,"Non éligible")</f>
        <v xml:space="preserve"> </v>
      </c>
      <c r="AA257" s="13" t="str" cm="1">
        <f t="array" aca="1" ref="AA257" ca="1">_xlfn.IFS(W257=0," ",Y257&gt;17,"Plus noel",Y257&lt;16,"ok noel")</f>
        <v xml:space="preserve"> </v>
      </c>
      <c r="AB257" s="15"/>
      <c r="AC257" s="16"/>
      <c r="AD257" s="12"/>
      <c r="AE257" s="13" t="str">
        <f t="shared" ca="1" si="70"/>
        <v xml:space="preserve"> </v>
      </c>
      <c r="AF257" s="13" t="str" cm="1">
        <f t="array" aca="1" ref="AF257" ca="1">_xlfn.IFS(AC257=0," ",AE257&gt;25,"Plus éligible",AE257&gt;16,"Justificatif à fournir",AE257&gt;6,"Bon rentré OK",AE257&lt;6,"Non éligible")</f>
        <v xml:space="preserve"> </v>
      </c>
      <c r="AG257" s="13" t="str" cm="1">
        <f t="array" aca="1" ref="AG257" ca="1">_xlfn.IFS(AC257=0," ",AE257&gt;17,"Plus noel",AE257&lt;17,"ok noel")</f>
        <v xml:space="preserve"> </v>
      </c>
      <c r="AH257" s="15"/>
      <c r="AI257" s="16"/>
      <c r="AJ257" s="12"/>
      <c r="AK257" s="13" t="str">
        <f t="shared" ca="1" si="71"/>
        <v xml:space="preserve"> </v>
      </c>
      <c r="AL257" s="13" t="str" cm="1">
        <f t="array" aca="1" ref="AL257" ca="1">_xlfn.IFS(AI257=0," ",AK257&gt;25,"Plus éligible",AK257&gt;16,"Justificatif à fournir",AK257&gt;6,"Bon rentré OK",AK257&lt;6,"Non éligible")</f>
        <v xml:space="preserve"> </v>
      </c>
      <c r="AM257" s="13" t="str" cm="1">
        <f t="array" aca="1" ref="AM257" ca="1">_xlfn.IFS(AI257=0," ",AK257&gt;17,"Plus noel",AK257&lt;17,"ok noel")</f>
        <v xml:space="preserve"> </v>
      </c>
      <c r="AN257" s="15"/>
      <c r="AO257" s="16"/>
      <c r="AP257" s="12"/>
      <c r="AQ257" s="13" t="str">
        <f t="shared" ca="1" si="72"/>
        <v xml:space="preserve"> </v>
      </c>
      <c r="AR257" s="13" t="str" cm="1">
        <f t="array" aca="1" ref="AR257" ca="1">_xlfn.IFS(AO257=0," ",AQ257&gt;25,"Plus éligible",AQ257&gt;16,"Justificatif à fournir",AQ257&gt;6,"Bon rentré OK",AQ257&lt;6,"Non éligible")</f>
        <v xml:space="preserve"> </v>
      </c>
      <c r="AS257" s="13" t="str" cm="1">
        <f t="array" aca="1" ref="AS257" ca="1">_xlfn.IFS(AO257=0," ",AQ257&gt;17,"Plus noel",AQ257&lt;17,"ok noel")</f>
        <v xml:space="preserve"> </v>
      </c>
      <c r="AT257" s="15"/>
      <c r="AU257" s="10" t="str">
        <f t="shared" si="73"/>
        <v xml:space="preserve"> </v>
      </c>
      <c r="AV257" s="10" t="str">
        <f t="shared" si="74"/>
        <v xml:space="preserve"> </v>
      </c>
      <c r="AW257" s="10" t="str">
        <f t="shared" si="75"/>
        <v xml:space="preserve"> </v>
      </c>
      <c r="AX257">
        <f t="shared" ca="1" si="76"/>
        <v>0</v>
      </c>
      <c r="AY257">
        <f t="shared" ca="1" si="77"/>
        <v>0</v>
      </c>
      <c r="AZ257">
        <f t="shared" ca="1" si="78"/>
        <v>0</v>
      </c>
    </row>
    <row r="258" spans="1:52" x14ac:dyDescent="0.3">
      <c r="A258" s="5"/>
      <c r="C258" s="6">
        <f t="shared" si="79"/>
        <v>1</v>
      </c>
      <c r="E258" s="6">
        <f t="shared" ca="1" si="64"/>
        <v>44562</v>
      </c>
      <c r="F258" s="3">
        <f t="shared" ca="1" si="80"/>
        <v>18</v>
      </c>
      <c r="G258" s="3">
        <f t="shared" ca="1" si="81"/>
        <v>12</v>
      </c>
      <c r="H258" s="7">
        <f t="shared" ca="1" si="65"/>
        <v>450</v>
      </c>
      <c r="J258" s="7">
        <f t="shared" ca="1" si="66"/>
        <v>0</v>
      </c>
      <c r="L258" s="7">
        <f t="shared" ca="1" si="67"/>
        <v>450</v>
      </c>
      <c r="P258" s="7">
        <f t="shared" ca="1" si="68"/>
        <v>450</v>
      </c>
      <c r="Q258" s="16"/>
      <c r="R258" s="12"/>
      <c r="S258" s="13" t="str">
        <f t="shared" ca="1" si="82"/>
        <v xml:space="preserve"> </v>
      </c>
      <c r="T258" s="13" t="str" cm="1">
        <f t="array" aca="1" ref="T258" ca="1">_xlfn.IFS(Q258=0," ",S258&gt;25,"Plus éligible",S258&gt;16,"Justificatif à fournir",S258&gt;6,"Bon rentré OK",S258&lt;6,"Non éligible")</f>
        <v xml:space="preserve"> </v>
      </c>
      <c r="U258" s="13" t="str" cm="1">
        <f t="array" aca="1" ref="U258" ca="1">_xlfn.IFS(Q258=0," ",S258&gt;17,"Plus noel",S258&lt;17,"ok noel")</f>
        <v xml:space="preserve"> </v>
      </c>
      <c r="V258" s="15"/>
      <c r="W258" s="16"/>
      <c r="X258" s="12"/>
      <c r="Y258" s="13" t="str">
        <f t="shared" ca="1" si="69"/>
        <v xml:space="preserve"> </v>
      </c>
      <c r="Z258" s="13" t="str" cm="1">
        <f t="array" aca="1" ref="Z258" ca="1">_xlfn.IFS(W258=0," ",Y258&gt;25,"Plus éligible",Y258&gt;16,"Justificatif à fournir",Y258&gt;6,"Bon rentré OK",Y258&lt;6,"Non éligible")</f>
        <v xml:space="preserve"> </v>
      </c>
      <c r="AA258" s="13" t="str" cm="1">
        <f t="array" aca="1" ref="AA258" ca="1">_xlfn.IFS(W258=0," ",Y258&gt;17,"Plus noel",Y258&lt;16,"ok noel")</f>
        <v xml:space="preserve"> </v>
      </c>
      <c r="AB258" s="15"/>
      <c r="AC258" s="16"/>
      <c r="AD258" s="12"/>
      <c r="AE258" s="13" t="str">
        <f t="shared" ca="1" si="70"/>
        <v xml:space="preserve"> </v>
      </c>
      <c r="AF258" s="13" t="str" cm="1">
        <f t="array" aca="1" ref="AF258" ca="1">_xlfn.IFS(AC258=0," ",AE258&gt;25,"Plus éligible",AE258&gt;16,"Justificatif à fournir",AE258&gt;6,"Bon rentré OK",AE258&lt;6,"Non éligible")</f>
        <v xml:space="preserve"> </v>
      </c>
      <c r="AG258" s="13" t="str" cm="1">
        <f t="array" aca="1" ref="AG258" ca="1">_xlfn.IFS(AC258=0," ",AE258&gt;17,"Plus noel",AE258&lt;17,"ok noel")</f>
        <v xml:space="preserve"> </v>
      </c>
      <c r="AH258" s="15"/>
      <c r="AI258" s="16"/>
      <c r="AJ258" s="12"/>
      <c r="AK258" s="13" t="str">
        <f t="shared" ca="1" si="71"/>
        <v xml:space="preserve"> </v>
      </c>
      <c r="AL258" s="13" t="str" cm="1">
        <f t="array" aca="1" ref="AL258" ca="1">_xlfn.IFS(AI258=0," ",AK258&gt;25,"Plus éligible",AK258&gt;16,"Justificatif à fournir",AK258&gt;6,"Bon rentré OK",AK258&lt;6,"Non éligible")</f>
        <v xml:space="preserve"> </v>
      </c>
      <c r="AM258" s="13" t="str" cm="1">
        <f t="array" aca="1" ref="AM258" ca="1">_xlfn.IFS(AI258=0," ",AK258&gt;17,"Plus noel",AK258&lt;17,"ok noel")</f>
        <v xml:space="preserve"> </v>
      </c>
      <c r="AN258" s="15"/>
      <c r="AO258" s="16"/>
      <c r="AP258" s="12"/>
      <c r="AQ258" s="13" t="str">
        <f t="shared" ca="1" si="72"/>
        <v xml:space="preserve"> </v>
      </c>
      <c r="AR258" s="13" t="str" cm="1">
        <f t="array" aca="1" ref="AR258" ca="1">_xlfn.IFS(AO258=0," ",AQ258&gt;25,"Plus éligible",AQ258&gt;16,"Justificatif à fournir",AQ258&gt;6,"Bon rentré OK",AQ258&lt;6,"Non éligible")</f>
        <v xml:space="preserve"> </v>
      </c>
      <c r="AS258" s="13" t="str" cm="1">
        <f t="array" aca="1" ref="AS258" ca="1">_xlfn.IFS(AO258=0," ",AQ258&gt;17,"Plus noel",AQ258&lt;17,"ok noel")</f>
        <v xml:space="preserve"> </v>
      </c>
      <c r="AT258" s="15"/>
      <c r="AU258" s="10" t="str">
        <f t="shared" si="73"/>
        <v xml:space="preserve"> </v>
      </c>
      <c r="AV258" s="10" t="str">
        <f t="shared" si="74"/>
        <v xml:space="preserve"> </v>
      </c>
      <c r="AW258" s="10" t="str">
        <f t="shared" si="75"/>
        <v xml:space="preserve"> </v>
      </c>
      <c r="AX258">
        <f t="shared" ca="1" si="76"/>
        <v>0</v>
      </c>
      <c r="AY258">
        <f t="shared" ca="1" si="77"/>
        <v>0</v>
      </c>
      <c r="AZ258">
        <f t="shared" ca="1" si="78"/>
        <v>0</v>
      </c>
    </row>
    <row r="259" spans="1:52" x14ac:dyDescent="0.3">
      <c r="A259" s="5"/>
      <c r="C259" s="6">
        <f t="shared" si="79"/>
        <v>1</v>
      </c>
      <c r="E259" s="6">
        <f t="shared" ca="1" si="64"/>
        <v>44562</v>
      </c>
      <c r="F259" s="3">
        <f t="shared" ca="1" si="80"/>
        <v>18</v>
      </c>
      <c r="G259" s="3">
        <f t="shared" ca="1" si="81"/>
        <v>12</v>
      </c>
      <c r="H259" s="7">
        <f t="shared" ca="1" si="65"/>
        <v>450</v>
      </c>
      <c r="J259" s="7">
        <f t="shared" ca="1" si="66"/>
        <v>0</v>
      </c>
      <c r="L259" s="7">
        <f t="shared" ca="1" si="67"/>
        <v>450</v>
      </c>
      <c r="P259" s="7">
        <f t="shared" ca="1" si="68"/>
        <v>450</v>
      </c>
      <c r="Q259" s="16"/>
      <c r="R259" s="12"/>
      <c r="S259" s="13" t="str">
        <f t="shared" ca="1" si="82"/>
        <v xml:space="preserve"> </v>
      </c>
      <c r="T259" s="13" t="str" cm="1">
        <f t="array" aca="1" ref="T259" ca="1">_xlfn.IFS(Q259=0," ",S259&gt;25,"Plus éligible",S259&gt;16,"Justificatif à fournir",S259&gt;6,"Bon rentré OK",S259&lt;6,"Non éligible")</f>
        <v xml:space="preserve"> </v>
      </c>
      <c r="U259" s="13" t="str" cm="1">
        <f t="array" aca="1" ref="U259" ca="1">_xlfn.IFS(Q259=0," ",S259&gt;17,"Plus noel",S259&lt;17,"ok noel")</f>
        <v xml:space="preserve"> </v>
      </c>
      <c r="V259" s="15"/>
      <c r="W259" s="16"/>
      <c r="X259" s="12"/>
      <c r="Y259" s="13" t="str">
        <f t="shared" ca="1" si="69"/>
        <v xml:space="preserve"> </v>
      </c>
      <c r="Z259" s="13" t="str" cm="1">
        <f t="array" aca="1" ref="Z259" ca="1">_xlfn.IFS(W259=0," ",Y259&gt;25,"Plus éligible",Y259&gt;16,"Justificatif à fournir",Y259&gt;6,"Bon rentré OK",Y259&lt;6,"Non éligible")</f>
        <v xml:space="preserve"> </v>
      </c>
      <c r="AA259" s="13" t="str" cm="1">
        <f t="array" aca="1" ref="AA259" ca="1">_xlfn.IFS(W259=0," ",Y259&gt;17,"Plus noel",Y259&lt;16,"ok noel")</f>
        <v xml:space="preserve"> </v>
      </c>
      <c r="AB259" s="15"/>
      <c r="AC259" s="16"/>
      <c r="AD259" s="12"/>
      <c r="AE259" s="13" t="str">
        <f t="shared" ca="1" si="70"/>
        <v xml:space="preserve"> </v>
      </c>
      <c r="AF259" s="13" t="str" cm="1">
        <f t="array" aca="1" ref="AF259" ca="1">_xlfn.IFS(AC259=0," ",AE259&gt;25,"Plus éligible",AE259&gt;16,"Justificatif à fournir",AE259&gt;6,"Bon rentré OK",AE259&lt;6,"Non éligible")</f>
        <v xml:space="preserve"> </v>
      </c>
      <c r="AG259" s="13" t="str" cm="1">
        <f t="array" aca="1" ref="AG259" ca="1">_xlfn.IFS(AC259=0," ",AE259&gt;17,"Plus noel",AE259&lt;17,"ok noel")</f>
        <v xml:space="preserve"> </v>
      </c>
      <c r="AH259" s="15"/>
      <c r="AI259" s="16"/>
      <c r="AJ259" s="12"/>
      <c r="AK259" s="13" t="str">
        <f t="shared" ca="1" si="71"/>
        <v xml:space="preserve"> </v>
      </c>
      <c r="AL259" s="13" t="str" cm="1">
        <f t="array" aca="1" ref="AL259" ca="1">_xlfn.IFS(AI259=0," ",AK259&gt;25,"Plus éligible",AK259&gt;16,"Justificatif à fournir",AK259&gt;6,"Bon rentré OK",AK259&lt;6,"Non éligible")</f>
        <v xml:space="preserve"> </v>
      </c>
      <c r="AM259" s="13" t="str" cm="1">
        <f t="array" aca="1" ref="AM259" ca="1">_xlfn.IFS(AI259=0," ",AK259&gt;17,"Plus noel",AK259&lt;17,"ok noel")</f>
        <v xml:space="preserve"> </v>
      </c>
      <c r="AN259" s="15"/>
      <c r="AO259" s="16"/>
      <c r="AP259" s="12"/>
      <c r="AQ259" s="13" t="str">
        <f t="shared" ca="1" si="72"/>
        <v xml:space="preserve"> </v>
      </c>
      <c r="AR259" s="13" t="str" cm="1">
        <f t="array" aca="1" ref="AR259" ca="1">_xlfn.IFS(AO259=0," ",AQ259&gt;25,"Plus éligible",AQ259&gt;16,"Justificatif à fournir",AQ259&gt;6,"Bon rentré OK",AQ259&lt;6,"Non éligible")</f>
        <v xml:space="preserve"> </v>
      </c>
      <c r="AS259" s="13" t="str" cm="1">
        <f t="array" aca="1" ref="AS259" ca="1">_xlfn.IFS(AO259=0," ",AQ259&gt;17,"Plus noel",AQ259&lt;17,"ok noel")</f>
        <v xml:space="preserve"> </v>
      </c>
      <c r="AT259" s="15"/>
      <c r="AU259" s="10" t="str">
        <f t="shared" si="73"/>
        <v xml:space="preserve"> </v>
      </c>
      <c r="AV259" s="10" t="str">
        <f t="shared" si="74"/>
        <v xml:space="preserve"> </v>
      </c>
      <c r="AW259" s="10" t="str">
        <f t="shared" si="75"/>
        <v xml:space="preserve"> </v>
      </c>
      <c r="AX259">
        <f t="shared" ca="1" si="76"/>
        <v>0</v>
      </c>
      <c r="AY259">
        <f t="shared" ca="1" si="77"/>
        <v>0</v>
      </c>
      <c r="AZ259">
        <f t="shared" ca="1" si="78"/>
        <v>0</v>
      </c>
    </row>
    <row r="260" spans="1:52" x14ac:dyDescent="0.3">
      <c r="A260" s="5"/>
      <c r="C260" s="6">
        <f t="shared" si="79"/>
        <v>1</v>
      </c>
      <c r="E260" s="6">
        <f t="shared" ca="1" si="64"/>
        <v>44562</v>
      </c>
      <c r="F260" s="3">
        <f t="shared" ca="1" si="80"/>
        <v>18</v>
      </c>
      <c r="G260" s="3">
        <f t="shared" ca="1" si="81"/>
        <v>12</v>
      </c>
      <c r="H260" s="7">
        <f t="shared" ca="1" si="65"/>
        <v>450</v>
      </c>
      <c r="J260" s="7">
        <f t="shared" ca="1" si="66"/>
        <v>0</v>
      </c>
      <c r="L260" s="7">
        <f t="shared" ca="1" si="67"/>
        <v>450</v>
      </c>
      <c r="P260" s="7">
        <f t="shared" ca="1" si="68"/>
        <v>450</v>
      </c>
      <c r="Q260" s="16"/>
      <c r="R260" s="12"/>
      <c r="S260" s="13" t="str">
        <f t="shared" ca="1" si="82"/>
        <v xml:space="preserve"> </v>
      </c>
      <c r="T260" s="13" t="str" cm="1">
        <f t="array" aca="1" ref="T260" ca="1">_xlfn.IFS(Q260=0," ",S260&gt;25,"Plus éligible",S260&gt;16,"Justificatif à fournir",S260&gt;6,"Bon rentré OK",S260&lt;6,"Non éligible")</f>
        <v xml:space="preserve"> </v>
      </c>
      <c r="U260" s="13" t="str" cm="1">
        <f t="array" aca="1" ref="U260" ca="1">_xlfn.IFS(Q260=0," ",S260&gt;17,"Plus noel",S260&lt;17,"ok noel")</f>
        <v xml:space="preserve"> </v>
      </c>
      <c r="V260" s="15"/>
      <c r="W260" s="16"/>
      <c r="X260" s="12"/>
      <c r="Y260" s="13" t="str">
        <f t="shared" ca="1" si="69"/>
        <v xml:space="preserve"> </v>
      </c>
      <c r="Z260" s="13" t="str" cm="1">
        <f t="array" aca="1" ref="Z260" ca="1">_xlfn.IFS(W260=0," ",Y260&gt;25,"Plus éligible",Y260&gt;16,"Justificatif à fournir",Y260&gt;6,"Bon rentré OK",Y260&lt;6,"Non éligible")</f>
        <v xml:space="preserve"> </v>
      </c>
      <c r="AA260" s="13" t="str" cm="1">
        <f t="array" aca="1" ref="AA260" ca="1">_xlfn.IFS(W260=0," ",Y260&gt;17,"Plus noel",Y260&lt;16,"ok noel")</f>
        <v xml:space="preserve"> </v>
      </c>
      <c r="AB260" s="15"/>
      <c r="AC260" s="16"/>
      <c r="AD260" s="12"/>
      <c r="AE260" s="13" t="str">
        <f t="shared" ca="1" si="70"/>
        <v xml:space="preserve"> </v>
      </c>
      <c r="AF260" s="13" t="str" cm="1">
        <f t="array" aca="1" ref="AF260" ca="1">_xlfn.IFS(AC260=0," ",AE260&gt;25,"Plus éligible",AE260&gt;16,"Justificatif à fournir",AE260&gt;6,"Bon rentré OK",AE260&lt;6,"Non éligible")</f>
        <v xml:space="preserve"> </v>
      </c>
      <c r="AG260" s="13" t="str" cm="1">
        <f t="array" aca="1" ref="AG260" ca="1">_xlfn.IFS(AC260=0," ",AE260&gt;17,"Plus noel",AE260&lt;17,"ok noel")</f>
        <v xml:space="preserve"> </v>
      </c>
      <c r="AH260" s="15"/>
      <c r="AI260" s="16"/>
      <c r="AJ260" s="12"/>
      <c r="AK260" s="13" t="str">
        <f t="shared" ca="1" si="71"/>
        <v xml:space="preserve"> </v>
      </c>
      <c r="AL260" s="13" t="str" cm="1">
        <f t="array" aca="1" ref="AL260" ca="1">_xlfn.IFS(AI260=0," ",AK260&gt;25,"Plus éligible",AK260&gt;16,"Justificatif à fournir",AK260&gt;6,"Bon rentré OK",AK260&lt;6,"Non éligible")</f>
        <v xml:space="preserve"> </v>
      </c>
      <c r="AM260" s="13" t="str" cm="1">
        <f t="array" aca="1" ref="AM260" ca="1">_xlfn.IFS(AI260=0," ",AK260&gt;17,"Plus noel",AK260&lt;17,"ok noel")</f>
        <v xml:space="preserve"> </v>
      </c>
      <c r="AN260" s="15"/>
      <c r="AO260" s="16"/>
      <c r="AP260" s="12"/>
      <c r="AQ260" s="13" t="str">
        <f t="shared" ca="1" si="72"/>
        <v xml:space="preserve"> </v>
      </c>
      <c r="AR260" s="13" t="str" cm="1">
        <f t="array" aca="1" ref="AR260" ca="1">_xlfn.IFS(AO260=0," ",AQ260&gt;25,"Plus éligible",AQ260&gt;16,"Justificatif à fournir",AQ260&gt;6,"Bon rentré OK",AQ260&lt;6,"Non éligible")</f>
        <v xml:space="preserve"> </v>
      </c>
      <c r="AS260" s="13" t="str" cm="1">
        <f t="array" aca="1" ref="AS260" ca="1">_xlfn.IFS(AO260=0," ",AQ260&gt;17,"Plus noel",AQ260&lt;17,"ok noel")</f>
        <v xml:space="preserve"> </v>
      </c>
      <c r="AT260" s="15"/>
      <c r="AU260" s="10" t="str">
        <f t="shared" si="73"/>
        <v xml:space="preserve"> </v>
      </c>
      <c r="AV260" s="10" t="str">
        <f t="shared" si="74"/>
        <v xml:space="preserve"> </v>
      </c>
      <c r="AW260" s="10" t="str">
        <f t="shared" si="75"/>
        <v xml:space="preserve"> </v>
      </c>
      <c r="AX260">
        <f t="shared" ca="1" si="76"/>
        <v>0</v>
      </c>
      <c r="AY260">
        <f t="shared" ca="1" si="77"/>
        <v>0</v>
      </c>
      <c r="AZ260">
        <f t="shared" ca="1" si="78"/>
        <v>0</v>
      </c>
    </row>
    <row r="261" spans="1:52" x14ac:dyDescent="0.3">
      <c r="A261" s="5"/>
      <c r="C261" s="6">
        <f t="shared" si="79"/>
        <v>1</v>
      </c>
      <c r="E261" s="6">
        <f t="shared" ca="1" si="64"/>
        <v>44562</v>
      </c>
      <c r="F261" s="3">
        <f t="shared" ca="1" si="80"/>
        <v>18</v>
      </c>
      <c r="G261" s="3">
        <f t="shared" ca="1" si="81"/>
        <v>12</v>
      </c>
      <c r="H261" s="7">
        <f t="shared" ca="1" si="65"/>
        <v>450</v>
      </c>
      <c r="J261" s="7">
        <f t="shared" ca="1" si="66"/>
        <v>0</v>
      </c>
      <c r="L261" s="7">
        <f t="shared" ca="1" si="67"/>
        <v>450</v>
      </c>
      <c r="P261" s="7">
        <f t="shared" ca="1" si="68"/>
        <v>450</v>
      </c>
      <c r="Q261" s="16"/>
      <c r="R261" s="12"/>
      <c r="S261" s="13" t="str">
        <f t="shared" ca="1" si="82"/>
        <v xml:space="preserve"> </v>
      </c>
      <c r="T261" s="13" t="str" cm="1">
        <f t="array" aca="1" ref="T261" ca="1">_xlfn.IFS(Q261=0," ",S261&gt;25,"Plus éligible",S261&gt;16,"Justificatif à fournir",S261&gt;6,"Bon rentré OK",S261&lt;6,"Non éligible")</f>
        <v xml:space="preserve"> </v>
      </c>
      <c r="U261" s="13" t="str" cm="1">
        <f t="array" aca="1" ref="U261" ca="1">_xlfn.IFS(Q261=0," ",S261&gt;17,"Plus noel",S261&lt;17,"ok noel")</f>
        <v xml:space="preserve"> </v>
      </c>
      <c r="V261" s="15"/>
      <c r="W261" s="16"/>
      <c r="X261" s="12"/>
      <c r="Y261" s="13" t="str">
        <f t="shared" ca="1" si="69"/>
        <v xml:space="preserve"> </v>
      </c>
      <c r="Z261" s="13" t="str" cm="1">
        <f t="array" aca="1" ref="Z261" ca="1">_xlfn.IFS(W261=0," ",Y261&gt;25,"Plus éligible",Y261&gt;16,"Justificatif à fournir",Y261&gt;6,"Bon rentré OK",Y261&lt;6,"Non éligible")</f>
        <v xml:space="preserve"> </v>
      </c>
      <c r="AA261" s="13" t="str" cm="1">
        <f t="array" aca="1" ref="AA261" ca="1">_xlfn.IFS(W261=0," ",Y261&gt;17,"Plus noel",Y261&lt;16,"ok noel")</f>
        <v xml:space="preserve"> </v>
      </c>
      <c r="AB261" s="15"/>
      <c r="AC261" s="16"/>
      <c r="AD261" s="12"/>
      <c r="AE261" s="13" t="str">
        <f t="shared" ca="1" si="70"/>
        <v xml:space="preserve"> </v>
      </c>
      <c r="AF261" s="13" t="str" cm="1">
        <f t="array" aca="1" ref="AF261" ca="1">_xlfn.IFS(AC261=0," ",AE261&gt;25,"Plus éligible",AE261&gt;16,"Justificatif à fournir",AE261&gt;6,"Bon rentré OK",AE261&lt;6,"Non éligible")</f>
        <v xml:space="preserve"> </v>
      </c>
      <c r="AG261" s="13" t="str" cm="1">
        <f t="array" aca="1" ref="AG261" ca="1">_xlfn.IFS(AC261=0," ",AE261&gt;17,"Plus noel",AE261&lt;17,"ok noel")</f>
        <v xml:space="preserve"> </v>
      </c>
      <c r="AH261" s="15"/>
      <c r="AI261" s="16"/>
      <c r="AJ261" s="12"/>
      <c r="AK261" s="13" t="str">
        <f t="shared" ca="1" si="71"/>
        <v xml:space="preserve"> </v>
      </c>
      <c r="AL261" s="13" t="str" cm="1">
        <f t="array" aca="1" ref="AL261" ca="1">_xlfn.IFS(AI261=0," ",AK261&gt;25,"Plus éligible",AK261&gt;16,"Justificatif à fournir",AK261&gt;6,"Bon rentré OK",AK261&lt;6,"Non éligible")</f>
        <v xml:space="preserve"> </v>
      </c>
      <c r="AM261" s="13" t="str" cm="1">
        <f t="array" aca="1" ref="AM261" ca="1">_xlfn.IFS(AI261=0," ",AK261&gt;17,"Plus noel",AK261&lt;17,"ok noel")</f>
        <v xml:space="preserve"> </v>
      </c>
      <c r="AN261" s="15"/>
      <c r="AO261" s="16"/>
      <c r="AP261" s="12"/>
      <c r="AQ261" s="13" t="str">
        <f t="shared" ca="1" si="72"/>
        <v xml:space="preserve"> </v>
      </c>
      <c r="AR261" s="13" t="str" cm="1">
        <f t="array" aca="1" ref="AR261" ca="1">_xlfn.IFS(AO261=0," ",AQ261&gt;25,"Plus éligible",AQ261&gt;16,"Justificatif à fournir",AQ261&gt;6,"Bon rentré OK",AQ261&lt;6,"Non éligible")</f>
        <v xml:space="preserve"> </v>
      </c>
      <c r="AS261" s="13" t="str" cm="1">
        <f t="array" aca="1" ref="AS261" ca="1">_xlfn.IFS(AO261=0," ",AQ261&gt;17,"Plus noel",AQ261&lt;17,"ok noel")</f>
        <v xml:space="preserve"> </v>
      </c>
      <c r="AT261" s="15"/>
      <c r="AU261" s="10" t="str">
        <f t="shared" si="73"/>
        <v xml:space="preserve"> </v>
      </c>
      <c r="AV261" s="10" t="str">
        <f t="shared" si="74"/>
        <v xml:space="preserve"> </v>
      </c>
      <c r="AW261" s="10" t="str">
        <f t="shared" si="75"/>
        <v xml:space="preserve"> </v>
      </c>
      <c r="AX261">
        <f t="shared" ca="1" si="76"/>
        <v>0</v>
      </c>
      <c r="AY261">
        <f t="shared" ca="1" si="77"/>
        <v>0</v>
      </c>
      <c r="AZ261">
        <f t="shared" ca="1" si="78"/>
        <v>0</v>
      </c>
    </row>
    <row r="262" spans="1:52" x14ac:dyDescent="0.3">
      <c r="A262" s="5"/>
      <c r="C262" s="6">
        <f t="shared" si="79"/>
        <v>1</v>
      </c>
      <c r="E262" s="6">
        <f t="shared" ca="1" si="64"/>
        <v>44562</v>
      </c>
      <c r="F262" s="3">
        <f t="shared" ca="1" si="80"/>
        <v>18</v>
      </c>
      <c r="G262" s="3">
        <f t="shared" ca="1" si="81"/>
        <v>12</v>
      </c>
      <c r="H262" s="7">
        <f t="shared" ca="1" si="65"/>
        <v>450</v>
      </c>
      <c r="J262" s="7">
        <f t="shared" ca="1" si="66"/>
        <v>0</v>
      </c>
      <c r="L262" s="7">
        <f t="shared" ca="1" si="67"/>
        <v>450</v>
      </c>
      <c r="P262" s="7">
        <f t="shared" ca="1" si="68"/>
        <v>450</v>
      </c>
      <c r="Q262" s="16"/>
      <c r="R262" s="12"/>
      <c r="S262" s="13" t="str">
        <f t="shared" ca="1" si="82"/>
        <v xml:space="preserve"> </v>
      </c>
      <c r="T262" s="13" t="str" cm="1">
        <f t="array" aca="1" ref="T262" ca="1">_xlfn.IFS(Q262=0," ",S262&gt;25,"Plus éligible",S262&gt;16,"Justificatif à fournir",S262&gt;6,"Bon rentré OK",S262&lt;6,"Non éligible")</f>
        <v xml:space="preserve"> </v>
      </c>
      <c r="U262" s="13" t="str" cm="1">
        <f t="array" aca="1" ref="U262" ca="1">_xlfn.IFS(Q262=0," ",S262&gt;17,"Plus noel",S262&lt;17,"ok noel")</f>
        <v xml:space="preserve"> </v>
      </c>
      <c r="V262" s="15"/>
      <c r="W262" s="16"/>
      <c r="X262" s="12"/>
      <c r="Y262" s="13" t="str">
        <f t="shared" ca="1" si="69"/>
        <v xml:space="preserve"> </v>
      </c>
      <c r="Z262" s="13" t="str" cm="1">
        <f t="array" aca="1" ref="Z262" ca="1">_xlfn.IFS(W262=0," ",Y262&gt;25,"Plus éligible",Y262&gt;16,"Justificatif à fournir",Y262&gt;6,"Bon rentré OK",Y262&lt;6,"Non éligible")</f>
        <v xml:space="preserve"> </v>
      </c>
      <c r="AA262" s="13" t="str" cm="1">
        <f t="array" aca="1" ref="AA262" ca="1">_xlfn.IFS(W262=0," ",Y262&gt;17,"Plus noel",Y262&lt;16,"ok noel")</f>
        <v xml:space="preserve"> </v>
      </c>
      <c r="AB262" s="15"/>
      <c r="AC262" s="16"/>
      <c r="AD262" s="12"/>
      <c r="AE262" s="13" t="str">
        <f t="shared" ca="1" si="70"/>
        <v xml:space="preserve"> </v>
      </c>
      <c r="AF262" s="13" t="str" cm="1">
        <f t="array" aca="1" ref="AF262" ca="1">_xlfn.IFS(AC262=0," ",AE262&gt;25,"Plus éligible",AE262&gt;16,"Justificatif à fournir",AE262&gt;6,"Bon rentré OK",AE262&lt;6,"Non éligible")</f>
        <v xml:space="preserve"> </v>
      </c>
      <c r="AG262" s="13" t="str" cm="1">
        <f t="array" aca="1" ref="AG262" ca="1">_xlfn.IFS(AC262=0," ",AE262&gt;17,"Plus noel",AE262&lt;17,"ok noel")</f>
        <v xml:space="preserve"> </v>
      </c>
      <c r="AH262" s="15"/>
      <c r="AI262" s="16"/>
      <c r="AJ262" s="12"/>
      <c r="AK262" s="13" t="str">
        <f t="shared" ca="1" si="71"/>
        <v xml:space="preserve"> </v>
      </c>
      <c r="AL262" s="13" t="str" cm="1">
        <f t="array" aca="1" ref="AL262" ca="1">_xlfn.IFS(AI262=0," ",AK262&gt;25,"Plus éligible",AK262&gt;16,"Justificatif à fournir",AK262&gt;6,"Bon rentré OK",AK262&lt;6,"Non éligible")</f>
        <v xml:space="preserve"> </v>
      </c>
      <c r="AM262" s="13" t="str" cm="1">
        <f t="array" aca="1" ref="AM262" ca="1">_xlfn.IFS(AI262=0," ",AK262&gt;17,"Plus noel",AK262&lt;17,"ok noel")</f>
        <v xml:space="preserve"> </v>
      </c>
      <c r="AN262" s="15"/>
      <c r="AO262" s="16"/>
      <c r="AP262" s="12"/>
      <c r="AQ262" s="13" t="str">
        <f t="shared" ca="1" si="72"/>
        <v xml:space="preserve"> </v>
      </c>
      <c r="AR262" s="13" t="str" cm="1">
        <f t="array" aca="1" ref="AR262" ca="1">_xlfn.IFS(AO262=0," ",AQ262&gt;25,"Plus éligible",AQ262&gt;16,"Justificatif à fournir",AQ262&gt;6,"Bon rentré OK",AQ262&lt;6,"Non éligible")</f>
        <v xml:space="preserve"> </v>
      </c>
      <c r="AS262" s="13" t="str" cm="1">
        <f t="array" aca="1" ref="AS262" ca="1">_xlfn.IFS(AO262=0," ",AQ262&gt;17,"Plus noel",AQ262&lt;17,"ok noel")</f>
        <v xml:space="preserve"> </v>
      </c>
      <c r="AT262" s="15"/>
      <c r="AU262" s="10" t="str">
        <f t="shared" si="73"/>
        <v xml:space="preserve"> </v>
      </c>
      <c r="AV262" s="10" t="str">
        <f t="shared" si="74"/>
        <v xml:space="preserve"> </v>
      </c>
      <c r="AW262" s="10" t="str">
        <f t="shared" si="75"/>
        <v xml:space="preserve"> </v>
      </c>
      <c r="AX262">
        <f t="shared" ca="1" si="76"/>
        <v>0</v>
      </c>
      <c r="AY262">
        <f t="shared" ca="1" si="77"/>
        <v>0</v>
      </c>
      <c r="AZ262">
        <f t="shared" ca="1" si="78"/>
        <v>0</v>
      </c>
    </row>
    <row r="263" spans="1:52" x14ac:dyDescent="0.3">
      <c r="A263" s="5"/>
      <c r="C263" s="6">
        <f t="shared" si="79"/>
        <v>1</v>
      </c>
      <c r="E263" s="6">
        <f t="shared" ca="1" si="64"/>
        <v>44562</v>
      </c>
      <c r="F263" s="3">
        <f t="shared" ca="1" si="80"/>
        <v>18</v>
      </c>
      <c r="G263" s="3">
        <f t="shared" ca="1" si="81"/>
        <v>12</v>
      </c>
      <c r="H263" s="7">
        <f t="shared" ca="1" si="65"/>
        <v>450</v>
      </c>
      <c r="J263" s="7">
        <f t="shared" ca="1" si="66"/>
        <v>0</v>
      </c>
      <c r="L263" s="7">
        <f t="shared" ca="1" si="67"/>
        <v>450</v>
      </c>
      <c r="P263" s="7">
        <f t="shared" ca="1" si="68"/>
        <v>450</v>
      </c>
      <c r="Q263" s="16"/>
      <c r="R263" s="12"/>
      <c r="S263" s="13" t="str">
        <f t="shared" ca="1" si="82"/>
        <v xml:space="preserve"> </v>
      </c>
      <c r="T263" s="13" t="str" cm="1">
        <f t="array" aca="1" ref="T263" ca="1">_xlfn.IFS(Q263=0," ",S263&gt;25,"Plus éligible",S263&gt;16,"Justificatif à fournir",S263&gt;6,"Bon rentré OK",S263&lt;6,"Non éligible")</f>
        <v xml:space="preserve"> </v>
      </c>
      <c r="U263" s="13" t="str" cm="1">
        <f t="array" aca="1" ref="U263" ca="1">_xlfn.IFS(Q263=0," ",S263&gt;17,"Plus noel",S263&lt;17,"ok noel")</f>
        <v xml:space="preserve"> </v>
      </c>
      <c r="V263" s="15"/>
      <c r="W263" s="16"/>
      <c r="X263" s="12"/>
      <c r="Y263" s="13" t="str">
        <f t="shared" ca="1" si="69"/>
        <v xml:space="preserve"> </v>
      </c>
      <c r="Z263" s="13" t="str" cm="1">
        <f t="array" aca="1" ref="Z263" ca="1">_xlfn.IFS(W263=0," ",Y263&gt;25,"Plus éligible",Y263&gt;16,"Justificatif à fournir",Y263&gt;6,"Bon rentré OK",Y263&lt;6,"Non éligible")</f>
        <v xml:space="preserve"> </v>
      </c>
      <c r="AA263" s="13" t="str" cm="1">
        <f t="array" aca="1" ref="AA263" ca="1">_xlfn.IFS(W263=0," ",Y263&gt;17,"Plus noel",Y263&lt;16,"ok noel")</f>
        <v xml:space="preserve"> </v>
      </c>
      <c r="AB263" s="15"/>
      <c r="AC263" s="16"/>
      <c r="AD263" s="12"/>
      <c r="AE263" s="13" t="str">
        <f t="shared" ca="1" si="70"/>
        <v xml:space="preserve"> </v>
      </c>
      <c r="AF263" s="13" t="str" cm="1">
        <f t="array" aca="1" ref="AF263" ca="1">_xlfn.IFS(AC263=0," ",AE263&gt;25,"Plus éligible",AE263&gt;16,"Justificatif à fournir",AE263&gt;6,"Bon rentré OK",AE263&lt;6,"Non éligible")</f>
        <v xml:space="preserve"> </v>
      </c>
      <c r="AG263" s="13" t="str" cm="1">
        <f t="array" aca="1" ref="AG263" ca="1">_xlfn.IFS(AC263=0," ",AE263&gt;17,"Plus noel",AE263&lt;17,"ok noel")</f>
        <v xml:space="preserve"> </v>
      </c>
      <c r="AH263" s="15"/>
      <c r="AI263" s="16"/>
      <c r="AJ263" s="12"/>
      <c r="AK263" s="13" t="str">
        <f t="shared" ca="1" si="71"/>
        <v xml:space="preserve"> </v>
      </c>
      <c r="AL263" s="13" t="str" cm="1">
        <f t="array" aca="1" ref="AL263" ca="1">_xlfn.IFS(AI263=0," ",AK263&gt;25,"Plus éligible",AK263&gt;16,"Justificatif à fournir",AK263&gt;6,"Bon rentré OK",AK263&lt;6,"Non éligible")</f>
        <v xml:space="preserve"> </v>
      </c>
      <c r="AM263" s="13" t="str" cm="1">
        <f t="array" aca="1" ref="AM263" ca="1">_xlfn.IFS(AI263=0," ",AK263&gt;17,"Plus noel",AK263&lt;17,"ok noel")</f>
        <v xml:space="preserve"> </v>
      </c>
      <c r="AN263" s="15"/>
      <c r="AO263" s="16"/>
      <c r="AP263" s="12"/>
      <c r="AQ263" s="13" t="str">
        <f t="shared" ca="1" si="72"/>
        <v xml:space="preserve"> </v>
      </c>
      <c r="AR263" s="13" t="str" cm="1">
        <f t="array" aca="1" ref="AR263" ca="1">_xlfn.IFS(AO263=0," ",AQ263&gt;25,"Plus éligible",AQ263&gt;16,"Justificatif à fournir",AQ263&gt;6,"Bon rentré OK",AQ263&lt;6,"Non éligible")</f>
        <v xml:space="preserve"> </v>
      </c>
      <c r="AS263" s="13" t="str" cm="1">
        <f t="array" aca="1" ref="AS263" ca="1">_xlfn.IFS(AO263=0," ",AQ263&gt;17,"Plus noel",AQ263&lt;17,"ok noel")</f>
        <v xml:space="preserve"> </v>
      </c>
      <c r="AT263" s="15"/>
      <c r="AU263" s="10" t="str">
        <f t="shared" si="73"/>
        <v xml:space="preserve"> </v>
      </c>
      <c r="AV263" s="10" t="str">
        <f t="shared" si="74"/>
        <v xml:space="preserve"> </v>
      </c>
      <c r="AW263" s="10" t="str">
        <f t="shared" si="75"/>
        <v xml:space="preserve"> </v>
      </c>
      <c r="AX263">
        <f t="shared" ca="1" si="76"/>
        <v>0</v>
      </c>
      <c r="AY263">
        <f t="shared" ca="1" si="77"/>
        <v>0</v>
      </c>
      <c r="AZ263">
        <f t="shared" ca="1" si="78"/>
        <v>0</v>
      </c>
    </row>
    <row r="264" spans="1:52" x14ac:dyDescent="0.3">
      <c r="A264" s="5"/>
      <c r="C264" s="6">
        <f t="shared" si="79"/>
        <v>1</v>
      </c>
      <c r="E264" s="6">
        <f t="shared" ca="1" si="64"/>
        <v>44562</v>
      </c>
      <c r="F264" s="3">
        <f t="shared" ca="1" si="80"/>
        <v>18</v>
      </c>
      <c r="G264" s="3">
        <f t="shared" ca="1" si="81"/>
        <v>12</v>
      </c>
      <c r="H264" s="7">
        <f t="shared" ca="1" si="65"/>
        <v>450</v>
      </c>
      <c r="J264" s="7">
        <f t="shared" ca="1" si="66"/>
        <v>0</v>
      </c>
      <c r="L264" s="7">
        <f t="shared" ca="1" si="67"/>
        <v>450</v>
      </c>
      <c r="P264" s="7">
        <f t="shared" ca="1" si="68"/>
        <v>450</v>
      </c>
      <c r="Q264" s="16"/>
      <c r="R264" s="12"/>
      <c r="S264" s="13" t="str">
        <f t="shared" ca="1" si="82"/>
        <v xml:space="preserve"> </v>
      </c>
      <c r="T264" s="13" t="str" cm="1">
        <f t="array" aca="1" ref="T264" ca="1">_xlfn.IFS(Q264=0," ",S264&gt;25,"Plus éligible",S264&gt;16,"Justificatif à fournir",S264&gt;6,"Bon rentré OK",S264&lt;6,"Non éligible")</f>
        <v xml:space="preserve"> </v>
      </c>
      <c r="U264" s="13" t="str" cm="1">
        <f t="array" aca="1" ref="U264" ca="1">_xlfn.IFS(Q264=0," ",S264&gt;17,"Plus noel",S264&lt;17,"ok noel")</f>
        <v xml:space="preserve"> </v>
      </c>
      <c r="V264" s="15"/>
      <c r="W264" s="16"/>
      <c r="X264" s="12"/>
      <c r="Y264" s="13" t="str">
        <f t="shared" ca="1" si="69"/>
        <v xml:space="preserve"> </v>
      </c>
      <c r="Z264" s="13" t="str" cm="1">
        <f t="array" aca="1" ref="Z264" ca="1">_xlfn.IFS(W264=0," ",Y264&gt;25,"Plus éligible",Y264&gt;16,"Justificatif à fournir",Y264&gt;6,"Bon rentré OK",Y264&lt;6,"Non éligible")</f>
        <v xml:space="preserve"> </v>
      </c>
      <c r="AA264" s="13" t="str" cm="1">
        <f t="array" aca="1" ref="AA264" ca="1">_xlfn.IFS(W264=0," ",Y264&gt;17,"Plus noel",Y264&lt;16,"ok noel")</f>
        <v xml:space="preserve"> </v>
      </c>
      <c r="AB264" s="15"/>
      <c r="AC264" s="16"/>
      <c r="AD264" s="12"/>
      <c r="AE264" s="13" t="str">
        <f t="shared" ca="1" si="70"/>
        <v xml:space="preserve"> </v>
      </c>
      <c r="AF264" s="13" t="str" cm="1">
        <f t="array" aca="1" ref="AF264" ca="1">_xlfn.IFS(AC264=0," ",AE264&gt;25,"Plus éligible",AE264&gt;16,"Justificatif à fournir",AE264&gt;6,"Bon rentré OK",AE264&lt;6,"Non éligible")</f>
        <v xml:space="preserve"> </v>
      </c>
      <c r="AG264" s="13" t="str" cm="1">
        <f t="array" aca="1" ref="AG264" ca="1">_xlfn.IFS(AC264=0," ",AE264&gt;17,"Plus noel",AE264&lt;17,"ok noel")</f>
        <v xml:space="preserve"> </v>
      </c>
      <c r="AH264" s="15"/>
      <c r="AI264" s="16"/>
      <c r="AJ264" s="12"/>
      <c r="AK264" s="13" t="str">
        <f t="shared" ca="1" si="71"/>
        <v xml:space="preserve"> </v>
      </c>
      <c r="AL264" s="13" t="str" cm="1">
        <f t="array" aca="1" ref="AL264" ca="1">_xlfn.IFS(AI264=0," ",AK264&gt;25,"Plus éligible",AK264&gt;16,"Justificatif à fournir",AK264&gt;6,"Bon rentré OK",AK264&lt;6,"Non éligible")</f>
        <v xml:space="preserve"> </v>
      </c>
      <c r="AM264" s="13" t="str" cm="1">
        <f t="array" aca="1" ref="AM264" ca="1">_xlfn.IFS(AI264=0," ",AK264&gt;17,"Plus noel",AK264&lt;17,"ok noel")</f>
        <v xml:space="preserve"> </v>
      </c>
      <c r="AN264" s="15"/>
      <c r="AO264" s="16"/>
      <c r="AP264" s="12"/>
      <c r="AQ264" s="13" t="str">
        <f t="shared" ca="1" si="72"/>
        <v xml:space="preserve"> </v>
      </c>
      <c r="AR264" s="13" t="str" cm="1">
        <f t="array" aca="1" ref="AR264" ca="1">_xlfn.IFS(AO264=0," ",AQ264&gt;25,"Plus éligible",AQ264&gt;16,"Justificatif à fournir",AQ264&gt;6,"Bon rentré OK",AQ264&lt;6,"Non éligible")</f>
        <v xml:space="preserve"> </v>
      </c>
      <c r="AS264" s="13" t="str" cm="1">
        <f t="array" aca="1" ref="AS264" ca="1">_xlfn.IFS(AO264=0," ",AQ264&gt;17,"Plus noel",AQ264&lt;17,"ok noel")</f>
        <v xml:space="preserve"> </v>
      </c>
      <c r="AT264" s="15"/>
      <c r="AU264" s="10" t="str">
        <f t="shared" si="73"/>
        <v xml:space="preserve"> </v>
      </c>
      <c r="AV264" s="10" t="str">
        <f t="shared" si="74"/>
        <v xml:space="preserve"> </v>
      </c>
      <c r="AW264" s="10" t="str">
        <f t="shared" si="75"/>
        <v xml:space="preserve"> </v>
      </c>
      <c r="AX264">
        <f t="shared" ca="1" si="76"/>
        <v>0</v>
      </c>
      <c r="AY264">
        <f t="shared" ca="1" si="77"/>
        <v>0</v>
      </c>
      <c r="AZ264">
        <f t="shared" ca="1" si="78"/>
        <v>0</v>
      </c>
    </row>
    <row r="265" spans="1:52" x14ac:dyDescent="0.3">
      <c r="A265" s="5"/>
      <c r="C265" s="6">
        <f t="shared" si="79"/>
        <v>1</v>
      </c>
      <c r="E265" s="6">
        <f t="shared" ca="1" si="64"/>
        <v>44562</v>
      </c>
      <c r="F265" s="3">
        <f t="shared" ca="1" si="80"/>
        <v>18</v>
      </c>
      <c r="G265" s="3">
        <f t="shared" ca="1" si="81"/>
        <v>12</v>
      </c>
      <c r="H265" s="7">
        <f t="shared" ca="1" si="65"/>
        <v>450</v>
      </c>
      <c r="J265" s="7">
        <f t="shared" ca="1" si="66"/>
        <v>0</v>
      </c>
      <c r="L265" s="7">
        <f t="shared" ca="1" si="67"/>
        <v>450</v>
      </c>
      <c r="P265" s="7">
        <f t="shared" ca="1" si="68"/>
        <v>450</v>
      </c>
      <c r="Q265" s="16"/>
      <c r="R265" s="12"/>
      <c r="S265" s="13" t="str">
        <f t="shared" ca="1" si="82"/>
        <v xml:space="preserve"> </v>
      </c>
      <c r="T265" s="13" t="str" cm="1">
        <f t="array" aca="1" ref="T265" ca="1">_xlfn.IFS(Q265=0," ",S265&gt;25,"Plus éligible",S265&gt;16,"Justificatif à fournir",S265&gt;6,"Bon rentré OK",S265&lt;6,"Non éligible")</f>
        <v xml:space="preserve"> </v>
      </c>
      <c r="U265" s="13" t="str" cm="1">
        <f t="array" aca="1" ref="U265" ca="1">_xlfn.IFS(Q265=0," ",S265&gt;17,"Plus noel",S265&lt;17,"ok noel")</f>
        <v xml:space="preserve"> </v>
      </c>
      <c r="V265" s="15"/>
      <c r="W265" s="16"/>
      <c r="X265" s="12"/>
      <c r="Y265" s="13" t="str">
        <f t="shared" ca="1" si="69"/>
        <v xml:space="preserve"> </v>
      </c>
      <c r="Z265" s="13" t="str" cm="1">
        <f t="array" aca="1" ref="Z265" ca="1">_xlfn.IFS(W265=0," ",Y265&gt;25,"Plus éligible",Y265&gt;16,"Justificatif à fournir",Y265&gt;6,"Bon rentré OK",Y265&lt;6,"Non éligible")</f>
        <v xml:space="preserve"> </v>
      </c>
      <c r="AA265" s="13" t="str" cm="1">
        <f t="array" aca="1" ref="AA265" ca="1">_xlfn.IFS(W265=0," ",Y265&gt;17,"Plus noel",Y265&lt;16,"ok noel")</f>
        <v xml:space="preserve"> </v>
      </c>
      <c r="AB265" s="15"/>
      <c r="AC265" s="16"/>
      <c r="AD265" s="12"/>
      <c r="AE265" s="13" t="str">
        <f t="shared" ca="1" si="70"/>
        <v xml:space="preserve"> </v>
      </c>
      <c r="AF265" s="13" t="str" cm="1">
        <f t="array" aca="1" ref="AF265" ca="1">_xlfn.IFS(AC265=0," ",AE265&gt;25,"Plus éligible",AE265&gt;16,"Justificatif à fournir",AE265&gt;6,"Bon rentré OK",AE265&lt;6,"Non éligible")</f>
        <v xml:space="preserve"> </v>
      </c>
      <c r="AG265" s="13" t="str" cm="1">
        <f t="array" aca="1" ref="AG265" ca="1">_xlfn.IFS(AC265=0," ",AE265&gt;17,"Plus noel",AE265&lt;17,"ok noel")</f>
        <v xml:space="preserve"> </v>
      </c>
      <c r="AH265" s="15"/>
      <c r="AI265" s="16"/>
      <c r="AJ265" s="12"/>
      <c r="AK265" s="13" t="str">
        <f t="shared" ca="1" si="71"/>
        <v xml:space="preserve"> </v>
      </c>
      <c r="AL265" s="13" t="str" cm="1">
        <f t="array" aca="1" ref="AL265" ca="1">_xlfn.IFS(AI265=0," ",AK265&gt;25,"Plus éligible",AK265&gt;16,"Justificatif à fournir",AK265&gt;6,"Bon rentré OK",AK265&lt;6,"Non éligible")</f>
        <v xml:space="preserve"> </v>
      </c>
      <c r="AM265" s="13" t="str" cm="1">
        <f t="array" aca="1" ref="AM265" ca="1">_xlfn.IFS(AI265=0," ",AK265&gt;17,"Plus noel",AK265&lt;17,"ok noel")</f>
        <v xml:space="preserve"> </v>
      </c>
      <c r="AN265" s="15"/>
      <c r="AO265" s="16"/>
      <c r="AP265" s="12"/>
      <c r="AQ265" s="13" t="str">
        <f t="shared" ca="1" si="72"/>
        <v xml:space="preserve"> </v>
      </c>
      <c r="AR265" s="13" t="str" cm="1">
        <f t="array" aca="1" ref="AR265" ca="1">_xlfn.IFS(AO265=0," ",AQ265&gt;25,"Plus éligible",AQ265&gt;16,"Justificatif à fournir",AQ265&gt;6,"Bon rentré OK",AQ265&lt;6,"Non éligible")</f>
        <v xml:space="preserve"> </v>
      </c>
      <c r="AS265" s="13" t="str" cm="1">
        <f t="array" aca="1" ref="AS265" ca="1">_xlfn.IFS(AO265=0," ",AQ265&gt;17,"Plus noel",AQ265&lt;17,"ok noel")</f>
        <v xml:space="preserve"> </v>
      </c>
      <c r="AT265" s="15"/>
      <c r="AU265" s="10" t="str">
        <f t="shared" si="73"/>
        <v xml:space="preserve"> </v>
      </c>
      <c r="AV265" s="10" t="str">
        <f t="shared" si="74"/>
        <v xml:space="preserve"> </v>
      </c>
      <c r="AW265" s="10" t="str">
        <f t="shared" si="75"/>
        <v xml:space="preserve"> </v>
      </c>
      <c r="AX265">
        <f t="shared" ca="1" si="76"/>
        <v>0</v>
      </c>
      <c r="AY265">
        <f t="shared" ca="1" si="77"/>
        <v>0</v>
      </c>
      <c r="AZ265">
        <f t="shared" ca="1" si="78"/>
        <v>0</v>
      </c>
    </row>
    <row r="266" spans="1:52" x14ac:dyDescent="0.3">
      <c r="A266" s="5"/>
      <c r="C266" s="6">
        <f t="shared" si="79"/>
        <v>1</v>
      </c>
      <c r="E266" s="6">
        <f t="shared" ca="1" si="64"/>
        <v>44562</v>
      </c>
      <c r="F266" s="3">
        <f t="shared" ca="1" si="80"/>
        <v>18</v>
      </c>
      <c r="G266" s="3">
        <f t="shared" ca="1" si="81"/>
        <v>12</v>
      </c>
      <c r="H266" s="7">
        <f t="shared" ca="1" si="65"/>
        <v>450</v>
      </c>
      <c r="J266" s="7">
        <f t="shared" ca="1" si="66"/>
        <v>0</v>
      </c>
      <c r="L266" s="7">
        <f t="shared" ca="1" si="67"/>
        <v>450</v>
      </c>
      <c r="P266" s="7">
        <f t="shared" ca="1" si="68"/>
        <v>450</v>
      </c>
      <c r="Q266" s="16"/>
      <c r="R266" s="12"/>
      <c r="S266" s="13" t="str">
        <f t="shared" ca="1" si="82"/>
        <v xml:space="preserve"> </v>
      </c>
      <c r="T266" s="13" t="str" cm="1">
        <f t="array" aca="1" ref="T266" ca="1">_xlfn.IFS(Q266=0," ",S266&gt;25,"Plus éligible",S266&gt;16,"Justificatif à fournir",S266&gt;6,"Bon rentré OK",S266&lt;6,"Non éligible")</f>
        <v xml:space="preserve"> </v>
      </c>
      <c r="U266" s="13" t="str" cm="1">
        <f t="array" aca="1" ref="U266" ca="1">_xlfn.IFS(Q266=0," ",S266&gt;17,"Plus noel",S266&lt;17,"ok noel")</f>
        <v xml:space="preserve"> </v>
      </c>
      <c r="V266" s="15"/>
      <c r="W266" s="16"/>
      <c r="X266" s="12"/>
      <c r="Y266" s="13" t="str">
        <f t="shared" ca="1" si="69"/>
        <v xml:space="preserve"> </v>
      </c>
      <c r="Z266" s="13" t="str" cm="1">
        <f t="array" aca="1" ref="Z266" ca="1">_xlfn.IFS(W266=0," ",Y266&gt;25,"Plus éligible",Y266&gt;16,"Justificatif à fournir",Y266&gt;6,"Bon rentré OK",Y266&lt;6,"Non éligible")</f>
        <v xml:space="preserve"> </v>
      </c>
      <c r="AA266" s="13" t="str" cm="1">
        <f t="array" aca="1" ref="AA266" ca="1">_xlfn.IFS(W266=0," ",Y266&gt;17,"Plus noel",Y266&lt;16,"ok noel")</f>
        <v xml:space="preserve"> </v>
      </c>
      <c r="AB266" s="15"/>
      <c r="AC266" s="16"/>
      <c r="AD266" s="12"/>
      <c r="AE266" s="13" t="str">
        <f t="shared" ca="1" si="70"/>
        <v xml:space="preserve"> </v>
      </c>
      <c r="AF266" s="13" t="str" cm="1">
        <f t="array" aca="1" ref="AF266" ca="1">_xlfn.IFS(AC266=0," ",AE266&gt;25,"Plus éligible",AE266&gt;16,"Justificatif à fournir",AE266&gt;6,"Bon rentré OK",AE266&lt;6,"Non éligible")</f>
        <v xml:space="preserve"> </v>
      </c>
      <c r="AG266" s="13" t="str" cm="1">
        <f t="array" aca="1" ref="AG266" ca="1">_xlfn.IFS(AC266=0," ",AE266&gt;17,"Plus noel",AE266&lt;17,"ok noel")</f>
        <v xml:space="preserve"> </v>
      </c>
      <c r="AH266" s="15"/>
      <c r="AI266" s="16"/>
      <c r="AJ266" s="12"/>
      <c r="AK266" s="13" t="str">
        <f t="shared" ca="1" si="71"/>
        <v xml:space="preserve"> </v>
      </c>
      <c r="AL266" s="13" t="str" cm="1">
        <f t="array" aca="1" ref="AL266" ca="1">_xlfn.IFS(AI266=0," ",AK266&gt;25,"Plus éligible",AK266&gt;16,"Justificatif à fournir",AK266&gt;6,"Bon rentré OK",AK266&lt;6,"Non éligible")</f>
        <v xml:space="preserve"> </v>
      </c>
      <c r="AM266" s="13" t="str" cm="1">
        <f t="array" aca="1" ref="AM266" ca="1">_xlfn.IFS(AI266=0," ",AK266&gt;17,"Plus noel",AK266&lt;17,"ok noel")</f>
        <v xml:space="preserve"> </v>
      </c>
      <c r="AN266" s="15"/>
      <c r="AO266" s="16"/>
      <c r="AP266" s="12"/>
      <c r="AQ266" s="13" t="str">
        <f t="shared" ca="1" si="72"/>
        <v xml:space="preserve"> </v>
      </c>
      <c r="AR266" s="13" t="str" cm="1">
        <f t="array" aca="1" ref="AR266" ca="1">_xlfn.IFS(AO266=0," ",AQ266&gt;25,"Plus éligible",AQ266&gt;16,"Justificatif à fournir",AQ266&gt;6,"Bon rentré OK",AQ266&lt;6,"Non éligible")</f>
        <v xml:space="preserve"> </v>
      </c>
      <c r="AS266" s="13" t="str" cm="1">
        <f t="array" aca="1" ref="AS266" ca="1">_xlfn.IFS(AO266=0," ",AQ266&gt;17,"Plus noel",AQ266&lt;17,"ok noel")</f>
        <v xml:space="preserve"> </v>
      </c>
      <c r="AT266" s="15"/>
      <c r="AU266" s="10" t="str">
        <f t="shared" si="73"/>
        <v xml:space="preserve"> </v>
      </c>
      <c r="AV266" s="10" t="str">
        <f t="shared" si="74"/>
        <v xml:space="preserve"> </v>
      </c>
      <c r="AW266" s="10" t="str">
        <f t="shared" si="75"/>
        <v xml:space="preserve"> </v>
      </c>
      <c r="AX266">
        <f t="shared" ca="1" si="76"/>
        <v>0</v>
      </c>
      <c r="AY266">
        <f t="shared" ca="1" si="77"/>
        <v>0</v>
      </c>
      <c r="AZ266">
        <f t="shared" ca="1" si="78"/>
        <v>0</v>
      </c>
    </row>
    <row r="267" spans="1:52" x14ac:dyDescent="0.3">
      <c r="A267" s="5"/>
      <c r="C267" s="6">
        <f t="shared" si="79"/>
        <v>1</v>
      </c>
      <c r="E267" s="6">
        <f t="shared" ref="E267:E330" ca="1" si="83">IF(ISBLANK(D267),DATE($F$1+1,1,1),D267)</f>
        <v>44562</v>
      </c>
      <c r="F267" s="3">
        <f t="shared" ca="1" si="80"/>
        <v>18</v>
      </c>
      <c r="G267" s="3">
        <f t="shared" ca="1" si="81"/>
        <v>12</v>
      </c>
      <c r="H267" s="7">
        <f t="shared" ref="H267:H330" ca="1" si="84">$B$2*G267/12</f>
        <v>450</v>
      </c>
      <c r="J267" s="7">
        <f t="shared" ref="J267:J330" ca="1" si="85">$B$3*I267*G267/12</f>
        <v>0</v>
      </c>
      <c r="L267" s="7">
        <f t="shared" ref="L267:L330" ca="1" si="86">J267+H267</f>
        <v>450</v>
      </c>
      <c r="P267" s="7">
        <f t="shared" ref="P267:P330" ca="1" si="87">L267-M267-N267-O267</f>
        <v>450</v>
      </c>
      <c r="Q267" s="16"/>
      <c r="R267" s="12"/>
      <c r="S267" s="13" t="str">
        <f t="shared" ca="1" si="82"/>
        <v xml:space="preserve"> </v>
      </c>
      <c r="T267" s="13" t="str" cm="1">
        <f t="array" aca="1" ref="T267" ca="1">_xlfn.IFS(Q267=0," ",S267&gt;25,"Plus éligible",S267&gt;16,"Justificatif à fournir",S267&gt;6,"Bon rentré OK",S267&lt;6,"Non éligible")</f>
        <v xml:space="preserve"> </v>
      </c>
      <c r="U267" s="13" t="str" cm="1">
        <f t="array" aca="1" ref="U267" ca="1">_xlfn.IFS(Q267=0," ",S267&gt;17,"Plus noel",S267&lt;17,"ok noel")</f>
        <v xml:space="preserve"> </v>
      </c>
      <c r="V267" s="15"/>
      <c r="W267" s="16"/>
      <c r="X267" s="12"/>
      <c r="Y267" s="13" t="str">
        <f t="shared" ref="Y267:Y330" ca="1" si="88">IF(W267=0," ",(TODAY()-W267)/365)</f>
        <v xml:space="preserve"> </v>
      </c>
      <c r="Z267" s="13" t="str" cm="1">
        <f t="array" aca="1" ref="Z267" ca="1">_xlfn.IFS(W267=0," ",Y267&gt;25,"Plus éligible",Y267&gt;16,"Justificatif à fournir",Y267&gt;6,"Bon rentré OK",Y267&lt;6,"Non éligible")</f>
        <v xml:space="preserve"> </v>
      </c>
      <c r="AA267" s="13" t="str" cm="1">
        <f t="array" aca="1" ref="AA267" ca="1">_xlfn.IFS(W267=0," ",Y267&gt;17,"Plus noel",Y267&lt;16,"ok noel")</f>
        <v xml:space="preserve"> </v>
      </c>
      <c r="AB267" s="15"/>
      <c r="AC267" s="16"/>
      <c r="AD267" s="12"/>
      <c r="AE267" s="13" t="str">
        <f t="shared" ref="AE267:AE330" ca="1" si="89">IF(AC267=0," ",(TODAY()-AC267)/365)</f>
        <v xml:space="preserve"> </v>
      </c>
      <c r="AF267" s="13" t="str" cm="1">
        <f t="array" aca="1" ref="AF267" ca="1">_xlfn.IFS(AC267=0," ",AE267&gt;25,"Plus éligible",AE267&gt;16,"Justificatif à fournir",AE267&gt;6,"Bon rentré OK",AE267&lt;6,"Non éligible")</f>
        <v xml:space="preserve"> </v>
      </c>
      <c r="AG267" s="13" t="str" cm="1">
        <f t="array" aca="1" ref="AG267" ca="1">_xlfn.IFS(AC267=0," ",AE267&gt;17,"Plus noel",AE267&lt;17,"ok noel")</f>
        <v xml:space="preserve"> </v>
      </c>
      <c r="AH267" s="15"/>
      <c r="AI267" s="16"/>
      <c r="AJ267" s="12"/>
      <c r="AK267" s="13" t="str">
        <f t="shared" ref="AK267:AK330" ca="1" si="90">IF(AI267=0," ",(TODAY()-AI267)/365)</f>
        <v xml:space="preserve"> </v>
      </c>
      <c r="AL267" s="13" t="str" cm="1">
        <f t="array" aca="1" ref="AL267" ca="1">_xlfn.IFS(AI267=0," ",AK267&gt;25,"Plus éligible",AK267&gt;16,"Justificatif à fournir",AK267&gt;6,"Bon rentré OK",AK267&lt;6,"Non éligible")</f>
        <v xml:space="preserve"> </v>
      </c>
      <c r="AM267" s="13" t="str" cm="1">
        <f t="array" aca="1" ref="AM267" ca="1">_xlfn.IFS(AI267=0," ",AK267&gt;17,"Plus noel",AK267&lt;17,"ok noel")</f>
        <v xml:space="preserve"> </v>
      </c>
      <c r="AN267" s="15"/>
      <c r="AO267" s="16"/>
      <c r="AP267" s="12"/>
      <c r="AQ267" s="13" t="str">
        <f t="shared" ref="AQ267:AQ330" ca="1" si="91">IF(AO267=0," ",(TODAY()-AO267)/365)</f>
        <v xml:space="preserve"> </v>
      </c>
      <c r="AR267" s="13" t="str" cm="1">
        <f t="array" aca="1" ref="AR267" ca="1">_xlfn.IFS(AO267=0," ",AQ267&gt;25,"Plus éligible",AQ267&gt;16,"Justificatif à fournir",AQ267&gt;6,"Bon rentré OK",AQ267&lt;6,"Non éligible")</f>
        <v xml:space="preserve"> </v>
      </c>
      <c r="AS267" s="13" t="str" cm="1">
        <f t="array" aca="1" ref="AS267" ca="1">_xlfn.IFS(AO267=0," ",AQ267&gt;17,"Plus noel",AQ267&lt;17,"ok noel")</f>
        <v xml:space="preserve"> </v>
      </c>
      <c r="AT267" s="15"/>
      <c r="AU267" s="10" t="str">
        <f t="shared" ref="AU267:AU330" si="92">IF(A267=0," ",$B$4+$B$5*AX267)</f>
        <v xml:space="preserve"> </v>
      </c>
      <c r="AV267" s="10" t="str">
        <f t="shared" ref="AV267:AV330" si="93">IF(A267=0," ",$B$6*AY267)</f>
        <v xml:space="preserve"> </v>
      </c>
      <c r="AW267" s="10" t="str">
        <f t="shared" ref="AW267:AW330" si="94">IF(B267=0," ",$B$6*AZ267)</f>
        <v xml:space="preserve"> </v>
      </c>
      <c r="AX267">
        <f t="shared" ref="AX267:AX330" ca="1" si="95">COUNTIF(Q267:AT267,"ok noel")</f>
        <v>0</v>
      </c>
      <c r="AY267">
        <f t="shared" ref="AY267:AY330" ca="1" si="96">COUNTIF(Q267:AT267,"Bon rentré OK")</f>
        <v>0</v>
      </c>
      <c r="AZ267">
        <f t="shared" ref="AZ267:AZ330" ca="1" si="97">COUNTIF(Q267:AT267,"Justif OK")</f>
        <v>0</v>
      </c>
    </row>
    <row r="268" spans="1:52" x14ac:dyDescent="0.3">
      <c r="A268" s="5"/>
      <c r="C268" s="6">
        <f t="shared" si="79"/>
        <v>1</v>
      </c>
      <c r="E268" s="6">
        <f t="shared" ca="1" si="83"/>
        <v>44562</v>
      </c>
      <c r="F268" s="3">
        <f t="shared" ca="1" si="80"/>
        <v>18</v>
      </c>
      <c r="G268" s="3">
        <f t="shared" ca="1" si="81"/>
        <v>12</v>
      </c>
      <c r="H268" s="7">
        <f t="shared" ca="1" si="84"/>
        <v>450</v>
      </c>
      <c r="J268" s="7">
        <f t="shared" ca="1" si="85"/>
        <v>0</v>
      </c>
      <c r="L268" s="7">
        <f t="shared" ca="1" si="86"/>
        <v>450</v>
      </c>
      <c r="P268" s="7">
        <f t="shared" ca="1" si="87"/>
        <v>450</v>
      </c>
      <c r="Q268" s="16"/>
      <c r="R268" s="12"/>
      <c r="S268" s="13" t="str">
        <f t="shared" ca="1" si="82"/>
        <v xml:space="preserve"> </v>
      </c>
      <c r="T268" s="13" t="str" cm="1">
        <f t="array" aca="1" ref="T268" ca="1">_xlfn.IFS(Q268=0," ",S268&gt;25,"Plus éligible",S268&gt;16,"Justificatif à fournir",S268&gt;6,"Bon rentré OK",S268&lt;6,"Non éligible")</f>
        <v xml:space="preserve"> </v>
      </c>
      <c r="U268" s="13" t="str" cm="1">
        <f t="array" aca="1" ref="U268" ca="1">_xlfn.IFS(Q268=0," ",S268&gt;17,"Plus noel",S268&lt;17,"ok noel")</f>
        <v xml:space="preserve"> </v>
      </c>
      <c r="V268" s="15"/>
      <c r="W268" s="16"/>
      <c r="X268" s="12"/>
      <c r="Y268" s="13" t="str">
        <f t="shared" ca="1" si="88"/>
        <v xml:space="preserve"> </v>
      </c>
      <c r="Z268" s="13" t="str" cm="1">
        <f t="array" aca="1" ref="Z268" ca="1">_xlfn.IFS(W268=0," ",Y268&gt;25,"Plus éligible",Y268&gt;16,"Justificatif à fournir",Y268&gt;6,"Bon rentré OK",Y268&lt;6,"Non éligible")</f>
        <v xml:space="preserve"> </v>
      </c>
      <c r="AA268" s="13" t="str" cm="1">
        <f t="array" aca="1" ref="AA268" ca="1">_xlfn.IFS(W268=0," ",Y268&gt;17,"Plus noel",Y268&lt;16,"ok noel")</f>
        <v xml:space="preserve"> </v>
      </c>
      <c r="AB268" s="15"/>
      <c r="AC268" s="16"/>
      <c r="AD268" s="12"/>
      <c r="AE268" s="13" t="str">
        <f t="shared" ca="1" si="89"/>
        <v xml:space="preserve"> </v>
      </c>
      <c r="AF268" s="13" t="str" cm="1">
        <f t="array" aca="1" ref="AF268" ca="1">_xlfn.IFS(AC268=0," ",AE268&gt;25,"Plus éligible",AE268&gt;16,"Justificatif à fournir",AE268&gt;6,"Bon rentré OK",AE268&lt;6,"Non éligible")</f>
        <v xml:space="preserve"> </v>
      </c>
      <c r="AG268" s="13" t="str" cm="1">
        <f t="array" aca="1" ref="AG268" ca="1">_xlfn.IFS(AC268=0," ",AE268&gt;17,"Plus noel",AE268&lt;17,"ok noel")</f>
        <v xml:space="preserve"> </v>
      </c>
      <c r="AH268" s="15"/>
      <c r="AI268" s="16"/>
      <c r="AJ268" s="12"/>
      <c r="AK268" s="13" t="str">
        <f t="shared" ca="1" si="90"/>
        <v xml:space="preserve"> </v>
      </c>
      <c r="AL268" s="13" t="str" cm="1">
        <f t="array" aca="1" ref="AL268" ca="1">_xlfn.IFS(AI268=0," ",AK268&gt;25,"Plus éligible",AK268&gt;16,"Justificatif à fournir",AK268&gt;6,"Bon rentré OK",AK268&lt;6,"Non éligible")</f>
        <v xml:space="preserve"> </v>
      </c>
      <c r="AM268" s="13" t="str" cm="1">
        <f t="array" aca="1" ref="AM268" ca="1">_xlfn.IFS(AI268=0," ",AK268&gt;17,"Plus noel",AK268&lt;17,"ok noel")</f>
        <v xml:space="preserve"> </v>
      </c>
      <c r="AN268" s="15"/>
      <c r="AO268" s="16"/>
      <c r="AP268" s="12"/>
      <c r="AQ268" s="13" t="str">
        <f t="shared" ca="1" si="91"/>
        <v xml:space="preserve"> </v>
      </c>
      <c r="AR268" s="13" t="str" cm="1">
        <f t="array" aca="1" ref="AR268" ca="1">_xlfn.IFS(AO268=0," ",AQ268&gt;25,"Plus éligible",AQ268&gt;16,"Justificatif à fournir",AQ268&gt;6,"Bon rentré OK",AQ268&lt;6,"Non éligible")</f>
        <v xml:space="preserve"> </v>
      </c>
      <c r="AS268" s="13" t="str" cm="1">
        <f t="array" aca="1" ref="AS268" ca="1">_xlfn.IFS(AO268=0," ",AQ268&gt;17,"Plus noel",AQ268&lt;17,"ok noel")</f>
        <v xml:space="preserve"> </v>
      </c>
      <c r="AT268" s="15"/>
      <c r="AU268" s="10" t="str">
        <f t="shared" si="92"/>
        <v xml:space="preserve"> </v>
      </c>
      <c r="AV268" s="10" t="str">
        <f t="shared" si="93"/>
        <v xml:space="preserve"> </v>
      </c>
      <c r="AW268" s="10" t="str">
        <f t="shared" si="94"/>
        <v xml:space="preserve"> </v>
      </c>
      <c r="AX268">
        <f t="shared" ca="1" si="95"/>
        <v>0</v>
      </c>
      <c r="AY268">
        <f t="shared" ca="1" si="96"/>
        <v>0</v>
      </c>
      <c r="AZ268">
        <f t="shared" ca="1" si="97"/>
        <v>0</v>
      </c>
    </row>
    <row r="269" spans="1:52" x14ac:dyDescent="0.3">
      <c r="A269" s="5"/>
      <c r="C269" s="6">
        <f t="shared" ref="C269:C332" si="98">DATE(YEAR(B269),MONTH(B269),1)</f>
        <v>1</v>
      </c>
      <c r="E269" s="6">
        <f t="shared" ca="1" si="83"/>
        <v>44562</v>
      </c>
      <c r="F269" s="3">
        <f t="shared" ref="F269:F332" ca="1" si="99">IF(DATEDIF(C269,E269,"m")&gt;18,18,DATEDIF(C269,E269,"m"))</f>
        <v>18</v>
      </c>
      <c r="G269" s="3">
        <f t="shared" ref="G269:G332" ca="1" si="100">IF(F269&gt;=6,IF(YEAR(C269)&lt;$F$1,(F269-6)*(DATEDIF(DATE($F$1,1,1),E269,"m")/12),DATEDIF(C269,E269,"m")-6),0)</f>
        <v>12</v>
      </c>
      <c r="H269" s="7">
        <f t="shared" ca="1" si="84"/>
        <v>450</v>
      </c>
      <c r="J269" s="7">
        <f t="shared" ca="1" si="85"/>
        <v>0</v>
      </c>
      <c r="L269" s="7">
        <f t="shared" ca="1" si="86"/>
        <v>450</v>
      </c>
      <c r="P269" s="7">
        <f t="shared" ca="1" si="87"/>
        <v>450</v>
      </c>
      <c r="Q269" s="16"/>
      <c r="R269" s="12"/>
      <c r="S269" s="13" t="str">
        <f t="shared" ca="1" si="82"/>
        <v xml:space="preserve"> </v>
      </c>
      <c r="T269" s="13" t="str" cm="1">
        <f t="array" aca="1" ref="T269" ca="1">_xlfn.IFS(Q269=0," ",S269&gt;25,"Plus éligible",S269&gt;16,"Justificatif à fournir",S269&gt;6,"Bon rentré OK",S269&lt;6,"Non éligible")</f>
        <v xml:space="preserve"> </v>
      </c>
      <c r="U269" s="13" t="str" cm="1">
        <f t="array" aca="1" ref="U269" ca="1">_xlfn.IFS(Q269=0," ",S269&gt;17,"Plus noel",S269&lt;17,"ok noel")</f>
        <v xml:space="preserve"> </v>
      </c>
      <c r="V269" s="15"/>
      <c r="W269" s="16"/>
      <c r="X269" s="12"/>
      <c r="Y269" s="13" t="str">
        <f t="shared" ca="1" si="88"/>
        <v xml:space="preserve"> </v>
      </c>
      <c r="Z269" s="13" t="str" cm="1">
        <f t="array" aca="1" ref="Z269" ca="1">_xlfn.IFS(W269=0," ",Y269&gt;25,"Plus éligible",Y269&gt;16,"Justificatif à fournir",Y269&gt;6,"Bon rentré OK",Y269&lt;6,"Non éligible")</f>
        <v xml:space="preserve"> </v>
      </c>
      <c r="AA269" s="13" t="str" cm="1">
        <f t="array" aca="1" ref="AA269" ca="1">_xlfn.IFS(W269=0," ",Y269&gt;17,"Plus noel",Y269&lt;16,"ok noel")</f>
        <v xml:space="preserve"> </v>
      </c>
      <c r="AB269" s="15"/>
      <c r="AC269" s="16"/>
      <c r="AD269" s="12"/>
      <c r="AE269" s="13" t="str">
        <f t="shared" ca="1" si="89"/>
        <v xml:space="preserve"> </v>
      </c>
      <c r="AF269" s="13" t="str" cm="1">
        <f t="array" aca="1" ref="AF269" ca="1">_xlfn.IFS(AC269=0," ",AE269&gt;25,"Plus éligible",AE269&gt;16,"Justificatif à fournir",AE269&gt;6,"Bon rentré OK",AE269&lt;6,"Non éligible")</f>
        <v xml:space="preserve"> </v>
      </c>
      <c r="AG269" s="13" t="str" cm="1">
        <f t="array" aca="1" ref="AG269" ca="1">_xlfn.IFS(AC269=0," ",AE269&gt;17,"Plus noel",AE269&lt;17,"ok noel")</f>
        <v xml:space="preserve"> </v>
      </c>
      <c r="AH269" s="15"/>
      <c r="AI269" s="16"/>
      <c r="AJ269" s="12"/>
      <c r="AK269" s="13" t="str">
        <f t="shared" ca="1" si="90"/>
        <v xml:space="preserve"> </v>
      </c>
      <c r="AL269" s="13" t="str" cm="1">
        <f t="array" aca="1" ref="AL269" ca="1">_xlfn.IFS(AI269=0," ",AK269&gt;25,"Plus éligible",AK269&gt;16,"Justificatif à fournir",AK269&gt;6,"Bon rentré OK",AK269&lt;6,"Non éligible")</f>
        <v xml:space="preserve"> </v>
      </c>
      <c r="AM269" s="13" t="str" cm="1">
        <f t="array" aca="1" ref="AM269" ca="1">_xlfn.IFS(AI269=0," ",AK269&gt;17,"Plus noel",AK269&lt;17,"ok noel")</f>
        <v xml:space="preserve"> </v>
      </c>
      <c r="AN269" s="15"/>
      <c r="AO269" s="16"/>
      <c r="AP269" s="12"/>
      <c r="AQ269" s="13" t="str">
        <f t="shared" ca="1" si="91"/>
        <v xml:space="preserve"> </v>
      </c>
      <c r="AR269" s="13" t="str" cm="1">
        <f t="array" aca="1" ref="AR269" ca="1">_xlfn.IFS(AO269=0," ",AQ269&gt;25,"Plus éligible",AQ269&gt;16,"Justificatif à fournir",AQ269&gt;6,"Bon rentré OK",AQ269&lt;6,"Non éligible")</f>
        <v xml:space="preserve"> </v>
      </c>
      <c r="AS269" s="13" t="str" cm="1">
        <f t="array" aca="1" ref="AS269" ca="1">_xlfn.IFS(AO269=0," ",AQ269&gt;17,"Plus noel",AQ269&lt;17,"ok noel")</f>
        <v xml:space="preserve"> </v>
      </c>
      <c r="AT269" s="15"/>
      <c r="AU269" s="10" t="str">
        <f t="shared" si="92"/>
        <v xml:space="preserve"> </v>
      </c>
      <c r="AV269" s="10" t="str">
        <f t="shared" si="93"/>
        <v xml:space="preserve"> </v>
      </c>
      <c r="AW269" s="10" t="str">
        <f t="shared" si="94"/>
        <v xml:space="preserve"> </v>
      </c>
      <c r="AX269">
        <f t="shared" ca="1" si="95"/>
        <v>0</v>
      </c>
      <c r="AY269">
        <f t="shared" ca="1" si="96"/>
        <v>0</v>
      </c>
      <c r="AZ269">
        <f t="shared" ca="1" si="97"/>
        <v>0</v>
      </c>
    </row>
    <row r="270" spans="1:52" x14ac:dyDescent="0.3">
      <c r="A270" s="5"/>
      <c r="C270" s="6">
        <f t="shared" si="98"/>
        <v>1</v>
      </c>
      <c r="E270" s="6">
        <f t="shared" ca="1" si="83"/>
        <v>44562</v>
      </c>
      <c r="F270" s="3">
        <f t="shared" ca="1" si="99"/>
        <v>18</v>
      </c>
      <c r="G270" s="3">
        <f t="shared" ca="1" si="100"/>
        <v>12</v>
      </c>
      <c r="H270" s="7">
        <f t="shared" ca="1" si="84"/>
        <v>450</v>
      </c>
      <c r="J270" s="7">
        <f t="shared" ca="1" si="85"/>
        <v>0</v>
      </c>
      <c r="L270" s="7">
        <f t="shared" ca="1" si="86"/>
        <v>450</v>
      </c>
      <c r="P270" s="7">
        <f t="shared" ca="1" si="87"/>
        <v>450</v>
      </c>
      <c r="Q270" s="16"/>
      <c r="R270" s="12"/>
      <c r="S270" s="13" t="str">
        <f t="shared" ref="S270:S333" ca="1" si="101">IF(Q270=0," ",(TODAY()-Q270)/365)</f>
        <v xml:space="preserve"> </v>
      </c>
      <c r="T270" s="13" t="str" cm="1">
        <f t="array" aca="1" ref="T270" ca="1">_xlfn.IFS(Q270=0," ",S270&gt;25,"Plus éligible",S270&gt;16,"Justificatif à fournir",S270&gt;6,"Bon rentré OK",S270&lt;6,"Non éligible")</f>
        <v xml:space="preserve"> </v>
      </c>
      <c r="U270" s="13" t="str" cm="1">
        <f t="array" aca="1" ref="U270" ca="1">_xlfn.IFS(Q270=0," ",S270&gt;17,"Plus noel",S270&lt;17,"ok noel")</f>
        <v xml:space="preserve"> </v>
      </c>
      <c r="V270" s="15"/>
      <c r="W270" s="16"/>
      <c r="X270" s="12"/>
      <c r="Y270" s="13" t="str">
        <f t="shared" ca="1" si="88"/>
        <v xml:space="preserve"> </v>
      </c>
      <c r="Z270" s="13" t="str" cm="1">
        <f t="array" aca="1" ref="Z270" ca="1">_xlfn.IFS(W270=0," ",Y270&gt;25,"Plus éligible",Y270&gt;16,"Justificatif à fournir",Y270&gt;6,"Bon rentré OK",Y270&lt;6,"Non éligible")</f>
        <v xml:space="preserve"> </v>
      </c>
      <c r="AA270" s="13" t="str" cm="1">
        <f t="array" aca="1" ref="AA270" ca="1">_xlfn.IFS(W270=0," ",Y270&gt;17,"Plus noel",Y270&lt;16,"ok noel")</f>
        <v xml:space="preserve"> </v>
      </c>
      <c r="AB270" s="15"/>
      <c r="AC270" s="16"/>
      <c r="AD270" s="12"/>
      <c r="AE270" s="13" t="str">
        <f t="shared" ca="1" si="89"/>
        <v xml:space="preserve"> </v>
      </c>
      <c r="AF270" s="13" t="str" cm="1">
        <f t="array" aca="1" ref="AF270" ca="1">_xlfn.IFS(AC270=0," ",AE270&gt;25,"Plus éligible",AE270&gt;16,"Justificatif à fournir",AE270&gt;6,"Bon rentré OK",AE270&lt;6,"Non éligible")</f>
        <v xml:space="preserve"> </v>
      </c>
      <c r="AG270" s="13" t="str" cm="1">
        <f t="array" aca="1" ref="AG270" ca="1">_xlfn.IFS(AC270=0," ",AE270&gt;17,"Plus noel",AE270&lt;17,"ok noel")</f>
        <v xml:space="preserve"> </v>
      </c>
      <c r="AH270" s="15"/>
      <c r="AI270" s="16"/>
      <c r="AJ270" s="12"/>
      <c r="AK270" s="13" t="str">
        <f t="shared" ca="1" si="90"/>
        <v xml:space="preserve"> </v>
      </c>
      <c r="AL270" s="13" t="str" cm="1">
        <f t="array" aca="1" ref="AL270" ca="1">_xlfn.IFS(AI270=0," ",AK270&gt;25,"Plus éligible",AK270&gt;16,"Justificatif à fournir",AK270&gt;6,"Bon rentré OK",AK270&lt;6,"Non éligible")</f>
        <v xml:space="preserve"> </v>
      </c>
      <c r="AM270" s="13" t="str" cm="1">
        <f t="array" aca="1" ref="AM270" ca="1">_xlfn.IFS(AI270=0," ",AK270&gt;17,"Plus noel",AK270&lt;17,"ok noel")</f>
        <v xml:space="preserve"> </v>
      </c>
      <c r="AN270" s="15"/>
      <c r="AO270" s="16"/>
      <c r="AP270" s="12"/>
      <c r="AQ270" s="13" t="str">
        <f t="shared" ca="1" si="91"/>
        <v xml:space="preserve"> </v>
      </c>
      <c r="AR270" s="13" t="str" cm="1">
        <f t="array" aca="1" ref="AR270" ca="1">_xlfn.IFS(AO270=0," ",AQ270&gt;25,"Plus éligible",AQ270&gt;16,"Justificatif à fournir",AQ270&gt;6,"Bon rentré OK",AQ270&lt;6,"Non éligible")</f>
        <v xml:space="preserve"> </v>
      </c>
      <c r="AS270" s="13" t="str" cm="1">
        <f t="array" aca="1" ref="AS270" ca="1">_xlfn.IFS(AO270=0," ",AQ270&gt;17,"Plus noel",AQ270&lt;17,"ok noel")</f>
        <v xml:space="preserve"> </v>
      </c>
      <c r="AT270" s="15"/>
      <c r="AU270" s="10" t="str">
        <f t="shared" si="92"/>
        <v xml:space="preserve"> </v>
      </c>
      <c r="AV270" s="10" t="str">
        <f t="shared" si="93"/>
        <v xml:space="preserve"> </v>
      </c>
      <c r="AW270" s="10" t="str">
        <f t="shared" si="94"/>
        <v xml:space="preserve"> </v>
      </c>
      <c r="AX270">
        <f t="shared" ca="1" si="95"/>
        <v>0</v>
      </c>
      <c r="AY270">
        <f t="shared" ca="1" si="96"/>
        <v>0</v>
      </c>
      <c r="AZ270">
        <f t="shared" ca="1" si="97"/>
        <v>0</v>
      </c>
    </row>
    <row r="271" spans="1:52" x14ac:dyDescent="0.3">
      <c r="A271" s="5"/>
      <c r="C271" s="6">
        <f t="shared" si="98"/>
        <v>1</v>
      </c>
      <c r="E271" s="6">
        <f t="shared" ca="1" si="83"/>
        <v>44562</v>
      </c>
      <c r="F271" s="3">
        <f t="shared" ca="1" si="99"/>
        <v>18</v>
      </c>
      <c r="G271" s="3">
        <f t="shared" ca="1" si="100"/>
        <v>12</v>
      </c>
      <c r="H271" s="7">
        <f t="shared" ca="1" si="84"/>
        <v>450</v>
      </c>
      <c r="J271" s="7">
        <f t="shared" ca="1" si="85"/>
        <v>0</v>
      </c>
      <c r="L271" s="7">
        <f t="shared" ca="1" si="86"/>
        <v>450</v>
      </c>
      <c r="P271" s="7">
        <f t="shared" ca="1" si="87"/>
        <v>450</v>
      </c>
      <c r="Q271" s="16"/>
      <c r="R271" s="12"/>
      <c r="S271" s="13" t="str">
        <f t="shared" ca="1" si="101"/>
        <v xml:space="preserve"> </v>
      </c>
      <c r="T271" s="13" t="str" cm="1">
        <f t="array" aca="1" ref="T271" ca="1">_xlfn.IFS(Q271=0," ",S271&gt;25,"Plus éligible",S271&gt;16,"Justificatif à fournir",S271&gt;6,"Bon rentré OK",S271&lt;6,"Non éligible")</f>
        <v xml:space="preserve"> </v>
      </c>
      <c r="U271" s="13" t="str" cm="1">
        <f t="array" aca="1" ref="U271" ca="1">_xlfn.IFS(Q271=0," ",S271&gt;17,"Plus noel",S271&lt;17,"ok noel")</f>
        <v xml:space="preserve"> </v>
      </c>
      <c r="V271" s="15"/>
      <c r="W271" s="16"/>
      <c r="X271" s="12"/>
      <c r="Y271" s="13" t="str">
        <f t="shared" ca="1" si="88"/>
        <v xml:space="preserve"> </v>
      </c>
      <c r="Z271" s="13" t="str" cm="1">
        <f t="array" aca="1" ref="Z271" ca="1">_xlfn.IFS(W271=0," ",Y271&gt;25,"Plus éligible",Y271&gt;16,"Justificatif à fournir",Y271&gt;6,"Bon rentré OK",Y271&lt;6,"Non éligible")</f>
        <v xml:space="preserve"> </v>
      </c>
      <c r="AA271" s="13" t="str" cm="1">
        <f t="array" aca="1" ref="AA271" ca="1">_xlfn.IFS(W271=0," ",Y271&gt;17,"Plus noel",Y271&lt;16,"ok noel")</f>
        <v xml:space="preserve"> </v>
      </c>
      <c r="AB271" s="15"/>
      <c r="AC271" s="16"/>
      <c r="AD271" s="12"/>
      <c r="AE271" s="13" t="str">
        <f t="shared" ca="1" si="89"/>
        <v xml:space="preserve"> </v>
      </c>
      <c r="AF271" s="13" t="str" cm="1">
        <f t="array" aca="1" ref="AF271" ca="1">_xlfn.IFS(AC271=0," ",AE271&gt;25,"Plus éligible",AE271&gt;16,"Justificatif à fournir",AE271&gt;6,"Bon rentré OK",AE271&lt;6,"Non éligible")</f>
        <v xml:space="preserve"> </v>
      </c>
      <c r="AG271" s="13" t="str" cm="1">
        <f t="array" aca="1" ref="AG271" ca="1">_xlfn.IFS(AC271=0," ",AE271&gt;17,"Plus noel",AE271&lt;17,"ok noel")</f>
        <v xml:space="preserve"> </v>
      </c>
      <c r="AH271" s="15"/>
      <c r="AI271" s="16"/>
      <c r="AJ271" s="12"/>
      <c r="AK271" s="13" t="str">
        <f t="shared" ca="1" si="90"/>
        <v xml:space="preserve"> </v>
      </c>
      <c r="AL271" s="13" t="str" cm="1">
        <f t="array" aca="1" ref="AL271" ca="1">_xlfn.IFS(AI271=0," ",AK271&gt;25,"Plus éligible",AK271&gt;16,"Justificatif à fournir",AK271&gt;6,"Bon rentré OK",AK271&lt;6,"Non éligible")</f>
        <v xml:space="preserve"> </v>
      </c>
      <c r="AM271" s="13" t="str" cm="1">
        <f t="array" aca="1" ref="AM271" ca="1">_xlfn.IFS(AI271=0," ",AK271&gt;17,"Plus noel",AK271&lt;17,"ok noel")</f>
        <v xml:space="preserve"> </v>
      </c>
      <c r="AN271" s="15"/>
      <c r="AO271" s="16"/>
      <c r="AP271" s="12"/>
      <c r="AQ271" s="13" t="str">
        <f t="shared" ca="1" si="91"/>
        <v xml:space="preserve"> </v>
      </c>
      <c r="AR271" s="13" t="str" cm="1">
        <f t="array" aca="1" ref="AR271" ca="1">_xlfn.IFS(AO271=0," ",AQ271&gt;25,"Plus éligible",AQ271&gt;16,"Justificatif à fournir",AQ271&gt;6,"Bon rentré OK",AQ271&lt;6,"Non éligible")</f>
        <v xml:space="preserve"> </v>
      </c>
      <c r="AS271" s="13" t="str" cm="1">
        <f t="array" aca="1" ref="AS271" ca="1">_xlfn.IFS(AO271=0," ",AQ271&gt;17,"Plus noel",AQ271&lt;17,"ok noel")</f>
        <v xml:space="preserve"> </v>
      </c>
      <c r="AT271" s="15"/>
      <c r="AU271" s="10" t="str">
        <f t="shared" si="92"/>
        <v xml:space="preserve"> </v>
      </c>
      <c r="AV271" s="10" t="str">
        <f t="shared" si="93"/>
        <v xml:space="preserve"> </v>
      </c>
      <c r="AW271" s="10" t="str">
        <f t="shared" si="94"/>
        <v xml:space="preserve"> </v>
      </c>
      <c r="AX271">
        <f t="shared" ca="1" si="95"/>
        <v>0</v>
      </c>
      <c r="AY271">
        <f t="shared" ca="1" si="96"/>
        <v>0</v>
      </c>
      <c r="AZ271">
        <f t="shared" ca="1" si="97"/>
        <v>0</v>
      </c>
    </row>
    <row r="272" spans="1:52" x14ac:dyDescent="0.3">
      <c r="A272" s="5"/>
      <c r="C272" s="6">
        <f t="shared" si="98"/>
        <v>1</v>
      </c>
      <c r="E272" s="6">
        <f t="shared" ca="1" si="83"/>
        <v>44562</v>
      </c>
      <c r="F272" s="3">
        <f t="shared" ca="1" si="99"/>
        <v>18</v>
      </c>
      <c r="G272" s="3">
        <f t="shared" ca="1" si="100"/>
        <v>12</v>
      </c>
      <c r="H272" s="7">
        <f t="shared" ca="1" si="84"/>
        <v>450</v>
      </c>
      <c r="J272" s="7">
        <f t="shared" ca="1" si="85"/>
        <v>0</v>
      </c>
      <c r="L272" s="7">
        <f t="shared" ca="1" si="86"/>
        <v>450</v>
      </c>
      <c r="P272" s="7">
        <f t="shared" ca="1" si="87"/>
        <v>450</v>
      </c>
      <c r="Q272" s="16"/>
      <c r="R272" s="12"/>
      <c r="S272" s="13" t="str">
        <f t="shared" ca="1" si="101"/>
        <v xml:space="preserve"> </v>
      </c>
      <c r="T272" s="13" t="str" cm="1">
        <f t="array" aca="1" ref="T272" ca="1">_xlfn.IFS(Q272=0," ",S272&gt;25,"Plus éligible",S272&gt;16,"Justificatif à fournir",S272&gt;6,"Bon rentré OK",S272&lt;6,"Non éligible")</f>
        <v xml:space="preserve"> </v>
      </c>
      <c r="U272" s="13" t="str" cm="1">
        <f t="array" aca="1" ref="U272" ca="1">_xlfn.IFS(Q272=0," ",S272&gt;17,"Plus noel",S272&lt;17,"ok noel")</f>
        <v xml:space="preserve"> </v>
      </c>
      <c r="V272" s="15"/>
      <c r="W272" s="16"/>
      <c r="X272" s="12"/>
      <c r="Y272" s="13" t="str">
        <f t="shared" ca="1" si="88"/>
        <v xml:space="preserve"> </v>
      </c>
      <c r="Z272" s="13" t="str" cm="1">
        <f t="array" aca="1" ref="Z272" ca="1">_xlfn.IFS(W272=0," ",Y272&gt;25,"Plus éligible",Y272&gt;16,"Justificatif à fournir",Y272&gt;6,"Bon rentré OK",Y272&lt;6,"Non éligible")</f>
        <v xml:space="preserve"> </v>
      </c>
      <c r="AA272" s="13" t="str" cm="1">
        <f t="array" aca="1" ref="AA272" ca="1">_xlfn.IFS(W272=0," ",Y272&gt;17,"Plus noel",Y272&lt;16,"ok noel")</f>
        <v xml:space="preserve"> </v>
      </c>
      <c r="AB272" s="15"/>
      <c r="AC272" s="16"/>
      <c r="AD272" s="12"/>
      <c r="AE272" s="13" t="str">
        <f t="shared" ca="1" si="89"/>
        <v xml:space="preserve"> </v>
      </c>
      <c r="AF272" s="13" t="str" cm="1">
        <f t="array" aca="1" ref="AF272" ca="1">_xlfn.IFS(AC272=0," ",AE272&gt;25,"Plus éligible",AE272&gt;16,"Justificatif à fournir",AE272&gt;6,"Bon rentré OK",AE272&lt;6,"Non éligible")</f>
        <v xml:space="preserve"> </v>
      </c>
      <c r="AG272" s="13" t="str" cm="1">
        <f t="array" aca="1" ref="AG272" ca="1">_xlfn.IFS(AC272=0," ",AE272&gt;17,"Plus noel",AE272&lt;17,"ok noel")</f>
        <v xml:space="preserve"> </v>
      </c>
      <c r="AH272" s="15"/>
      <c r="AI272" s="16"/>
      <c r="AJ272" s="12"/>
      <c r="AK272" s="13" t="str">
        <f t="shared" ca="1" si="90"/>
        <v xml:space="preserve"> </v>
      </c>
      <c r="AL272" s="13" t="str" cm="1">
        <f t="array" aca="1" ref="AL272" ca="1">_xlfn.IFS(AI272=0," ",AK272&gt;25,"Plus éligible",AK272&gt;16,"Justificatif à fournir",AK272&gt;6,"Bon rentré OK",AK272&lt;6,"Non éligible")</f>
        <v xml:space="preserve"> </v>
      </c>
      <c r="AM272" s="13" t="str" cm="1">
        <f t="array" aca="1" ref="AM272" ca="1">_xlfn.IFS(AI272=0," ",AK272&gt;17,"Plus noel",AK272&lt;17,"ok noel")</f>
        <v xml:space="preserve"> </v>
      </c>
      <c r="AN272" s="15"/>
      <c r="AO272" s="16"/>
      <c r="AP272" s="12"/>
      <c r="AQ272" s="13" t="str">
        <f t="shared" ca="1" si="91"/>
        <v xml:space="preserve"> </v>
      </c>
      <c r="AR272" s="13" t="str" cm="1">
        <f t="array" aca="1" ref="AR272" ca="1">_xlfn.IFS(AO272=0," ",AQ272&gt;25,"Plus éligible",AQ272&gt;16,"Justificatif à fournir",AQ272&gt;6,"Bon rentré OK",AQ272&lt;6,"Non éligible")</f>
        <v xml:space="preserve"> </v>
      </c>
      <c r="AS272" s="13" t="str" cm="1">
        <f t="array" aca="1" ref="AS272" ca="1">_xlfn.IFS(AO272=0," ",AQ272&gt;17,"Plus noel",AQ272&lt;17,"ok noel")</f>
        <v xml:space="preserve"> </v>
      </c>
      <c r="AT272" s="15"/>
      <c r="AU272" s="10" t="str">
        <f t="shared" si="92"/>
        <v xml:space="preserve"> </v>
      </c>
      <c r="AV272" s="10" t="str">
        <f t="shared" si="93"/>
        <v xml:space="preserve"> </v>
      </c>
      <c r="AW272" s="10" t="str">
        <f t="shared" si="94"/>
        <v xml:space="preserve"> </v>
      </c>
      <c r="AX272">
        <f t="shared" ca="1" si="95"/>
        <v>0</v>
      </c>
      <c r="AY272">
        <f t="shared" ca="1" si="96"/>
        <v>0</v>
      </c>
      <c r="AZ272">
        <f t="shared" ca="1" si="97"/>
        <v>0</v>
      </c>
    </row>
    <row r="273" spans="1:52" x14ac:dyDescent="0.3">
      <c r="A273" s="5"/>
      <c r="C273" s="6">
        <f t="shared" si="98"/>
        <v>1</v>
      </c>
      <c r="E273" s="6">
        <f t="shared" ca="1" si="83"/>
        <v>44562</v>
      </c>
      <c r="F273" s="3">
        <f t="shared" ca="1" si="99"/>
        <v>18</v>
      </c>
      <c r="G273" s="3">
        <f t="shared" ca="1" si="100"/>
        <v>12</v>
      </c>
      <c r="H273" s="7">
        <f t="shared" ca="1" si="84"/>
        <v>450</v>
      </c>
      <c r="J273" s="7">
        <f t="shared" ca="1" si="85"/>
        <v>0</v>
      </c>
      <c r="L273" s="7">
        <f t="shared" ca="1" si="86"/>
        <v>450</v>
      </c>
      <c r="P273" s="7">
        <f t="shared" ca="1" si="87"/>
        <v>450</v>
      </c>
      <c r="Q273" s="16"/>
      <c r="R273" s="12"/>
      <c r="S273" s="13" t="str">
        <f t="shared" ca="1" si="101"/>
        <v xml:space="preserve"> </v>
      </c>
      <c r="T273" s="13" t="str" cm="1">
        <f t="array" aca="1" ref="T273" ca="1">_xlfn.IFS(Q273=0," ",S273&gt;25,"Plus éligible",S273&gt;16,"Justificatif à fournir",S273&gt;6,"Bon rentré OK",S273&lt;6,"Non éligible")</f>
        <v xml:space="preserve"> </v>
      </c>
      <c r="U273" s="13" t="str" cm="1">
        <f t="array" aca="1" ref="U273" ca="1">_xlfn.IFS(Q273=0," ",S273&gt;17,"Plus noel",S273&lt;17,"ok noel")</f>
        <v xml:space="preserve"> </v>
      </c>
      <c r="V273" s="15"/>
      <c r="W273" s="16"/>
      <c r="X273" s="12"/>
      <c r="Y273" s="13" t="str">
        <f t="shared" ca="1" si="88"/>
        <v xml:space="preserve"> </v>
      </c>
      <c r="Z273" s="13" t="str" cm="1">
        <f t="array" aca="1" ref="Z273" ca="1">_xlfn.IFS(W273=0," ",Y273&gt;25,"Plus éligible",Y273&gt;16,"Justificatif à fournir",Y273&gt;6,"Bon rentré OK",Y273&lt;6,"Non éligible")</f>
        <v xml:space="preserve"> </v>
      </c>
      <c r="AA273" s="13" t="str" cm="1">
        <f t="array" aca="1" ref="AA273" ca="1">_xlfn.IFS(W273=0," ",Y273&gt;17,"Plus noel",Y273&lt;16,"ok noel")</f>
        <v xml:space="preserve"> </v>
      </c>
      <c r="AB273" s="15"/>
      <c r="AC273" s="16"/>
      <c r="AD273" s="12"/>
      <c r="AE273" s="13" t="str">
        <f t="shared" ca="1" si="89"/>
        <v xml:space="preserve"> </v>
      </c>
      <c r="AF273" s="13" t="str" cm="1">
        <f t="array" aca="1" ref="AF273" ca="1">_xlfn.IFS(AC273=0," ",AE273&gt;25,"Plus éligible",AE273&gt;16,"Justificatif à fournir",AE273&gt;6,"Bon rentré OK",AE273&lt;6,"Non éligible")</f>
        <v xml:space="preserve"> </v>
      </c>
      <c r="AG273" s="13" t="str" cm="1">
        <f t="array" aca="1" ref="AG273" ca="1">_xlfn.IFS(AC273=0," ",AE273&gt;17,"Plus noel",AE273&lt;17,"ok noel")</f>
        <v xml:space="preserve"> </v>
      </c>
      <c r="AH273" s="15"/>
      <c r="AI273" s="16"/>
      <c r="AJ273" s="12"/>
      <c r="AK273" s="13" t="str">
        <f t="shared" ca="1" si="90"/>
        <v xml:space="preserve"> </v>
      </c>
      <c r="AL273" s="13" t="str" cm="1">
        <f t="array" aca="1" ref="AL273" ca="1">_xlfn.IFS(AI273=0," ",AK273&gt;25,"Plus éligible",AK273&gt;16,"Justificatif à fournir",AK273&gt;6,"Bon rentré OK",AK273&lt;6,"Non éligible")</f>
        <v xml:space="preserve"> </v>
      </c>
      <c r="AM273" s="13" t="str" cm="1">
        <f t="array" aca="1" ref="AM273" ca="1">_xlfn.IFS(AI273=0," ",AK273&gt;17,"Plus noel",AK273&lt;17,"ok noel")</f>
        <v xml:space="preserve"> </v>
      </c>
      <c r="AN273" s="15"/>
      <c r="AO273" s="16"/>
      <c r="AP273" s="12"/>
      <c r="AQ273" s="13" t="str">
        <f t="shared" ca="1" si="91"/>
        <v xml:space="preserve"> </v>
      </c>
      <c r="AR273" s="13" t="str" cm="1">
        <f t="array" aca="1" ref="AR273" ca="1">_xlfn.IFS(AO273=0," ",AQ273&gt;25,"Plus éligible",AQ273&gt;16,"Justificatif à fournir",AQ273&gt;6,"Bon rentré OK",AQ273&lt;6,"Non éligible")</f>
        <v xml:space="preserve"> </v>
      </c>
      <c r="AS273" s="13" t="str" cm="1">
        <f t="array" aca="1" ref="AS273" ca="1">_xlfn.IFS(AO273=0," ",AQ273&gt;17,"Plus noel",AQ273&lt;17,"ok noel")</f>
        <v xml:space="preserve"> </v>
      </c>
      <c r="AT273" s="15"/>
      <c r="AU273" s="10" t="str">
        <f t="shared" si="92"/>
        <v xml:space="preserve"> </v>
      </c>
      <c r="AV273" s="10" t="str">
        <f t="shared" si="93"/>
        <v xml:space="preserve"> </v>
      </c>
      <c r="AW273" s="10" t="str">
        <f t="shared" si="94"/>
        <v xml:space="preserve"> </v>
      </c>
      <c r="AX273">
        <f t="shared" ca="1" si="95"/>
        <v>0</v>
      </c>
      <c r="AY273">
        <f t="shared" ca="1" si="96"/>
        <v>0</v>
      </c>
      <c r="AZ273">
        <f t="shared" ca="1" si="97"/>
        <v>0</v>
      </c>
    </row>
    <row r="274" spans="1:52" x14ac:dyDescent="0.3">
      <c r="A274" s="5"/>
      <c r="C274" s="6">
        <f t="shared" si="98"/>
        <v>1</v>
      </c>
      <c r="E274" s="6">
        <f t="shared" ca="1" si="83"/>
        <v>44562</v>
      </c>
      <c r="F274" s="3">
        <f t="shared" ca="1" si="99"/>
        <v>18</v>
      </c>
      <c r="G274" s="3">
        <f t="shared" ca="1" si="100"/>
        <v>12</v>
      </c>
      <c r="H274" s="7">
        <f t="shared" ca="1" si="84"/>
        <v>450</v>
      </c>
      <c r="J274" s="7">
        <f t="shared" ca="1" si="85"/>
        <v>0</v>
      </c>
      <c r="L274" s="7">
        <f t="shared" ca="1" si="86"/>
        <v>450</v>
      </c>
      <c r="P274" s="7">
        <f t="shared" ca="1" si="87"/>
        <v>450</v>
      </c>
      <c r="Q274" s="16"/>
      <c r="R274" s="12"/>
      <c r="S274" s="13" t="str">
        <f t="shared" ca="1" si="101"/>
        <v xml:space="preserve"> </v>
      </c>
      <c r="T274" s="13" t="str" cm="1">
        <f t="array" aca="1" ref="T274" ca="1">_xlfn.IFS(Q274=0," ",S274&gt;25,"Plus éligible",S274&gt;16,"Justificatif à fournir",S274&gt;6,"Bon rentré OK",S274&lt;6,"Non éligible")</f>
        <v xml:space="preserve"> </v>
      </c>
      <c r="U274" s="13" t="str" cm="1">
        <f t="array" aca="1" ref="U274" ca="1">_xlfn.IFS(Q274=0," ",S274&gt;17,"Plus noel",S274&lt;17,"ok noel")</f>
        <v xml:space="preserve"> </v>
      </c>
      <c r="V274" s="15"/>
      <c r="W274" s="16"/>
      <c r="X274" s="12"/>
      <c r="Y274" s="13" t="str">
        <f t="shared" ca="1" si="88"/>
        <v xml:space="preserve"> </v>
      </c>
      <c r="Z274" s="13" t="str" cm="1">
        <f t="array" aca="1" ref="Z274" ca="1">_xlfn.IFS(W274=0," ",Y274&gt;25,"Plus éligible",Y274&gt;16,"Justificatif à fournir",Y274&gt;6,"Bon rentré OK",Y274&lt;6,"Non éligible")</f>
        <v xml:space="preserve"> </v>
      </c>
      <c r="AA274" s="13" t="str" cm="1">
        <f t="array" aca="1" ref="AA274" ca="1">_xlfn.IFS(W274=0," ",Y274&gt;17,"Plus noel",Y274&lt;16,"ok noel")</f>
        <v xml:space="preserve"> </v>
      </c>
      <c r="AB274" s="15"/>
      <c r="AC274" s="16"/>
      <c r="AD274" s="12"/>
      <c r="AE274" s="13" t="str">
        <f t="shared" ca="1" si="89"/>
        <v xml:space="preserve"> </v>
      </c>
      <c r="AF274" s="13" t="str" cm="1">
        <f t="array" aca="1" ref="AF274" ca="1">_xlfn.IFS(AC274=0," ",AE274&gt;25,"Plus éligible",AE274&gt;16,"Justificatif à fournir",AE274&gt;6,"Bon rentré OK",AE274&lt;6,"Non éligible")</f>
        <v xml:space="preserve"> </v>
      </c>
      <c r="AG274" s="13" t="str" cm="1">
        <f t="array" aca="1" ref="AG274" ca="1">_xlfn.IFS(AC274=0," ",AE274&gt;17,"Plus noel",AE274&lt;17,"ok noel")</f>
        <v xml:space="preserve"> </v>
      </c>
      <c r="AH274" s="15"/>
      <c r="AI274" s="16"/>
      <c r="AJ274" s="12"/>
      <c r="AK274" s="13" t="str">
        <f t="shared" ca="1" si="90"/>
        <v xml:space="preserve"> </v>
      </c>
      <c r="AL274" s="13" t="str" cm="1">
        <f t="array" aca="1" ref="AL274" ca="1">_xlfn.IFS(AI274=0," ",AK274&gt;25,"Plus éligible",AK274&gt;16,"Justificatif à fournir",AK274&gt;6,"Bon rentré OK",AK274&lt;6,"Non éligible")</f>
        <v xml:space="preserve"> </v>
      </c>
      <c r="AM274" s="13" t="str" cm="1">
        <f t="array" aca="1" ref="AM274" ca="1">_xlfn.IFS(AI274=0," ",AK274&gt;17,"Plus noel",AK274&lt;17,"ok noel")</f>
        <v xml:space="preserve"> </v>
      </c>
      <c r="AN274" s="15"/>
      <c r="AO274" s="16"/>
      <c r="AP274" s="12"/>
      <c r="AQ274" s="13" t="str">
        <f t="shared" ca="1" si="91"/>
        <v xml:space="preserve"> </v>
      </c>
      <c r="AR274" s="13" t="str" cm="1">
        <f t="array" aca="1" ref="AR274" ca="1">_xlfn.IFS(AO274=0," ",AQ274&gt;25,"Plus éligible",AQ274&gt;16,"Justificatif à fournir",AQ274&gt;6,"Bon rentré OK",AQ274&lt;6,"Non éligible")</f>
        <v xml:space="preserve"> </v>
      </c>
      <c r="AS274" s="13" t="str" cm="1">
        <f t="array" aca="1" ref="AS274" ca="1">_xlfn.IFS(AO274=0," ",AQ274&gt;17,"Plus noel",AQ274&lt;17,"ok noel")</f>
        <v xml:space="preserve"> </v>
      </c>
      <c r="AT274" s="15"/>
      <c r="AU274" s="10" t="str">
        <f t="shared" si="92"/>
        <v xml:space="preserve"> </v>
      </c>
      <c r="AV274" s="10" t="str">
        <f t="shared" si="93"/>
        <v xml:space="preserve"> </v>
      </c>
      <c r="AW274" s="10" t="str">
        <f t="shared" si="94"/>
        <v xml:space="preserve"> </v>
      </c>
      <c r="AX274">
        <f t="shared" ca="1" si="95"/>
        <v>0</v>
      </c>
      <c r="AY274">
        <f t="shared" ca="1" si="96"/>
        <v>0</v>
      </c>
      <c r="AZ274">
        <f t="shared" ca="1" si="97"/>
        <v>0</v>
      </c>
    </row>
    <row r="275" spans="1:52" x14ac:dyDescent="0.3">
      <c r="A275" s="5"/>
      <c r="C275" s="6">
        <f t="shared" si="98"/>
        <v>1</v>
      </c>
      <c r="E275" s="6">
        <f t="shared" ca="1" si="83"/>
        <v>44562</v>
      </c>
      <c r="F275" s="3">
        <f t="shared" ca="1" si="99"/>
        <v>18</v>
      </c>
      <c r="G275" s="3">
        <f t="shared" ca="1" si="100"/>
        <v>12</v>
      </c>
      <c r="H275" s="7">
        <f t="shared" ca="1" si="84"/>
        <v>450</v>
      </c>
      <c r="J275" s="7">
        <f t="shared" ca="1" si="85"/>
        <v>0</v>
      </c>
      <c r="L275" s="7">
        <f t="shared" ca="1" si="86"/>
        <v>450</v>
      </c>
      <c r="P275" s="7">
        <f t="shared" ca="1" si="87"/>
        <v>450</v>
      </c>
      <c r="Q275" s="16"/>
      <c r="R275" s="12"/>
      <c r="S275" s="13" t="str">
        <f t="shared" ca="1" si="101"/>
        <v xml:space="preserve"> </v>
      </c>
      <c r="T275" s="13" t="str" cm="1">
        <f t="array" aca="1" ref="T275" ca="1">_xlfn.IFS(Q275=0," ",S275&gt;25,"Plus éligible",S275&gt;16,"Justificatif à fournir",S275&gt;6,"Bon rentré OK",S275&lt;6,"Non éligible")</f>
        <v xml:space="preserve"> </v>
      </c>
      <c r="U275" s="13" t="str" cm="1">
        <f t="array" aca="1" ref="U275" ca="1">_xlfn.IFS(Q275=0," ",S275&gt;17,"Plus noel",S275&lt;17,"ok noel")</f>
        <v xml:space="preserve"> </v>
      </c>
      <c r="V275" s="15"/>
      <c r="W275" s="16"/>
      <c r="X275" s="12"/>
      <c r="Y275" s="13" t="str">
        <f t="shared" ca="1" si="88"/>
        <v xml:space="preserve"> </v>
      </c>
      <c r="Z275" s="13" t="str" cm="1">
        <f t="array" aca="1" ref="Z275" ca="1">_xlfn.IFS(W275=0," ",Y275&gt;25,"Plus éligible",Y275&gt;16,"Justificatif à fournir",Y275&gt;6,"Bon rentré OK",Y275&lt;6,"Non éligible")</f>
        <v xml:space="preserve"> </v>
      </c>
      <c r="AA275" s="13" t="str" cm="1">
        <f t="array" aca="1" ref="AA275" ca="1">_xlfn.IFS(W275=0," ",Y275&gt;17,"Plus noel",Y275&lt;16,"ok noel")</f>
        <v xml:space="preserve"> </v>
      </c>
      <c r="AB275" s="15"/>
      <c r="AC275" s="16"/>
      <c r="AD275" s="12"/>
      <c r="AE275" s="13" t="str">
        <f t="shared" ca="1" si="89"/>
        <v xml:space="preserve"> </v>
      </c>
      <c r="AF275" s="13" t="str" cm="1">
        <f t="array" aca="1" ref="AF275" ca="1">_xlfn.IFS(AC275=0," ",AE275&gt;25,"Plus éligible",AE275&gt;16,"Justificatif à fournir",AE275&gt;6,"Bon rentré OK",AE275&lt;6,"Non éligible")</f>
        <v xml:space="preserve"> </v>
      </c>
      <c r="AG275" s="13" t="str" cm="1">
        <f t="array" aca="1" ref="AG275" ca="1">_xlfn.IFS(AC275=0," ",AE275&gt;17,"Plus noel",AE275&lt;17,"ok noel")</f>
        <v xml:space="preserve"> </v>
      </c>
      <c r="AH275" s="15"/>
      <c r="AI275" s="16"/>
      <c r="AJ275" s="12"/>
      <c r="AK275" s="13" t="str">
        <f t="shared" ca="1" si="90"/>
        <v xml:space="preserve"> </v>
      </c>
      <c r="AL275" s="13" t="str" cm="1">
        <f t="array" aca="1" ref="AL275" ca="1">_xlfn.IFS(AI275=0," ",AK275&gt;25,"Plus éligible",AK275&gt;16,"Justificatif à fournir",AK275&gt;6,"Bon rentré OK",AK275&lt;6,"Non éligible")</f>
        <v xml:space="preserve"> </v>
      </c>
      <c r="AM275" s="13" t="str" cm="1">
        <f t="array" aca="1" ref="AM275" ca="1">_xlfn.IFS(AI275=0," ",AK275&gt;17,"Plus noel",AK275&lt;17,"ok noel")</f>
        <v xml:space="preserve"> </v>
      </c>
      <c r="AN275" s="15"/>
      <c r="AO275" s="16"/>
      <c r="AP275" s="12"/>
      <c r="AQ275" s="13" t="str">
        <f t="shared" ca="1" si="91"/>
        <v xml:space="preserve"> </v>
      </c>
      <c r="AR275" s="13" t="str" cm="1">
        <f t="array" aca="1" ref="AR275" ca="1">_xlfn.IFS(AO275=0," ",AQ275&gt;25,"Plus éligible",AQ275&gt;16,"Justificatif à fournir",AQ275&gt;6,"Bon rentré OK",AQ275&lt;6,"Non éligible")</f>
        <v xml:space="preserve"> </v>
      </c>
      <c r="AS275" s="13" t="str" cm="1">
        <f t="array" aca="1" ref="AS275" ca="1">_xlfn.IFS(AO275=0," ",AQ275&gt;17,"Plus noel",AQ275&lt;17,"ok noel")</f>
        <v xml:space="preserve"> </v>
      </c>
      <c r="AT275" s="15"/>
      <c r="AU275" s="10" t="str">
        <f t="shared" si="92"/>
        <v xml:space="preserve"> </v>
      </c>
      <c r="AV275" s="10" t="str">
        <f t="shared" si="93"/>
        <v xml:space="preserve"> </v>
      </c>
      <c r="AW275" s="10" t="str">
        <f t="shared" si="94"/>
        <v xml:space="preserve"> </v>
      </c>
      <c r="AX275">
        <f t="shared" ca="1" si="95"/>
        <v>0</v>
      </c>
      <c r="AY275">
        <f t="shared" ca="1" si="96"/>
        <v>0</v>
      </c>
      <c r="AZ275">
        <f t="shared" ca="1" si="97"/>
        <v>0</v>
      </c>
    </row>
    <row r="276" spans="1:52" x14ac:dyDescent="0.3">
      <c r="A276" s="5"/>
      <c r="C276" s="6">
        <f t="shared" si="98"/>
        <v>1</v>
      </c>
      <c r="E276" s="6">
        <f t="shared" ca="1" si="83"/>
        <v>44562</v>
      </c>
      <c r="F276" s="3">
        <f t="shared" ca="1" si="99"/>
        <v>18</v>
      </c>
      <c r="G276" s="3">
        <f t="shared" ca="1" si="100"/>
        <v>12</v>
      </c>
      <c r="H276" s="7">
        <f t="shared" ca="1" si="84"/>
        <v>450</v>
      </c>
      <c r="J276" s="7">
        <f t="shared" ca="1" si="85"/>
        <v>0</v>
      </c>
      <c r="L276" s="7">
        <f t="shared" ca="1" si="86"/>
        <v>450</v>
      </c>
      <c r="P276" s="7">
        <f t="shared" ca="1" si="87"/>
        <v>450</v>
      </c>
      <c r="Q276" s="16"/>
      <c r="R276" s="12"/>
      <c r="S276" s="13" t="str">
        <f t="shared" ca="1" si="101"/>
        <v xml:space="preserve"> </v>
      </c>
      <c r="T276" s="13" t="str" cm="1">
        <f t="array" aca="1" ref="T276" ca="1">_xlfn.IFS(Q276=0," ",S276&gt;25,"Plus éligible",S276&gt;16,"Justificatif à fournir",S276&gt;6,"Bon rentré OK",S276&lt;6,"Non éligible")</f>
        <v xml:space="preserve"> </v>
      </c>
      <c r="U276" s="13" t="str" cm="1">
        <f t="array" aca="1" ref="U276" ca="1">_xlfn.IFS(Q276=0," ",S276&gt;17,"Plus noel",S276&lt;17,"ok noel")</f>
        <v xml:space="preserve"> </v>
      </c>
      <c r="V276" s="15"/>
      <c r="W276" s="16"/>
      <c r="X276" s="12"/>
      <c r="Y276" s="13" t="str">
        <f t="shared" ca="1" si="88"/>
        <v xml:space="preserve"> </v>
      </c>
      <c r="Z276" s="13" t="str" cm="1">
        <f t="array" aca="1" ref="Z276" ca="1">_xlfn.IFS(W276=0," ",Y276&gt;25,"Plus éligible",Y276&gt;16,"Justificatif à fournir",Y276&gt;6,"Bon rentré OK",Y276&lt;6,"Non éligible")</f>
        <v xml:space="preserve"> </v>
      </c>
      <c r="AA276" s="13" t="str" cm="1">
        <f t="array" aca="1" ref="AA276" ca="1">_xlfn.IFS(W276=0," ",Y276&gt;17,"Plus noel",Y276&lt;16,"ok noel")</f>
        <v xml:space="preserve"> </v>
      </c>
      <c r="AB276" s="15"/>
      <c r="AC276" s="16"/>
      <c r="AD276" s="12"/>
      <c r="AE276" s="13" t="str">
        <f t="shared" ca="1" si="89"/>
        <v xml:space="preserve"> </v>
      </c>
      <c r="AF276" s="13" t="str" cm="1">
        <f t="array" aca="1" ref="AF276" ca="1">_xlfn.IFS(AC276=0," ",AE276&gt;25,"Plus éligible",AE276&gt;16,"Justificatif à fournir",AE276&gt;6,"Bon rentré OK",AE276&lt;6,"Non éligible")</f>
        <v xml:space="preserve"> </v>
      </c>
      <c r="AG276" s="13" t="str" cm="1">
        <f t="array" aca="1" ref="AG276" ca="1">_xlfn.IFS(AC276=0," ",AE276&gt;17,"Plus noel",AE276&lt;17,"ok noel")</f>
        <v xml:space="preserve"> </v>
      </c>
      <c r="AH276" s="15"/>
      <c r="AI276" s="16"/>
      <c r="AJ276" s="12"/>
      <c r="AK276" s="13" t="str">
        <f t="shared" ca="1" si="90"/>
        <v xml:space="preserve"> </v>
      </c>
      <c r="AL276" s="13" t="str" cm="1">
        <f t="array" aca="1" ref="AL276" ca="1">_xlfn.IFS(AI276=0," ",AK276&gt;25,"Plus éligible",AK276&gt;16,"Justificatif à fournir",AK276&gt;6,"Bon rentré OK",AK276&lt;6,"Non éligible")</f>
        <v xml:space="preserve"> </v>
      </c>
      <c r="AM276" s="13" t="str" cm="1">
        <f t="array" aca="1" ref="AM276" ca="1">_xlfn.IFS(AI276=0," ",AK276&gt;17,"Plus noel",AK276&lt;17,"ok noel")</f>
        <v xml:space="preserve"> </v>
      </c>
      <c r="AN276" s="15"/>
      <c r="AO276" s="16"/>
      <c r="AP276" s="12"/>
      <c r="AQ276" s="13" t="str">
        <f t="shared" ca="1" si="91"/>
        <v xml:space="preserve"> </v>
      </c>
      <c r="AR276" s="13" t="str" cm="1">
        <f t="array" aca="1" ref="AR276" ca="1">_xlfn.IFS(AO276=0," ",AQ276&gt;25,"Plus éligible",AQ276&gt;16,"Justificatif à fournir",AQ276&gt;6,"Bon rentré OK",AQ276&lt;6,"Non éligible")</f>
        <v xml:space="preserve"> </v>
      </c>
      <c r="AS276" s="13" t="str" cm="1">
        <f t="array" aca="1" ref="AS276" ca="1">_xlfn.IFS(AO276=0," ",AQ276&gt;17,"Plus noel",AQ276&lt;17,"ok noel")</f>
        <v xml:space="preserve"> </v>
      </c>
      <c r="AT276" s="15"/>
      <c r="AU276" s="10" t="str">
        <f t="shared" si="92"/>
        <v xml:space="preserve"> </v>
      </c>
      <c r="AV276" s="10" t="str">
        <f t="shared" si="93"/>
        <v xml:space="preserve"> </v>
      </c>
      <c r="AW276" s="10" t="str">
        <f t="shared" si="94"/>
        <v xml:space="preserve"> </v>
      </c>
      <c r="AX276">
        <f t="shared" ca="1" si="95"/>
        <v>0</v>
      </c>
      <c r="AY276">
        <f t="shared" ca="1" si="96"/>
        <v>0</v>
      </c>
      <c r="AZ276">
        <f t="shared" ca="1" si="97"/>
        <v>0</v>
      </c>
    </row>
    <row r="277" spans="1:52" x14ac:dyDescent="0.3">
      <c r="A277" s="5"/>
      <c r="C277" s="6">
        <f t="shared" si="98"/>
        <v>1</v>
      </c>
      <c r="E277" s="6">
        <f t="shared" ca="1" si="83"/>
        <v>44562</v>
      </c>
      <c r="F277" s="3">
        <f t="shared" ca="1" si="99"/>
        <v>18</v>
      </c>
      <c r="G277" s="3">
        <f t="shared" ca="1" si="100"/>
        <v>12</v>
      </c>
      <c r="H277" s="7">
        <f t="shared" ca="1" si="84"/>
        <v>450</v>
      </c>
      <c r="J277" s="7">
        <f t="shared" ca="1" si="85"/>
        <v>0</v>
      </c>
      <c r="L277" s="7">
        <f t="shared" ca="1" si="86"/>
        <v>450</v>
      </c>
      <c r="P277" s="7">
        <f t="shared" ca="1" si="87"/>
        <v>450</v>
      </c>
      <c r="Q277" s="16"/>
      <c r="R277" s="12"/>
      <c r="S277" s="13" t="str">
        <f t="shared" ca="1" si="101"/>
        <v xml:space="preserve"> </v>
      </c>
      <c r="T277" s="13" t="str" cm="1">
        <f t="array" aca="1" ref="T277" ca="1">_xlfn.IFS(Q277=0," ",S277&gt;25,"Plus éligible",S277&gt;16,"Justificatif à fournir",S277&gt;6,"Bon rentré OK",S277&lt;6,"Non éligible")</f>
        <v xml:space="preserve"> </v>
      </c>
      <c r="U277" s="13" t="str" cm="1">
        <f t="array" aca="1" ref="U277" ca="1">_xlfn.IFS(Q277=0," ",S277&gt;17,"Plus noel",S277&lt;17,"ok noel")</f>
        <v xml:space="preserve"> </v>
      </c>
      <c r="V277" s="15"/>
      <c r="W277" s="16"/>
      <c r="X277" s="12"/>
      <c r="Y277" s="13" t="str">
        <f t="shared" ca="1" si="88"/>
        <v xml:space="preserve"> </v>
      </c>
      <c r="Z277" s="13" t="str" cm="1">
        <f t="array" aca="1" ref="Z277" ca="1">_xlfn.IFS(W277=0," ",Y277&gt;25,"Plus éligible",Y277&gt;16,"Justificatif à fournir",Y277&gt;6,"Bon rentré OK",Y277&lt;6,"Non éligible")</f>
        <v xml:space="preserve"> </v>
      </c>
      <c r="AA277" s="13" t="str" cm="1">
        <f t="array" aca="1" ref="AA277" ca="1">_xlfn.IFS(W277=0," ",Y277&gt;17,"Plus noel",Y277&lt;16,"ok noel")</f>
        <v xml:space="preserve"> </v>
      </c>
      <c r="AB277" s="15"/>
      <c r="AC277" s="16"/>
      <c r="AD277" s="12"/>
      <c r="AE277" s="13" t="str">
        <f t="shared" ca="1" si="89"/>
        <v xml:space="preserve"> </v>
      </c>
      <c r="AF277" s="13" t="str" cm="1">
        <f t="array" aca="1" ref="AF277" ca="1">_xlfn.IFS(AC277=0," ",AE277&gt;25,"Plus éligible",AE277&gt;16,"Justificatif à fournir",AE277&gt;6,"Bon rentré OK",AE277&lt;6,"Non éligible")</f>
        <v xml:space="preserve"> </v>
      </c>
      <c r="AG277" s="13" t="str" cm="1">
        <f t="array" aca="1" ref="AG277" ca="1">_xlfn.IFS(AC277=0," ",AE277&gt;17,"Plus noel",AE277&lt;17,"ok noel")</f>
        <v xml:space="preserve"> </v>
      </c>
      <c r="AH277" s="15"/>
      <c r="AI277" s="16"/>
      <c r="AJ277" s="12"/>
      <c r="AK277" s="13" t="str">
        <f t="shared" ca="1" si="90"/>
        <v xml:space="preserve"> </v>
      </c>
      <c r="AL277" s="13" t="str" cm="1">
        <f t="array" aca="1" ref="AL277" ca="1">_xlfn.IFS(AI277=0," ",AK277&gt;25,"Plus éligible",AK277&gt;16,"Justificatif à fournir",AK277&gt;6,"Bon rentré OK",AK277&lt;6,"Non éligible")</f>
        <v xml:space="preserve"> </v>
      </c>
      <c r="AM277" s="13" t="str" cm="1">
        <f t="array" aca="1" ref="AM277" ca="1">_xlfn.IFS(AI277=0," ",AK277&gt;17,"Plus noel",AK277&lt;17,"ok noel")</f>
        <v xml:space="preserve"> </v>
      </c>
      <c r="AN277" s="15"/>
      <c r="AO277" s="16"/>
      <c r="AP277" s="12"/>
      <c r="AQ277" s="13" t="str">
        <f t="shared" ca="1" si="91"/>
        <v xml:space="preserve"> </v>
      </c>
      <c r="AR277" s="13" t="str" cm="1">
        <f t="array" aca="1" ref="AR277" ca="1">_xlfn.IFS(AO277=0," ",AQ277&gt;25,"Plus éligible",AQ277&gt;16,"Justificatif à fournir",AQ277&gt;6,"Bon rentré OK",AQ277&lt;6,"Non éligible")</f>
        <v xml:space="preserve"> </v>
      </c>
      <c r="AS277" s="13" t="str" cm="1">
        <f t="array" aca="1" ref="AS277" ca="1">_xlfn.IFS(AO277=0," ",AQ277&gt;17,"Plus noel",AQ277&lt;17,"ok noel")</f>
        <v xml:space="preserve"> </v>
      </c>
      <c r="AT277" s="15"/>
      <c r="AU277" s="10" t="str">
        <f t="shared" si="92"/>
        <v xml:space="preserve"> </v>
      </c>
      <c r="AV277" s="10" t="str">
        <f t="shared" si="93"/>
        <v xml:space="preserve"> </v>
      </c>
      <c r="AW277" s="10" t="str">
        <f t="shared" si="94"/>
        <v xml:space="preserve"> </v>
      </c>
      <c r="AX277">
        <f t="shared" ca="1" si="95"/>
        <v>0</v>
      </c>
      <c r="AY277">
        <f t="shared" ca="1" si="96"/>
        <v>0</v>
      </c>
      <c r="AZ277">
        <f t="shared" ca="1" si="97"/>
        <v>0</v>
      </c>
    </row>
    <row r="278" spans="1:52" x14ac:dyDescent="0.3">
      <c r="A278" s="5"/>
      <c r="C278" s="6">
        <f t="shared" si="98"/>
        <v>1</v>
      </c>
      <c r="E278" s="6">
        <f t="shared" ca="1" si="83"/>
        <v>44562</v>
      </c>
      <c r="F278" s="3">
        <f t="shared" ca="1" si="99"/>
        <v>18</v>
      </c>
      <c r="G278" s="3">
        <f t="shared" ca="1" si="100"/>
        <v>12</v>
      </c>
      <c r="H278" s="7">
        <f t="shared" ca="1" si="84"/>
        <v>450</v>
      </c>
      <c r="J278" s="7">
        <f t="shared" ca="1" si="85"/>
        <v>0</v>
      </c>
      <c r="L278" s="7">
        <f t="shared" ca="1" si="86"/>
        <v>450</v>
      </c>
      <c r="P278" s="7">
        <f t="shared" ca="1" si="87"/>
        <v>450</v>
      </c>
      <c r="Q278" s="16"/>
      <c r="R278" s="12"/>
      <c r="S278" s="13" t="str">
        <f t="shared" ca="1" si="101"/>
        <v xml:space="preserve"> </v>
      </c>
      <c r="T278" s="13" t="str" cm="1">
        <f t="array" aca="1" ref="T278" ca="1">_xlfn.IFS(Q278=0," ",S278&gt;25,"Plus éligible",S278&gt;16,"Justificatif à fournir",S278&gt;6,"Bon rentré OK",S278&lt;6,"Non éligible")</f>
        <v xml:space="preserve"> </v>
      </c>
      <c r="U278" s="13" t="str" cm="1">
        <f t="array" aca="1" ref="U278" ca="1">_xlfn.IFS(Q278=0," ",S278&gt;17,"Plus noel",S278&lt;17,"ok noel")</f>
        <v xml:space="preserve"> </v>
      </c>
      <c r="V278" s="15"/>
      <c r="W278" s="16"/>
      <c r="X278" s="12"/>
      <c r="Y278" s="13" t="str">
        <f t="shared" ca="1" si="88"/>
        <v xml:space="preserve"> </v>
      </c>
      <c r="Z278" s="13" t="str" cm="1">
        <f t="array" aca="1" ref="Z278" ca="1">_xlfn.IFS(W278=0," ",Y278&gt;25,"Plus éligible",Y278&gt;16,"Justificatif à fournir",Y278&gt;6,"Bon rentré OK",Y278&lt;6,"Non éligible")</f>
        <v xml:space="preserve"> </v>
      </c>
      <c r="AA278" s="13" t="str" cm="1">
        <f t="array" aca="1" ref="AA278" ca="1">_xlfn.IFS(W278=0," ",Y278&gt;17,"Plus noel",Y278&lt;16,"ok noel")</f>
        <v xml:space="preserve"> </v>
      </c>
      <c r="AB278" s="15"/>
      <c r="AC278" s="16"/>
      <c r="AD278" s="12"/>
      <c r="AE278" s="13" t="str">
        <f t="shared" ca="1" si="89"/>
        <v xml:space="preserve"> </v>
      </c>
      <c r="AF278" s="13" t="str" cm="1">
        <f t="array" aca="1" ref="AF278" ca="1">_xlfn.IFS(AC278=0," ",AE278&gt;25,"Plus éligible",AE278&gt;16,"Justificatif à fournir",AE278&gt;6,"Bon rentré OK",AE278&lt;6,"Non éligible")</f>
        <v xml:space="preserve"> </v>
      </c>
      <c r="AG278" s="13" t="str" cm="1">
        <f t="array" aca="1" ref="AG278" ca="1">_xlfn.IFS(AC278=0," ",AE278&gt;17,"Plus noel",AE278&lt;17,"ok noel")</f>
        <v xml:space="preserve"> </v>
      </c>
      <c r="AH278" s="15"/>
      <c r="AI278" s="16"/>
      <c r="AJ278" s="12"/>
      <c r="AK278" s="13" t="str">
        <f t="shared" ca="1" si="90"/>
        <v xml:space="preserve"> </v>
      </c>
      <c r="AL278" s="13" t="str" cm="1">
        <f t="array" aca="1" ref="AL278" ca="1">_xlfn.IFS(AI278=0," ",AK278&gt;25,"Plus éligible",AK278&gt;16,"Justificatif à fournir",AK278&gt;6,"Bon rentré OK",AK278&lt;6,"Non éligible")</f>
        <v xml:space="preserve"> </v>
      </c>
      <c r="AM278" s="13" t="str" cm="1">
        <f t="array" aca="1" ref="AM278" ca="1">_xlfn.IFS(AI278=0," ",AK278&gt;17,"Plus noel",AK278&lt;17,"ok noel")</f>
        <v xml:space="preserve"> </v>
      </c>
      <c r="AN278" s="15"/>
      <c r="AO278" s="16"/>
      <c r="AP278" s="12"/>
      <c r="AQ278" s="13" t="str">
        <f t="shared" ca="1" si="91"/>
        <v xml:space="preserve"> </v>
      </c>
      <c r="AR278" s="13" t="str" cm="1">
        <f t="array" aca="1" ref="AR278" ca="1">_xlfn.IFS(AO278=0," ",AQ278&gt;25,"Plus éligible",AQ278&gt;16,"Justificatif à fournir",AQ278&gt;6,"Bon rentré OK",AQ278&lt;6,"Non éligible")</f>
        <v xml:space="preserve"> </v>
      </c>
      <c r="AS278" s="13" t="str" cm="1">
        <f t="array" aca="1" ref="AS278" ca="1">_xlfn.IFS(AO278=0," ",AQ278&gt;17,"Plus noel",AQ278&lt;17,"ok noel")</f>
        <v xml:space="preserve"> </v>
      </c>
      <c r="AT278" s="15"/>
      <c r="AU278" s="10" t="str">
        <f t="shared" si="92"/>
        <v xml:space="preserve"> </v>
      </c>
      <c r="AV278" s="10" t="str">
        <f t="shared" si="93"/>
        <v xml:space="preserve"> </v>
      </c>
      <c r="AW278" s="10" t="str">
        <f t="shared" si="94"/>
        <v xml:space="preserve"> </v>
      </c>
      <c r="AX278">
        <f t="shared" ca="1" si="95"/>
        <v>0</v>
      </c>
      <c r="AY278">
        <f t="shared" ca="1" si="96"/>
        <v>0</v>
      </c>
      <c r="AZ278">
        <f t="shared" ca="1" si="97"/>
        <v>0</v>
      </c>
    </row>
    <row r="279" spans="1:52" x14ac:dyDescent="0.3">
      <c r="A279" s="5"/>
      <c r="C279" s="6">
        <f t="shared" si="98"/>
        <v>1</v>
      </c>
      <c r="E279" s="6">
        <f t="shared" ca="1" si="83"/>
        <v>44562</v>
      </c>
      <c r="F279" s="3">
        <f t="shared" ca="1" si="99"/>
        <v>18</v>
      </c>
      <c r="G279" s="3">
        <f t="shared" ca="1" si="100"/>
        <v>12</v>
      </c>
      <c r="H279" s="7">
        <f t="shared" ca="1" si="84"/>
        <v>450</v>
      </c>
      <c r="J279" s="7">
        <f t="shared" ca="1" si="85"/>
        <v>0</v>
      </c>
      <c r="L279" s="7">
        <f t="shared" ca="1" si="86"/>
        <v>450</v>
      </c>
      <c r="P279" s="7">
        <f t="shared" ca="1" si="87"/>
        <v>450</v>
      </c>
      <c r="Q279" s="16"/>
      <c r="R279" s="12"/>
      <c r="S279" s="13" t="str">
        <f t="shared" ca="1" si="101"/>
        <v xml:space="preserve"> </v>
      </c>
      <c r="T279" s="13" t="str" cm="1">
        <f t="array" aca="1" ref="T279" ca="1">_xlfn.IFS(Q279=0," ",S279&gt;25,"Plus éligible",S279&gt;16,"Justificatif à fournir",S279&gt;6,"Bon rentré OK",S279&lt;6,"Non éligible")</f>
        <v xml:space="preserve"> </v>
      </c>
      <c r="U279" s="13" t="str" cm="1">
        <f t="array" aca="1" ref="U279" ca="1">_xlfn.IFS(Q279=0," ",S279&gt;17,"Plus noel",S279&lt;17,"ok noel")</f>
        <v xml:space="preserve"> </v>
      </c>
      <c r="V279" s="15"/>
      <c r="W279" s="16"/>
      <c r="X279" s="12"/>
      <c r="Y279" s="13" t="str">
        <f t="shared" ca="1" si="88"/>
        <v xml:space="preserve"> </v>
      </c>
      <c r="Z279" s="13" t="str" cm="1">
        <f t="array" aca="1" ref="Z279" ca="1">_xlfn.IFS(W279=0," ",Y279&gt;25,"Plus éligible",Y279&gt;16,"Justificatif à fournir",Y279&gt;6,"Bon rentré OK",Y279&lt;6,"Non éligible")</f>
        <v xml:space="preserve"> </v>
      </c>
      <c r="AA279" s="13" t="str" cm="1">
        <f t="array" aca="1" ref="AA279" ca="1">_xlfn.IFS(W279=0," ",Y279&gt;17,"Plus noel",Y279&lt;16,"ok noel")</f>
        <v xml:space="preserve"> </v>
      </c>
      <c r="AB279" s="15"/>
      <c r="AC279" s="16"/>
      <c r="AD279" s="12"/>
      <c r="AE279" s="13" t="str">
        <f t="shared" ca="1" si="89"/>
        <v xml:space="preserve"> </v>
      </c>
      <c r="AF279" s="13" t="str" cm="1">
        <f t="array" aca="1" ref="AF279" ca="1">_xlfn.IFS(AC279=0," ",AE279&gt;25,"Plus éligible",AE279&gt;16,"Justificatif à fournir",AE279&gt;6,"Bon rentré OK",AE279&lt;6,"Non éligible")</f>
        <v xml:space="preserve"> </v>
      </c>
      <c r="AG279" s="13" t="str" cm="1">
        <f t="array" aca="1" ref="AG279" ca="1">_xlfn.IFS(AC279=0," ",AE279&gt;17,"Plus noel",AE279&lt;17,"ok noel")</f>
        <v xml:space="preserve"> </v>
      </c>
      <c r="AH279" s="15"/>
      <c r="AI279" s="16"/>
      <c r="AJ279" s="12"/>
      <c r="AK279" s="13" t="str">
        <f t="shared" ca="1" si="90"/>
        <v xml:space="preserve"> </v>
      </c>
      <c r="AL279" s="13" t="str" cm="1">
        <f t="array" aca="1" ref="AL279" ca="1">_xlfn.IFS(AI279=0," ",AK279&gt;25,"Plus éligible",AK279&gt;16,"Justificatif à fournir",AK279&gt;6,"Bon rentré OK",AK279&lt;6,"Non éligible")</f>
        <v xml:space="preserve"> </v>
      </c>
      <c r="AM279" s="13" t="str" cm="1">
        <f t="array" aca="1" ref="AM279" ca="1">_xlfn.IFS(AI279=0," ",AK279&gt;17,"Plus noel",AK279&lt;17,"ok noel")</f>
        <v xml:space="preserve"> </v>
      </c>
      <c r="AN279" s="15"/>
      <c r="AO279" s="16"/>
      <c r="AP279" s="12"/>
      <c r="AQ279" s="13" t="str">
        <f t="shared" ca="1" si="91"/>
        <v xml:space="preserve"> </v>
      </c>
      <c r="AR279" s="13" t="str" cm="1">
        <f t="array" aca="1" ref="AR279" ca="1">_xlfn.IFS(AO279=0," ",AQ279&gt;25,"Plus éligible",AQ279&gt;16,"Justificatif à fournir",AQ279&gt;6,"Bon rentré OK",AQ279&lt;6,"Non éligible")</f>
        <v xml:space="preserve"> </v>
      </c>
      <c r="AS279" s="13" t="str" cm="1">
        <f t="array" aca="1" ref="AS279" ca="1">_xlfn.IFS(AO279=0," ",AQ279&gt;17,"Plus noel",AQ279&lt;17,"ok noel")</f>
        <v xml:space="preserve"> </v>
      </c>
      <c r="AT279" s="15"/>
      <c r="AU279" s="10" t="str">
        <f t="shared" si="92"/>
        <v xml:space="preserve"> </v>
      </c>
      <c r="AV279" s="10" t="str">
        <f t="shared" si="93"/>
        <v xml:space="preserve"> </v>
      </c>
      <c r="AW279" s="10" t="str">
        <f t="shared" si="94"/>
        <v xml:space="preserve"> </v>
      </c>
      <c r="AX279">
        <f t="shared" ca="1" si="95"/>
        <v>0</v>
      </c>
      <c r="AY279">
        <f t="shared" ca="1" si="96"/>
        <v>0</v>
      </c>
      <c r="AZ279">
        <f t="shared" ca="1" si="97"/>
        <v>0</v>
      </c>
    </row>
    <row r="280" spans="1:52" x14ac:dyDescent="0.3">
      <c r="A280" s="5"/>
      <c r="C280" s="6">
        <f t="shared" si="98"/>
        <v>1</v>
      </c>
      <c r="E280" s="6">
        <f t="shared" ca="1" si="83"/>
        <v>44562</v>
      </c>
      <c r="F280" s="3">
        <f t="shared" ca="1" si="99"/>
        <v>18</v>
      </c>
      <c r="G280" s="3">
        <f t="shared" ca="1" si="100"/>
        <v>12</v>
      </c>
      <c r="H280" s="7">
        <f t="shared" ca="1" si="84"/>
        <v>450</v>
      </c>
      <c r="J280" s="7">
        <f t="shared" ca="1" si="85"/>
        <v>0</v>
      </c>
      <c r="L280" s="7">
        <f t="shared" ca="1" si="86"/>
        <v>450</v>
      </c>
      <c r="P280" s="7">
        <f t="shared" ca="1" si="87"/>
        <v>450</v>
      </c>
      <c r="Q280" s="16"/>
      <c r="R280" s="12"/>
      <c r="S280" s="13" t="str">
        <f t="shared" ca="1" si="101"/>
        <v xml:space="preserve"> </v>
      </c>
      <c r="T280" s="13" t="str" cm="1">
        <f t="array" aca="1" ref="T280" ca="1">_xlfn.IFS(Q280=0," ",S280&gt;25,"Plus éligible",S280&gt;16,"Justificatif à fournir",S280&gt;6,"Bon rentré OK",S280&lt;6,"Non éligible")</f>
        <v xml:space="preserve"> </v>
      </c>
      <c r="U280" s="13" t="str" cm="1">
        <f t="array" aca="1" ref="U280" ca="1">_xlfn.IFS(Q280=0," ",S280&gt;17,"Plus noel",S280&lt;17,"ok noel")</f>
        <v xml:space="preserve"> </v>
      </c>
      <c r="V280" s="15"/>
      <c r="W280" s="16"/>
      <c r="X280" s="12"/>
      <c r="Y280" s="13" t="str">
        <f t="shared" ca="1" si="88"/>
        <v xml:space="preserve"> </v>
      </c>
      <c r="Z280" s="13" t="str" cm="1">
        <f t="array" aca="1" ref="Z280" ca="1">_xlfn.IFS(W280=0," ",Y280&gt;25,"Plus éligible",Y280&gt;16,"Justificatif à fournir",Y280&gt;6,"Bon rentré OK",Y280&lt;6,"Non éligible")</f>
        <v xml:space="preserve"> </v>
      </c>
      <c r="AA280" s="13" t="str" cm="1">
        <f t="array" aca="1" ref="AA280" ca="1">_xlfn.IFS(W280=0," ",Y280&gt;17,"Plus noel",Y280&lt;16,"ok noel")</f>
        <v xml:space="preserve"> </v>
      </c>
      <c r="AB280" s="15"/>
      <c r="AC280" s="16"/>
      <c r="AD280" s="12"/>
      <c r="AE280" s="13" t="str">
        <f t="shared" ca="1" si="89"/>
        <v xml:space="preserve"> </v>
      </c>
      <c r="AF280" s="13" t="str" cm="1">
        <f t="array" aca="1" ref="AF280" ca="1">_xlfn.IFS(AC280=0," ",AE280&gt;25,"Plus éligible",AE280&gt;16,"Justificatif à fournir",AE280&gt;6,"Bon rentré OK",AE280&lt;6,"Non éligible")</f>
        <v xml:space="preserve"> </v>
      </c>
      <c r="AG280" s="13" t="str" cm="1">
        <f t="array" aca="1" ref="AG280" ca="1">_xlfn.IFS(AC280=0," ",AE280&gt;17,"Plus noel",AE280&lt;17,"ok noel")</f>
        <v xml:space="preserve"> </v>
      </c>
      <c r="AH280" s="15"/>
      <c r="AI280" s="16"/>
      <c r="AJ280" s="12"/>
      <c r="AK280" s="13" t="str">
        <f t="shared" ca="1" si="90"/>
        <v xml:space="preserve"> </v>
      </c>
      <c r="AL280" s="13" t="str" cm="1">
        <f t="array" aca="1" ref="AL280" ca="1">_xlfn.IFS(AI280=0," ",AK280&gt;25,"Plus éligible",AK280&gt;16,"Justificatif à fournir",AK280&gt;6,"Bon rentré OK",AK280&lt;6,"Non éligible")</f>
        <v xml:space="preserve"> </v>
      </c>
      <c r="AM280" s="13" t="str" cm="1">
        <f t="array" aca="1" ref="AM280" ca="1">_xlfn.IFS(AI280=0," ",AK280&gt;17,"Plus noel",AK280&lt;17,"ok noel")</f>
        <v xml:space="preserve"> </v>
      </c>
      <c r="AN280" s="15"/>
      <c r="AO280" s="16"/>
      <c r="AP280" s="12"/>
      <c r="AQ280" s="13" t="str">
        <f t="shared" ca="1" si="91"/>
        <v xml:space="preserve"> </v>
      </c>
      <c r="AR280" s="13" t="str" cm="1">
        <f t="array" aca="1" ref="AR280" ca="1">_xlfn.IFS(AO280=0," ",AQ280&gt;25,"Plus éligible",AQ280&gt;16,"Justificatif à fournir",AQ280&gt;6,"Bon rentré OK",AQ280&lt;6,"Non éligible")</f>
        <v xml:space="preserve"> </v>
      </c>
      <c r="AS280" s="13" t="str" cm="1">
        <f t="array" aca="1" ref="AS280" ca="1">_xlfn.IFS(AO280=0," ",AQ280&gt;17,"Plus noel",AQ280&lt;17,"ok noel")</f>
        <v xml:space="preserve"> </v>
      </c>
      <c r="AT280" s="15"/>
      <c r="AU280" s="10" t="str">
        <f t="shared" si="92"/>
        <v xml:space="preserve"> </v>
      </c>
      <c r="AV280" s="10" t="str">
        <f t="shared" si="93"/>
        <v xml:space="preserve"> </v>
      </c>
      <c r="AW280" s="10" t="str">
        <f t="shared" si="94"/>
        <v xml:space="preserve"> </v>
      </c>
      <c r="AX280">
        <f t="shared" ca="1" si="95"/>
        <v>0</v>
      </c>
      <c r="AY280">
        <f t="shared" ca="1" si="96"/>
        <v>0</v>
      </c>
      <c r="AZ280">
        <f t="shared" ca="1" si="97"/>
        <v>0</v>
      </c>
    </row>
    <row r="281" spans="1:52" x14ac:dyDescent="0.3">
      <c r="A281" s="5"/>
      <c r="C281" s="6">
        <f t="shared" si="98"/>
        <v>1</v>
      </c>
      <c r="E281" s="6">
        <f t="shared" ca="1" si="83"/>
        <v>44562</v>
      </c>
      <c r="F281" s="3">
        <f t="shared" ca="1" si="99"/>
        <v>18</v>
      </c>
      <c r="G281" s="3">
        <f t="shared" ca="1" si="100"/>
        <v>12</v>
      </c>
      <c r="H281" s="7">
        <f t="shared" ca="1" si="84"/>
        <v>450</v>
      </c>
      <c r="J281" s="7">
        <f t="shared" ca="1" si="85"/>
        <v>0</v>
      </c>
      <c r="L281" s="7">
        <f t="shared" ca="1" si="86"/>
        <v>450</v>
      </c>
      <c r="P281" s="7">
        <f t="shared" ca="1" si="87"/>
        <v>450</v>
      </c>
      <c r="Q281" s="16"/>
      <c r="R281" s="12"/>
      <c r="S281" s="13" t="str">
        <f t="shared" ca="1" si="101"/>
        <v xml:space="preserve"> </v>
      </c>
      <c r="T281" s="13" t="str" cm="1">
        <f t="array" aca="1" ref="T281" ca="1">_xlfn.IFS(Q281=0," ",S281&gt;25,"Plus éligible",S281&gt;16,"Justificatif à fournir",S281&gt;6,"Bon rentré OK",S281&lt;6,"Non éligible")</f>
        <v xml:space="preserve"> </v>
      </c>
      <c r="U281" s="13" t="str" cm="1">
        <f t="array" aca="1" ref="U281" ca="1">_xlfn.IFS(Q281=0," ",S281&gt;17,"Plus noel",S281&lt;17,"ok noel")</f>
        <v xml:space="preserve"> </v>
      </c>
      <c r="V281" s="15"/>
      <c r="W281" s="16"/>
      <c r="X281" s="12"/>
      <c r="Y281" s="13" t="str">
        <f t="shared" ca="1" si="88"/>
        <v xml:space="preserve"> </v>
      </c>
      <c r="Z281" s="13" t="str" cm="1">
        <f t="array" aca="1" ref="Z281" ca="1">_xlfn.IFS(W281=0," ",Y281&gt;25,"Plus éligible",Y281&gt;16,"Justificatif à fournir",Y281&gt;6,"Bon rentré OK",Y281&lt;6,"Non éligible")</f>
        <v xml:space="preserve"> </v>
      </c>
      <c r="AA281" s="13" t="str" cm="1">
        <f t="array" aca="1" ref="AA281" ca="1">_xlfn.IFS(W281=0," ",Y281&gt;17,"Plus noel",Y281&lt;16,"ok noel")</f>
        <v xml:space="preserve"> </v>
      </c>
      <c r="AB281" s="15"/>
      <c r="AC281" s="16"/>
      <c r="AD281" s="12"/>
      <c r="AE281" s="13" t="str">
        <f t="shared" ca="1" si="89"/>
        <v xml:space="preserve"> </v>
      </c>
      <c r="AF281" s="13" t="str" cm="1">
        <f t="array" aca="1" ref="AF281" ca="1">_xlfn.IFS(AC281=0," ",AE281&gt;25,"Plus éligible",AE281&gt;16,"Justificatif à fournir",AE281&gt;6,"Bon rentré OK",AE281&lt;6,"Non éligible")</f>
        <v xml:space="preserve"> </v>
      </c>
      <c r="AG281" s="13" t="str" cm="1">
        <f t="array" aca="1" ref="AG281" ca="1">_xlfn.IFS(AC281=0," ",AE281&gt;17,"Plus noel",AE281&lt;17,"ok noel")</f>
        <v xml:space="preserve"> </v>
      </c>
      <c r="AH281" s="15"/>
      <c r="AI281" s="16"/>
      <c r="AJ281" s="12"/>
      <c r="AK281" s="13" t="str">
        <f t="shared" ca="1" si="90"/>
        <v xml:space="preserve"> </v>
      </c>
      <c r="AL281" s="13" t="str" cm="1">
        <f t="array" aca="1" ref="AL281" ca="1">_xlfn.IFS(AI281=0," ",AK281&gt;25,"Plus éligible",AK281&gt;16,"Justificatif à fournir",AK281&gt;6,"Bon rentré OK",AK281&lt;6,"Non éligible")</f>
        <v xml:space="preserve"> </v>
      </c>
      <c r="AM281" s="13" t="str" cm="1">
        <f t="array" aca="1" ref="AM281" ca="1">_xlfn.IFS(AI281=0," ",AK281&gt;17,"Plus noel",AK281&lt;17,"ok noel")</f>
        <v xml:space="preserve"> </v>
      </c>
      <c r="AN281" s="15"/>
      <c r="AO281" s="16"/>
      <c r="AP281" s="12"/>
      <c r="AQ281" s="13" t="str">
        <f t="shared" ca="1" si="91"/>
        <v xml:space="preserve"> </v>
      </c>
      <c r="AR281" s="13" t="str" cm="1">
        <f t="array" aca="1" ref="AR281" ca="1">_xlfn.IFS(AO281=0," ",AQ281&gt;25,"Plus éligible",AQ281&gt;16,"Justificatif à fournir",AQ281&gt;6,"Bon rentré OK",AQ281&lt;6,"Non éligible")</f>
        <v xml:space="preserve"> </v>
      </c>
      <c r="AS281" s="13" t="str" cm="1">
        <f t="array" aca="1" ref="AS281" ca="1">_xlfn.IFS(AO281=0," ",AQ281&gt;17,"Plus noel",AQ281&lt;17,"ok noel")</f>
        <v xml:space="preserve"> </v>
      </c>
      <c r="AT281" s="15"/>
      <c r="AU281" s="10" t="str">
        <f t="shared" si="92"/>
        <v xml:space="preserve"> </v>
      </c>
      <c r="AV281" s="10" t="str">
        <f t="shared" si="93"/>
        <v xml:space="preserve"> </v>
      </c>
      <c r="AW281" s="10" t="str">
        <f t="shared" si="94"/>
        <v xml:space="preserve"> </v>
      </c>
      <c r="AX281">
        <f t="shared" ca="1" si="95"/>
        <v>0</v>
      </c>
      <c r="AY281">
        <f t="shared" ca="1" si="96"/>
        <v>0</v>
      </c>
      <c r="AZ281">
        <f t="shared" ca="1" si="97"/>
        <v>0</v>
      </c>
    </row>
    <row r="282" spans="1:52" x14ac:dyDescent="0.3">
      <c r="A282" s="5"/>
      <c r="C282" s="6">
        <f t="shared" si="98"/>
        <v>1</v>
      </c>
      <c r="E282" s="6">
        <f t="shared" ca="1" si="83"/>
        <v>44562</v>
      </c>
      <c r="F282" s="3">
        <f t="shared" ca="1" si="99"/>
        <v>18</v>
      </c>
      <c r="G282" s="3">
        <f t="shared" ca="1" si="100"/>
        <v>12</v>
      </c>
      <c r="H282" s="7">
        <f t="shared" ca="1" si="84"/>
        <v>450</v>
      </c>
      <c r="J282" s="7">
        <f t="shared" ca="1" si="85"/>
        <v>0</v>
      </c>
      <c r="L282" s="7">
        <f t="shared" ca="1" si="86"/>
        <v>450</v>
      </c>
      <c r="P282" s="7">
        <f t="shared" ca="1" si="87"/>
        <v>450</v>
      </c>
      <c r="Q282" s="16"/>
      <c r="R282" s="12"/>
      <c r="S282" s="13" t="str">
        <f t="shared" ca="1" si="101"/>
        <v xml:space="preserve"> </v>
      </c>
      <c r="T282" s="13" t="str" cm="1">
        <f t="array" aca="1" ref="T282" ca="1">_xlfn.IFS(Q282=0," ",S282&gt;25,"Plus éligible",S282&gt;16,"Justificatif à fournir",S282&gt;6,"Bon rentré OK",S282&lt;6,"Non éligible")</f>
        <v xml:space="preserve"> </v>
      </c>
      <c r="U282" s="13" t="str" cm="1">
        <f t="array" aca="1" ref="U282" ca="1">_xlfn.IFS(Q282=0," ",S282&gt;17,"Plus noel",S282&lt;17,"ok noel")</f>
        <v xml:space="preserve"> </v>
      </c>
      <c r="V282" s="15"/>
      <c r="W282" s="16"/>
      <c r="X282" s="12"/>
      <c r="Y282" s="13" t="str">
        <f t="shared" ca="1" si="88"/>
        <v xml:space="preserve"> </v>
      </c>
      <c r="Z282" s="13" t="str" cm="1">
        <f t="array" aca="1" ref="Z282" ca="1">_xlfn.IFS(W282=0," ",Y282&gt;25,"Plus éligible",Y282&gt;16,"Justificatif à fournir",Y282&gt;6,"Bon rentré OK",Y282&lt;6,"Non éligible")</f>
        <v xml:space="preserve"> </v>
      </c>
      <c r="AA282" s="13" t="str" cm="1">
        <f t="array" aca="1" ref="AA282" ca="1">_xlfn.IFS(W282=0," ",Y282&gt;17,"Plus noel",Y282&lt;16,"ok noel")</f>
        <v xml:space="preserve"> </v>
      </c>
      <c r="AB282" s="15"/>
      <c r="AC282" s="16"/>
      <c r="AD282" s="12"/>
      <c r="AE282" s="13" t="str">
        <f t="shared" ca="1" si="89"/>
        <v xml:space="preserve"> </v>
      </c>
      <c r="AF282" s="13" t="str" cm="1">
        <f t="array" aca="1" ref="AF282" ca="1">_xlfn.IFS(AC282=0," ",AE282&gt;25,"Plus éligible",AE282&gt;16,"Justificatif à fournir",AE282&gt;6,"Bon rentré OK",AE282&lt;6,"Non éligible")</f>
        <v xml:space="preserve"> </v>
      </c>
      <c r="AG282" s="13" t="str" cm="1">
        <f t="array" aca="1" ref="AG282" ca="1">_xlfn.IFS(AC282=0," ",AE282&gt;17,"Plus noel",AE282&lt;17,"ok noel")</f>
        <v xml:space="preserve"> </v>
      </c>
      <c r="AH282" s="15"/>
      <c r="AI282" s="16"/>
      <c r="AJ282" s="12"/>
      <c r="AK282" s="13" t="str">
        <f t="shared" ca="1" si="90"/>
        <v xml:space="preserve"> </v>
      </c>
      <c r="AL282" s="13" t="str" cm="1">
        <f t="array" aca="1" ref="AL282" ca="1">_xlfn.IFS(AI282=0," ",AK282&gt;25,"Plus éligible",AK282&gt;16,"Justificatif à fournir",AK282&gt;6,"Bon rentré OK",AK282&lt;6,"Non éligible")</f>
        <v xml:space="preserve"> </v>
      </c>
      <c r="AM282" s="13" t="str" cm="1">
        <f t="array" aca="1" ref="AM282" ca="1">_xlfn.IFS(AI282=0," ",AK282&gt;17,"Plus noel",AK282&lt;17,"ok noel")</f>
        <v xml:space="preserve"> </v>
      </c>
      <c r="AN282" s="15"/>
      <c r="AO282" s="16"/>
      <c r="AP282" s="12"/>
      <c r="AQ282" s="13" t="str">
        <f t="shared" ca="1" si="91"/>
        <v xml:space="preserve"> </v>
      </c>
      <c r="AR282" s="13" t="str" cm="1">
        <f t="array" aca="1" ref="AR282" ca="1">_xlfn.IFS(AO282=0," ",AQ282&gt;25,"Plus éligible",AQ282&gt;16,"Justificatif à fournir",AQ282&gt;6,"Bon rentré OK",AQ282&lt;6,"Non éligible")</f>
        <v xml:space="preserve"> </v>
      </c>
      <c r="AS282" s="13" t="str" cm="1">
        <f t="array" aca="1" ref="AS282" ca="1">_xlfn.IFS(AO282=0," ",AQ282&gt;17,"Plus noel",AQ282&lt;17,"ok noel")</f>
        <v xml:space="preserve"> </v>
      </c>
      <c r="AT282" s="15"/>
      <c r="AU282" s="10" t="str">
        <f t="shared" si="92"/>
        <v xml:space="preserve"> </v>
      </c>
      <c r="AV282" s="10" t="str">
        <f t="shared" si="93"/>
        <v xml:space="preserve"> </v>
      </c>
      <c r="AW282" s="10" t="str">
        <f t="shared" si="94"/>
        <v xml:space="preserve"> </v>
      </c>
      <c r="AX282">
        <f t="shared" ca="1" si="95"/>
        <v>0</v>
      </c>
      <c r="AY282">
        <f t="shared" ca="1" si="96"/>
        <v>0</v>
      </c>
      <c r="AZ282">
        <f t="shared" ca="1" si="97"/>
        <v>0</v>
      </c>
    </row>
    <row r="283" spans="1:52" x14ac:dyDescent="0.3">
      <c r="A283" s="5"/>
      <c r="C283" s="6">
        <f t="shared" si="98"/>
        <v>1</v>
      </c>
      <c r="E283" s="6">
        <f t="shared" ca="1" si="83"/>
        <v>44562</v>
      </c>
      <c r="F283" s="3">
        <f t="shared" ca="1" si="99"/>
        <v>18</v>
      </c>
      <c r="G283" s="3">
        <f t="shared" ca="1" si="100"/>
        <v>12</v>
      </c>
      <c r="H283" s="7">
        <f t="shared" ca="1" si="84"/>
        <v>450</v>
      </c>
      <c r="J283" s="7">
        <f t="shared" ca="1" si="85"/>
        <v>0</v>
      </c>
      <c r="L283" s="7">
        <f t="shared" ca="1" si="86"/>
        <v>450</v>
      </c>
      <c r="P283" s="7">
        <f t="shared" ca="1" si="87"/>
        <v>450</v>
      </c>
      <c r="Q283" s="16"/>
      <c r="R283" s="12"/>
      <c r="S283" s="13" t="str">
        <f t="shared" ca="1" si="101"/>
        <v xml:space="preserve"> </v>
      </c>
      <c r="T283" s="13" t="str" cm="1">
        <f t="array" aca="1" ref="T283" ca="1">_xlfn.IFS(Q283=0," ",S283&gt;25,"Plus éligible",S283&gt;16,"Justificatif à fournir",S283&gt;6,"Bon rentré OK",S283&lt;6,"Non éligible")</f>
        <v xml:space="preserve"> </v>
      </c>
      <c r="U283" s="13" t="str" cm="1">
        <f t="array" aca="1" ref="U283" ca="1">_xlfn.IFS(Q283=0," ",S283&gt;17,"Plus noel",S283&lt;17,"ok noel")</f>
        <v xml:space="preserve"> </v>
      </c>
      <c r="V283" s="15"/>
      <c r="W283" s="16"/>
      <c r="X283" s="12"/>
      <c r="Y283" s="13" t="str">
        <f t="shared" ca="1" si="88"/>
        <v xml:space="preserve"> </v>
      </c>
      <c r="Z283" s="13" t="str" cm="1">
        <f t="array" aca="1" ref="Z283" ca="1">_xlfn.IFS(W283=0," ",Y283&gt;25,"Plus éligible",Y283&gt;16,"Justificatif à fournir",Y283&gt;6,"Bon rentré OK",Y283&lt;6,"Non éligible")</f>
        <v xml:space="preserve"> </v>
      </c>
      <c r="AA283" s="13" t="str" cm="1">
        <f t="array" aca="1" ref="AA283" ca="1">_xlfn.IFS(W283=0," ",Y283&gt;17,"Plus noel",Y283&lt;16,"ok noel")</f>
        <v xml:space="preserve"> </v>
      </c>
      <c r="AB283" s="15"/>
      <c r="AC283" s="16"/>
      <c r="AD283" s="12"/>
      <c r="AE283" s="13" t="str">
        <f t="shared" ca="1" si="89"/>
        <v xml:space="preserve"> </v>
      </c>
      <c r="AF283" s="13" t="str" cm="1">
        <f t="array" aca="1" ref="AF283" ca="1">_xlfn.IFS(AC283=0," ",AE283&gt;25,"Plus éligible",AE283&gt;16,"Justificatif à fournir",AE283&gt;6,"Bon rentré OK",AE283&lt;6,"Non éligible")</f>
        <v xml:space="preserve"> </v>
      </c>
      <c r="AG283" s="13" t="str" cm="1">
        <f t="array" aca="1" ref="AG283" ca="1">_xlfn.IFS(AC283=0," ",AE283&gt;17,"Plus noel",AE283&lt;17,"ok noel")</f>
        <v xml:space="preserve"> </v>
      </c>
      <c r="AH283" s="15"/>
      <c r="AI283" s="16"/>
      <c r="AJ283" s="12"/>
      <c r="AK283" s="13" t="str">
        <f t="shared" ca="1" si="90"/>
        <v xml:space="preserve"> </v>
      </c>
      <c r="AL283" s="13" t="str" cm="1">
        <f t="array" aca="1" ref="AL283" ca="1">_xlfn.IFS(AI283=0," ",AK283&gt;25,"Plus éligible",AK283&gt;16,"Justificatif à fournir",AK283&gt;6,"Bon rentré OK",AK283&lt;6,"Non éligible")</f>
        <v xml:space="preserve"> </v>
      </c>
      <c r="AM283" s="13" t="str" cm="1">
        <f t="array" aca="1" ref="AM283" ca="1">_xlfn.IFS(AI283=0," ",AK283&gt;17,"Plus noel",AK283&lt;17,"ok noel")</f>
        <v xml:space="preserve"> </v>
      </c>
      <c r="AN283" s="15"/>
      <c r="AO283" s="16"/>
      <c r="AP283" s="12"/>
      <c r="AQ283" s="13" t="str">
        <f t="shared" ca="1" si="91"/>
        <v xml:space="preserve"> </v>
      </c>
      <c r="AR283" s="13" t="str" cm="1">
        <f t="array" aca="1" ref="AR283" ca="1">_xlfn.IFS(AO283=0," ",AQ283&gt;25,"Plus éligible",AQ283&gt;16,"Justificatif à fournir",AQ283&gt;6,"Bon rentré OK",AQ283&lt;6,"Non éligible")</f>
        <v xml:space="preserve"> </v>
      </c>
      <c r="AS283" s="13" t="str" cm="1">
        <f t="array" aca="1" ref="AS283" ca="1">_xlfn.IFS(AO283=0," ",AQ283&gt;17,"Plus noel",AQ283&lt;17,"ok noel")</f>
        <v xml:space="preserve"> </v>
      </c>
      <c r="AT283" s="15"/>
      <c r="AU283" s="10" t="str">
        <f t="shared" si="92"/>
        <v xml:space="preserve"> </v>
      </c>
      <c r="AV283" s="10" t="str">
        <f t="shared" si="93"/>
        <v xml:space="preserve"> </v>
      </c>
      <c r="AW283" s="10" t="str">
        <f t="shared" si="94"/>
        <v xml:space="preserve"> </v>
      </c>
      <c r="AX283">
        <f t="shared" ca="1" si="95"/>
        <v>0</v>
      </c>
      <c r="AY283">
        <f t="shared" ca="1" si="96"/>
        <v>0</v>
      </c>
      <c r="AZ283">
        <f t="shared" ca="1" si="97"/>
        <v>0</v>
      </c>
    </row>
    <row r="284" spans="1:52" x14ac:dyDescent="0.3">
      <c r="A284" s="5"/>
      <c r="C284" s="6">
        <f t="shared" si="98"/>
        <v>1</v>
      </c>
      <c r="E284" s="6">
        <f t="shared" ca="1" si="83"/>
        <v>44562</v>
      </c>
      <c r="F284" s="3">
        <f t="shared" ca="1" si="99"/>
        <v>18</v>
      </c>
      <c r="G284" s="3">
        <f t="shared" ca="1" si="100"/>
        <v>12</v>
      </c>
      <c r="H284" s="7">
        <f t="shared" ca="1" si="84"/>
        <v>450</v>
      </c>
      <c r="J284" s="7">
        <f t="shared" ca="1" si="85"/>
        <v>0</v>
      </c>
      <c r="L284" s="7">
        <f t="shared" ca="1" si="86"/>
        <v>450</v>
      </c>
      <c r="P284" s="7">
        <f t="shared" ca="1" si="87"/>
        <v>450</v>
      </c>
      <c r="Q284" s="16"/>
      <c r="R284" s="12"/>
      <c r="S284" s="13" t="str">
        <f t="shared" ca="1" si="101"/>
        <v xml:space="preserve"> </v>
      </c>
      <c r="T284" s="13" t="str" cm="1">
        <f t="array" aca="1" ref="T284" ca="1">_xlfn.IFS(Q284=0," ",S284&gt;25,"Plus éligible",S284&gt;16,"Justificatif à fournir",S284&gt;6,"Bon rentré OK",S284&lt;6,"Non éligible")</f>
        <v xml:space="preserve"> </v>
      </c>
      <c r="U284" s="13" t="str" cm="1">
        <f t="array" aca="1" ref="U284" ca="1">_xlfn.IFS(Q284=0," ",S284&gt;17,"Plus noel",S284&lt;17,"ok noel")</f>
        <v xml:space="preserve"> </v>
      </c>
      <c r="V284" s="15"/>
      <c r="W284" s="16"/>
      <c r="X284" s="12"/>
      <c r="Y284" s="13" t="str">
        <f t="shared" ca="1" si="88"/>
        <v xml:space="preserve"> </v>
      </c>
      <c r="Z284" s="13" t="str" cm="1">
        <f t="array" aca="1" ref="Z284" ca="1">_xlfn.IFS(W284=0," ",Y284&gt;25,"Plus éligible",Y284&gt;16,"Justificatif à fournir",Y284&gt;6,"Bon rentré OK",Y284&lt;6,"Non éligible")</f>
        <v xml:space="preserve"> </v>
      </c>
      <c r="AA284" s="13" t="str" cm="1">
        <f t="array" aca="1" ref="AA284" ca="1">_xlfn.IFS(W284=0," ",Y284&gt;17,"Plus noel",Y284&lt;16,"ok noel")</f>
        <v xml:space="preserve"> </v>
      </c>
      <c r="AB284" s="15"/>
      <c r="AC284" s="16"/>
      <c r="AD284" s="12"/>
      <c r="AE284" s="13" t="str">
        <f t="shared" ca="1" si="89"/>
        <v xml:space="preserve"> </v>
      </c>
      <c r="AF284" s="13" t="str" cm="1">
        <f t="array" aca="1" ref="AF284" ca="1">_xlfn.IFS(AC284=0," ",AE284&gt;25,"Plus éligible",AE284&gt;16,"Justificatif à fournir",AE284&gt;6,"Bon rentré OK",AE284&lt;6,"Non éligible")</f>
        <v xml:space="preserve"> </v>
      </c>
      <c r="AG284" s="13" t="str" cm="1">
        <f t="array" aca="1" ref="AG284" ca="1">_xlfn.IFS(AC284=0," ",AE284&gt;17,"Plus noel",AE284&lt;17,"ok noel")</f>
        <v xml:space="preserve"> </v>
      </c>
      <c r="AH284" s="15"/>
      <c r="AI284" s="16"/>
      <c r="AJ284" s="12"/>
      <c r="AK284" s="13" t="str">
        <f t="shared" ca="1" si="90"/>
        <v xml:space="preserve"> </v>
      </c>
      <c r="AL284" s="13" t="str" cm="1">
        <f t="array" aca="1" ref="AL284" ca="1">_xlfn.IFS(AI284=0," ",AK284&gt;25,"Plus éligible",AK284&gt;16,"Justificatif à fournir",AK284&gt;6,"Bon rentré OK",AK284&lt;6,"Non éligible")</f>
        <v xml:space="preserve"> </v>
      </c>
      <c r="AM284" s="13" t="str" cm="1">
        <f t="array" aca="1" ref="AM284" ca="1">_xlfn.IFS(AI284=0," ",AK284&gt;17,"Plus noel",AK284&lt;17,"ok noel")</f>
        <v xml:space="preserve"> </v>
      </c>
      <c r="AN284" s="15"/>
      <c r="AO284" s="16"/>
      <c r="AP284" s="12"/>
      <c r="AQ284" s="13" t="str">
        <f t="shared" ca="1" si="91"/>
        <v xml:space="preserve"> </v>
      </c>
      <c r="AR284" s="13" t="str" cm="1">
        <f t="array" aca="1" ref="AR284" ca="1">_xlfn.IFS(AO284=0," ",AQ284&gt;25,"Plus éligible",AQ284&gt;16,"Justificatif à fournir",AQ284&gt;6,"Bon rentré OK",AQ284&lt;6,"Non éligible")</f>
        <v xml:space="preserve"> </v>
      </c>
      <c r="AS284" s="13" t="str" cm="1">
        <f t="array" aca="1" ref="AS284" ca="1">_xlfn.IFS(AO284=0," ",AQ284&gt;17,"Plus noel",AQ284&lt;17,"ok noel")</f>
        <v xml:space="preserve"> </v>
      </c>
      <c r="AT284" s="15"/>
      <c r="AU284" s="10" t="str">
        <f t="shared" si="92"/>
        <v xml:space="preserve"> </v>
      </c>
      <c r="AV284" s="10" t="str">
        <f t="shared" si="93"/>
        <v xml:space="preserve"> </v>
      </c>
      <c r="AW284" s="10" t="str">
        <f t="shared" si="94"/>
        <v xml:space="preserve"> </v>
      </c>
      <c r="AX284">
        <f t="shared" ca="1" si="95"/>
        <v>0</v>
      </c>
      <c r="AY284">
        <f t="shared" ca="1" si="96"/>
        <v>0</v>
      </c>
      <c r="AZ284">
        <f t="shared" ca="1" si="97"/>
        <v>0</v>
      </c>
    </row>
    <row r="285" spans="1:52" x14ac:dyDescent="0.3">
      <c r="A285" s="5"/>
      <c r="C285" s="6">
        <f t="shared" si="98"/>
        <v>1</v>
      </c>
      <c r="E285" s="6">
        <f t="shared" ca="1" si="83"/>
        <v>44562</v>
      </c>
      <c r="F285" s="3">
        <f t="shared" ca="1" si="99"/>
        <v>18</v>
      </c>
      <c r="G285" s="3">
        <f t="shared" ca="1" si="100"/>
        <v>12</v>
      </c>
      <c r="H285" s="7">
        <f t="shared" ca="1" si="84"/>
        <v>450</v>
      </c>
      <c r="J285" s="7">
        <f t="shared" ca="1" si="85"/>
        <v>0</v>
      </c>
      <c r="L285" s="7">
        <f t="shared" ca="1" si="86"/>
        <v>450</v>
      </c>
      <c r="P285" s="7">
        <f t="shared" ca="1" si="87"/>
        <v>450</v>
      </c>
      <c r="Q285" s="16"/>
      <c r="R285" s="12"/>
      <c r="S285" s="13" t="str">
        <f t="shared" ca="1" si="101"/>
        <v xml:space="preserve"> </v>
      </c>
      <c r="T285" s="13" t="str" cm="1">
        <f t="array" aca="1" ref="T285" ca="1">_xlfn.IFS(Q285=0," ",S285&gt;25,"Plus éligible",S285&gt;16,"Justificatif à fournir",S285&gt;6,"Bon rentré OK",S285&lt;6,"Non éligible")</f>
        <v xml:space="preserve"> </v>
      </c>
      <c r="U285" s="13" t="str" cm="1">
        <f t="array" aca="1" ref="U285" ca="1">_xlfn.IFS(Q285=0," ",S285&gt;17,"Plus noel",S285&lt;17,"ok noel")</f>
        <v xml:space="preserve"> </v>
      </c>
      <c r="V285" s="15"/>
      <c r="W285" s="16"/>
      <c r="X285" s="12"/>
      <c r="Y285" s="13" t="str">
        <f t="shared" ca="1" si="88"/>
        <v xml:space="preserve"> </v>
      </c>
      <c r="Z285" s="13" t="str" cm="1">
        <f t="array" aca="1" ref="Z285" ca="1">_xlfn.IFS(W285=0," ",Y285&gt;25,"Plus éligible",Y285&gt;16,"Justificatif à fournir",Y285&gt;6,"Bon rentré OK",Y285&lt;6,"Non éligible")</f>
        <v xml:space="preserve"> </v>
      </c>
      <c r="AA285" s="13" t="str" cm="1">
        <f t="array" aca="1" ref="AA285" ca="1">_xlfn.IFS(W285=0," ",Y285&gt;17,"Plus noel",Y285&lt;16,"ok noel")</f>
        <v xml:space="preserve"> </v>
      </c>
      <c r="AB285" s="15"/>
      <c r="AC285" s="16"/>
      <c r="AD285" s="12"/>
      <c r="AE285" s="13" t="str">
        <f t="shared" ca="1" si="89"/>
        <v xml:space="preserve"> </v>
      </c>
      <c r="AF285" s="13" t="str" cm="1">
        <f t="array" aca="1" ref="AF285" ca="1">_xlfn.IFS(AC285=0," ",AE285&gt;25,"Plus éligible",AE285&gt;16,"Justificatif à fournir",AE285&gt;6,"Bon rentré OK",AE285&lt;6,"Non éligible")</f>
        <v xml:space="preserve"> </v>
      </c>
      <c r="AG285" s="13" t="str" cm="1">
        <f t="array" aca="1" ref="AG285" ca="1">_xlfn.IFS(AC285=0," ",AE285&gt;17,"Plus noel",AE285&lt;17,"ok noel")</f>
        <v xml:space="preserve"> </v>
      </c>
      <c r="AH285" s="15"/>
      <c r="AI285" s="16"/>
      <c r="AJ285" s="12"/>
      <c r="AK285" s="13" t="str">
        <f t="shared" ca="1" si="90"/>
        <v xml:space="preserve"> </v>
      </c>
      <c r="AL285" s="13" t="str" cm="1">
        <f t="array" aca="1" ref="AL285" ca="1">_xlfn.IFS(AI285=0," ",AK285&gt;25,"Plus éligible",AK285&gt;16,"Justificatif à fournir",AK285&gt;6,"Bon rentré OK",AK285&lt;6,"Non éligible")</f>
        <v xml:space="preserve"> </v>
      </c>
      <c r="AM285" s="13" t="str" cm="1">
        <f t="array" aca="1" ref="AM285" ca="1">_xlfn.IFS(AI285=0," ",AK285&gt;17,"Plus noel",AK285&lt;17,"ok noel")</f>
        <v xml:space="preserve"> </v>
      </c>
      <c r="AN285" s="15"/>
      <c r="AO285" s="16"/>
      <c r="AP285" s="12"/>
      <c r="AQ285" s="13" t="str">
        <f t="shared" ca="1" si="91"/>
        <v xml:space="preserve"> </v>
      </c>
      <c r="AR285" s="13" t="str" cm="1">
        <f t="array" aca="1" ref="AR285" ca="1">_xlfn.IFS(AO285=0," ",AQ285&gt;25,"Plus éligible",AQ285&gt;16,"Justificatif à fournir",AQ285&gt;6,"Bon rentré OK",AQ285&lt;6,"Non éligible")</f>
        <v xml:space="preserve"> </v>
      </c>
      <c r="AS285" s="13" t="str" cm="1">
        <f t="array" aca="1" ref="AS285" ca="1">_xlfn.IFS(AO285=0," ",AQ285&gt;17,"Plus noel",AQ285&lt;17,"ok noel")</f>
        <v xml:space="preserve"> </v>
      </c>
      <c r="AT285" s="15"/>
      <c r="AU285" s="10" t="str">
        <f t="shared" si="92"/>
        <v xml:space="preserve"> </v>
      </c>
      <c r="AV285" s="10" t="str">
        <f t="shared" si="93"/>
        <v xml:space="preserve"> </v>
      </c>
      <c r="AW285" s="10" t="str">
        <f t="shared" si="94"/>
        <v xml:space="preserve"> </v>
      </c>
      <c r="AX285">
        <f t="shared" ca="1" si="95"/>
        <v>0</v>
      </c>
      <c r="AY285">
        <f t="shared" ca="1" si="96"/>
        <v>0</v>
      </c>
      <c r="AZ285">
        <f t="shared" ca="1" si="97"/>
        <v>0</v>
      </c>
    </row>
    <row r="286" spans="1:52" x14ac:dyDescent="0.3">
      <c r="A286" s="5"/>
      <c r="C286" s="6">
        <f t="shared" si="98"/>
        <v>1</v>
      </c>
      <c r="E286" s="6">
        <f t="shared" ca="1" si="83"/>
        <v>44562</v>
      </c>
      <c r="F286" s="3">
        <f t="shared" ca="1" si="99"/>
        <v>18</v>
      </c>
      <c r="G286" s="3">
        <f t="shared" ca="1" si="100"/>
        <v>12</v>
      </c>
      <c r="H286" s="7">
        <f t="shared" ca="1" si="84"/>
        <v>450</v>
      </c>
      <c r="J286" s="7">
        <f t="shared" ca="1" si="85"/>
        <v>0</v>
      </c>
      <c r="L286" s="7">
        <f t="shared" ca="1" si="86"/>
        <v>450</v>
      </c>
      <c r="P286" s="7">
        <f t="shared" ca="1" si="87"/>
        <v>450</v>
      </c>
      <c r="Q286" s="16"/>
      <c r="R286" s="12"/>
      <c r="S286" s="13" t="str">
        <f t="shared" ca="1" si="101"/>
        <v xml:space="preserve"> </v>
      </c>
      <c r="T286" s="13" t="str" cm="1">
        <f t="array" aca="1" ref="T286" ca="1">_xlfn.IFS(Q286=0," ",S286&gt;25,"Plus éligible",S286&gt;16,"Justificatif à fournir",S286&gt;6,"Bon rentré OK",S286&lt;6,"Non éligible")</f>
        <v xml:space="preserve"> </v>
      </c>
      <c r="U286" s="13" t="str" cm="1">
        <f t="array" aca="1" ref="U286" ca="1">_xlfn.IFS(Q286=0," ",S286&gt;17,"Plus noel",S286&lt;17,"ok noel")</f>
        <v xml:space="preserve"> </v>
      </c>
      <c r="V286" s="15"/>
      <c r="W286" s="16"/>
      <c r="X286" s="12"/>
      <c r="Y286" s="13" t="str">
        <f t="shared" ca="1" si="88"/>
        <v xml:space="preserve"> </v>
      </c>
      <c r="Z286" s="13" t="str" cm="1">
        <f t="array" aca="1" ref="Z286" ca="1">_xlfn.IFS(W286=0," ",Y286&gt;25,"Plus éligible",Y286&gt;16,"Justificatif à fournir",Y286&gt;6,"Bon rentré OK",Y286&lt;6,"Non éligible")</f>
        <v xml:space="preserve"> </v>
      </c>
      <c r="AA286" s="13" t="str" cm="1">
        <f t="array" aca="1" ref="AA286" ca="1">_xlfn.IFS(W286=0," ",Y286&gt;17,"Plus noel",Y286&lt;16,"ok noel")</f>
        <v xml:space="preserve"> </v>
      </c>
      <c r="AB286" s="15"/>
      <c r="AC286" s="16"/>
      <c r="AD286" s="12"/>
      <c r="AE286" s="13" t="str">
        <f t="shared" ca="1" si="89"/>
        <v xml:space="preserve"> </v>
      </c>
      <c r="AF286" s="13" t="str" cm="1">
        <f t="array" aca="1" ref="AF286" ca="1">_xlfn.IFS(AC286=0," ",AE286&gt;25,"Plus éligible",AE286&gt;16,"Justificatif à fournir",AE286&gt;6,"Bon rentré OK",AE286&lt;6,"Non éligible")</f>
        <v xml:space="preserve"> </v>
      </c>
      <c r="AG286" s="13" t="str" cm="1">
        <f t="array" aca="1" ref="AG286" ca="1">_xlfn.IFS(AC286=0," ",AE286&gt;17,"Plus noel",AE286&lt;17,"ok noel")</f>
        <v xml:space="preserve"> </v>
      </c>
      <c r="AH286" s="15"/>
      <c r="AI286" s="16"/>
      <c r="AJ286" s="12"/>
      <c r="AK286" s="13" t="str">
        <f t="shared" ca="1" si="90"/>
        <v xml:space="preserve"> </v>
      </c>
      <c r="AL286" s="13" t="str" cm="1">
        <f t="array" aca="1" ref="AL286" ca="1">_xlfn.IFS(AI286=0," ",AK286&gt;25,"Plus éligible",AK286&gt;16,"Justificatif à fournir",AK286&gt;6,"Bon rentré OK",AK286&lt;6,"Non éligible")</f>
        <v xml:space="preserve"> </v>
      </c>
      <c r="AM286" s="13" t="str" cm="1">
        <f t="array" aca="1" ref="AM286" ca="1">_xlfn.IFS(AI286=0," ",AK286&gt;17,"Plus noel",AK286&lt;17,"ok noel")</f>
        <v xml:space="preserve"> </v>
      </c>
      <c r="AN286" s="15"/>
      <c r="AO286" s="16"/>
      <c r="AP286" s="12"/>
      <c r="AQ286" s="13" t="str">
        <f t="shared" ca="1" si="91"/>
        <v xml:space="preserve"> </v>
      </c>
      <c r="AR286" s="13" t="str" cm="1">
        <f t="array" aca="1" ref="AR286" ca="1">_xlfn.IFS(AO286=0," ",AQ286&gt;25,"Plus éligible",AQ286&gt;16,"Justificatif à fournir",AQ286&gt;6,"Bon rentré OK",AQ286&lt;6,"Non éligible")</f>
        <v xml:space="preserve"> </v>
      </c>
      <c r="AS286" s="13" t="str" cm="1">
        <f t="array" aca="1" ref="AS286" ca="1">_xlfn.IFS(AO286=0," ",AQ286&gt;17,"Plus noel",AQ286&lt;17,"ok noel")</f>
        <v xml:space="preserve"> </v>
      </c>
      <c r="AT286" s="15"/>
      <c r="AU286" s="10" t="str">
        <f t="shared" si="92"/>
        <v xml:space="preserve"> </v>
      </c>
      <c r="AV286" s="10" t="str">
        <f t="shared" si="93"/>
        <v xml:space="preserve"> </v>
      </c>
      <c r="AW286" s="10" t="str">
        <f t="shared" si="94"/>
        <v xml:space="preserve"> </v>
      </c>
      <c r="AX286">
        <f t="shared" ca="1" si="95"/>
        <v>0</v>
      </c>
      <c r="AY286">
        <f t="shared" ca="1" si="96"/>
        <v>0</v>
      </c>
      <c r="AZ286">
        <f t="shared" ca="1" si="97"/>
        <v>0</v>
      </c>
    </row>
    <row r="287" spans="1:52" x14ac:dyDescent="0.3">
      <c r="A287" s="5"/>
      <c r="C287" s="6">
        <f t="shared" si="98"/>
        <v>1</v>
      </c>
      <c r="E287" s="6">
        <f t="shared" ca="1" si="83"/>
        <v>44562</v>
      </c>
      <c r="F287" s="3">
        <f t="shared" ca="1" si="99"/>
        <v>18</v>
      </c>
      <c r="G287" s="3">
        <f t="shared" ca="1" si="100"/>
        <v>12</v>
      </c>
      <c r="H287" s="7">
        <f t="shared" ca="1" si="84"/>
        <v>450</v>
      </c>
      <c r="J287" s="7">
        <f t="shared" ca="1" si="85"/>
        <v>0</v>
      </c>
      <c r="L287" s="7">
        <f t="shared" ca="1" si="86"/>
        <v>450</v>
      </c>
      <c r="P287" s="7">
        <f t="shared" ca="1" si="87"/>
        <v>450</v>
      </c>
      <c r="Q287" s="16"/>
      <c r="R287" s="12"/>
      <c r="S287" s="13" t="str">
        <f t="shared" ca="1" si="101"/>
        <v xml:space="preserve"> </v>
      </c>
      <c r="T287" s="13" t="str" cm="1">
        <f t="array" aca="1" ref="T287" ca="1">_xlfn.IFS(Q287=0," ",S287&gt;25,"Plus éligible",S287&gt;16,"Justificatif à fournir",S287&gt;6,"Bon rentré OK",S287&lt;6,"Non éligible")</f>
        <v xml:space="preserve"> </v>
      </c>
      <c r="U287" s="13" t="str" cm="1">
        <f t="array" aca="1" ref="U287" ca="1">_xlfn.IFS(Q287=0," ",S287&gt;17,"Plus noel",S287&lt;17,"ok noel")</f>
        <v xml:space="preserve"> </v>
      </c>
      <c r="V287" s="15"/>
      <c r="W287" s="16"/>
      <c r="X287" s="12"/>
      <c r="Y287" s="13" t="str">
        <f t="shared" ca="1" si="88"/>
        <v xml:space="preserve"> </v>
      </c>
      <c r="Z287" s="13" t="str" cm="1">
        <f t="array" aca="1" ref="Z287" ca="1">_xlfn.IFS(W287=0," ",Y287&gt;25,"Plus éligible",Y287&gt;16,"Justificatif à fournir",Y287&gt;6,"Bon rentré OK",Y287&lt;6,"Non éligible")</f>
        <v xml:space="preserve"> </v>
      </c>
      <c r="AA287" s="13" t="str" cm="1">
        <f t="array" aca="1" ref="AA287" ca="1">_xlfn.IFS(W287=0," ",Y287&gt;17,"Plus noel",Y287&lt;16,"ok noel")</f>
        <v xml:space="preserve"> </v>
      </c>
      <c r="AB287" s="15"/>
      <c r="AC287" s="16"/>
      <c r="AD287" s="12"/>
      <c r="AE287" s="13" t="str">
        <f t="shared" ca="1" si="89"/>
        <v xml:space="preserve"> </v>
      </c>
      <c r="AF287" s="13" t="str" cm="1">
        <f t="array" aca="1" ref="AF287" ca="1">_xlfn.IFS(AC287=0," ",AE287&gt;25,"Plus éligible",AE287&gt;16,"Justificatif à fournir",AE287&gt;6,"Bon rentré OK",AE287&lt;6,"Non éligible")</f>
        <v xml:space="preserve"> </v>
      </c>
      <c r="AG287" s="13" t="str" cm="1">
        <f t="array" aca="1" ref="AG287" ca="1">_xlfn.IFS(AC287=0," ",AE287&gt;17,"Plus noel",AE287&lt;17,"ok noel")</f>
        <v xml:space="preserve"> </v>
      </c>
      <c r="AH287" s="15"/>
      <c r="AI287" s="16"/>
      <c r="AJ287" s="12"/>
      <c r="AK287" s="13" t="str">
        <f t="shared" ca="1" si="90"/>
        <v xml:space="preserve"> </v>
      </c>
      <c r="AL287" s="13" t="str" cm="1">
        <f t="array" aca="1" ref="AL287" ca="1">_xlfn.IFS(AI287=0," ",AK287&gt;25,"Plus éligible",AK287&gt;16,"Justificatif à fournir",AK287&gt;6,"Bon rentré OK",AK287&lt;6,"Non éligible")</f>
        <v xml:space="preserve"> </v>
      </c>
      <c r="AM287" s="13" t="str" cm="1">
        <f t="array" aca="1" ref="AM287" ca="1">_xlfn.IFS(AI287=0," ",AK287&gt;17,"Plus noel",AK287&lt;17,"ok noel")</f>
        <v xml:space="preserve"> </v>
      </c>
      <c r="AN287" s="15"/>
      <c r="AO287" s="16"/>
      <c r="AP287" s="12"/>
      <c r="AQ287" s="13" t="str">
        <f t="shared" ca="1" si="91"/>
        <v xml:space="preserve"> </v>
      </c>
      <c r="AR287" s="13" t="str" cm="1">
        <f t="array" aca="1" ref="AR287" ca="1">_xlfn.IFS(AO287=0," ",AQ287&gt;25,"Plus éligible",AQ287&gt;16,"Justificatif à fournir",AQ287&gt;6,"Bon rentré OK",AQ287&lt;6,"Non éligible")</f>
        <v xml:space="preserve"> </v>
      </c>
      <c r="AS287" s="13" t="str" cm="1">
        <f t="array" aca="1" ref="AS287" ca="1">_xlfn.IFS(AO287=0," ",AQ287&gt;17,"Plus noel",AQ287&lt;17,"ok noel")</f>
        <v xml:space="preserve"> </v>
      </c>
      <c r="AT287" s="15"/>
      <c r="AU287" s="10" t="str">
        <f t="shared" si="92"/>
        <v xml:space="preserve"> </v>
      </c>
      <c r="AV287" s="10" t="str">
        <f t="shared" si="93"/>
        <v xml:space="preserve"> </v>
      </c>
      <c r="AW287" s="10" t="str">
        <f t="shared" si="94"/>
        <v xml:space="preserve"> </v>
      </c>
      <c r="AX287">
        <f t="shared" ca="1" si="95"/>
        <v>0</v>
      </c>
      <c r="AY287">
        <f t="shared" ca="1" si="96"/>
        <v>0</v>
      </c>
      <c r="AZ287">
        <f t="shared" ca="1" si="97"/>
        <v>0</v>
      </c>
    </row>
    <row r="288" spans="1:52" x14ac:dyDescent="0.3">
      <c r="A288" s="5"/>
      <c r="C288" s="6">
        <f t="shared" si="98"/>
        <v>1</v>
      </c>
      <c r="E288" s="6">
        <f t="shared" ca="1" si="83"/>
        <v>44562</v>
      </c>
      <c r="F288" s="3">
        <f t="shared" ca="1" si="99"/>
        <v>18</v>
      </c>
      <c r="G288" s="3">
        <f t="shared" ca="1" si="100"/>
        <v>12</v>
      </c>
      <c r="H288" s="7">
        <f t="shared" ca="1" si="84"/>
        <v>450</v>
      </c>
      <c r="J288" s="7">
        <f t="shared" ca="1" si="85"/>
        <v>0</v>
      </c>
      <c r="L288" s="7">
        <f t="shared" ca="1" si="86"/>
        <v>450</v>
      </c>
      <c r="P288" s="7">
        <f t="shared" ca="1" si="87"/>
        <v>450</v>
      </c>
      <c r="Q288" s="16"/>
      <c r="R288" s="12"/>
      <c r="S288" s="13" t="str">
        <f t="shared" ca="1" si="101"/>
        <v xml:space="preserve"> </v>
      </c>
      <c r="T288" s="13" t="str" cm="1">
        <f t="array" aca="1" ref="T288" ca="1">_xlfn.IFS(Q288=0," ",S288&gt;25,"Plus éligible",S288&gt;16,"Justificatif à fournir",S288&gt;6,"Bon rentré OK",S288&lt;6,"Non éligible")</f>
        <v xml:space="preserve"> </v>
      </c>
      <c r="U288" s="13" t="str" cm="1">
        <f t="array" aca="1" ref="U288" ca="1">_xlfn.IFS(Q288=0," ",S288&gt;17,"Plus noel",S288&lt;17,"ok noel")</f>
        <v xml:space="preserve"> </v>
      </c>
      <c r="V288" s="15"/>
      <c r="W288" s="16"/>
      <c r="X288" s="12"/>
      <c r="Y288" s="13" t="str">
        <f t="shared" ca="1" si="88"/>
        <v xml:space="preserve"> </v>
      </c>
      <c r="Z288" s="13" t="str" cm="1">
        <f t="array" aca="1" ref="Z288" ca="1">_xlfn.IFS(W288=0," ",Y288&gt;25,"Plus éligible",Y288&gt;16,"Justificatif à fournir",Y288&gt;6,"Bon rentré OK",Y288&lt;6,"Non éligible")</f>
        <v xml:space="preserve"> </v>
      </c>
      <c r="AA288" s="13" t="str" cm="1">
        <f t="array" aca="1" ref="AA288" ca="1">_xlfn.IFS(W288=0," ",Y288&gt;17,"Plus noel",Y288&lt;16,"ok noel")</f>
        <v xml:space="preserve"> </v>
      </c>
      <c r="AB288" s="15"/>
      <c r="AC288" s="16"/>
      <c r="AD288" s="12"/>
      <c r="AE288" s="13" t="str">
        <f t="shared" ca="1" si="89"/>
        <v xml:space="preserve"> </v>
      </c>
      <c r="AF288" s="13" t="str" cm="1">
        <f t="array" aca="1" ref="AF288" ca="1">_xlfn.IFS(AC288=0," ",AE288&gt;25,"Plus éligible",AE288&gt;16,"Justificatif à fournir",AE288&gt;6,"Bon rentré OK",AE288&lt;6,"Non éligible")</f>
        <v xml:space="preserve"> </v>
      </c>
      <c r="AG288" s="13" t="str" cm="1">
        <f t="array" aca="1" ref="AG288" ca="1">_xlfn.IFS(AC288=0," ",AE288&gt;17,"Plus noel",AE288&lt;17,"ok noel")</f>
        <v xml:space="preserve"> </v>
      </c>
      <c r="AH288" s="15"/>
      <c r="AI288" s="16"/>
      <c r="AJ288" s="12"/>
      <c r="AK288" s="13" t="str">
        <f t="shared" ca="1" si="90"/>
        <v xml:space="preserve"> </v>
      </c>
      <c r="AL288" s="13" t="str" cm="1">
        <f t="array" aca="1" ref="AL288" ca="1">_xlfn.IFS(AI288=0," ",AK288&gt;25,"Plus éligible",AK288&gt;16,"Justificatif à fournir",AK288&gt;6,"Bon rentré OK",AK288&lt;6,"Non éligible")</f>
        <v xml:space="preserve"> </v>
      </c>
      <c r="AM288" s="13" t="str" cm="1">
        <f t="array" aca="1" ref="AM288" ca="1">_xlfn.IFS(AI288=0," ",AK288&gt;17,"Plus noel",AK288&lt;17,"ok noel")</f>
        <v xml:space="preserve"> </v>
      </c>
      <c r="AN288" s="15"/>
      <c r="AO288" s="16"/>
      <c r="AP288" s="12"/>
      <c r="AQ288" s="13" t="str">
        <f t="shared" ca="1" si="91"/>
        <v xml:space="preserve"> </v>
      </c>
      <c r="AR288" s="13" t="str" cm="1">
        <f t="array" aca="1" ref="AR288" ca="1">_xlfn.IFS(AO288=0," ",AQ288&gt;25,"Plus éligible",AQ288&gt;16,"Justificatif à fournir",AQ288&gt;6,"Bon rentré OK",AQ288&lt;6,"Non éligible")</f>
        <v xml:space="preserve"> </v>
      </c>
      <c r="AS288" s="13" t="str" cm="1">
        <f t="array" aca="1" ref="AS288" ca="1">_xlfn.IFS(AO288=0," ",AQ288&gt;17,"Plus noel",AQ288&lt;17,"ok noel")</f>
        <v xml:space="preserve"> </v>
      </c>
      <c r="AT288" s="15"/>
      <c r="AU288" s="10" t="str">
        <f t="shared" si="92"/>
        <v xml:space="preserve"> </v>
      </c>
      <c r="AV288" s="10" t="str">
        <f t="shared" si="93"/>
        <v xml:space="preserve"> </v>
      </c>
      <c r="AW288" s="10" t="str">
        <f t="shared" si="94"/>
        <v xml:space="preserve"> </v>
      </c>
      <c r="AX288">
        <f t="shared" ca="1" si="95"/>
        <v>0</v>
      </c>
      <c r="AY288">
        <f t="shared" ca="1" si="96"/>
        <v>0</v>
      </c>
      <c r="AZ288">
        <f t="shared" ca="1" si="97"/>
        <v>0</v>
      </c>
    </row>
    <row r="289" spans="1:52" x14ac:dyDescent="0.3">
      <c r="A289" s="5"/>
      <c r="C289" s="6">
        <f t="shared" si="98"/>
        <v>1</v>
      </c>
      <c r="E289" s="6">
        <f t="shared" ca="1" si="83"/>
        <v>44562</v>
      </c>
      <c r="F289" s="3">
        <f t="shared" ca="1" si="99"/>
        <v>18</v>
      </c>
      <c r="G289" s="3">
        <f t="shared" ca="1" si="100"/>
        <v>12</v>
      </c>
      <c r="H289" s="7">
        <f t="shared" ca="1" si="84"/>
        <v>450</v>
      </c>
      <c r="J289" s="7">
        <f t="shared" ca="1" si="85"/>
        <v>0</v>
      </c>
      <c r="L289" s="7">
        <f t="shared" ca="1" si="86"/>
        <v>450</v>
      </c>
      <c r="P289" s="7">
        <f t="shared" ca="1" si="87"/>
        <v>450</v>
      </c>
      <c r="Q289" s="16"/>
      <c r="R289" s="12"/>
      <c r="S289" s="13" t="str">
        <f t="shared" ca="1" si="101"/>
        <v xml:space="preserve"> </v>
      </c>
      <c r="T289" s="13" t="str" cm="1">
        <f t="array" aca="1" ref="T289" ca="1">_xlfn.IFS(Q289=0," ",S289&gt;25,"Plus éligible",S289&gt;16,"Justificatif à fournir",S289&gt;6,"Bon rentré OK",S289&lt;6,"Non éligible")</f>
        <v xml:space="preserve"> </v>
      </c>
      <c r="U289" s="13" t="str" cm="1">
        <f t="array" aca="1" ref="U289" ca="1">_xlfn.IFS(Q289=0," ",S289&gt;17,"Plus noel",S289&lt;17,"ok noel")</f>
        <v xml:space="preserve"> </v>
      </c>
      <c r="V289" s="15"/>
      <c r="W289" s="16"/>
      <c r="X289" s="12"/>
      <c r="Y289" s="13" t="str">
        <f t="shared" ca="1" si="88"/>
        <v xml:space="preserve"> </v>
      </c>
      <c r="Z289" s="13" t="str" cm="1">
        <f t="array" aca="1" ref="Z289" ca="1">_xlfn.IFS(W289=0," ",Y289&gt;25,"Plus éligible",Y289&gt;16,"Justificatif à fournir",Y289&gt;6,"Bon rentré OK",Y289&lt;6,"Non éligible")</f>
        <v xml:space="preserve"> </v>
      </c>
      <c r="AA289" s="13" t="str" cm="1">
        <f t="array" aca="1" ref="AA289" ca="1">_xlfn.IFS(W289=0," ",Y289&gt;17,"Plus noel",Y289&lt;16,"ok noel")</f>
        <v xml:space="preserve"> </v>
      </c>
      <c r="AB289" s="15"/>
      <c r="AC289" s="16"/>
      <c r="AD289" s="12"/>
      <c r="AE289" s="13" t="str">
        <f t="shared" ca="1" si="89"/>
        <v xml:space="preserve"> </v>
      </c>
      <c r="AF289" s="13" t="str" cm="1">
        <f t="array" aca="1" ref="AF289" ca="1">_xlfn.IFS(AC289=0," ",AE289&gt;25,"Plus éligible",AE289&gt;16,"Justificatif à fournir",AE289&gt;6,"Bon rentré OK",AE289&lt;6,"Non éligible")</f>
        <v xml:space="preserve"> </v>
      </c>
      <c r="AG289" s="13" t="str" cm="1">
        <f t="array" aca="1" ref="AG289" ca="1">_xlfn.IFS(AC289=0," ",AE289&gt;17,"Plus noel",AE289&lt;17,"ok noel")</f>
        <v xml:space="preserve"> </v>
      </c>
      <c r="AH289" s="15"/>
      <c r="AI289" s="16"/>
      <c r="AJ289" s="12"/>
      <c r="AK289" s="13" t="str">
        <f t="shared" ca="1" si="90"/>
        <v xml:space="preserve"> </v>
      </c>
      <c r="AL289" s="13" t="str" cm="1">
        <f t="array" aca="1" ref="AL289" ca="1">_xlfn.IFS(AI289=0," ",AK289&gt;25,"Plus éligible",AK289&gt;16,"Justificatif à fournir",AK289&gt;6,"Bon rentré OK",AK289&lt;6,"Non éligible")</f>
        <v xml:space="preserve"> </v>
      </c>
      <c r="AM289" s="13" t="str" cm="1">
        <f t="array" aca="1" ref="AM289" ca="1">_xlfn.IFS(AI289=0," ",AK289&gt;17,"Plus noel",AK289&lt;17,"ok noel")</f>
        <v xml:space="preserve"> </v>
      </c>
      <c r="AN289" s="15"/>
      <c r="AO289" s="16"/>
      <c r="AP289" s="12"/>
      <c r="AQ289" s="13" t="str">
        <f t="shared" ca="1" si="91"/>
        <v xml:space="preserve"> </v>
      </c>
      <c r="AR289" s="13" t="str" cm="1">
        <f t="array" aca="1" ref="AR289" ca="1">_xlfn.IFS(AO289=0," ",AQ289&gt;25,"Plus éligible",AQ289&gt;16,"Justificatif à fournir",AQ289&gt;6,"Bon rentré OK",AQ289&lt;6,"Non éligible")</f>
        <v xml:space="preserve"> </v>
      </c>
      <c r="AS289" s="13" t="str" cm="1">
        <f t="array" aca="1" ref="AS289" ca="1">_xlfn.IFS(AO289=0," ",AQ289&gt;17,"Plus noel",AQ289&lt;17,"ok noel")</f>
        <v xml:space="preserve"> </v>
      </c>
      <c r="AT289" s="15"/>
      <c r="AU289" s="10" t="str">
        <f t="shared" si="92"/>
        <v xml:space="preserve"> </v>
      </c>
      <c r="AV289" s="10" t="str">
        <f t="shared" si="93"/>
        <v xml:space="preserve"> </v>
      </c>
      <c r="AW289" s="10" t="str">
        <f t="shared" si="94"/>
        <v xml:space="preserve"> </v>
      </c>
      <c r="AX289">
        <f t="shared" ca="1" si="95"/>
        <v>0</v>
      </c>
      <c r="AY289">
        <f t="shared" ca="1" si="96"/>
        <v>0</v>
      </c>
      <c r="AZ289">
        <f t="shared" ca="1" si="97"/>
        <v>0</v>
      </c>
    </row>
    <row r="290" spans="1:52" x14ac:dyDescent="0.3">
      <c r="A290" s="5"/>
      <c r="C290" s="6">
        <f t="shared" si="98"/>
        <v>1</v>
      </c>
      <c r="E290" s="6">
        <f t="shared" ca="1" si="83"/>
        <v>44562</v>
      </c>
      <c r="F290" s="3">
        <f t="shared" ca="1" si="99"/>
        <v>18</v>
      </c>
      <c r="G290" s="3">
        <f t="shared" ca="1" si="100"/>
        <v>12</v>
      </c>
      <c r="H290" s="7">
        <f t="shared" ca="1" si="84"/>
        <v>450</v>
      </c>
      <c r="J290" s="7">
        <f t="shared" ca="1" si="85"/>
        <v>0</v>
      </c>
      <c r="L290" s="7">
        <f t="shared" ca="1" si="86"/>
        <v>450</v>
      </c>
      <c r="P290" s="7">
        <f t="shared" ca="1" si="87"/>
        <v>450</v>
      </c>
      <c r="Q290" s="16"/>
      <c r="R290" s="12"/>
      <c r="S290" s="13" t="str">
        <f t="shared" ca="1" si="101"/>
        <v xml:space="preserve"> </v>
      </c>
      <c r="T290" s="13" t="str" cm="1">
        <f t="array" aca="1" ref="T290" ca="1">_xlfn.IFS(Q290=0," ",S290&gt;25,"Plus éligible",S290&gt;16,"Justificatif à fournir",S290&gt;6,"Bon rentré OK",S290&lt;6,"Non éligible")</f>
        <v xml:space="preserve"> </v>
      </c>
      <c r="U290" s="13" t="str" cm="1">
        <f t="array" aca="1" ref="U290" ca="1">_xlfn.IFS(Q290=0," ",S290&gt;17,"Plus noel",S290&lt;17,"ok noel")</f>
        <v xml:space="preserve"> </v>
      </c>
      <c r="V290" s="15"/>
      <c r="W290" s="16"/>
      <c r="X290" s="12"/>
      <c r="Y290" s="13" t="str">
        <f t="shared" ca="1" si="88"/>
        <v xml:space="preserve"> </v>
      </c>
      <c r="Z290" s="13" t="str" cm="1">
        <f t="array" aca="1" ref="Z290" ca="1">_xlfn.IFS(W290=0," ",Y290&gt;25,"Plus éligible",Y290&gt;16,"Justificatif à fournir",Y290&gt;6,"Bon rentré OK",Y290&lt;6,"Non éligible")</f>
        <v xml:space="preserve"> </v>
      </c>
      <c r="AA290" s="13" t="str" cm="1">
        <f t="array" aca="1" ref="AA290" ca="1">_xlfn.IFS(W290=0," ",Y290&gt;17,"Plus noel",Y290&lt;16,"ok noel")</f>
        <v xml:space="preserve"> </v>
      </c>
      <c r="AB290" s="15"/>
      <c r="AC290" s="16"/>
      <c r="AD290" s="12"/>
      <c r="AE290" s="13" t="str">
        <f t="shared" ca="1" si="89"/>
        <v xml:space="preserve"> </v>
      </c>
      <c r="AF290" s="13" t="str" cm="1">
        <f t="array" aca="1" ref="AF290" ca="1">_xlfn.IFS(AC290=0," ",AE290&gt;25,"Plus éligible",AE290&gt;16,"Justificatif à fournir",AE290&gt;6,"Bon rentré OK",AE290&lt;6,"Non éligible")</f>
        <v xml:space="preserve"> </v>
      </c>
      <c r="AG290" s="13" t="str" cm="1">
        <f t="array" aca="1" ref="AG290" ca="1">_xlfn.IFS(AC290=0," ",AE290&gt;17,"Plus noel",AE290&lt;17,"ok noel")</f>
        <v xml:space="preserve"> </v>
      </c>
      <c r="AH290" s="15"/>
      <c r="AI290" s="16"/>
      <c r="AJ290" s="12"/>
      <c r="AK290" s="13" t="str">
        <f t="shared" ca="1" si="90"/>
        <v xml:space="preserve"> </v>
      </c>
      <c r="AL290" s="13" t="str" cm="1">
        <f t="array" aca="1" ref="AL290" ca="1">_xlfn.IFS(AI290=0," ",AK290&gt;25,"Plus éligible",AK290&gt;16,"Justificatif à fournir",AK290&gt;6,"Bon rentré OK",AK290&lt;6,"Non éligible")</f>
        <v xml:space="preserve"> </v>
      </c>
      <c r="AM290" s="13" t="str" cm="1">
        <f t="array" aca="1" ref="AM290" ca="1">_xlfn.IFS(AI290=0," ",AK290&gt;17,"Plus noel",AK290&lt;17,"ok noel")</f>
        <v xml:space="preserve"> </v>
      </c>
      <c r="AN290" s="15"/>
      <c r="AO290" s="16"/>
      <c r="AP290" s="12"/>
      <c r="AQ290" s="13" t="str">
        <f t="shared" ca="1" si="91"/>
        <v xml:space="preserve"> </v>
      </c>
      <c r="AR290" s="13" t="str" cm="1">
        <f t="array" aca="1" ref="AR290" ca="1">_xlfn.IFS(AO290=0," ",AQ290&gt;25,"Plus éligible",AQ290&gt;16,"Justificatif à fournir",AQ290&gt;6,"Bon rentré OK",AQ290&lt;6,"Non éligible")</f>
        <v xml:space="preserve"> </v>
      </c>
      <c r="AS290" s="13" t="str" cm="1">
        <f t="array" aca="1" ref="AS290" ca="1">_xlfn.IFS(AO290=0," ",AQ290&gt;17,"Plus noel",AQ290&lt;17,"ok noel")</f>
        <v xml:space="preserve"> </v>
      </c>
      <c r="AT290" s="15"/>
      <c r="AU290" s="10" t="str">
        <f t="shared" si="92"/>
        <v xml:space="preserve"> </v>
      </c>
      <c r="AV290" s="10" t="str">
        <f t="shared" si="93"/>
        <v xml:space="preserve"> </v>
      </c>
      <c r="AW290" s="10" t="str">
        <f t="shared" si="94"/>
        <v xml:space="preserve"> </v>
      </c>
      <c r="AX290">
        <f t="shared" ca="1" si="95"/>
        <v>0</v>
      </c>
      <c r="AY290">
        <f t="shared" ca="1" si="96"/>
        <v>0</v>
      </c>
      <c r="AZ290">
        <f t="shared" ca="1" si="97"/>
        <v>0</v>
      </c>
    </row>
    <row r="291" spans="1:52" x14ac:dyDescent="0.3">
      <c r="A291" s="5"/>
      <c r="C291" s="6">
        <f t="shared" si="98"/>
        <v>1</v>
      </c>
      <c r="E291" s="6">
        <f t="shared" ca="1" si="83"/>
        <v>44562</v>
      </c>
      <c r="F291" s="3">
        <f t="shared" ca="1" si="99"/>
        <v>18</v>
      </c>
      <c r="G291" s="3">
        <f t="shared" ca="1" si="100"/>
        <v>12</v>
      </c>
      <c r="H291" s="7">
        <f t="shared" ca="1" si="84"/>
        <v>450</v>
      </c>
      <c r="J291" s="7">
        <f t="shared" ca="1" si="85"/>
        <v>0</v>
      </c>
      <c r="L291" s="7">
        <f t="shared" ca="1" si="86"/>
        <v>450</v>
      </c>
      <c r="P291" s="7">
        <f t="shared" ca="1" si="87"/>
        <v>450</v>
      </c>
      <c r="Q291" s="16"/>
      <c r="R291" s="12"/>
      <c r="S291" s="13" t="str">
        <f t="shared" ca="1" si="101"/>
        <v xml:space="preserve"> </v>
      </c>
      <c r="T291" s="13" t="str" cm="1">
        <f t="array" aca="1" ref="T291" ca="1">_xlfn.IFS(Q291=0," ",S291&gt;25,"Plus éligible",S291&gt;16,"Justificatif à fournir",S291&gt;6,"Bon rentré OK",S291&lt;6,"Non éligible")</f>
        <v xml:space="preserve"> </v>
      </c>
      <c r="U291" s="13" t="str" cm="1">
        <f t="array" aca="1" ref="U291" ca="1">_xlfn.IFS(Q291=0," ",S291&gt;17,"Plus noel",S291&lt;17,"ok noel")</f>
        <v xml:space="preserve"> </v>
      </c>
      <c r="V291" s="15"/>
      <c r="W291" s="16"/>
      <c r="X291" s="12"/>
      <c r="Y291" s="13" t="str">
        <f t="shared" ca="1" si="88"/>
        <v xml:space="preserve"> </v>
      </c>
      <c r="Z291" s="13" t="str" cm="1">
        <f t="array" aca="1" ref="Z291" ca="1">_xlfn.IFS(W291=0," ",Y291&gt;25,"Plus éligible",Y291&gt;16,"Justificatif à fournir",Y291&gt;6,"Bon rentré OK",Y291&lt;6,"Non éligible")</f>
        <v xml:space="preserve"> </v>
      </c>
      <c r="AA291" s="13" t="str" cm="1">
        <f t="array" aca="1" ref="AA291" ca="1">_xlfn.IFS(W291=0," ",Y291&gt;17,"Plus noel",Y291&lt;16,"ok noel")</f>
        <v xml:space="preserve"> </v>
      </c>
      <c r="AB291" s="15"/>
      <c r="AC291" s="16"/>
      <c r="AD291" s="12"/>
      <c r="AE291" s="13" t="str">
        <f t="shared" ca="1" si="89"/>
        <v xml:space="preserve"> </v>
      </c>
      <c r="AF291" s="13" t="str" cm="1">
        <f t="array" aca="1" ref="AF291" ca="1">_xlfn.IFS(AC291=0," ",AE291&gt;25,"Plus éligible",AE291&gt;16,"Justificatif à fournir",AE291&gt;6,"Bon rentré OK",AE291&lt;6,"Non éligible")</f>
        <v xml:space="preserve"> </v>
      </c>
      <c r="AG291" s="13" t="str" cm="1">
        <f t="array" aca="1" ref="AG291" ca="1">_xlfn.IFS(AC291=0," ",AE291&gt;17,"Plus noel",AE291&lt;17,"ok noel")</f>
        <v xml:space="preserve"> </v>
      </c>
      <c r="AH291" s="15"/>
      <c r="AI291" s="16"/>
      <c r="AJ291" s="12"/>
      <c r="AK291" s="13" t="str">
        <f t="shared" ca="1" si="90"/>
        <v xml:space="preserve"> </v>
      </c>
      <c r="AL291" s="13" t="str" cm="1">
        <f t="array" aca="1" ref="AL291" ca="1">_xlfn.IFS(AI291=0," ",AK291&gt;25,"Plus éligible",AK291&gt;16,"Justificatif à fournir",AK291&gt;6,"Bon rentré OK",AK291&lt;6,"Non éligible")</f>
        <v xml:space="preserve"> </v>
      </c>
      <c r="AM291" s="13" t="str" cm="1">
        <f t="array" aca="1" ref="AM291" ca="1">_xlfn.IFS(AI291=0," ",AK291&gt;17,"Plus noel",AK291&lt;17,"ok noel")</f>
        <v xml:space="preserve"> </v>
      </c>
      <c r="AN291" s="15"/>
      <c r="AO291" s="16"/>
      <c r="AP291" s="12"/>
      <c r="AQ291" s="13" t="str">
        <f t="shared" ca="1" si="91"/>
        <v xml:space="preserve"> </v>
      </c>
      <c r="AR291" s="13" t="str" cm="1">
        <f t="array" aca="1" ref="AR291" ca="1">_xlfn.IFS(AO291=0," ",AQ291&gt;25,"Plus éligible",AQ291&gt;16,"Justificatif à fournir",AQ291&gt;6,"Bon rentré OK",AQ291&lt;6,"Non éligible")</f>
        <v xml:space="preserve"> </v>
      </c>
      <c r="AS291" s="13" t="str" cm="1">
        <f t="array" aca="1" ref="AS291" ca="1">_xlfn.IFS(AO291=0," ",AQ291&gt;17,"Plus noel",AQ291&lt;17,"ok noel")</f>
        <v xml:space="preserve"> </v>
      </c>
      <c r="AT291" s="15"/>
      <c r="AU291" s="10" t="str">
        <f t="shared" si="92"/>
        <v xml:space="preserve"> </v>
      </c>
      <c r="AV291" s="10" t="str">
        <f t="shared" si="93"/>
        <v xml:space="preserve"> </v>
      </c>
      <c r="AW291" s="10" t="str">
        <f t="shared" si="94"/>
        <v xml:space="preserve"> </v>
      </c>
      <c r="AX291">
        <f t="shared" ca="1" si="95"/>
        <v>0</v>
      </c>
      <c r="AY291">
        <f t="shared" ca="1" si="96"/>
        <v>0</v>
      </c>
      <c r="AZ291">
        <f t="shared" ca="1" si="97"/>
        <v>0</v>
      </c>
    </row>
    <row r="292" spans="1:52" x14ac:dyDescent="0.3">
      <c r="A292" s="5"/>
      <c r="C292" s="6">
        <f t="shared" si="98"/>
        <v>1</v>
      </c>
      <c r="E292" s="6">
        <f t="shared" ca="1" si="83"/>
        <v>44562</v>
      </c>
      <c r="F292" s="3">
        <f t="shared" ca="1" si="99"/>
        <v>18</v>
      </c>
      <c r="G292" s="3">
        <f t="shared" ca="1" si="100"/>
        <v>12</v>
      </c>
      <c r="H292" s="7">
        <f t="shared" ca="1" si="84"/>
        <v>450</v>
      </c>
      <c r="J292" s="7">
        <f t="shared" ca="1" si="85"/>
        <v>0</v>
      </c>
      <c r="L292" s="7">
        <f t="shared" ca="1" si="86"/>
        <v>450</v>
      </c>
      <c r="P292" s="7">
        <f t="shared" ca="1" si="87"/>
        <v>450</v>
      </c>
      <c r="Q292" s="16"/>
      <c r="R292" s="12"/>
      <c r="S292" s="13" t="str">
        <f t="shared" ca="1" si="101"/>
        <v xml:space="preserve"> </v>
      </c>
      <c r="T292" s="13" t="str" cm="1">
        <f t="array" aca="1" ref="T292" ca="1">_xlfn.IFS(Q292=0," ",S292&gt;25,"Plus éligible",S292&gt;16,"Justificatif à fournir",S292&gt;6,"Bon rentré OK",S292&lt;6,"Non éligible")</f>
        <v xml:space="preserve"> </v>
      </c>
      <c r="U292" s="13" t="str" cm="1">
        <f t="array" aca="1" ref="U292" ca="1">_xlfn.IFS(Q292=0," ",S292&gt;17,"Plus noel",S292&lt;17,"ok noel")</f>
        <v xml:space="preserve"> </v>
      </c>
      <c r="V292" s="15"/>
      <c r="W292" s="16"/>
      <c r="X292" s="12"/>
      <c r="Y292" s="13" t="str">
        <f t="shared" ca="1" si="88"/>
        <v xml:space="preserve"> </v>
      </c>
      <c r="Z292" s="13" t="str" cm="1">
        <f t="array" aca="1" ref="Z292" ca="1">_xlfn.IFS(W292=0," ",Y292&gt;25,"Plus éligible",Y292&gt;16,"Justificatif à fournir",Y292&gt;6,"Bon rentré OK",Y292&lt;6,"Non éligible")</f>
        <v xml:space="preserve"> </v>
      </c>
      <c r="AA292" s="13" t="str" cm="1">
        <f t="array" aca="1" ref="AA292" ca="1">_xlfn.IFS(W292=0," ",Y292&gt;17,"Plus noel",Y292&lt;16,"ok noel")</f>
        <v xml:space="preserve"> </v>
      </c>
      <c r="AB292" s="15"/>
      <c r="AC292" s="16"/>
      <c r="AD292" s="12"/>
      <c r="AE292" s="13" t="str">
        <f t="shared" ca="1" si="89"/>
        <v xml:space="preserve"> </v>
      </c>
      <c r="AF292" s="13" t="str" cm="1">
        <f t="array" aca="1" ref="AF292" ca="1">_xlfn.IFS(AC292=0," ",AE292&gt;25,"Plus éligible",AE292&gt;16,"Justificatif à fournir",AE292&gt;6,"Bon rentré OK",AE292&lt;6,"Non éligible")</f>
        <v xml:space="preserve"> </v>
      </c>
      <c r="AG292" s="13" t="str" cm="1">
        <f t="array" aca="1" ref="AG292" ca="1">_xlfn.IFS(AC292=0," ",AE292&gt;17,"Plus noel",AE292&lt;17,"ok noel")</f>
        <v xml:space="preserve"> </v>
      </c>
      <c r="AH292" s="15"/>
      <c r="AI292" s="16"/>
      <c r="AJ292" s="12"/>
      <c r="AK292" s="13" t="str">
        <f t="shared" ca="1" si="90"/>
        <v xml:space="preserve"> </v>
      </c>
      <c r="AL292" s="13" t="str" cm="1">
        <f t="array" aca="1" ref="AL292" ca="1">_xlfn.IFS(AI292=0," ",AK292&gt;25,"Plus éligible",AK292&gt;16,"Justificatif à fournir",AK292&gt;6,"Bon rentré OK",AK292&lt;6,"Non éligible")</f>
        <v xml:space="preserve"> </v>
      </c>
      <c r="AM292" s="13" t="str" cm="1">
        <f t="array" aca="1" ref="AM292" ca="1">_xlfn.IFS(AI292=0," ",AK292&gt;17,"Plus noel",AK292&lt;17,"ok noel")</f>
        <v xml:space="preserve"> </v>
      </c>
      <c r="AN292" s="15"/>
      <c r="AO292" s="16"/>
      <c r="AP292" s="12"/>
      <c r="AQ292" s="13" t="str">
        <f t="shared" ca="1" si="91"/>
        <v xml:space="preserve"> </v>
      </c>
      <c r="AR292" s="13" t="str" cm="1">
        <f t="array" aca="1" ref="AR292" ca="1">_xlfn.IFS(AO292=0," ",AQ292&gt;25,"Plus éligible",AQ292&gt;16,"Justificatif à fournir",AQ292&gt;6,"Bon rentré OK",AQ292&lt;6,"Non éligible")</f>
        <v xml:space="preserve"> </v>
      </c>
      <c r="AS292" s="13" t="str" cm="1">
        <f t="array" aca="1" ref="AS292" ca="1">_xlfn.IFS(AO292=0," ",AQ292&gt;17,"Plus noel",AQ292&lt;17,"ok noel")</f>
        <v xml:space="preserve"> </v>
      </c>
      <c r="AT292" s="15"/>
      <c r="AU292" s="10" t="str">
        <f t="shared" si="92"/>
        <v xml:space="preserve"> </v>
      </c>
      <c r="AV292" s="10" t="str">
        <f t="shared" si="93"/>
        <v xml:space="preserve"> </v>
      </c>
      <c r="AW292" s="10" t="str">
        <f t="shared" si="94"/>
        <v xml:space="preserve"> </v>
      </c>
      <c r="AX292">
        <f t="shared" ca="1" si="95"/>
        <v>0</v>
      </c>
      <c r="AY292">
        <f t="shared" ca="1" si="96"/>
        <v>0</v>
      </c>
      <c r="AZ292">
        <f t="shared" ca="1" si="97"/>
        <v>0</v>
      </c>
    </row>
    <row r="293" spans="1:52" x14ac:dyDescent="0.3">
      <c r="A293" s="5"/>
      <c r="C293" s="6">
        <f t="shared" si="98"/>
        <v>1</v>
      </c>
      <c r="E293" s="6">
        <f t="shared" ca="1" si="83"/>
        <v>44562</v>
      </c>
      <c r="F293" s="3">
        <f t="shared" ca="1" si="99"/>
        <v>18</v>
      </c>
      <c r="G293" s="3">
        <f t="shared" ca="1" si="100"/>
        <v>12</v>
      </c>
      <c r="H293" s="7">
        <f t="shared" ca="1" si="84"/>
        <v>450</v>
      </c>
      <c r="J293" s="7">
        <f t="shared" ca="1" si="85"/>
        <v>0</v>
      </c>
      <c r="L293" s="7">
        <f t="shared" ca="1" si="86"/>
        <v>450</v>
      </c>
      <c r="P293" s="7">
        <f t="shared" ca="1" si="87"/>
        <v>450</v>
      </c>
      <c r="Q293" s="16"/>
      <c r="R293" s="12"/>
      <c r="S293" s="13" t="str">
        <f t="shared" ca="1" si="101"/>
        <v xml:space="preserve"> </v>
      </c>
      <c r="T293" s="13" t="str" cm="1">
        <f t="array" aca="1" ref="T293" ca="1">_xlfn.IFS(Q293=0," ",S293&gt;25,"Plus éligible",S293&gt;16,"Justificatif à fournir",S293&gt;6,"Bon rentré OK",S293&lt;6,"Non éligible")</f>
        <v xml:space="preserve"> </v>
      </c>
      <c r="U293" s="13" t="str" cm="1">
        <f t="array" aca="1" ref="U293" ca="1">_xlfn.IFS(Q293=0," ",S293&gt;17,"Plus noel",S293&lt;17,"ok noel")</f>
        <v xml:space="preserve"> </v>
      </c>
      <c r="V293" s="15"/>
      <c r="W293" s="16"/>
      <c r="X293" s="12"/>
      <c r="Y293" s="13" t="str">
        <f t="shared" ca="1" si="88"/>
        <v xml:space="preserve"> </v>
      </c>
      <c r="Z293" s="13" t="str" cm="1">
        <f t="array" aca="1" ref="Z293" ca="1">_xlfn.IFS(W293=0," ",Y293&gt;25,"Plus éligible",Y293&gt;16,"Justificatif à fournir",Y293&gt;6,"Bon rentré OK",Y293&lt;6,"Non éligible")</f>
        <v xml:space="preserve"> </v>
      </c>
      <c r="AA293" s="13" t="str" cm="1">
        <f t="array" aca="1" ref="AA293" ca="1">_xlfn.IFS(W293=0," ",Y293&gt;17,"Plus noel",Y293&lt;16,"ok noel")</f>
        <v xml:space="preserve"> </v>
      </c>
      <c r="AB293" s="15"/>
      <c r="AC293" s="16"/>
      <c r="AD293" s="12"/>
      <c r="AE293" s="13" t="str">
        <f t="shared" ca="1" si="89"/>
        <v xml:space="preserve"> </v>
      </c>
      <c r="AF293" s="13" t="str" cm="1">
        <f t="array" aca="1" ref="AF293" ca="1">_xlfn.IFS(AC293=0," ",AE293&gt;25,"Plus éligible",AE293&gt;16,"Justificatif à fournir",AE293&gt;6,"Bon rentré OK",AE293&lt;6,"Non éligible")</f>
        <v xml:space="preserve"> </v>
      </c>
      <c r="AG293" s="13" t="str" cm="1">
        <f t="array" aca="1" ref="AG293" ca="1">_xlfn.IFS(AC293=0," ",AE293&gt;17,"Plus noel",AE293&lt;17,"ok noel")</f>
        <v xml:space="preserve"> </v>
      </c>
      <c r="AH293" s="15"/>
      <c r="AI293" s="16"/>
      <c r="AJ293" s="12"/>
      <c r="AK293" s="13" t="str">
        <f t="shared" ca="1" si="90"/>
        <v xml:space="preserve"> </v>
      </c>
      <c r="AL293" s="13" t="str" cm="1">
        <f t="array" aca="1" ref="AL293" ca="1">_xlfn.IFS(AI293=0," ",AK293&gt;25,"Plus éligible",AK293&gt;16,"Justificatif à fournir",AK293&gt;6,"Bon rentré OK",AK293&lt;6,"Non éligible")</f>
        <v xml:space="preserve"> </v>
      </c>
      <c r="AM293" s="13" t="str" cm="1">
        <f t="array" aca="1" ref="AM293" ca="1">_xlfn.IFS(AI293=0," ",AK293&gt;17,"Plus noel",AK293&lt;17,"ok noel")</f>
        <v xml:space="preserve"> </v>
      </c>
      <c r="AN293" s="15"/>
      <c r="AO293" s="16"/>
      <c r="AP293" s="12"/>
      <c r="AQ293" s="13" t="str">
        <f t="shared" ca="1" si="91"/>
        <v xml:space="preserve"> </v>
      </c>
      <c r="AR293" s="13" t="str" cm="1">
        <f t="array" aca="1" ref="AR293" ca="1">_xlfn.IFS(AO293=0," ",AQ293&gt;25,"Plus éligible",AQ293&gt;16,"Justificatif à fournir",AQ293&gt;6,"Bon rentré OK",AQ293&lt;6,"Non éligible")</f>
        <v xml:space="preserve"> </v>
      </c>
      <c r="AS293" s="13" t="str" cm="1">
        <f t="array" aca="1" ref="AS293" ca="1">_xlfn.IFS(AO293=0," ",AQ293&gt;17,"Plus noel",AQ293&lt;17,"ok noel")</f>
        <v xml:space="preserve"> </v>
      </c>
      <c r="AT293" s="15"/>
      <c r="AU293" s="10" t="str">
        <f t="shared" si="92"/>
        <v xml:space="preserve"> </v>
      </c>
      <c r="AV293" s="10" t="str">
        <f t="shared" si="93"/>
        <v xml:space="preserve"> </v>
      </c>
      <c r="AW293" s="10" t="str">
        <f t="shared" si="94"/>
        <v xml:space="preserve"> </v>
      </c>
      <c r="AX293">
        <f t="shared" ca="1" si="95"/>
        <v>0</v>
      </c>
      <c r="AY293">
        <f t="shared" ca="1" si="96"/>
        <v>0</v>
      </c>
      <c r="AZ293">
        <f t="shared" ca="1" si="97"/>
        <v>0</v>
      </c>
    </row>
    <row r="294" spans="1:52" x14ac:dyDescent="0.3">
      <c r="A294" s="5"/>
      <c r="C294" s="6">
        <f t="shared" si="98"/>
        <v>1</v>
      </c>
      <c r="E294" s="6">
        <f t="shared" ca="1" si="83"/>
        <v>44562</v>
      </c>
      <c r="F294" s="3">
        <f t="shared" ca="1" si="99"/>
        <v>18</v>
      </c>
      <c r="G294" s="3">
        <f t="shared" ca="1" si="100"/>
        <v>12</v>
      </c>
      <c r="H294" s="7">
        <f t="shared" ca="1" si="84"/>
        <v>450</v>
      </c>
      <c r="J294" s="7">
        <f t="shared" ca="1" si="85"/>
        <v>0</v>
      </c>
      <c r="L294" s="7">
        <f t="shared" ca="1" si="86"/>
        <v>450</v>
      </c>
      <c r="P294" s="7">
        <f t="shared" ca="1" si="87"/>
        <v>450</v>
      </c>
      <c r="Q294" s="16"/>
      <c r="R294" s="12"/>
      <c r="S294" s="13" t="str">
        <f t="shared" ca="1" si="101"/>
        <v xml:space="preserve"> </v>
      </c>
      <c r="T294" s="13" t="str" cm="1">
        <f t="array" aca="1" ref="T294" ca="1">_xlfn.IFS(Q294=0," ",S294&gt;25,"Plus éligible",S294&gt;16,"Justificatif à fournir",S294&gt;6,"Bon rentré OK",S294&lt;6,"Non éligible")</f>
        <v xml:space="preserve"> </v>
      </c>
      <c r="U294" s="13" t="str" cm="1">
        <f t="array" aca="1" ref="U294" ca="1">_xlfn.IFS(Q294=0," ",S294&gt;17,"Plus noel",S294&lt;17,"ok noel")</f>
        <v xml:space="preserve"> </v>
      </c>
      <c r="V294" s="15"/>
      <c r="W294" s="16"/>
      <c r="X294" s="12"/>
      <c r="Y294" s="13" t="str">
        <f t="shared" ca="1" si="88"/>
        <v xml:space="preserve"> </v>
      </c>
      <c r="Z294" s="13" t="str" cm="1">
        <f t="array" aca="1" ref="Z294" ca="1">_xlfn.IFS(W294=0," ",Y294&gt;25,"Plus éligible",Y294&gt;16,"Justificatif à fournir",Y294&gt;6,"Bon rentré OK",Y294&lt;6,"Non éligible")</f>
        <v xml:space="preserve"> </v>
      </c>
      <c r="AA294" s="13" t="str" cm="1">
        <f t="array" aca="1" ref="AA294" ca="1">_xlfn.IFS(W294=0," ",Y294&gt;17,"Plus noel",Y294&lt;16,"ok noel")</f>
        <v xml:space="preserve"> </v>
      </c>
      <c r="AB294" s="15"/>
      <c r="AC294" s="16"/>
      <c r="AD294" s="12"/>
      <c r="AE294" s="13" t="str">
        <f t="shared" ca="1" si="89"/>
        <v xml:space="preserve"> </v>
      </c>
      <c r="AF294" s="13" t="str" cm="1">
        <f t="array" aca="1" ref="AF294" ca="1">_xlfn.IFS(AC294=0," ",AE294&gt;25,"Plus éligible",AE294&gt;16,"Justificatif à fournir",AE294&gt;6,"Bon rentré OK",AE294&lt;6,"Non éligible")</f>
        <v xml:space="preserve"> </v>
      </c>
      <c r="AG294" s="13" t="str" cm="1">
        <f t="array" aca="1" ref="AG294" ca="1">_xlfn.IFS(AC294=0," ",AE294&gt;17,"Plus noel",AE294&lt;17,"ok noel")</f>
        <v xml:space="preserve"> </v>
      </c>
      <c r="AH294" s="15"/>
      <c r="AI294" s="16"/>
      <c r="AJ294" s="12"/>
      <c r="AK294" s="13" t="str">
        <f t="shared" ca="1" si="90"/>
        <v xml:space="preserve"> </v>
      </c>
      <c r="AL294" s="13" t="str" cm="1">
        <f t="array" aca="1" ref="AL294" ca="1">_xlfn.IFS(AI294=0," ",AK294&gt;25,"Plus éligible",AK294&gt;16,"Justificatif à fournir",AK294&gt;6,"Bon rentré OK",AK294&lt;6,"Non éligible")</f>
        <v xml:space="preserve"> </v>
      </c>
      <c r="AM294" s="13" t="str" cm="1">
        <f t="array" aca="1" ref="AM294" ca="1">_xlfn.IFS(AI294=0," ",AK294&gt;17,"Plus noel",AK294&lt;17,"ok noel")</f>
        <v xml:space="preserve"> </v>
      </c>
      <c r="AN294" s="15"/>
      <c r="AO294" s="16"/>
      <c r="AP294" s="12"/>
      <c r="AQ294" s="13" t="str">
        <f t="shared" ca="1" si="91"/>
        <v xml:space="preserve"> </v>
      </c>
      <c r="AR294" s="13" t="str" cm="1">
        <f t="array" aca="1" ref="AR294" ca="1">_xlfn.IFS(AO294=0," ",AQ294&gt;25,"Plus éligible",AQ294&gt;16,"Justificatif à fournir",AQ294&gt;6,"Bon rentré OK",AQ294&lt;6,"Non éligible")</f>
        <v xml:space="preserve"> </v>
      </c>
      <c r="AS294" s="13" t="str" cm="1">
        <f t="array" aca="1" ref="AS294" ca="1">_xlfn.IFS(AO294=0," ",AQ294&gt;17,"Plus noel",AQ294&lt;17,"ok noel")</f>
        <v xml:space="preserve"> </v>
      </c>
      <c r="AT294" s="15"/>
      <c r="AU294" s="10" t="str">
        <f t="shared" si="92"/>
        <v xml:space="preserve"> </v>
      </c>
      <c r="AV294" s="10" t="str">
        <f t="shared" si="93"/>
        <v xml:space="preserve"> </v>
      </c>
      <c r="AW294" s="10" t="str">
        <f t="shared" si="94"/>
        <v xml:space="preserve"> </v>
      </c>
      <c r="AX294">
        <f t="shared" ca="1" si="95"/>
        <v>0</v>
      </c>
      <c r="AY294">
        <f t="shared" ca="1" si="96"/>
        <v>0</v>
      </c>
      <c r="AZ294">
        <f t="shared" ca="1" si="97"/>
        <v>0</v>
      </c>
    </row>
    <row r="295" spans="1:52" x14ac:dyDescent="0.3">
      <c r="A295" s="5"/>
      <c r="C295" s="6">
        <f t="shared" si="98"/>
        <v>1</v>
      </c>
      <c r="E295" s="6">
        <f t="shared" ca="1" si="83"/>
        <v>44562</v>
      </c>
      <c r="F295" s="3">
        <f t="shared" ca="1" si="99"/>
        <v>18</v>
      </c>
      <c r="G295" s="3">
        <f t="shared" ca="1" si="100"/>
        <v>12</v>
      </c>
      <c r="H295" s="7">
        <f t="shared" ca="1" si="84"/>
        <v>450</v>
      </c>
      <c r="J295" s="7">
        <f t="shared" ca="1" si="85"/>
        <v>0</v>
      </c>
      <c r="L295" s="7">
        <f t="shared" ca="1" si="86"/>
        <v>450</v>
      </c>
      <c r="P295" s="7">
        <f t="shared" ca="1" si="87"/>
        <v>450</v>
      </c>
      <c r="Q295" s="16"/>
      <c r="R295" s="12"/>
      <c r="S295" s="13" t="str">
        <f t="shared" ca="1" si="101"/>
        <v xml:space="preserve"> </v>
      </c>
      <c r="T295" s="13" t="str" cm="1">
        <f t="array" aca="1" ref="T295" ca="1">_xlfn.IFS(Q295=0," ",S295&gt;25,"Plus éligible",S295&gt;16,"Justificatif à fournir",S295&gt;6,"Bon rentré OK",S295&lt;6,"Non éligible")</f>
        <v xml:space="preserve"> </v>
      </c>
      <c r="U295" s="13" t="str" cm="1">
        <f t="array" aca="1" ref="U295" ca="1">_xlfn.IFS(Q295=0," ",S295&gt;17,"Plus noel",S295&lt;17,"ok noel")</f>
        <v xml:space="preserve"> </v>
      </c>
      <c r="V295" s="15"/>
      <c r="W295" s="16"/>
      <c r="X295" s="12"/>
      <c r="Y295" s="13" t="str">
        <f t="shared" ca="1" si="88"/>
        <v xml:space="preserve"> </v>
      </c>
      <c r="Z295" s="13" t="str" cm="1">
        <f t="array" aca="1" ref="Z295" ca="1">_xlfn.IFS(W295=0," ",Y295&gt;25,"Plus éligible",Y295&gt;16,"Justificatif à fournir",Y295&gt;6,"Bon rentré OK",Y295&lt;6,"Non éligible")</f>
        <v xml:space="preserve"> </v>
      </c>
      <c r="AA295" s="13" t="str" cm="1">
        <f t="array" aca="1" ref="AA295" ca="1">_xlfn.IFS(W295=0," ",Y295&gt;17,"Plus noel",Y295&lt;16,"ok noel")</f>
        <v xml:space="preserve"> </v>
      </c>
      <c r="AB295" s="15"/>
      <c r="AC295" s="16"/>
      <c r="AD295" s="12"/>
      <c r="AE295" s="13" t="str">
        <f t="shared" ca="1" si="89"/>
        <v xml:space="preserve"> </v>
      </c>
      <c r="AF295" s="13" t="str" cm="1">
        <f t="array" aca="1" ref="AF295" ca="1">_xlfn.IFS(AC295=0," ",AE295&gt;25,"Plus éligible",AE295&gt;16,"Justificatif à fournir",AE295&gt;6,"Bon rentré OK",AE295&lt;6,"Non éligible")</f>
        <v xml:space="preserve"> </v>
      </c>
      <c r="AG295" s="13" t="str" cm="1">
        <f t="array" aca="1" ref="AG295" ca="1">_xlfn.IFS(AC295=0," ",AE295&gt;17,"Plus noel",AE295&lt;17,"ok noel")</f>
        <v xml:space="preserve"> </v>
      </c>
      <c r="AH295" s="15"/>
      <c r="AI295" s="16"/>
      <c r="AJ295" s="12"/>
      <c r="AK295" s="13" t="str">
        <f t="shared" ca="1" si="90"/>
        <v xml:space="preserve"> </v>
      </c>
      <c r="AL295" s="13" t="str" cm="1">
        <f t="array" aca="1" ref="AL295" ca="1">_xlfn.IFS(AI295=0," ",AK295&gt;25,"Plus éligible",AK295&gt;16,"Justificatif à fournir",AK295&gt;6,"Bon rentré OK",AK295&lt;6,"Non éligible")</f>
        <v xml:space="preserve"> </v>
      </c>
      <c r="AM295" s="13" t="str" cm="1">
        <f t="array" aca="1" ref="AM295" ca="1">_xlfn.IFS(AI295=0," ",AK295&gt;17,"Plus noel",AK295&lt;17,"ok noel")</f>
        <v xml:space="preserve"> </v>
      </c>
      <c r="AN295" s="15"/>
      <c r="AO295" s="16"/>
      <c r="AP295" s="12"/>
      <c r="AQ295" s="13" t="str">
        <f t="shared" ca="1" si="91"/>
        <v xml:space="preserve"> </v>
      </c>
      <c r="AR295" s="13" t="str" cm="1">
        <f t="array" aca="1" ref="AR295" ca="1">_xlfn.IFS(AO295=0," ",AQ295&gt;25,"Plus éligible",AQ295&gt;16,"Justificatif à fournir",AQ295&gt;6,"Bon rentré OK",AQ295&lt;6,"Non éligible")</f>
        <v xml:space="preserve"> </v>
      </c>
      <c r="AS295" s="13" t="str" cm="1">
        <f t="array" aca="1" ref="AS295" ca="1">_xlfn.IFS(AO295=0," ",AQ295&gt;17,"Plus noel",AQ295&lt;17,"ok noel")</f>
        <v xml:space="preserve"> </v>
      </c>
      <c r="AT295" s="15"/>
      <c r="AU295" s="10" t="str">
        <f t="shared" si="92"/>
        <v xml:space="preserve"> </v>
      </c>
      <c r="AV295" s="10" t="str">
        <f t="shared" si="93"/>
        <v xml:space="preserve"> </v>
      </c>
      <c r="AW295" s="10" t="str">
        <f t="shared" si="94"/>
        <v xml:space="preserve"> </v>
      </c>
      <c r="AX295">
        <f t="shared" ca="1" si="95"/>
        <v>0</v>
      </c>
      <c r="AY295">
        <f t="shared" ca="1" si="96"/>
        <v>0</v>
      </c>
      <c r="AZ295">
        <f t="shared" ca="1" si="97"/>
        <v>0</v>
      </c>
    </row>
    <row r="296" spans="1:52" x14ac:dyDescent="0.3">
      <c r="A296" s="5"/>
      <c r="C296" s="6">
        <f t="shared" si="98"/>
        <v>1</v>
      </c>
      <c r="E296" s="6">
        <f t="shared" ca="1" si="83"/>
        <v>44562</v>
      </c>
      <c r="F296" s="3">
        <f t="shared" ca="1" si="99"/>
        <v>18</v>
      </c>
      <c r="G296" s="3">
        <f t="shared" ca="1" si="100"/>
        <v>12</v>
      </c>
      <c r="H296" s="7">
        <f t="shared" ca="1" si="84"/>
        <v>450</v>
      </c>
      <c r="J296" s="7">
        <f t="shared" ca="1" si="85"/>
        <v>0</v>
      </c>
      <c r="L296" s="7">
        <f t="shared" ca="1" si="86"/>
        <v>450</v>
      </c>
      <c r="P296" s="7">
        <f t="shared" ca="1" si="87"/>
        <v>450</v>
      </c>
      <c r="Q296" s="16"/>
      <c r="R296" s="12"/>
      <c r="S296" s="13" t="str">
        <f t="shared" ca="1" si="101"/>
        <v xml:space="preserve"> </v>
      </c>
      <c r="T296" s="13" t="str" cm="1">
        <f t="array" aca="1" ref="T296" ca="1">_xlfn.IFS(Q296=0," ",S296&gt;25,"Plus éligible",S296&gt;16,"Justificatif à fournir",S296&gt;6,"Bon rentré OK",S296&lt;6,"Non éligible")</f>
        <v xml:space="preserve"> </v>
      </c>
      <c r="U296" s="13" t="str" cm="1">
        <f t="array" aca="1" ref="U296" ca="1">_xlfn.IFS(Q296=0," ",S296&gt;17,"Plus noel",S296&lt;17,"ok noel")</f>
        <v xml:space="preserve"> </v>
      </c>
      <c r="V296" s="15"/>
      <c r="W296" s="16"/>
      <c r="X296" s="12"/>
      <c r="Y296" s="13" t="str">
        <f t="shared" ca="1" si="88"/>
        <v xml:space="preserve"> </v>
      </c>
      <c r="Z296" s="13" t="str" cm="1">
        <f t="array" aca="1" ref="Z296" ca="1">_xlfn.IFS(W296=0," ",Y296&gt;25,"Plus éligible",Y296&gt;16,"Justificatif à fournir",Y296&gt;6,"Bon rentré OK",Y296&lt;6,"Non éligible")</f>
        <v xml:space="preserve"> </v>
      </c>
      <c r="AA296" s="13" t="str" cm="1">
        <f t="array" aca="1" ref="AA296" ca="1">_xlfn.IFS(W296=0," ",Y296&gt;17,"Plus noel",Y296&lt;16,"ok noel")</f>
        <v xml:space="preserve"> </v>
      </c>
      <c r="AB296" s="15"/>
      <c r="AC296" s="16"/>
      <c r="AD296" s="12"/>
      <c r="AE296" s="13" t="str">
        <f t="shared" ca="1" si="89"/>
        <v xml:space="preserve"> </v>
      </c>
      <c r="AF296" s="13" t="str" cm="1">
        <f t="array" aca="1" ref="AF296" ca="1">_xlfn.IFS(AC296=0," ",AE296&gt;25,"Plus éligible",AE296&gt;16,"Justificatif à fournir",AE296&gt;6,"Bon rentré OK",AE296&lt;6,"Non éligible")</f>
        <v xml:space="preserve"> </v>
      </c>
      <c r="AG296" s="13" t="str" cm="1">
        <f t="array" aca="1" ref="AG296" ca="1">_xlfn.IFS(AC296=0," ",AE296&gt;17,"Plus noel",AE296&lt;17,"ok noel")</f>
        <v xml:space="preserve"> </v>
      </c>
      <c r="AH296" s="15"/>
      <c r="AI296" s="16"/>
      <c r="AJ296" s="12"/>
      <c r="AK296" s="13" t="str">
        <f t="shared" ca="1" si="90"/>
        <v xml:space="preserve"> </v>
      </c>
      <c r="AL296" s="13" t="str" cm="1">
        <f t="array" aca="1" ref="AL296" ca="1">_xlfn.IFS(AI296=0," ",AK296&gt;25,"Plus éligible",AK296&gt;16,"Justificatif à fournir",AK296&gt;6,"Bon rentré OK",AK296&lt;6,"Non éligible")</f>
        <v xml:space="preserve"> </v>
      </c>
      <c r="AM296" s="13" t="str" cm="1">
        <f t="array" aca="1" ref="AM296" ca="1">_xlfn.IFS(AI296=0," ",AK296&gt;17,"Plus noel",AK296&lt;17,"ok noel")</f>
        <v xml:space="preserve"> </v>
      </c>
      <c r="AN296" s="15"/>
      <c r="AO296" s="16"/>
      <c r="AP296" s="12"/>
      <c r="AQ296" s="13" t="str">
        <f t="shared" ca="1" si="91"/>
        <v xml:space="preserve"> </v>
      </c>
      <c r="AR296" s="13" t="str" cm="1">
        <f t="array" aca="1" ref="AR296" ca="1">_xlfn.IFS(AO296=0," ",AQ296&gt;25,"Plus éligible",AQ296&gt;16,"Justificatif à fournir",AQ296&gt;6,"Bon rentré OK",AQ296&lt;6,"Non éligible")</f>
        <v xml:space="preserve"> </v>
      </c>
      <c r="AS296" s="13" t="str" cm="1">
        <f t="array" aca="1" ref="AS296" ca="1">_xlfn.IFS(AO296=0," ",AQ296&gt;17,"Plus noel",AQ296&lt;17,"ok noel")</f>
        <v xml:space="preserve"> </v>
      </c>
      <c r="AT296" s="15"/>
      <c r="AU296" s="10" t="str">
        <f t="shared" si="92"/>
        <v xml:space="preserve"> </v>
      </c>
      <c r="AV296" s="10" t="str">
        <f t="shared" si="93"/>
        <v xml:space="preserve"> </v>
      </c>
      <c r="AW296" s="10" t="str">
        <f t="shared" si="94"/>
        <v xml:space="preserve"> </v>
      </c>
      <c r="AX296">
        <f t="shared" ca="1" si="95"/>
        <v>0</v>
      </c>
      <c r="AY296">
        <f t="shared" ca="1" si="96"/>
        <v>0</v>
      </c>
      <c r="AZ296">
        <f t="shared" ca="1" si="97"/>
        <v>0</v>
      </c>
    </row>
    <row r="297" spans="1:52" x14ac:dyDescent="0.3">
      <c r="A297" s="5"/>
      <c r="C297" s="6">
        <f t="shared" si="98"/>
        <v>1</v>
      </c>
      <c r="E297" s="6">
        <f t="shared" ca="1" si="83"/>
        <v>44562</v>
      </c>
      <c r="F297" s="3">
        <f t="shared" ca="1" si="99"/>
        <v>18</v>
      </c>
      <c r="G297" s="3">
        <f t="shared" ca="1" si="100"/>
        <v>12</v>
      </c>
      <c r="H297" s="7">
        <f t="shared" ca="1" si="84"/>
        <v>450</v>
      </c>
      <c r="J297" s="7">
        <f t="shared" ca="1" si="85"/>
        <v>0</v>
      </c>
      <c r="L297" s="7">
        <f t="shared" ca="1" si="86"/>
        <v>450</v>
      </c>
      <c r="P297" s="7">
        <f t="shared" ca="1" si="87"/>
        <v>450</v>
      </c>
      <c r="Q297" s="16"/>
      <c r="R297" s="12"/>
      <c r="S297" s="13" t="str">
        <f t="shared" ca="1" si="101"/>
        <v xml:space="preserve"> </v>
      </c>
      <c r="T297" s="13" t="str" cm="1">
        <f t="array" aca="1" ref="T297" ca="1">_xlfn.IFS(Q297=0," ",S297&gt;25,"Plus éligible",S297&gt;16,"Justificatif à fournir",S297&gt;6,"Bon rentré OK",S297&lt;6,"Non éligible")</f>
        <v xml:space="preserve"> </v>
      </c>
      <c r="U297" s="13" t="str" cm="1">
        <f t="array" aca="1" ref="U297" ca="1">_xlfn.IFS(Q297=0," ",S297&gt;17,"Plus noel",S297&lt;17,"ok noel")</f>
        <v xml:space="preserve"> </v>
      </c>
      <c r="V297" s="15"/>
      <c r="W297" s="16"/>
      <c r="X297" s="12"/>
      <c r="Y297" s="13" t="str">
        <f t="shared" ca="1" si="88"/>
        <v xml:space="preserve"> </v>
      </c>
      <c r="Z297" s="13" t="str" cm="1">
        <f t="array" aca="1" ref="Z297" ca="1">_xlfn.IFS(W297=0," ",Y297&gt;25,"Plus éligible",Y297&gt;16,"Justificatif à fournir",Y297&gt;6,"Bon rentré OK",Y297&lt;6,"Non éligible")</f>
        <v xml:space="preserve"> </v>
      </c>
      <c r="AA297" s="13" t="str" cm="1">
        <f t="array" aca="1" ref="AA297" ca="1">_xlfn.IFS(W297=0," ",Y297&gt;17,"Plus noel",Y297&lt;16,"ok noel")</f>
        <v xml:space="preserve"> </v>
      </c>
      <c r="AB297" s="15"/>
      <c r="AC297" s="16"/>
      <c r="AD297" s="12"/>
      <c r="AE297" s="13" t="str">
        <f t="shared" ca="1" si="89"/>
        <v xml:space="preserve"> </v>
      </c>
      <c r="AF297" s="13" t="str" cm="1">
        <f t="array" aca="1" ref="AF297" ca="1">_xlfn.IFS(AC297=0," ",AE297&gt;25,"Plus éligible",AE297&gt;16,"Justificatif à fournir",AE297&gt;6,"Bon rentré OK",AE297&lt;6,"Non éligible")</f>
        <v xml:space="preserve"> </v>
      </c>
      <c r="AG297" s="13" t="str" cm="1">
        <f t="array" aca="1" ref="AG297" ca="1">_xlfn.IFS(AC297=0," ",AE297&gt;17,"Plus noel",AE297&lt;17,"ok noel")</f>
        <v xml:space="preserve"> </v>
      </c>
      <c r="AH297" s="15"/>
      <c r="AI297" s="16"/>
      <c r="AJ297" s="12"/>
      <c r="AK297" s="13" t="str">
        <f t="shared" ca="1" si="90"/>
        <v xml:space="preserve"> </v>
      </c>
      <c r="AL297" s="13" t="str" cm="1">
        <f t="array" aca="1" ref="AL297" ca="1">_xlfn.IFS(AI297=0," ",AK297&gt;25,"Plus éligible",AK297&gt;16,"Justificatif à fournir",AK297&gt;6,"Bon rentré OK",AK297&lt;6,"Non éligible")</f>
        <v xml:space="preserve"> </v>
      </c>
      <c r="AM297" s="13" t="str" cm="1">
        <f t="array" aca="1" ref="AM297" ca="1">_xlfn.IFS(AI297=0," ",AK297&gt;17,"Plus noel",AK297&lt;17,"ok noel")</f>
        <v xml:space="preserve"> </v>
      </c>
      <c r="AN297" s="15"/>
      <c r="AO297" s="16"/>
      <c r="AP297" s="12"/>
      <c r="AQ297" s="13" t="str">
        <f t="shared" ca="1" si="91"/>
        <v xml:space="preserve"> </v>
      </c>
      <c r="AR297" s="13" t="str" cm="1">
        <f t="array" aca="1" ref="AR297" ca="1">_xlfn.IFS(AO297=0," ",AQ297&gt;25,"Plus éligible",AQ297&gt;16,"Justificatif à fournir",AQ297&gt;6,"Bon rentré OK",AQ297&lt;6,"Non éligible")</f>
        <v xml:space="preserve"> </v>
      </c>
      <c r="AS297" s="13" t="str" cm="1">
        <f t="array" aca="1" ref="AS297" ca="1">_xlfn.IFS(AO297=0," ",AQ297&gt;17,"Plus noel",AQ297&lt;17,"ok noel")</f>
        <v xml:space="preserve"> </v>
      </c>
      <c r="AT297" s="15"/>
      <c r="AU297" s="10" t="str">
        <f t="shared" si="92"/>
        <v xml:space="preserve"> </v>
      </c>
      <c r="AV297" s="10" t="str">
        <f t="shared" si="93"/>
        <v xml:space="preserve"> </v>
      </c>
      <c r="AW297" s="10" t="str">
        <f t="shared" si="94"/>
        <v xml:space="preserve"> </v>
      </c>
      <c r="AX297">
        <f t="shared" ca="1" si="95"/>
        <v>0</v>
      </c>
      <c r="AY297">
        <f t="shared" ca="1" si="96"/>
        <v>0</v>
      </c>
      <c r="AZ297">
        <f t="shared" ca="1" si="97"/>
        <v>0</v>
      </c>
    </row>
    <row r="298" spans="1:52" x14ac:dyDescent="0.3">
      <c r="A298" s="5"/>
      <c r="C298" s="6">
        <f t="shared" si="98"/>
        <v>1</v>
      </c>
      <c r="E298" s="6">
        <f t="shared" ca="1" si="83"/>
        <v>44562</v>
      </c>
      <c r="F298" s="3">
        <f t="shared" ca="1" si="99"/>
        <v>18</v>
      </c>
      <c r="G298" s="3">
        <f t="shared" ca="1" si="100"/>
        <v>12</v>
      </c>
      <c r="H298" s="7">
        <f t="shared" ca="1" si="84"/>
        <v>450</v>
      </c>
      <c r="J298" s="7">
        <f t="shared" ca="1" si="85"/>
        <v>0</v>
      </c>
      <c r="L298" s="7">
        <f t="shared" ca="1" si="86"/>
        <v>450</v>
      </c>
      <c r="P298" s="7">
        <f t="shared" ca="1" si="87"/>
        <v>450</v>
      </c>
      <c r="Q298" s="16"/>
      <c r="R298" s="12"/>
      <c r="S298" s="13" t="str">
        <f t="shared" ca="1" si="101"/>
        <v xml:space="preserve"> </v>
      </c>
      <c r="T298" s="13" t="str" cm="1">
        <f t="array" aca="1" ref="T298" ca="1">_xlfn.IFS(Q298=0," ",S298&gt;25,"Plus éligible",S298&gt;16,"Justificatif à fournir",S298&gt;6,"Bon rentré OK",S298&lt;6,"Non éligible")</f>
        <v xml:space="preserve"> </v>
      </c>
      <c r="U298" s="13" t="str" cm="1">
        <f t="array" aca="1" ref="U298" ca="1">_xlfn.IFS(Q298=0," ",S298&gt;17,"Plus noel",S298&lt;17,"ok noel")</f>
        <v xml:space="preserve"> </v>
      </c>
      <c r="V298" s="15"/>
      <c r="W298" s="16"/>
      <c r="X298" s="12"/>
      <c r="Y298" s="13" t="str">
        <f t="shared" ca="1" si="88"/>
        <v xml:space="preserve"> </v>
      </c>
      <c r="Z298" s="13" t="str" cm="1">
        <f t="array" aca="1" ref="Z298" ca="1">_xlfn.IFS(W298=0," ",Y298&gt;25,"Plus éligible",Y298&gt;16,"Justificatif à fournir",Y298&gt;6,"Bon rentré OK",Y298&lt;6,"Non éligible")</f>
        <v xml:space="preserve"> </v>
      </c>
      <c r="AA298" s="13" t="str" cm="1">
        <f t="array" aca="1" ref="AA298" ca="1">_xlfn.IFS(W298=0," ",Y298&gt;17,"Plus noel",Y298&lt;16,"ok noel")</f>
        <v xml:space="preserve"> </v>
      </c>
      <c r="AB298" s="15"/>
      <c r="AC298" s="16"/>
      <c r="AD298" s="12"/>
      <c r="AE298" s="13" t="str">
        <f t="shared" ca="1" si="89"/>
        <v xml:space="preserve"> </v>
      </c>
      <c r="AF298" s="13" t="str" cm="1">
        <f t="array" aca="1" ref="AF298" ca="1">_xlfn.IFS(AC298=0," ",AE298&gt;25,"Plus éligible",AE298&gt;16,"Justificatif à fournir",AE298&gt;6,"Bon rentré OK",AE298&lt;6,"Non éligible")</f>
        <v xml:space="preserve"> </v>
      </c>
      <c r="AG298" s="13" t="str" cm="1">
        <f t="array" aca="1" ref="AG298" ca="1">_xlfn.IFS(AC298=0," ",AE298&gt;17,"Plus noel",AE298&lt;17,"ok noel")</f>
        <v xml:space="preserve"> </v>
      </c>
      <c r="AH298" s="15"/>
      <c r="AI298" s="16"/>
      <c r="AJ298" s="12"/>
      <c r="AK298" s="13" t="str">
        <f t="shared" ca="1" si="90"/>
        <v xml:space="preserve"> </v>
      </c>
      <c r="AL298" s="13" t="str" cm="1">
        <f t="array" aca="1" ref="AL298" ca="1">_xlfn.IFS(AI298=0," ",AK298&gt;25,"Plus éligible",AK298&gt;16,"Justificatif à fournir",AK298&gt;6,"Bon rentré OK",AK298&lt;6,"Non éligible")</f>
        <v xml:space="preserve"> </v>
      </c>
      <c r="AM298" s="13" t="str" cm="1">
        <f t="array" aca="1" ref="AM298" ca="1">_xlfn.IFS(AI298=0," ",AK298&gt;17,"Plus noel",AK298&lt;17,"ok noel")</f>
        <v xml:space="preserve"> </v>
      </c>
      <c r="AN298" s="15"/>
      <c r="AO298" s="16"/>
      <c r="AP298" s="12"/>
      <c r="AQ298" s="13" t="str">
        <f t="shared" ca="1" si="91"/>
        <v xml:space="preserve"> </v>
      </c>
      <c r="AR298" s="13" t="str" cm="1">
        <f t="array" aca="1" ref="AR298" ca="1">_xlfn.IFS(AO298=0," ",AQ298&gt;25,"Plus éligible",AQ298&gt;16,"Justificatif à fournir",AQ298&gt;6,"Bon rentré OK",AQ298&lt;6,"Non éligible")</f>
        <v xml:space="preserve"> </v>
      </c>
      <c r="AS298" s="13" t="str" cm="1">
        <f t="array" aca="1" ref="AS298" ca="1">_xlfn.IFS(AO298=0," ",AQ298&gt;17,"Plus noel",AQ298&lt;17,"ok noel")</f>
        <v xml:space="preserve"> </v>
      </c>
      <c r="AT298" s="15"/>
      <c r="AU298" s="10" t="str">
        <f t="shared" si="92"/>
        <v xml:space="preserve"> </v>
      </c>
      <c r="AV298" s="10" t="str">
        <f t="shared" si="93"/>
        <v xml:space="preserve"> </v>
      </c>
      <c r="AW298" s="10" t="str">
        <f t="shared" si="94"/>
        <v xml:space="preserve"> </v>
      </c>
      <c r="AX298">
        <f t="shared" ca="1" si="95"/>
        <v>0</v>
      </c>
      <c r="AY298">
        <f t="shared" ca="1" si="96"/>
        <v>0</v>
      </c>
      <c r="AZ298">
        <f t="shared" ca="1" si="97"/>
        <v>0</v>
      </c>
    </row>
    <row r="299" spans="1:52" x14ac:dyDescent="0.3">
      <c r="A299" s="5"/>
      <c r="C299" s="6">
        <f t="shared" si="98"/>
        <v>1</v>
      </c>
      <c r="E299" s="6">
        <f t="shared" ca="1" si="83"/>
        <v>44562</v>
      </c>
      <c r="F299" s="3">
        <f t="shared" ca="1" si="99"/>
        <v>18</v>
      </c>
      <c r="G299" s="3">
        <f t="shared" ca="1" si="100"/>
        <v>12</v>
      </c>
      <c r="H299" s="7">
        <f t="shared" ca="1" si="84"/>
        <v>450</v>
      </c>
      <c r="J299" s="7">
        <f t="shared" ca="1" si="85"/>
        <v>0</v>
      </c>
      <c r="L299" s="7">
        <f t="shared" ca="1" si="86"/>
        <v>450</v>
      </c>
      <c r="P299" s="7">
        <f t="shared" ca="1" si="87"/>
        <v>450</v>
      </c>
      <c r="Q299" s="16"/>
      <c r="R299" s="12"/>
      <c r="S299" s="13" t="str">
        <f t="shared" ca="1" si="101"/>
        <v xml:space="preserve"> </v>
      </c>
      <c r="T299" s="13" t="str" cm="1">
        <f t="array" aca="1" ref="T299" ca="1">_xlfn.IFS(Q299=0," ",S299&gt;25,"Plus éligible",S299&gt;16,"Justificatif à fournir",S299&gt;6,"Bon rentré OK",S299&lt;6,"Non éligible")</f>
        <v xml:space="preserve"> </v>
      </c>
      <c r="U299" s="13" t="str" cm="1">
        <f t="array" aca="1" ref="U299" ca="1">_xlfn.IFS(Q299=0," ",S299&gt;17,"Plus noel",S299&lt;17,"ok noel")</f>
        <v xml:space="preserve"> </v>
      </c>
      <c r="V299" s="15"/>
      <c r="W299" s="16"/>
      <c r="X299" s="12"/>
      <c r="Y299" s="13" t="str">
        <f t="shared" ca="1" si="88"/>
        <v xml:space="preserve"> </v>
      </c>
      <c r="Z299" s="13" t="str" cm="1">
        <f t="array" aca="1" ref="Z299" ca="1">_xlfn.IFS(W299=0," ",Y299&gt;25,"Plus éligible",Y299&gt;16,"Justificatif à fournir",Y299&gt;6,"Bon rentré OK",Y299&lt;6,"Non éligible")</f>
        <v xml:space="preserve"> </v>
      </c>
      <c r="AA299" s="13" t="str" cm="1">
        <f t="array" aca="1" ref="AA299" ca="1">_xlfn.IFS(W299=0," ",Y299&gt;17,"Plus noel",Y299&lt;16,"ok noel")</f>
        <v xml:space="preserve"> </v>
      </c>
      <c r="AB299" s="15"/>
      <c r="AC299" s="16"/>
      <c r="AD299" s="12"/>
      <c r="AE299" s="13" t="str">
        <f t="shared" ca="1" si="89"/>
        <v xml:space="preserve"> </v>
      </c>
      <c r="AF299" s="13" t="str" cm="1">
        <f t="array" aca="1" ref="AF299" ca="1">_xlfn.IFS(AC299=0," ",AE299&gt;25,"Plus éligible",AE299&gt;16,"Justificatif à fournir",AE299&gt;6,"Bon rentré OK",AE299&lt;6,"Non éligible")</f>
        <v xml:space="preserve"> </v>
      </c>
      <c r="AG299" s="13" t="str" cm="1">
        <f t="array" aca="1" ref="AG299" ca="1">_xlfn.IFS(AC299=0," ",AE299&gt;17,"Plus noel",AE299&lt;17,"ok noel")</f>
        <v xml:space="preserve"> </v>
      </c>
      <c r="AH299" s="15"/>
      <c r="AI299" s="16"/>
      <c r="AJ299" s="12"/>
      <c r="AK299" s="13" t="str">
        <f t="shared" ca="1" si="90"/>
        <v xml:space="preserve"> </v>
      </c>
      <c r="AL299" s="13" t="str" cm="1">
        <f t="array" aca="1" ref="AL299" ca="1">_xlfn.IFS(AI299=0," ",AK299&gt;25,"Plus éligible",AK299&gt;16,"Justificatif à fournir",AK299&gt;6,"Bon rentré OK",AK299&lt;6,"Non éligible")</f>
        <v xml:space="preserve"> </v>
      </c>
      <c r="AM299" s="13" t="str" cm="1">
        <f t="array" aca="1" ref="AM299" ca="1">_xlfn.IFS(AI299=0," ",AK299&gt;17,"Plus noel",AK299&lt;17,"ok noel")</f>
        <v xml:space="preserve"> </v>
      </c>
      <c r="AN299" s="15"/>
      <c r="AO299" s="16"/>
      <c r="AP299" s="12"/>
      <c r="AQ299" s="13" t="str">
        <f t="shared" ca="1" si="91"/>
        <v xml:space="preserve"> </v>
      </c>
      <c r="AR299" s="13" t="str" cm="1">
        <f t="array" aca="1" ref="AR299" ca="1">_xlfn.IFS(AO299=0," ",AQ299&gt;25,"Plus éligible",AQ299&gt;16,"Justificatif à fournir",AQ299&gt;6,"Bon rentré OK",AQ299&lt;6,"Non éligible")</f>
        <v xml:space="preserve"> </v>
      </c>
      <c r="AS299" s="13" t="str" cm="1">
        <f t="array" aca="1" ref="AS299" ca="1">_xlfn.IFS(AO299=0," ",AQ299&gt;17,"Plus noel",AQ299&lt;17,"ok noel")</f>
        <v xml:space="preserve"> </v>
      </c>
      <c r="AT299" s="15"/>
      <c r="AU299" s="10" t="str">
        <f t="shared" si="92"/>
        <v xml:space="preserve"> </v>
      </c>
      <c r="AV299" s="10" t="str">
        <f t="shared" si="93"/>
        <v xml:space="preserve"> </v>
      </c>
      <c r="AW299" s="10" t="str">
        <f t="shared" si="94"/>
        <v xml:space="preserve"> </v>
      </c>
      <c r="AX299">
        <f t="shared" ca="1" si="95"/>
        <v>0</v>
      </c>
      <c r="AY299">
        <f t="shared" ca="1" si="96"/>
        <v>0</v>
      </c>
      <c r="AZ299">
        <f t="shared" ca="1" si="97"/>
        <v>0</v>
      </c>
    </row>
    <row r="300" spans="1:52" x14ac:dyDescent="0.3">
      <c r="A300" s="5"/>
      <c r="C300" s="6">
        <f t="shared" si="98"/>
        <v>1</v>
      </c>
      <c r="E300" s="6">
        <f t="shared" ca="1" si="83"/>
        <v>44562</v>
      </c>
      <c r="F300" s="3">
        <f t="shared" ca="1" si="99"/>
        <v>18</v>
      </c>
      <c r="G300" s="3">
        <f t="shared" ca="1" si="100"/>
        <v>12</v>
      </c>
      <c r="H300" s="7">
        <f t="shared" ca="1" si="84"/>
        <v>450</v>
      </c>
      <c r="J300" s="7">
        <f t="shared" ca="1" si="85"/>
        <v>0</v>
      </c>
      <c r="L300" s="7">
        <f t="shared" ca="1" si="86"/>
        <v>450</v>
      </c>
      <c r="P300" s="7">
        <f t="shared" ca="1" si="87"/>
        <v>450</v>
      </c>
      <c r="Q300" s="16"/>
      <c r="R300" s="12"/>
      <c r="S300" s="13" t="str">
        <f t="shared" ca="1" si="101"/>
        <v xml:space="preserve"> </v>
      </c>
      <c r="T300" s="13" t="str" cm="1">
        <f t="array" aca="1" ref="T300" ca="1">_xlfn.IFS(Q300=0," ",S300&gt;25,"Plus éligible",S300&gt;16,"Justificatif à fournir",S300&gt;6,"Bon rentré OK",S300&lt;6,"Non éligible")</f>
        <v xml:space="preserve"> </v>
      </c>
      <c r="U300" s="13" t="str" cm="1">
        <f t="array" aca="1" ref="U300" ca="1">_xlfn.IFS(Q300=0," ",S300&gt;17,"Plus noel",S300&lt;17,"ok noel")</f>
        <v xml:space="preserve"> </v>
      </c>
      <c r="V300" s="15"/>
      <c r="W300" s="16"/>
      <c r="X300" s="12"/>
      <c r="Y300" s="13" t="str">
        <f t="shared" ca="1" si="88"/>
        <v xml:space="preserve"> </v>
      </c>
      <c r="Z300" s="13" t="str" cm="1">
        <f t="array" aca="1" ref="Z300" ca="1">_xlfn.IFS(W300=0," ",Y300&gt;25,"Plus éligible",Y300&gt;16,"Justificatif à fournir",Y300&gt;6,"Bon rentré OK",Y300&lt;6,"Non éligible")</f>
        <v xml:space="preserve"> </v>
      </c>
      <c r="AA300" s="13" t="str" cm="1">
        <f t="array" aca="1" ref="AA300" ca="1">_xlfn.IFS(W300=0," ",Y300&gt;17,"Plus noel",Y300&lt;16,"ok noel")</f>
        <v xml:space="preserve"> </v>
      </c>
      <c r="AB300" s="15"/>
      <c r="AC300" s="16"/>
      <c r="AD300" s="12"/>
      <c r="AE300" s="13" t="str">
        <f t="shared" ca="1" si="89"/>
        <v xml:space="preserve"> </v>
      </c>
      <c r="AF300" s="13" t="str" cm="1">
        <f t="array" aca="1" ref="AF300" ca="1">_xlfn.IFS(AC300=0," ",AE300&gt;25,"Plus éligible",AE300&gt;16,"Justificatif à fournir",AE300&gt;6,"Bon rentré OK",AE300&lt;6,"Non éligible")</f>
        <v xml:space="preserve"> </v>
      </c>
      <c r="AG300" s="13" t="str" cm="1">
        <f t="array" aca="1" ref="AG300" ca="1">_xlfn.IFS(AC300=0," ",AE300&gt;17,"Plus noel",AE300&lt;17,"ok noel")</f>
        <v xml:space="preserve"> </v>
      </c>
      <c r="AH300" s="15"/>
      <c r="AI300" s="16"/>
      <c r="AJ300" s="12"/>
      <c r="AK300" s="13" t="str">
        <f t="shared" ca="1" si="90"/>
        <v xml:space="preserve"> </v>
      </c>
      <c r="AL300" s="13" t="str" cm="1">
        <f t="array" aca="1" ref="AL300" ca="1">_xlfn.IFS(AI300=0," ",AK300&gt;25,"Plus éligible",AK300&gt;16,"Justificatif à fournir",AK300&gt;6,"Bon rentré OK",AK300&lt;6,"Non éligible")</f>
        <v xml:space="preserve"> </v>
      </c>
      <c r="AM300" s="13" t="str" cm="1">
        <f t="array" aca="1" ref="AM300" ca="1">_xlfn.IFS(AI300=0," ",AK300&gt;17,"Plus noel",AK300&lt;17,"ok noel")</f>
        <v xml:space="preserve"> </v>
      </c>
      <c r="AN300" s="15"/>
      <c r="AO300" s="16"/>
      <c r="AP300" s="12"/>
      <c r="AQ300" s="13" t="str">
        <f t="shared" ca="1" si="91"/>
        <v xml:space="preserve"> </v>
      </c>
      <c r="AR300" s="13" t="str" cm="1">
        <f t="array" aca="1" ref="AR300" ca="1">_xlfn.IFS(AO300=0," ",AQ300&gt;25,"Plus éligible",AQ300&gt;16,"Justificatif à fournir",AQ300&gt;6,"Bon rentré OK",AQ300&lt;6,"Non éligible")</f>
        <v xml:space="preserve"> </v>
      </c>
      <c r="AS300" s="13" t="str" cm="1">
        <f t="array" aca="1" ref="AS300" ca="1">_xlfn.IFS(AO300=0," ",AQ300&gt;17,"Plus noel",AQ300&lt;17,"ok noel")</f>
        <v xml:space="preserve"> </v>
      </c>
      <c r="AT300" s="15"/>
      <c r="AU300" s="10" t="str">
        <f t="shared" si="92"/>
        <v xml:space="preserve"> </v>
      </c>
      <c r="AV300" s="10" t="str">
        <f t="shared" si="93"/>
        <v xml:space="preserve"> </v>
      </c>
      <c r="AW300" s="10" t="str">
        <f t="shared" si="94"/>
        <v xml:space="preserve"> </v>
      </c>
      <c r="AX300">
        <f t="shared" ca="1" si="95"/>
        <v>0</v>
      </c>
      <c r="AY300">
        <f t="shared" ca="1" si="96"/>
        <v>0</v>
      </c>
      <c r="AZ300">
        <f t="shared" ca="1" si="97"/>
        <v>0</v>
      </c>
    </row>
    <row r="301" spans="1:52" x14ac:dyDescent="0.3">
      <c r="A301" s="5"/>
      <c r="C301" s="6">
        <f t="shared" si="98"/>
        <v>1</v>
      </c>
      <c r="E301" s="6">
        <f t="shared" ca="1" si="83"/>
        <v>44562</v>
      </c>
      <c r="F301" s="3">
        <f t="shared" ca="1" si="99"/>
        <v>18</v>
      </c>
      <c r="G301" s="3">
        <f t="shared" ca="1" si="100"/>
        <v>12</v>
      </c>
      <c r="H301" s="7">
        <f t="shared" ca="1" si="84"/>
        <v>450</v>
      </c>
      <c r="J301" s="7">
        <f t="shared" ca="1" si="85"/>
        <v>0</v>
      </c>
      <c r="L301" s="7">
        <f t="shared" ca="1" si="86"/>
        <v>450</v>
      </c>
      <c r="P301" s="7">
        <f t="shared" ca="1" si="87"/>
        <v>450</v>
      </c>
      <c r="Q301" s="16"/>
      <c r="R301" s="12"/>
      <c r="S301" s="13" t="str">
        <f t="shared" ca="1" si="101"/>
        <v xml:space="preserve"> </v>
      </c>
      <c r="T301" s="13" t="str" cm="1">
        <f t="array" aca="1" ref="T301" ca="1">_xlfn.IFS(Q301=0," ",S301&gt;25,"Plus éligible",S301&gt;16,"Justificatif à fournir",S301&gt;6,"Bon rentré OK",S301&lt;6,"Non éligible")</f>
        <v xml:space="preserve"> </v>
      </c>
      <c r="U301" s="13" t="str" cm="1">
        <f t="array" aca="1" ref="U301" ca="1">_xlfn.IFS(Q301=0," ",S301&gt;17,"Plus noel",S301&lt;17,"ok noel")</f>
        <v xml:space="preserve"> </v>
      </c>
      <c r="V301" s="15"/>
      <c r="W301" s="16"/>
      <c r="X301" s="12"/>
      <c r="Y301" s="13" t="str">
        <f t="shared" ca="1" si="88"/>
        <v xml:space="preserve"> </v>
      </c>
      <c r="Z301" s="13" t="str" cm="1">
        <f t="array" aca="1" ref="Z301" ca="1">_xlfn.IFS(W301=0," ",Y301&gt;25,"Plus éligible",Y301&gt;16,"Justificatif à fournir",Y301&gt;6,"Bon rentré OK",Y301&lt;6,"Non éligible")</f>
        <v xml:space="preserve"> </v>
      </c>
      <c r="AA301" s="13" t="str" cm="1">
        <f t="array" aca="1" ref="AA301" ca="1">_xlfn.IFS(W301=0," ",Y301&gt;17,"Plus noel",Y301&lt;16,"ok noel")</f>
        <v xml:space="preserve"> </v>
      </c>
      <c r="AB301" s="15"/>
      <c r="AC301" s="16"/>
      <c r="AD301" s="12"/>
      <c r="AE301" s="13" t="str">
        <f t="shared" ca="1" si="89"/>
        <v xml:space="preserve"> </v>
      </c>
      <c r="AF301" s="13" t="str" cm="1">
        <f t="array" aca="1" ref="AF301" ca="1">_xlfn.IFS(AC301=0," ",AE301&gt;25,"Plus éligible",AE301&gt;16,"Justificatif à fournir",AE301&gt;6,"Bon rentré OK",AE301&lt;6,"Non éligible")</f>
        <v xml:space="preserve"> </v>
      </c>
      <c r="AG301" s="13" t="str" cm="1">
        <f t="array" aca="1" ref="AG301" ca="1">_xlfn.IFS(AC301=0," ",AE301&gt;17,"Plus noel",AE301&lt;17,"ok noel")</f>
        <v xml:space="preserve"> </v>
      </c>
      <c r="AH301" s="15"/>
      <c r="AI301" s="16"/>
      <c r="AJ301" s="12"/>
      <c r="AK301" s="13" t="str">
        <f t="shared" ca="1" si="90"/>
        <v xml:space="preserve"> </v>
      </c>
      <c r="AL301" s="13" t="str" cm="1">
        <f t="array" aca="1" ref="AL301" ca="1">_xlfn.IFS(AI301=0," ",AK301&gt;25,"Plus éligible",AK301&gt;16,"Justificatif à fournir",AK301&gt;6,"Bon rentré OK",AK301&lt;6,"Non éligible")</f>
        <v xml:space="preserve"> </v>
      </c>
      <c r="AM301" s="13" t="str" cm="1">
        <f t="array" aca="1" ref="AM301" ca="1">_xlfn.IFS(AI301=0," ",AK301&gt;17,"Plus noel",AK301&lt;17,"ok noel")</f>
        <v xml:space="preserve"> </v>
      </c>
      <c r="AN301" s="15"/>
      <c r="AO301" s="16"/>
      <c r="AP301" s="12"/>
      <c r="AQ301" s="13" t="str">
        <f t="shared" ca="1" si="91"/>
        <v xml:space="preserve"> </v>
      </c>
      <c r="AR301" s="13" t="str" cm="1">
        <f t="array" aca="1" ref="AR301" ca="1">_xlfn.IFS(AO301=0," ",AQ301&gt;25,"Plus éligible",AQ301&gt;16,"Justificatif à fournir",AQ301&gt;6,"Bon rentré OK",AQ301&lt;6,"Non éligible")</f>
        <v xml:space="preserve"> </v>
      </c>
      <c r="AS301" s="13" t="str" cm="1">
        <f t="array" aca="1" ref="AS301" ca="1">_xlfn.IFS(AO301=0," ",AQ301&gt;17,"Plus noel",AQ301&lt;17,"ok noel")</f>
        <v xml:space="preserve"> </v>
      </c>
      <c r="AT301" s="15"/>
      <c r="AU301" s="10" t="str">
        <f t="shared" si="92"/>
        <v xml:space="preserve"> </v>
      </c>
      <c r="AV301" s="10" t="str">
        <f t="shared" si="93"/>
        <v xml:space="preserve"> </v>
      </c>
      <c r="AW301" s="10" t="str">
        <f t="shared" si="94"/>
        <v xml:space="preserve"> </v>
      </c>
      <c r="AX301">
        <f t="shared" ca="1" si="95"/>
        <v>0</v>
      </c>
      <c r="AY301">
        <f t="shared" ca="1" si="96"/>
        <v>0</v>
      </c>
      <c r="AZ301">
        <f t="shared" ca="1" si="97"/>
        <v>0</v>
      </c>
    </row>
    <row r="302" spans="1:52" x14ac:dyDescent="0.3">
      <c r="A302" s="5"/>
      <c r="C302" s="6">
        <f t="shared" si="98"/>
        <v>1</v>
      </c>
      <c r="E302" s="6">
        <f t="shared" ca="1" si="83"/>
        <v>44562</v>
      </c>
      <c r="F302" s="3">
        <f t="shared" ca="1" si="99"/>
        <v>18</v>
      </c>
      <c r="G302" s="3">
        <f t="shared" ca="1" si="100"/>
        <v>12</v>
      </c>
      <c r="H302" s="7">
        <f t="shared" ca="1" si="84"/>
        <v>450</v>
      </c>
      <c r="J302" s="7">
        <f t="shared" ca="1" si="85"/>
        <v>0</v>
      </c>
      <c r="L302" s="7">
        <f t="shared" ca="1" si="86"/>
        <v>450</v>
      </c>
      <c r="P302" s="7">
        <f t="shared" ca="1" si="87"/>
        <v>450</v>
      </c>
      <c r="Q302" s="16"/>
      <c r="R302" s="12"/>
      <c r="S302" s="13" t="str">
        <f t="shared" ca="1" si="101"/>
        <v xml:space="preserve"> </v>
      </c>
      <c r="T302" s="13" t="str" cm="1">
        <f t="array" aca="1" ref="T302" ca="1">_xlfn.IFS(Q302=0," ",S302&gt;25,"Plus éligible",S302&gt;16,"Justificatif à fournir",S302&gt;6,"Bon rentré OK",S302&lt;6,"Non éligible")</f>
        <v xml:space="preserve"> </v>
      </c>
      <c r="U302" s="13" t="str" cm="1">
        <f t="array" aca="1" ref="U302" ca="1">_xlfn.IFS(Q302=0," ",S302&gt;17,"Plus noel",S302&lt;17,"ok noel")</f>
        <v xml:space="preserve"> </v>
      </c>
      <c r="V302" s="15"/>
      <c r="W302" s="16"/>
      <c r="X302" s="12"/>
      <c r="Y302" s="13" t="str">
        <f t="shared" ca="1" si="88"/>
        <v xml:space="preserve"> </v>
      </c>
      <c r="Z302" s="13" t="str" cm="1">
        <f t="array" aca="1" ref="Z302" ca="1">_xlfn.IFS(W302=0," ",Y302&gt;25,"Plus éligible",Y302&gt;16,"Justificatif à fournir",Y302&gt;6,"Bon rentré OK",Y302&lt;6,"Non éligible")</f>
        <v xml:space="preserve"> </v>
      </c>
      <c r="AA302" s="13" t="str" cm="1">
        <f t="array" aca="1" ref="AA302" ca="1">_xlfn.IFS(W302=0," ",Y302&gt;17,"Plus noel",Y302&lt;16,"ok noel")</f>
        <v xml:space="preserve"> </v>
      </c>
      <c r="AB302" s="15"/>
      <c r="AC302" s="16"/>
      <c r="AD302" s="12"/>
      <c r="AE302" s="13" t="str">
        <f t="shared" ca="1" si="89"/>
        <v xml:space="preserve"> </v>
      </c>
      <c r="AF302" s="13" t="str" cm="1">
        <f t="array" aca="1" ref="AF302" ca="1">_xlfn.IFS(AC302=0," ",AE302&gt;25,"Plus éligible",AE302&gt;16,"Justificatif à fournir",AE302&gt;6,"Bon rentré OK",AE302&lt;6,"Non éligible")</f>
        <v xml:space="preserve"> </v>
      </c>
      <c r="AG302" s="13" t="str" cm="1">
        <f t="array" aca="1" ref="AG302" ca="1">_xlfn.IFS(AC302=0," ",AE302&gt;17,"Plus noel",AE302&lt;17,"ok noel")</f>
        <v xml:space="preserve"> </v>
      </c>
      <c r="AH302" s="15"/>
      <c r="AI302" s="16"/>
      <c r="AJ302" s="12"/>
      <c r="AK302" s="13" t="str">
        <f t="shared" ca="1" si="90"/>
        <v xml:space="preserve"> </v>
      </c>
      <c r="AL302" s="13" t="str" cm="1">
        <f t="array" aca="1" ref="AL302" ca="1">_xlfn.IFS(AI302=0," ",AK302&gt;25,"Plus éligible",AK302&gt;16,"Justificatif à fournir",AK302&gt;6,"Bon rentré OK",AK302&lt;6,"Non éligible")</f>
        <v xml:space="preserve"> </v>
      </c>
      <c r="AM302" s="13" t="str" cm="1">
        <f t="array" aca="1" ref="AM302" ca="1">_xlfn.IFS(AI302=0," ",AK302&gt;17,"Plus noel",AK302&lt;17,"ok noel")</f>
        <v xml:space="preserve"> </v>
      </c>
      <c r="AN302" s="15"/>
      <c r="AO302" s="16"/>
      <c r="AP302" s="12"/>
      <c r="AQ302" s="13" t="str">
        <f t="shared" ca="1" si="91"/>
        <v xml:space="preserve"> </v>
      </c>
      <c r="AR302" s="13" t="str" cm="1">
        <f t="array" aca="1" ref="AR302" ca="1">_xlfn.IFS(AO302=0," ",AQ302&gt;25,"Plus éligible",AQ302&gt;16,"Justificatif à fournir",AQ302&gt;6,"Bon rentré OK",AQ302&lt;6,"Non éligible")</f>
        <v xml:space="preserve"> </v>
      </c>
      <c r="AS302" s="13" t="str" cm="1">
        <f t="array" aca="1" ref="AS302" ca="1">_xlfn.IFS(AO302=0," ",AQ302&gt;17,"Plus noel",AQ302&lt;17,"ok noel")</f>
        <v xml:space="preserve"> </v>
      </c>
      <c r="AT302" s="15"/>
      <c r="AU302" s="10" t="str">
        <f t="shared" si="92"/>
        <v xml:space="preserve"> </v>
      </c>
      <c r="AV302" s="10" t="str">
        <f t="shared" si="93"/>
        <v xml:space="preserve"> </v>
      </c>
      <c r="AW302" s="10" t="str">
        <f t="shared" si="94"/>
        <v xml:space="preserve"> </v>
      </c>
      <c r="AX302">
        <f t="shared" ca="1" si="95"/>
        <v>0</v>
      </c>
      <c r="AY302">
        <f t="shared" ca="1" si="96"/>
        <v>0</v>
      </c>
      <c r="AZ302">
        <f t="shared" ca="1" si="97"/>
        <v>0</v>
      </c>
    </row>
    <row r="303" spans="1:52" x14ac:dyDescent="0.3">
      <c r="A303" s="5"/>
      <c r="C303" s="6">
        <f t="shared" si="98"/>
        <v>1</v>
      </c>
      <c r="E303" s="6">
        <f t="shared" ca="1" si="83"/>
        <v>44562</v>
      </c>
      <c r="F303" s="3">
        <f t="shared" ca="1" si="99"/>
        <v>18</v>
      </c>
      <c r="G303" s="3">
        <f t="shared" ca="1" si="100"/>
        <v>12</v>
      </c>
      <c r="H303" s="7">
        <f t="shared" ca="1" si="84"/>
        <v>450</v>
      </c>
      <c r="J303" s="7">
        <f t="shared" ca="1" si="85"/>
        <v>0</v>
      </c>
      <c r="L303" s="7">
        <f t="shared" ca="1" si="86"/>
        <v>450</v>
      </c>
      <c r="P303" s="7">
        <f t="shared" ca="1" si="87"/>
        <v>450</v>
      </c>
      <c r="Q303" s="16"/>
      <c r="R303" s="12"/>
      <c r="S303" s="13" t="str">
        <f t="shared" ca="1" si="101"/>
        <v xml:space="preserve"> </v>
      </c>
      <c r="T303" s="13" t="str" cm="1">
        <f t="array" aca="1" ref="T303" ca="1">_xlfn.IFS(Q303=0," ",S303&gt;25,"Plus éligible",S303&gt;16,"Justificatif à fournir",S303&gt;6,"Bon rentré OK",S303&lt;6,"Non éligible")</f>
        <v xml:space="preserve"> </v>
      </c>
      <c r="U303" s="13" t="str" cm="1">
        <f t="array" aca="1" ref="U303" ca="1">_xlfn.IFS(Q303=0," ",S303&gt;17,"Plus noel",S303&lt;17,"ok noel")</f>
        <v xml:space="preserve"> </v>
      </c>
      <c r="V303" s="15"/>
      <c r="W303" s="16"/>
      <c r="X303" s="12"/>
      <c r="Y303" s="13" t="str">
        <f t="shared" ca="1" si="88"/>
        <v xml:space="preserve"> </v>
      </c>
      <c r="Z303" s="13" t="str" cm="1">
        <f t="array" aca="1" ref="Z303" ca="1">_xlfn.IFS(W303=0," ",Y303&gt;25,"Plus éligible",Y303&gt;16,"Justificatif à fournir",Y303&gt;6,"Bon rentré OK",Y303&lt;6,"Non éligible")</f>
        <v xml:space="preserve"> </v>
      </c>
      <c r="AA303" s="13" t="str" cm="1">
        <f t="array" aca="1" ref="AA303" ca="1">_xlfn.IFS(W303=0," ",Y303&gt;17,"Plus noel",Y303&lt;16,"ok noel")</f>
        <v xml:space="preserve"> </v>
      </c>
      <c r="AB303" s="15"/>
      <c r="AC303" s="16"/>
      <c r="AD303" s="12"/>
      <c r="AE303" s="13" t="str">
        <f t="shared" ca="1" si="89"/>
        <v xml:space="preserve"> </v>
      </c>
      <c r="AF303" s="13" t="str" cm="1">
        <f t="array" aca="1" ref="AF303" ca="1">_xlfn.IFS(AC303=0," ",AE303&gt;25,"Plus éligible",AE303&gt;16,"Justificatif à fournir",AE303&gt;6,"Bon rentré OK",AE303&lt;6,"Non éligible")</f>
        <v xml:space="preserve"> </v>
      </c>
      <c r="AG303" s="13" t="str" cm="1">
        <f t="array" aca="1" ref="AG303" ca="1">_xlfn.IFS(AC303=0," ",AE303&gt;17,"Plus noel",AE303&lt;17,"ok noel")</f>
        <v xml:space="preserve"> </v>
      </c>
      <c r="AH303" s="15"/>
      <c r="AI303" s="16"/>
      <c r="AJ303" s="12"/>
      <c r="AK303" s="13" t="str">
        <f t="shared" ca="1" si="90"/>
        <v xml:space="preserve"> </v>
      </c>
      <c r="AL303" s="13" t="str" cm="1">
        <f t="array" aca="1" ref="AL303" ca="1">_xlfn.IFS(AI303=0," ",AK303&gt;25,"Plus éligible",AK303&gt;16,"Justificatif à fournir",AK303&gt;6,"Bon rentré OK",AK303&lt;6,"Non éligible")</f>
        <v xml:space="preserve"> </v>
      </c>
      <c r="AM303" s="13" t="str" cm="1">
        <f t="array" aca="1" ref="AM303" ca="1">_xlfn.IFS(AI303=0," ",AK303&gt;17,"Plus noel",AK303&lt;17,"ok noel")</f>
        <v xml:space="preserve"> </v>
      </c>
      <c r="AN303" s="15"/>
      <c r="AO303" s="16"/>
      <c r="AP303" s="12"/>
      <c r="AQ303" s="13" t="str">
        <f t="shared" ca="1" si="91"/>
        <v xml:space="preserve"> </v>
      </c>
      <c r="AR303" s="13" t="str" cm="1">
        <f t="array" aca="1" ref="AR303" ca="1">_xlfn.IFS(AO303=0," ",AQ303&gt;25,"Plus éligible",AQ303&gt;16,"Justificatif à fournir",AQ303&gt;6,"Bon rentré OK",AQ303&lt;6,"Non éligible")</f>
        <v xml:space="preserve"> </v>
      </c>
      <c r="AS303" s="13" t="str" cm="1">
        <f t="array" aca="1" ref="AS303" ca="1">_xlfn.IFS(AO303=0," ",AQ303&gt;17,"Plus noel",AQ303&lt;17,"ok noel")</f>
        <v xml:space="preserve"> </v>
      </c>
      <c r="AT303" s="15"/>
      <c r="AU303" s="10" t="str">
        <f t="shared" si="92"/>
        <v xml:space="preserve"> </v>
      </c>
      <c r="AV303" s="10" t="str">
        <f t="shared" si="93"/>
        <v xml:space="preserve"> </v>
      </c>
      <c r="AW303" s="10" t="str">
        <f t="shared" si="94"/>
        <v xml:space="preserve"> </v>
      </c>
      <c r="AX303">
        <f t="shared" ca="1" si="95"/>
        <v>0</v>
      </c>
      <c r="AY303">
        <f t="shared" ca="1" si="96"/>
        <v>0</v>
      </c>
      <c r="AZ303">
        <f t="shared" ca="1" si="97"/>
        <v>0</v>
      </c>
    </row>
    <row r="304" spans="1:52" x14ac:dyDescent="0.3">
      <c r="A304" s="5"/>
      <c r="C304" s="6">
        <f t="shared" si="98"/>
        <v>1</v>
      </c>
      <c r="E304" s="6">
        <f t="shared" ca="1" si="83"/>
        <v>44562</v>
      </c>
      <c r="F304" s="3">
        <f t="shared" ca="1" si="99"/>
        <v>18</v>
      </c>
      <c r="G304" s="3">
        <f t="shared" ca="1" si="100"/>
        <v>12</v>
      </c>
      <c r="H304" s="7">
        <f t="shared" ca="1" si="84"/>
        <v>450</v>
      </c>
      <c r="J304" s="7">
        <f t="shared" ca="1" si="85"/>
        <v>0</v>
      </c>
      <c r="L304" s="7">
        <f t="shared" ca="1" si="86"/>
        <v>450</v>
      </c>
      <c r="P304" s="7">
        <f t="shared" ca="1" si="87"/>
        <v>450</v>
      </c>
      <c r="Q304" s="16"/>
      <c r="R304" s="12"/>
      <c r="S304" s="13" t="str">
        <f t="shared" ca="1" si="101"/>
        <v xml:space="preserve"> </v>
      </c>
      <c r="T304" s="13" t="str" cm="1">
        <f t="array" aca="1" ref="T304" ca="1">_xlfn.IFS(Q304=0," ",S304&gt;25,"Plus éligible",S304&gt;16,"Justificatif à fournir",S304&gt;6,"Bon rentré OK",S304&lt;6,"Non éligible")</f>
        <v xml:space="preserve"> </v>
      </c>
      <c r="U304" s="13" t="str" cm="1">
        <f t="array" aca="1" ref="U304" ca="1">_xlfn.IFS(Q304=0," ",S304&gt;17,"Plus noel",S304&lt;17,"ok noel")</f>
        <v xml:space="preserve"> </v>
      </c>
      <c r="V304" s="15"/>
      <c r="W304" s="16"/>
      <c r="X304" s="12"/>
      <c r="Y304" s="13" t="str">
        <f t="shared" ca="1" si="88"/>
        <v xml:space="preserve"> </v>
      </c>
      <c r="Z304" s="13" t="str" cm="1">
        <f t="array" aca="1" ref="Z304" ca="1">_xlfn.IFS(W304=0," ",Y304&gt;25,"Plus éligible",Y304&gt;16,"Justificatif à fournir",Y304&gt;6,"Bon rentré OK",Y304&lt;6,"Non éligible")</f>
        <v xml:space="preserve"> </v>
      </c>
      <c r="AA304" s="13" t="str" cm="1">
        <f t="array" aca="1" ref="AA304" ca="1">_xlfn.IFS(W304=0," ",Y304&gt;17,"Plus noel",Y304&lt;16,"ok noel")</f>
        <v xml:space="preserve"> </v>
      </c>
      <c r="AB304" s="15"/>
      <c r="AC304" s="16"/>
      <c r="AD304" s="12"/>
      <c r="AE304" s="13" t="str">
        <f t="shared" ca="1" si="89"/>
        <v xml:space="preserve"> </v>
      </c>
      <c r="AF304" s="13" t="str" cm="1">
        <f t="array" aca="1" ref="AF304" ca="1">_xlfn.IFS(AC304=0," ",AE304&gt;25,"Plus éligible",AE304&gt;16,"Justificatif à fournir",AE304&gt;6,"Bon rentré OK",AE304&lt;6,"Non éligible")</f>
        <v xml:space="preserve"> </v>
      </c>
      <c r="AG304" s="13" t="str" cm="1">
        <f t="array" aca="1" ref="AG304" ca="1">_xlfn.IFS(AC304=0," ",AE304&gt;17,"Plus noel",AE304&lt;17,"ok noel")</f>
        <v xml:space="preserve"> </v>
      </c>
      <c r="AH304" s="15"/>
      <c r="AI304" s="16"/>
      <c r="AJ304" s="12"/>
      <c r="AK304" s="13" t="str">
        <f t="shared" ca="1" si="90"/>
        <v xml:space="preserve"> </v>
      </c>
      <c r="AL304" s="13" t="str" cm="1">
        <f t="array" aca="1" ref="AL304" ca="1">_xlfn.IFS(AI304=0," ",AK304&gt;25,"Plus éligible",AK304&gt;16,"Justificatif à fournir",AK304&gt;6,"Bon rentré OK",AK304&lt;6,"Non éligible")</f>
        <v xml:space="preserve"> </v>
      </c>
      <c r="AM304" s="13" t="str" cm="1">
        <f t="array" aca="1" ref="AM304" ca="1">_xlfn.IFS(AI304=0," ",AK304&gt;17,"Plus noel",AK304&lt;17,"ok noel")</f>
        <v xml:space="preserve"> </v>
      </c>
      <c r="AN304" s="15"/>
      <c r="AO304" s="16"/>
      <c r="AP304" s="12"/>
      <c r="AQ304" s="13" t="str">
        <f t="shared" ca="1" si="91"/>
        <v xml:space="preserve"> </v>
      </c>
      <c r="AR304" s="13" t="str" cm="1">
        <f t="array" aca="1" ref="AR304" ca="1">_xlfn.IFS(AO304=0," ",AQ304&gt;25,"Plus éligible",AQ304&gt;16,"Justificatif à fournir",AQ304&gt;6,"Bon rentré OK",AQ304&lt;6,"Non éligible")</f>
        <v xml:space="preserve"> </v>
      </c>
      <c r="AS304" s="13" t="str" cm="1">
        <f t="array" aca="1" ref="AS304" ca="1">_xlfn.IFS(AO304=0," ",AQ304&gt;17,"Plus noel",AQ304&lt;17,"ok noel")</f>
        <v xml:space="preserve"> </v>
      </c>
      <c r="AT304" s="15"/>
      <c r="AU304" s="10" t="str">
        <f t="shared" si="92"/>
        <v xml:space="preserve"> </v>
      </c>
      <c r="AV304" s="10" t="str">
        <f t="shared" si="93"/>
        <v xml:space="preserve"> </v>
      </c>
      <c r="AW304" s="10" t="str">
        <f t="shared" si="94"/>
        <v xml:space="preserve"> </v>
      </c>
      <c r="AX304">
        <f t="shared" ca="1" si="95"/>
        <v>0</v>
      </c>
      <c r="AY304">
        <f t="shared" ca="1" si="96"/>
        <v>0</v>
      </c>
      <c r="AZ304">
        <f t="shared" ca="1" si="97"/>
        <v>0</v>
      </c>
    </row>
    <row r="305" spans="1:52" x14ac:dyDescent="0.3">
      <c r="A305" s="5"/>
      <c r="C305" s="6">
        <f t="shared" si="98"/>
        <v>1</v>
      </c>
      <c r="E305" s="6">
        <f t="shared" ca="1" si="83"/>
        <v>44562</v>
      </c>
      <c r="F305" s="3">
        <f t="shared" ca="1" si="99"/>
        <v>18</v>
      </c>
      <c r="G305" s="3">
        <f t="shared" ca="1" si="100"/>
        <v>12</v>
      </c>
      <c r="H305" s="7">
        <f t="shared" ca="1" si="84"/>
        <v>450</v>
      </c>
      <c r="J305" s="7">
        <f t="shared" ca="1" si="85"/>
        <v>0</v>
      </c>
      <c r="L305" s="7">
        <f t="shared" ca="1" si="86"/>
        <v>450</v>
      </c>
      <c r="P305" s="7">
        <f t="shared" ca="1" si="87"/>
        <v>450</v>
      </c>
      <c r="Q305" s="16"/>
      <c r="R305" s="12"/>
      <c r="S305" s="13" t="str">
        <f t="shared" ca="1" si="101"/>
        <v xml:space="preserve"> </v>
      </c>
      <c r="T305" s="13" t="str" cm="1">
        <f t="array" aca="1" ref="T305" ca="1">_xlfn.IFS(Q305=0," ",S305&gt;25,"Plus éligible",S305&gt;16,"Justificatif à fournir",S305&gt;6,"Bon rentré OK",S305&lt;6,"Non éligible")</f>
        <v xml:space="preserve"> </v>
      </c>
      <c r="U305" s="13" t="str" cm="1">
        <f t="array" aca="1" ref="U305" ca="1">_xlfn.IFS(Q305=0," ",S305&gt;17,"Plus noel",S305&lt;17,"ok noel")</f>
        <v xml:space="preserve"> </v>
      </c>
      <c r="V305" s="15"/>
      <c r="W305" s="16"/>
      <c r="X305" s="12"/>
      <c r="Y305" s="13" t="str">
        <f t="shared" ca="1" si="88"/>
        <v xml:space="preserve"> </v>
      </c>
      <c r="Z305" s="13" t="str" cm="1">
        <f t="array" aca="1" ref="Z305" ca="1">_xlfn.IFS(W305=0," ",Y305&gt;25,"Plus éligible",Y305&gt;16,"Justificatif à fournir",Y305&gt;6,"Bon rentré OK",Y305&lt;6,"Non éligible")</f>
        <v xml:space="preserve"> </v>
      </c>
      <c r="AA305" s="13" t="str" cm="1">
        <f t="array" aca="1" ref="AA305" ca="1">_xlfn.IFS(W305=0," ",Y305&gt;17,"Plus noel",Y305&lt;16,"ok noel")</f>
        <v xml:space="preserve"> </v>
      </c>
      <c r="AB305" s="15"/>
      <c r="AC305" s="16"/>
      <c r="AD305" s="12"/>
      <c r="AE305" s="13" t="str">
        <f t="shared" ca="1" si="89"/>
        <v xml:space="preserve"> </v>
      </c>
      <c r="AF305" s="13" t="str" cm="1">
        <f t="array" aca="1" ref="AF305" ca="1">_xlfn.IFS(AC305=0," ",AE305&gt;25,"Plus éligible",AE305&gt;16,"Justificatif à fournir",AE305&gt;6,"Bon rentré OK",AE305&lt;6,"Non éligible")</f>
        <v xml:space="preserve"> </v>
      </c>
      <c r="AG305" s="13" t="str" cm="1">
        <f t="array" aca="1" ref="AG305" ca="1">_xlfn.IFS(AC305=0," ",AE305&gt;17,"Plus noel",AE305&lt;17,"ok noel")</f>
        <v xml:space="preserve"> </v>
      </c>
      <c r="AH305" s="15"/>
      <c r="AI305" s="16"/>
      <c r="AJ305" s="12"/>
      <c r="AK305" s="13" t="str">
        <f t="shared" ca="1" si="90"/>
        <v xml:space="preserve"> </v>
      </c>
      <c r="AL305" s="13" t="str" cm="1">
        <f t="array" aca="1" ref="AL305" ca="1">_xlfn.IFS(AI305=0," ",AK305&gt;25,"Plus éligible",AK305&gt;16,"Justificatif à fournir",AK305&gt;6,"Bon rentré OK",AK305&lt;6,"Non éligible")</f>
        <v xml:space="preserve"> </v>
      </c>
      <c r="AM305" s="13" t="str" cm="1">
        <f t="array" aca="1" ref="AM305" ca="1">_xlfn.IFS(AI305=0," ",AK305&gt;17,"Plus noel",AK305&lt;17,"ok noel")</f>
        <v xml:space="preserve"> </v>
      </c>
      <c r="AN305" s="15"/>
      <c r="AO305" s="16"/>
      <c r="AP305" s="12"/>
      <c r="AQ305" s="13" t="str">
        <f t="shared" ca="1" si="91"/>
        <v xml:space="preserve"> </v>
      </c>
      <c r="AR305" s="13" t="str" cm="1">
        <f t="array" aca="1" ref="AR305" ca="1">_xlfn.IFS(AO305=0," ",AQ305&gt;25,"Plus éligible",AQ305&gt;16,"Justificatif à fournir",AQ305&gt;6,"Bon rentré OK",AQ305&lt;6,"Non éligible")</f>
        <v xml:space="preserve"> </v>
      </c>
      <c r="AS305" s="13" t="str" cm="1">
        <f t="array" aca="1" ref="AS305" ca="1">_xlfn.IFS(AO305=0," ",AQ305&gt;17,"Plus noel",AQ305&lt;17,"ok noel")</f>
        <v xml:space="preserve"> </v>
      </c>
      <c r="AT305" s="15"/>
      <c r="AU305" s="10" t="str">
        <f t="shared" si="92"/>
        <v xml:space="preserve"> </v>
      </c>
      <c r="AV305" s="10" t="str">
        <f t="shared" si="93"/>
        <v xml:space="preserve"> </v>
      </c>
      <c r="AW305" s="10" t="str">
        <f t="shared" si="94"/>
        <v xml:space="preserve"> </v>
      </c>
      <c r="AX305">
        <f t="shared" ca="1" si="95"/>
        <v>0</v>
      </c>
      <c r="AY305">
        <f t="shared" ca="1" si="96"/>
        <v>0</v>
      </c>
      <c r="AZ305">
        <f t="shared" ca="1" si="97"/>
        <v>0</v>
      </c>
    </row>
    <row r="306" spans="1:52" x14ac:dyDescent="0.3">
      <c r="A306" s="5"/>
      <c r="C306" s="6">
        <f t="shared" si="98"/>
        <v>1</v>
      </c>
      <c r="E306" s="6">
        <f t="shared" ca="1" si="83"/>
        <v>44562</v>
      </c>
      <c r="F306" s="3">
        <f t="shared" ca="1" si="99"/>
        <v>18</v>
      </c>
      <c r="G306" s="3">
        <f t="shared" ca="1" si="100"/>
        <v>12</v>
      </c>
      <c r="H306" s="7">
        <f t="shared" ca="1" si="84"/>
        <v>450</v>
      </c>
      <c r="J306" s="7">
        <f t="shared" ca="1" si="85"/>
        <v>0</v>
      </c>
      <c r="L306" s="7">
        <f t="shared" ca="1" si="86"/>
        <v>450</v>
      </c>
      <c r="P306" s="7">
        <f t="shared" ca="1" si="87"/>
        <v>450</v>
      </c>
      <c r="Q306" s="16"/>
      <c r="R306" s="12"/>
      <c r="S306" s="13" t="str">
        <f t="shared" ca="1" si="101"/>
        <v xml:space="preserve"> </v>
      </c>
      <c r="T306" s="13" t="str" cm="1">
        <f t="array" aca="1" ref="T306" ca="1">_xlfn.IFS(Q306=0," ",S306&gt;25,"Plus éligible",S306&gt;16,"Justificatif à fournir",S306&gt;6,"Bon rentré OK",S306&lt;6,"Non éligible")</f>
        <v xml:space="preserve"> </v>
      </c>
      <c r="U306" s="13" t="str" cm="1">
        <f t="array" aca="1" ref="U306" ca="1">_xlfn.IFS(Q306=0," ",S306&gt;17,"Plus noel",S306&lt;17,"ok noel")</f>
        <v xml:space="preserve"> </v>
      </c>
      <c r="V306" s="15"/>
      <c r="W306" s="16"/>
      <c r="X306" s="12"/>
      <c r="Y306" s="13" t="str">
        <f t="shared" ca="1" si="88"/>
        <v xml:space="preserve"> </v>
      </c>
      <c r="Z306" s="13" t="str" cm="1">
        <f t="array" aca="1" ref="Z306" ca="1">_xlfn.IFS(W306=0," ",Y306&gt;25,"Plus éligible",Y306&gt;16,"Justificatif à fournir",Y306&gt;6,"Bon rentré OK",Y306&lt;6,"Non éligible")</f>
        <v xml:space="preserve"> </v>
      </c>
      <c r="AA306" s="13" t="str" cm="1">
        <f t="array" aca="1" ref="AA306" ca="1">_xlfn.IFS(W306=0," ",Y306&gt;17,"Plus noel",Y306&lt;16,"ok noel")</f>
        <v xml:space="preserve"> </v>
      </c>
      <c r="AB306" s="15"/>
      <c r="AC306" s="16"/>
      <c r="AD306" s="12"/>
      <c r="AE306" s="13" t="str">
        <f t="shared" ca="1" si="89"/>
        <v xml:space="preserve"> </v>
      </c>
      <c r="AF306" s="13" t="str" cm="1">
        <f t="array" aca="1" ref="AF306" ca="1">_xlfn.IFS(AC306=0," ",AE306&gt;25,"Plus éligible",AE306&gt;16,"Justificatif à fournir",AE306&gt;6,"Bon rentré OK",AE306&lt;6,"Non éligible")</f>
        <v xml:space="preserve"> </v>
      </c>
      <c r="AG306" s="13" t="str" cm="1">
        <f t="array" aca="1" ref="AG306" ca="1">_xlfn.IFS(AC306=0," ",AE306&gt;17,"Plus noel",AE306&lt;17,"ok noel")</f>
        <v xml:space="preserve"> </v>
      </c>
      <c r="AH306" s="15"/>
      <c r="AI306" s="16"/>
      <c r="AJ306" s="12"/>
      <c r="AK306" s="13" t="str">
        <f t="shared" ca="1" si="90"/>
        <v xml:space="preserve"> </v>
      </c>
      <c r="AL306" s="13" t="str" cm="1">
        <f t="array" aca="1" ref="AL306" ca="1">_xlfn.IFS(AI306=0," ",AK306&gt;25,"Plus éligible",AK306&gt;16,"Justificatif à fournir",AK306&gt;6,"Bon rentré OK",AK306&lt;6,"Non éligible")</f>
        <v xml:space="preserve"> </v>
      </c>
      <c r="AM306" s="13" t="str" cm="1">
        <f t="array" aca="1" ref="AM306" ca="1">_xlfn.IFS(AI306=0," ",AK306&gt;17,"Plus noel",AK306&lt;17,"ok noel")</f>
        <v xml:space="preserve"> </v>
      </c>
      <c r="AN306" s="15"/>
      <c r="AO306" s="16"/>
      <c r="AP306" s="12"/>
      <c r="AQ306" s="13" t="str">
        <f t="shared" ca="1" si="91"/>
        <v xml:space="preserve"> </v>
      </c>
      <c r="AR306" s="13" t="str" cm="1">
        <f t="array" aca="1" ref="AR306" ca="1">_xlfn.IFS(AO306=0," ",AQ306&gt;25,"Plus éligible",AQ306&gt;16,"Justificatif à fournir",AQ306&gt;6,"Bon rentré OK",AQ306&lt;6,"Non éligible")</f>
        <v xml:space="preserve"> </v>
      </c>
      <c r="AS306" s="13" t="str" cm="1">
        <f t="array" aca="1" ref="AS306" ca="1">_xlfn.IFS(AO306=0," ",AQ306&gt;17,"Plus noel",AQ306&lt;17,"ok noel")</f>
        <v xml:space="preserve"> </v>
      </c>
      <c r="AT306" s="15"/>
      <c r="AU306" s="10" t="str">
        <f t="shared" si="92"/>
        <v xml:space="preserve"> </v>
      </c>
      <c r="AV306" s="10" t="str">
        <f t="shared" si="93"/>
        <v xml:space="preserve"> </v>
      </c>
      <c r="AW306" s="10" t="str">
        <f t="shared" si="94"/>
        <v xml:space="preserve"> </v>
      </c>
      <c r="AX306">
        <f t="shared" ca="1" si="95"/>
        <v>0</v>
      </c>
      <c r="AY306">
        <f t="shared" ca="1" si="96"/>
        <v>0</v>
      </c>
      <c r="AZ306">
        <f t="shared" ca="1" si="97"/>
        <v>0</v>
      </c>
    </row>
    <row r="307" spans="1:52" x14ac:dyDescent="0.3">
      <c r="A307" s="5"/>
      <c r="C307" s="6">
        <f t="shared" si="98"/>
        <v>1</v>
      </c>
      <c r="E307" s="6">
        <f t="shared" ca="1" si="83"/>
        <v>44562</v>
      </c>
      <c r="F307" s="3">
        <f t="shared" ca="1" si="99"/>
        <v>18</v>
      </c>
      <c r="G307" s="3">
        <f t="shared" ca="1" si="100"/>
        <v>12</v>
      </c>
      <c r="H307" s="7">
        <f t="shared" ca="1" si="84"/>
        <v>450</v>
      </c>
      <c r="J307" s="7">
        <f t="shared" ca="1" si="85"/>
        <v>0</v>
      </c>
      <c r="L307" s="7">
        <f t="shared" ca="1" si="86"/>
        <v>450</v>
      </c>
      <c r="P307" s="7">
        <f t="shared" ca="1" si="87"/>
        <v>450</v>
      </c>
      <c r="Q307" s="16"/>
      <c r="R307" s="12"/>
      <c r="S307" s="13" t="str">
        <f t="shared" ca="1" si="101"/>
        <v xml:space="preserve"> </v>
      </c>
      <c r="T307" s="13" t="str" cm="1">
        <f t="array" aca="1" ref="T307" ca="1">_xlfn.IFS(Q307=0," ",S307&gt;25,"Plus éligible",S307&gt;16,"Justificatif à fournir",S307&gt;6,"Bon rentré OK",S307&lt;6,"Non éligible")</f>
        <v xml:space="preserve"> </v>
      </c>
      <c r="U307" s="13" t="str" cm="1">
        <f t="array" aca="1" ref="U307" ca="1">_xlfn.IFS(Q307=0," ",S307&gt;17,"Plus noel",S307&lt;17,"ok noel")</f>
        <v xml:space="preserve"> </v>
      </c>
      <c r="V307" s="15"/>
      <c r="W307" s="16"/>
      <c r="X307" s="12"/>
      <c r="Y307" s="13" t="str">
        <f t="shared" ca="1" si="88"/>
        <v xml:space="preserve"> </v>
      </c>
      <c r="Z307" s="13" t="str" cm="1">
        <f t="array" aca="1" ref="Z307" ca="1">_xlfn.IFS(W307=0," ",Y307&gt;25,"Plus éligible",Y307&gt;16,"Justificatif à fournir",Y307&gt;6,"Bon rentré OK",Y307&lt;6,"Non éligible")</f>
        <v xml:space="preserve"> </v>
      </c>
      <c r="AA307" s="13" t="str" cm="1">
        <f t="array" aca="1" ref="AA307" ca="1">_xlfn.IFS(W307=0," ",Y307&gt;17,"Plus noel",Y307&lt;16,"ok noel")</f>
        <v xml:space="preserve"> </v>
      </c>
      <c r="AB307" s="15"/>
      <c r="AC307" s="16"/>
      <c r="AD307" s="12"/>
      <c r="AE307" s="13" t="str">
        <f t="shared" ca="1" si="89"/>
        <v xml:space="preserve"> </v>
      </c>
      <c r="AF307" s="13" t="str" cm="1">
        <f t="array" aca="1" ref="AF307" ca="1">_xlfn.IFS(AC307=0," ",AE307&gt;25,"Plus éligible",AE307&gt;16,"Justificatif à fournir",AE307&gt;6,"Bon rentré OK",AE307&lt;6,"Non éligible")</f>
        <v xml:space="preserve"> </v>
      </c>
      <c r="AG307" s="13" t="str" cm="1">
        <f t="array" aca="1" ref="AG307" ca="1">_xlfn.IFS(AC307=0," ",AE307&gt;17,"Plus noel",AE307&lt;17,"ok noel")</f>
        <v xml:space="preserve"> </v>
      </c>
      <c r="AH307" s="15"/>
      <c r="AI307" s="16"/>
      <c r="AJ307" s="12"/>
      <c r="AK307" s="13" t="str">
        <f t="shared" ca="1" si="90"/>
        <v xml:space="preserve"> </v>
      </c>
      <c r="AL307" s="13" t="str" cm="1">
        <f t="array" aca="1" ref="AL307" ca="1">_xlfn.IFS(AI307=0," ",AK307&gt;25,"Plus éligible",AK307&gt;16,"Justificatif à fournir",AK307&gt;6,"Bon rentré OK",AK307&lt;6,"Non éligible")</f>
        <v xml:space="preserve"> </v>
      </c>
      <c r="AM307" s="13" t="str" cm="1">
        <f t="array" aca="1" ref="AM307" ca="1">_xlfn.IFS(AI307=0," ",AK307&gt;17,"Plus noel",AK307&lt;17,"ok noel")</f>
        <v xml:space="preserve"> </v>
      </c>
      <c r="AN307" s="15"/>
      <c r="AO307" s="16"/>
      <c r="AP307" s="12"/>
      <c r="AQ307" s="13" t="str">
        <f t="shared" ca="1" si="91"/>
        <v xml:space="preserve"> </v>
      </c>
      <c r="AR307" s="13" t="str" cm="1">
        <f t="array" aca="1" ref="AR307" ca="1">_xlfn.IFS(AO307=0," ",AQ307&gt;25,"Plus éligible",AQ307&gt;16,"Justificatif à fournir",AQ307&gt;6,"Bon rentré OK",AQ307&lt;6,"Non éligible")</f>
        <v xml:space="preserve"> </v>
      </c>
      <c r="AS307" s="13" t="str" cm="1">
        <f t="array" aca="1" ref="AS307" ca="1">_xlfn.IFS(AO307=0," ",AQ307&gt;17,"Plus noel",AQ307&lt;17,"ok noel")</f>
        <v xml:space="preserve"> </v>
      </c>
      <c r="AT307" s="15"/>
      <c r="AU307" s="10" t="str">
        <f t="shared" si="92"/>
        <v xml:space="preserve"> </v>
      </c>
      <c r="AV307" s="10" t="str">
        <f t="shared" si="93"/>
        <v xml:space="preserve"> </v>
      </c>
      <c r="AW307" s="10" t="str">
        <f t="shared" si="94"/>
        <v xml:space="preserve"> </v>
      </c>
      <c r="AX307">
        <f t="shared" ca="1" si="95"/>
        <v>0</v>
      </c>
      <c r="AY307">
        <f t="shared" ca="1" si="96"/>
        <v>0</v>
      </c>
      <c r="AZ307">
        <f t="shared" ca="1" si="97"/>
        <v>0</v>
      </c>
    </row>
    <row r="308" spans="1:52" x14ac:dyDescent="0.3">
      <c r="A308" s="5"/>
      <c r="C308" s="6">
        <f t="shared" si="98"/>
        <v>1</v>
      </c>
      <c r="E308" s="6">
        <f t="shared" ca="1" si="83"/>
        <v>44562</v>
      </c>
      <c r="F308" s="3">
        <f t="shared" ca="1" si="99"/>
        <v>18</v>
      </c>
      <c r="G308" s="3">
        <f t="shared" ca="1" si="100"/>
        <v>12</v>
      </c>
      <c r="H308" s="7">
        <f t="shared" ca="1" si="84"/>
        <v>450</v>
      </c>
      <c r="J308" s="7">
        <f t="shared" ca="1" si="85"/>
        <v>0</v>
      </c>
      <c r="L308" s="7">
        <f t="shared" ca="1" si="86"/>
        <v>450</v>
      </c>
      <c r="P308" s="7">
        <f t="shared" ca="1" si="87"/>
        <v>450</v>
      </c>
      <c r="Q308" s="16"/>
      <c r="R308" s="12"/>
      <c r="S308" s="13" t="str">
        <f t="shared" ca="1" si="101"/>
        <v xml:space="preserve"> </v>
      </c>
      <c r="T308" s="13" t="str" cm="1">
        <f t="array" aca="1" ref="T308" ca="1">_xlfn.IFS(Q308=0," ",S308&gt;25,"Plus éligible",S308&gt;16,"Justificatif à fournir",S308&gt;6,"Bon rentré OK",S308&lt;6,"Non éligible")</f>
        <v xml:space="preserve"> </v>
      </c>
      <c r="U308" s="13" t="str" cm="1">
        <f t="array" aca="1" ref="U308" ca="1">_xlfn.IFS(Q308=0," ",S308&gt;17,"Plus noel",S308&lt;17,"ok noel")</f>
        <v xml:space="preserve"> </v>
      </c>
      <c r="V308" s="15"/>
      <c r="W308" s="16"/>
      <c r="X308" s="12"/>
      <c r="Y308" s="13" t="str">
        <f t="shared" ca="1" si="88"/>
        <v xml:space="preserve"> </v>
      </c>
      <c r="Z308" s="13" t="str" cm="1">
        <f t="array" aca="1" ref="Z308" ca="1">_xlfn.IFS(W308=0," ",Y308&gt;25,"Plus éligible",Y308&gt;16,"Justificatif à fournir",Y308&gt;6,"Bon rentré OK",Y308&lt;6,"Non éligible")</f>
        <v xml:space="preserve"> </v>
      </c>
      <c r="AA308" s="13" t="str" cm="1">
        <f t="array" aca="1" ref="AA308" ca="1">_xlfn.IFS(W308=0," ",Y308&gt;17,"Plus noel",Y308&lt;16,"ok noel")</f>
        <v xml:space="preserve"> </v>
      </c>
      <c r="AB308" s="15"/>
      <c r="AC308" s="16"/>
      <c r="AD308" s="12"/>
      <c r="AE308" s="13" t="str">
        <f t="shared" ca="1" si="89"/>
        <v xml:space="preserve"> </v>
      </c>
      <c r="AF308" s="13" t="str" cm="1">
        <f t="array" aca="1" ref="AF308" ca="1">_xlfn.IFS(AC308=0," ",AE308&gt;25,"Plus éligible",AE308&gt;16,"Justificatif à fournir",AE308&gt;6,"Bon rentré OK",AE308&lt;6,"Non éligible")</f>
        <v xml:space="preserve"> </v>
      </c>
      <c r="AG308" s="13" t="str" cm="1">
        <f t="array" aca="1" ref="AG308" ca="1">_xlfn.IFS(AC308=0," ",AE308&gt;17,"Plus noel",AE308&lt;17,"ok noel")</f>
        <v xml:space="preserve"> </v>
      </c>
      <c r="AH308" s="15"/>
      <c r="AI308" s="16"/>
      <c r="AJ308" s="12"/>
      <c r="AK308" s="13" t="str">
        <f t="shared" ca="1" si="90"/>
        <v xml:space="preserve"> </v>
      </c>
      <c r="AL308" s="13" t="str" cm="1">
        <f t="array" aca="1" ref="AL308" ca="1">_xlfn.IFS(AI308=0," ",AK308&gt;25,"Plus éligible",AK308&gt;16,"Justificatif à fournir",AK308&gt;6,"Bon rentré OK",AK308&lt;6,"Non éligible")</f>
        <v xml:space="preserve"> </v>
      </c>
      <c r="AM308" s="13" t="str" cm="1">
        <f t="array" aca="1" ref="AM308" ca="1">_xlfn.IFS(AI308=0," ",AK308&gt;17,"Plus noel",AK308&lt;17,"ok noel")</f>
        <v xml:space="preserve"> </v>
      </c>
      <c r="AN308" s="15"/>
      <c r="AO308" s="16"/>
      <c r="AP308" s="12"/>
      <c r="AQ308" s="13" t="str">
        <f t="shared" ca="1" si="91"/>
        <v xml:space="preserve"> </v>
      </c>
      <c r="AR308" s="13" t="str" cm="1">
        <f t="array" aca="1" ref="AR308" ca="1">_xlfn.IFS(AO308=0," ",AQ308&gt;25,"Plus éligible",AQ308&gt;16,"Justificatif à fournir",AQ308&gt;6,"Bon rentré OK",AQ308&lt;6,"Non éligible")</f>
        <v xml:space="preserve"> </v>
      </c>
      <c r="AS308" s="13" t="str" cm="1">
        <f t="array" aca="1" ref="AS308" ca="1">_xlfn.IFS(AO308=0," ",AQ308&gt;17,"Plus noel",AQ308&lt;17,"ok noel")</f>
        <v xml:space="preserve"> </v>
      </c>
      <c r="AT308" s="15"/>
      <c r="AU308" s="10" t="str">
        <f t="shared" si="92"/>
        <v xml:space="preserve"> </v>
      </c>
      <c r="AV308" s="10" t="str">
        <f t="shared" si="93"/>
        <v xml:space="preserve"> </v>
      </c>
      <c r="AW308" s="10" t="str">
        <f t="shared" si="94"/>
        <v xml:space="preserve"> </v>
      </c>
      <c r="AX308">
        <f t="shared" ca="1" si="95"/>
        <v>0</v>
      </c>
      <c r="AY308">
        <f t="shared" ca="1" si="96"/>
        <v>0</v>
      </c>
      <c r="AZ308">
        <f t="shared" ca="1" si="97"/>
        <v>0</v>
      </c>
    </row>
    <row r="309" spans="1:52" x14ac:dyDescent="0.3">
      <c r="A309" s="5"/>
      <c r="C309" s="6">
        <f t="shared" si="98"/>
        <v>1</v>
      </c>
      <c r="E309" s="6">
        <f t="shared" ca="1" si="83"/>
        <v>44562</v>
      </c>
      <c r="F309" s="3">
        <f t="shared" ca="1" si="99"/>
        <v>18</v>
      </c>
      <c r="G309" s="3">
        <f t="shared" ca="1" si="100"/>
        <v>12</v>
      </c>
      <c r="H309" s="7">
        <f t="shared" ca="1" si="84"/>
        <v>450</v>
      </c>
      <c r="J309" s="7">
        <f t="shared" ca="1" si="85"/>
        <v>0</v>
      </c>
      <c r="L309" s="7">
        <f t="shared" ca="1" si="86"/>
        <v>450</v>
      </c>
      <c r="P309" s="7">
        <f t="shared" ca="1" si="87"/>
        <v>450</v>
      </c>
      <c r="Q309" s="16"/>
      <c r="R309" s="12"/>
      <c r="S309" s="13" t="str">
        <f t="shared" ca="1" si="101"/>
        <v xml:space="preserve"> </v>
      </c>
      <c r="T309" s="13" t="str" cm="1">
        <f t="array" aca="1" ref="T309" ca="1">_xlfn.IFS(Q309=0," ",S309&gt;25,"Plus éligible",S309&gt;16,"Justificatif à fournir",S309&gt;6,"Bon rentré OK",S309&lt;6,"Non éligible")</f>
        <v xml:space="preserve"> </v>
      </c>
      <c r="U309" s="13" t="str" cm="1">
        <f t="array" aca="1" ref="U309" ca="1">_xlfn.IFS(Q309=0," ",S309&gt;17,"Plus noel",S309&lt;17,"ok noel")</f>
        <v xml:space="preserve"> </v>
      </c>
      <c r="V309" s="15"/>
      <c r="W309" s="16"/>
      <c r="X309" s="12"/>
      <c r="Y309" s="13" t="str">
        <f t="shared" ca="1" si="88"/>
        <v xml:space="preserve"> </v>
      </c>
      <c r="Z309" s="13" t="str" cm="1">
        <f t="array" aca="1" ref="Z309" ca="1">_xlfn.IFS(W309=0," ",Y309&gt;25,"Plus éligible",Y309&gt;16,"Justificatif à fournir",Y309&gt;6,"Bon rentré OK",Y309&lt;6,"Non éligible")</f>
        <v xml:space="preserve"> </v>
      </c>
      <c r="AA309" s="13" t="str" cm="1">
        <f t="array" aca="1" ref="AA309" ca="1">_xlfn.IFS(W309=0," ",Y309&gt;17,"Plus noel",Y309&lt;16,"ok noel")</f>
        <v xml:space="preserve"> </v>
      </c>
      <c r="AB309" s="15"/>
      <c r="AC309" s="16"/>
      <c r="AD309" s="12"/>
      <c r="AE309" s="13" t="str">
        <f t="shared" ca="1" si="89"/>
        <v xml:space="preserve"> </v>
      </c>
      <c r="AF309" s="13" t="str" cm="1">
        <f t="array" aca="1" ref="AF309" ca="1">_xlfn.IFS(AC309=0," ",AE309&gt;25,"Plus éligible",AE309&gt;16,"Justificatif à fournir",AE309&gt;6,"Bon rentré OK",AE309&lt;6,"Non éligible")</f>
        <v xml:space="preserve"> </v>
      </c>
      <c r="AG309" s="13" t="str" cm="1">
        <f t="array" aca="1" ref="AG309" ca="1">_xlfn.IFS(AC309=0," ",AE309&gt;17,"Plus noel",AE309&lt;17,"ok noel")</f>
        <v xml:space="preserve"> </v>
      </c>
      <c r="AH309" s="15"/>
      <c r="AI309" s="16"/>
      <c r="AJ309" s="12"/>
      <c r="AK309" s="13" t="str">
        <f t="shared" ca="1" si="90"/>
        <v xml:space="preserve"> </v>
      </c>
      <c r="AL309" s="13" t="str" cm="1">
        <f t="array" aca="1" ref="AL309" ca="1">_xlfn.IFS(AI309=0," ",AK309&gt;25,"Plus éligible",AK309&gt;16,"Justificatif à fournir",AK309&gt;6,"Bon rentré OK",AK309&lt;6,"Non éligible")</f>
        <v xml:space="preserve"> </v>
      </c>
      <c r="AM309" s="13" t="str" cm="1">
        <f t="array" aca="1" ref="AM309" ca="1">_xlfn.IFS(AI309=0," ",AK309&gt;17,"Plus noel",AK309&lt;17,"ok noel")</f>
        <v xml:space="preserve"> </v>
      </c>
      <c r="AN309" s="15"/>
      <c r="AO309" s="16"/>
      <c r="AP309" s="12"/>
      <c r="AQ309" s="13" t="str">
        <f t="shared" ca="1" si="91"/>
        <v xml:space="preserve"> </v>
      </c>
      <c r="AR309" s="13" t="str" cm="1">
        <f t="array" aca="1" ref="AR309" ca="1">_xlfn.IFS(AO309=0," ",AQ309&gt;25,"Plus éligible",AQ309&gt;16,"Justificatif à fournir",AQ309&gt;6,"Bon rentré OK",AQ309&lt;6,"Non éligible")</f>
        <v xml:space="preserve"> </v>
      </c>
      <c r="AS309" s="13" t="str" cm="1">
        <f t="array" aca="1" ref="AS309" ca="1">_xlfn.IFS(AO309=0," ",AQ309&gt;17,"Plus noel",AQ309&lt;17,"ok noel")</f>
        <v xml:space="preserve"> </v>
      </c>
      <c r="AT309" s="15"/>
      <c r="AU309" s="10" t="str">
        <f t="shared" si="92"/>
        <v xml:space="preserve"> </v>
      </c>
      <c r="AV309" s="10" t="str">
        <f t="shared" si="93"/>
        <v xml:space="preserve"> </v>
      </c>
      <c r="AW309" s="10" t="str">
        <f t="shared" si="94"/>
        <v xml:space="preserve"> </v>
      </c>
      <c r="AX309">
        <f t="shared" ca="1" si="95"/>
        <v>0</v>
      </c>
      <c r="AY309">
        <f t="shared" ca="1" si="96"/>
        <v>0</v>
      </c>
      <c r="AZ309">
        <f t="shared" ca="1" si="97"/>
        <v>0</v>
      </c>
    </row>
    <row r="310" spans="1:52" x14ac:dyDescent="0.3">
      <c r="A310" s="5"/>
      <c r="C310" s="6">
        <f t="shared" si="98"/>
        <v>1</v>
      </c>
      <c r="E310" s="6">
        <f t="shared" ca="1" si="83"/>
        <v>44562</v>
      </c>
      <c r="F310" s="3">
        <f t="shared" ca="1" si="99"/>
        <v>18</v>
      </c>
      <c r="G310" s="3">
        <f t="shared" ca="1" si="100"/>
        <v>12</v>
      </c>
      <c r="H310" s="7">
        <f t="shared" ca="1" si="84"/>
        <v>450</v>
      </c>
      <c r="J310" s="7">
        <f t="shared" ca="1" si="85"/>
        <v>0</v>
      </c>
      <c r="L310" s="7">
        <f t="shared" ca="1" si="86"/>
        <v>450</v>
      </c>
      <c r="P310" s="7">
        <f t="shared" ca="1" si="87"/>
        <v>450</v>
      </c>
      <c r="Q310" s="16"/>
      <c r="R310" s="12"/>
      <c r="S310" s="13" t="str">
        <f t="shared" ca="1" si="101"/>
        <v xml:space="preserve"> </v>
      </c>
      <c r="T310" s="13" t="str" cm="1">
        <f t="array" aca="1" ref="T310" ca="1">_xlfn.IFS(Q310=0," ",S310&gt;25,"Plus éligible",S310&gt;16,"Justificatif à fournir",S310&gt;6,"Bon rentré OK",S310&lt;6,"Non éligible")</f>
        <v xml:space="preserve"> </v>
      </c>
      <c r="U310" s="13" t="str" cm="1">
        <f t="array" aca="1" ref="U310" ca="1">_xlfn.IFS(Q310=0," ",S310&gt;17,"Plus noel",S310&lt;17,"ok noel")</f>
        <v xml:space="preserve"> </v>
      </c>
      <c r="V310" s="15"/>
      <c r="W310" s="16"/>
      <c r="X310" s="12"/>
      <c r="Y310" s="13" t="str">
        <f t="shared" ca="1" si="88"/>
        <v xml:space="preserve"> </v>
      </c>
      <c r="Z310" s="13" t="str" cm="1">
        <f t="array" aca="1" ref="Z310" ca="1">_xlfn.IFS(W310=0," ",Y310&gt;25,"Plus éligible",Y310&gt;16,"Justificatif à fournir",Y310&gt;6,"Bon rentré OK",Y310&lt;6,"Non éligible")</f>
        <v xml:space="preserve"> </v>
      </c>
      <c r="AA310" s="13" t="str" cm="1">
        <f t="array" aca="1" ref="AA310" ca="1">_xlfn.IFS(W310=0," ",Y310&gt;17,"Plus noel",Y310&lt;16,"ok noel")</f>
        <v xml:space="preserve"> </v>
      </c>
      <c r="AB310" s="15"/>
      <c r="AC310" s="16"/>
      <c r="AD310" s="12"/>
      <c r="AE310" s="13" t="str">
        <f t="shared" ca="1" si="89"/>
        <v xml:space="preserve"> </v>
      </c>
      <c r="AF310" s="13" t="str" cm="1">
        <f t="array" aca="1" ref="AF310" ca="1">_xlfn.IFS(AC310=0," ",AE310&gt;25,"Plus éligible",AE310&gt;16,"Justificatif à fournir",AE310&gt;6,"Bon rentré OK",AE310&lt;6,"Non éligible")</f>
        <v xml:space="preserve"> </v>
      </c>
      <c r="AG310" s="13" t="str" cm="1">
        <f t="array" aca="1" ref="AG310" ca="1">_xlfn.IFS(AC310=0," ",AE310&gt;17,"Plus noel",AE310&lt;17,"ok noel")</f>
        <v xml:space="preserve"> </v>
      </c>
      <c r="AH310" s="15"/>
      <c r="AI310" s="16"/>
      <c r="AJ310" s="12"/>
      <c r="AK310" s="13" t="str">
        <f t="shared" ca="1" si="90"/>
        <v xml:space="preserve"> </v>
      </c>
      <c r="AL310" s="13" t="str" cm="1">
        <f t="array" aca="1" ref="AL310" ca="1">_xlfn.IFS(AI310=0," ",AK310&gt;25,"Plus éligible",AK310&gt;16,"Justificatif à fournir",AK310&gt;6,"Bon rentré OK",AK310&lt;6,"Non éligible")</f>
        <v xml:space="preserve"> </v>
      </c>
      <c r="AM310" s="13" t="str" cm="1">
        <f t="array" aca="1" ref="AM310" ca="1">_xlfn.IFS(AI310=0," ",AK310&gt;17,"Plus noel",AK310&lt;17,"ok noel")</f>
        <v xml:space="preserve"> </v>
      </c>
      <c r="AN310" s="15"/>
      <c r="AO310" s="16"/>
      <c r="AP310" s="12"/>
      <c r="AQ310" s="13" t="str">
        <f t="shared" ca="1" si="91"/>
        <v xml:space="preserve"> </v>
      </c>
      <c r="AR310" s="13" t="str" cm="1">
        <f t="array" aca="1" ref="AR310" ca="1">_xlfn.IFS(AO310=0," ",AQ310&gt;25,"Plus éligible",AQ310&gt;16,"Justificatif à fournir",AQ310&gt;6,"Bon rentré OK",AQ310&lt;6,"Non éligible")</f>
        <v xml:space="preserve"> </v>
      </c>
      <c r="AS310" s="13" t="str" cm="1">
        <f t="array" aca="1" ref="AS310" ca="1">_xlfn.IFS(AO310=0," ",AQ310&gt;17,"Plus noel",AQ310&lt;17,"ok noel")</f>
        <v xml:space="preserve"> </v>
      </c>
      <c r="AT310" s="15"/>
      <c r="AU310" s="10" t="str">
        <f t="shared" si="92"/>
        <v xml:space="preserve"> </v>
      </c>
      <c r="AV310" s="10" t="str">
        <f t="shared" si="93"/>
        <v xml:space="preserve"> </v>
      </c>
      <c r="AW310" s="10" t="str">
        <f t="shared" si="94"/>
        <v xml:space="preserve"> </v>
      </c>
      <c r="AX310">
        <f t="shared" ca="1" si="95"/>
        <v>0</v>
      </c>
      <c r="AY310">
        <f t="shared" ca="1" si="96"/>
        <v>0</v>
      </c>
      <c r="AZ310">
        <f t="shared" ca="1" si="97"/>
        <v>0</v>
      </c>
    </row>
    <row r="311" spans="1:52" x14ac:dyDescent="0.3">
      <c r="A311" s="5"/>
      <c r="C311" s="6">
        <f t="shared" si="98"/>
        <v>1</v>
      </c>
      <c r="E311" s="6">
        <f t="shared" ca="1" si="83"/>
        <v>44562</v>
      </c>
      <c r="F311" s="3">
        <f t="shared" ca="1" si="99"/>
        <v>18</v>
      </c>
      <c r="G311" s="3">
        <f t="shared" ca="1" si="100"/>
        <v>12</v>
      </c>
      <c r="H311" s="7">
        <f t="shared" ca="1" si="84"/>
        <v>450</v>
      </c>
      <c r="J311" s="7">
        <f t="shared" ca="1" si="85"/>
        <v>0</v>
      </c>
      <c r="L311" s="7">
        <f t="shared" ca="1" si="86"/>
        <v>450</v>
      </c>
      <c r="P311" s="7">
        <f t="shared" ca="1" si="87"/>
        <v>450</v>
      </c>
      <c r="Q311" s="16"/>
      <c r="R311" s="12"/>
      <c r="S311" s="13" t="str">
        <f t="shared" ca="1" si="101"/>
        <v xml:space="preserve"> </v>
      </c>
      <c r="T311" s="13" t="str" cm="1">
        <f t="array" aca="1" ref="T311" ca="1">_xlfn.IFS(Q311=0," ",S311&gt;25,"Plus éligible",S311&gt;16,"Justificatif à fournir",S311&gt;6,"Bon rentré OK",S311&lt;6,"Non éligible")</f>
        <v xml:space="preserve"> </v>
      </c>
      <c r="U311" s="13" t="str" cm="1">
        <f t="array" aca="1" ref="U311" ca="1">_xlfn.IFS(Q311=0," ",S311&gt;17,"Plus noel",S311&lt;17,"ok noel")</f>
        <v xml:space="preserve"> </v>
      </c>
      <c r="V311" s="15"/>
      <c r="W311" s="16"/>
      <c r="X311" s="12"/>
      <c r="Y311" s="13" t="str">
        <f t="shared" ca="1" si="88"/>
        <v xml:space="preserve"> </v>
      </c>
      <c r="Z311" s="13" t="str" cm="1">
        <f t="array" aca="1" ref="Z311" ca="1">_xlfn.IFS(W311=0," ",Y311&gt;25,"Plus éligible",Y311&gt;16,"Justificatif à fournir",Y311&gt;6,"Bon rentré OK",Y311&lt;6,"Non éligible")</f>
        <v xml:space="preserve"> </v>
      </c>
      <c r="AA311" s="13" t="str" cm="1">
        <f t="array" aca="1" ref="AA311" ca="1">_xlfn.IFS(W311=0," ",Y311&gt;17,"Plus noel",Y311&lt;16,"ok noel")</f>
        <v xml:space="preserve"> </v>
      </c>
      <c r="AB311" s="15"/>
      <c r="AC311" s="16"/>
      <c r="AD311" s="12"/>
      <c r="AE311" s="13" t="str">
        <f t="shared" ca="1" si="89"/>
        <v xml:space="preserve"> </v>
      </c>
      <c r="AF311" s="13" t="str" cm="1">
        <f t="array" aca="1" ref="AF311" ca="1">_xlfn.IFS(AC311=0," ",AE311&gt;25,"Plus éligible",AE311&gt;16,"Justificatif à fournir",AE311&gt;6,"Bon rentré OK",AE311&lt;6,"Non éligible")</f>
        <v xml:space="preserve"> </v>
      </c>
      <c r="AG311" s="13" t="str" cm="1">
        <f t="array" aca="1" ref="AG311" ca="1">_xlfn.IFS(AC311=0," ",AE311&gt;17,"Plus noel",AE311&lt;17,"ok noel")</f>
        <v xml:space="preserve"> </v>
      </c>
      <c r="AH311" s="15"/>
      <c r="AI311" s="16"/>
      <c r="AJ311" s="12"/>
      <c r="AK311" s="13" t="str">
        <f t="shared" ca="1" si="90"/>
        <v xml:space="preserve"> </v>
      </c>
      <c r="AL311" s="13" t="str" cm="1">
        <f t="array" aca="1" ref="AL311" ca="1">_xlfn.IFS(AI311=0," ",AK311&gt;25,"Plus éligible",AK311&gt;16,"Justificatif à fournir",AK311&gt;6,"Bon rentré OK",AK311&lt;6,"Non éligible")</f>
        <v xml:space="preserve"> </v>
      </c>
      <c r="AM311" s="13" t="str" cm="1">
        <f t="array" aca="1" ref="AM311" ca="1">_xlfn.IFS(AI311=0," ",AK311&gt;17,"Plus noel",AK311&lt;17,"ok noel")</f>
        <v xml:space="preserve"> </v>
      </c>
      <c r="AN311" s="15"/>
      <c r="AO311" s="16"/>
      <c r="AP311" s="12"/>
      <c r="AQ311" s="13" t="str">
        <f t="shared" ca="1" si="91"/>
        <v xml:space="preserve"> </v>
      </c>
      <c r="AR311" s="13" t="str" cm="1">
        <f t="array" aca="1" ref="AR311" ca="1">_xlfn.IFS(AO311=0," ",AQ311&gt;25,"Plus éligible",AQ311&gt;16,"Justificatif à fournir",AQ311&gt;6,"Bon rentré OK",AQ311&lt;6,"Non éligible")</f>
        <v xml:space="preserve"> </v>
      </c>
      <c r="AS311" s="13" t="str" cm="1">
        <f t="array" aca="1" ref="AS311" ca="1">_xlfn.IFS(AO311=0," ",AQ311&gt;17,"Plus noel",AQ311&lt;17,"ok noel")</f>
        <v xml:space="preserve"> </v>
      </c>
      <c r="AT311" s="15"/>
      <c r="AU311" s="10" t="str">
        <f t="shared" si="92"/>
        <v xml:space="preserve"> </v>
      </c>
      <c r="AV311" s="10" t="str">
        <f t="shared" si="93"/>
        <v xml:space="preserve"> </v>
      </c>
      <c r="AW311" s="10" t="str">
        <f t="shared" si="94"/>
        <v xml:space="preserve"> </v>
      </c>
      <c r="AX311">
        <f t="shared" ca="1" si="95"/>
        <v>0</v>
      </c>
      <c r="AY311">
        <f t="shared" ca="1" si="96"/>
        <v>0</v>
      </c>
      <c r="AZ311">
        <f t="shared" ca="1" si="97"/>
        <v>0</v>
      </c>
    </row>
    <row r="312" spans="1:52" x14ac:dyDescent="0.3">
      <c r="A312" s="5"/>
      <c r="C312" s="6">
        <f t="shared" si="98"/>
        <v>1</v>
      </c>
      <c r="E312" s="6">
        <f t="shared" ca="1" si="83"/>
        <v>44562</v>
      </c>
      <c r="F312" s="3">
        <f t="shared" ca="1" si="99"/>
        <v>18</v>
      </c>
      <c r="G312" s="3">
        <f t="shared" ca="1" si="100"/>
        <v>12</v>
      </c>
      <c r="H312" s="7">
        <f t="shared" ca="1" si="84"/>
        <v>450</v>
      </c>
      <c r="J312" s="7">
        <f t="shared" ca="1" si="85"/>
        <v>0</v>
      </c>
      <c r="L312" s="7">
        <f t="shared" ca="1" si="86"/>
        <v>450</v>
      </c>
      <c r="P312" s="7">
        <f t="shared" ca="1" si="87"/>
        <v>450</v>
      </c>
      <c r="Q312" s="16"/>
      <c r="R312" s="12"/>
      <c r="S312" s="13" t="str">
        <f t="shared" ca="1" si="101"/>
        <v xml:space="preserve"> </v>
      </c>
      <c r="T312" s="13" t="str" cm="1">
        <f t="array" aca="1" ref="T312" ca="1">_xlfn.IFS(Q312=0," ",S312&gt;25,"Plus éligible",S312&gt;16,"Justificatif à fournir",S312&gt;6,"Bon rentré OK",S312&lt;6,"Non éligible")</f>
        <v xml:space="preserve"> </v>
      </c>
      <c r="U312" s="13" t="str" cm="1">
        <f t="array" aca="1" ref="U312" ca="1">_xlfn.IFS(Q312=0," ",S312&gt;17,"Plus noel",S312&lt;17,"ok noel")</f>
        <v xml:space="preserve"> </v>
      </c>
      <c r="V312" s="15"/>
      <c r="W312" s="16"/>
      <c r="X312" s="12"/>
      <c r="Y312" s="13" t="str">
        <f t="shared" ca="1" si="88"/>
        <v xml:space="preserve"> </v>
      </c>
      <c r="Z312" s="13" t="str" cm="1">
        <f t="array" aca="1" ref="Z312" ca="1">_xlfn.IFS(W312=0," ",Y312&gt;25,"Plus éligible",Y312&gt;16,"Justificatif à fournir",Y312&gt;6,"Bon rentré OK",Y312&lt;6,"Non éligible")</f>
        <v xml:space="preserve"> </v>
      </c>
      <c r="AA312" s="13" t="str" cm="1">
        <f t="array" aca="1" ref="AA312" ca="1">_xlfn.IFS(W312=0," ",Y312&gt;17,"Plus noel",Y312&lt;16,"ok noel")</f>
        <v xml:space="preserve"> </v>
      </c>
      <c r="AB312" s="15"/>
      <c r="AC312" s="16"/>
      <c r="AD312" s="12"/>
      <c r="AE312" s="13" t="str">
        <f t="shared" ca="1" si="89"/>
        <v xml:space="preserve"> </v>
      </c>
      <c r="AF312" s="13" t="str" cm="1">
        <f t="array" aca="1" ref="AF312" ca="1">_xlfn.IFS(AC312=0," ",AE312&gt;25,"Plus éligible",AE312&gt;16,"Justificatif à fournir",AE312&gt;6,"Bon rentré OK",AE312&lt;6,"Non éligible")</f>
        <v xml:space="preserve"> </v>
      </c>
      <c r="AG312" s="13" t="str" cm="1">
        <f t="array" aca="1" ref="AG312" ca="1">_xlfn.IFS(AC312=0," ",AE312&gt;17,"Plus noel",AE312&lt;17,"ok noel")</f>
        <v xml:space="preserve"> </v>
      </c>
      <c r="AH312" s="15"/>
      <c r="AI312" s="16"/>
      <c r="AJ312" s="12"/>
      <c r="AK312" s="13" t="str">
        <f t="shared" ca="1" si="90"/>
        <v xml:space="preserve"> </v>
      </c>
      <c r="AL312" s="13" t="str" cm="1">
        <f t="array" aca="1" ref="AL312" ca="1">_xlfn.IFS(AI312=0," ",AK312&gt;25,"Plus éligible",AK312&gt;16,"Justificatif à fournir",AK312&gt;6,"Bon rentré OK",AK312&lt;6,"Non éligible")</f>
        <v xml:space="preserve"> </v>
      </c>
      <c r="AM312" s="13" t="str" cm="1">
        <f t="array" aca="1" ref="AM312" ca="1">_xlfn.IFS(AI312=0," ",AK312&gt;17,"Plus noel",AK312&lt;17,"ok noel")</f>
        <v xml:space="preserve"> </v>
      </c>
      <c r="AN312" s="15"/>
      <c r="AO312" s="16"/>
      <c r="AP312" s="12"/>
      <c r="AQ312" s="13" t="str">
        <f t="shared" ca="1" si="91"/>
        <v xml:space="preserve"> </v>
      </c>
      <c r="AR312" s="13" t="str" cm="1">
        <f t="array" aca="1" ref="AR312" ca="1">_xlfn.IFS(AO312=0," ",AQ312&gt;25,"Plus éligible",AQ312&gt;16,"Justificatif à fournir",AQ312&gt;6,"Bon rentré OK",AQ312&lt;6,"Non éligible")</f>
        <v xml:space="preserve"> </v>
      </c>
      <c r="AS312" s="13" t="str" cm="1">
        <f t="array" aca="1" ref="AS312" ca="1">_xlfn.IFS(AO312=0," ",AQ312&gt;17,"Plus noel",AQ312&lt;17,"ok noel")</f>
        <v xml:space="preserve"> </v>
      </c>
      <c r="AT312" s="15"/>
      <c r="AU312" s="10" t="str">
        <f t="shared" si="92"/>
        <v xml:space="preserve"> </v>
      </c>
      <c r="AV312" s="10" t="str">
        <f t="shared" si="93"/>
        <v xml:space="preserve"> </v>
      </c>
      <c r="AW312" s="10" t="str">
        <f t="shared" si="94"/>
        <v xml:space="preserve"> </v>
      </c>
      <c r="AX312">
        <f t="shared" ca="1" si="95"/>
        <v>0</v>
      </c>
      <c r="AY312">
        <f t="shared" ca="1" si="96"/>
        <v>0</v>
      </c>
      <c r="AZ312">
        <f t="shared" ca="1" si="97"/>
        <v>0</v>
      </c>
    </row>
    <row r="313" spans="1:52" x14ac:dyDescent="0.3">
      <c r="A313" s="5"/>
      <c r="C313" s="6">
        <f t="shared" si="98"/>
        <v>1</v>
      </c>
      <c r="E313" s="6">
        <f t="shared" ca="1" si="83"/>
        <v>44562</v>
      </c>
      <c r="F313" s="3">
        <f t="shared" ca="1" si="99"/>
        <v>18</v>
      </c>
      <c r="G313" s="3">
        <f t="shared" ca="1" si="100"/>
        <v>12</v>
      </c>
      <c r="H313" s="7">
        <f t="shared" ca="1" si="84"/>
        <v>450</v>
      </c>
      <c r="J313" s="7">
        <f t="shared" ca="1" si="85"/>
        <v>0</v>
      </c>
      <c r="L313" s="7">
        <f t="shared" ca="1" si="86"/>
        <v>450</v>
      </c>
      <c r="P313" s="7">
        <f t="shared" ca="1" si="87"/>
        <v>450</v>
      </c>
      <c r="Q313" s="16"/>
      <c r="R313" s="12"/>
      <c r="S313" s="13" t="str">
        <f t="shared" ca="1" si="101"/>
        <v xml:space="preserve"> </v>
      </c>
      <c r="T313" s="13" t="str" cm="1">
        <f t="array" aca="1" ref="T313" ca="1">_xlfn.IFS(Q313=0," ",S313&gt;25,"Plus éligible",S313&gt;16,"Justificatif à fournir",S313&gt;6,"Bon rentré OK",S313&lt;6,"Non éligible")</f>
        <v xml:space="preserve"> </v>
      </c>
      <c r="U313" s="13" t="str" cm="1">
        <f t="array" aca="1" ref="U313" ca="1">_xlfn.IFS(Q313=0," ",S313&gt;17,"Plus noel",S313&lt;17,"ok noel")</f>
        <v xml:space="preserve"> </v>
      </c>
      <c r="V313" s="15"/>
      <c r="W313" s="16"/>
      <c r="X313" s="12"/>
      <c r="Y313" s="13" t="str">
        <f t="shared" ca="1" si="88"/>
        <v xml:space="preserve"> </v>
      </c>
      <c r="Z313" s="13" t="str" cm="1">
        <f t="array" aca="1" ref="Z313" ca="1">_xlfn.IFS(W313=0," ",Y313&gt;25,"Plus éligible",Y313&gt;16,"Justificatif à fournir",Y313&gt;6,"Bon rentré OK",Y313&lt;6,"Non éligible")</f>
        <v xml:space="preserve"> </v>
      </c>
      <c r="AA313" s="13" t="str" cm="1">
        <f t="array" aca="1" ref="AA313" ca="1">_xlfn.IFS(W313=0," ",Y313&gt;17,"Plus noel",Y313&lt;16,"ok noel")</f>
        <v xml:space="preserve"> </v>
      </c>
      <c r="AB313" s="15"/>
      <c r="AC313" s="16"/>
      <c r="AD313" s="12"/>
      <c r="AE313" s="13" t="str">
        <f t="shared" ca="1" si="89"/>
        <v xml:space="preserve"> </v>
      </c>
      <c r="AF313" s="13" t="str" cm="1">
        <f t="array" aca="1" ref="AF313" ca="1">_xlfn.IFS(AC313=0," ",AE313&gt;25,"Plus éligible",AE313&gt;16,"Justificatif à fournir",AE313&gt;6,"Bon rentré OK",AE313&lt;6,"Non éligible")</f>
        <v xml:space="preserve"> </v>
      </c>
      <c r="AG313" s="13" t="str" cm="1">
        <f t="array" aca="1" ref="AG313" ca="1">_xlfn.IFS(AC313=0," ",AE313&gt;17,"Plus noel",AE313&lt;17,"ok noel")</f>
        <v xml:space="preserve"> </v>
      </c>
      <c r="AH313" s="15"/>
      <c r="AI313" s="16"/>
      <c r="AJ313" s="12"/>
      <c r="AK313" s="13" t="str">
        <f t="shared" ca="1" si="90"/>
        <v xml:space="preserve"> </v>
      </c>
      <c r="AL313" s="13" t="str" cm="1">
        <f t="array" aca="1" ref="AL313" ca="1">_xlfn.IFS(AI313=0," ",AK313&gt;25,"Plus éligible",AK313&gt;16,"Justificatif à fournir",AK313&gt;6,"Bon rentré OK",AK313&lt;6,"Non éligible")</f>
        <v xml:space="preserve"> </v>
      </c>
      <c r="AM313" s="13" t="str" cm="1">
        <f t="array" aca="1" ref="AM313" ca="1">_xlfn.IFS(AI313=0," ",AK313&gt;17,"Plus noel",AK313&lt;17,"ok noel")</f>
        <v xml:space="preserve"> </v>
      </c>
      <c r="AN313" s="15"/>
      <c r="AO313" s="16"/>
      <c r="AP313" s="12"/>
      <c r="AQ313" s="13" t="str">
        <f t="shared" ca="1" si="91"/>
        <v xml:space="preserve"> </v>
      </c>
      <c r="AR313" s="13" t="str" cm="1">
        <f t="array" aca="1" ref="AR313" ca="1">_xlfn.IFS(AO313=0," ",AQ313&gt;25,"Plus éligible",AQ313&gt;16,"Justificatif à fournir",AQ313&gt;6,"Bon rentré OK",AQ313&lt;6,"Non éligible")</f>
        <v xml:space="preserve"> </v>
      </c>
      <c r="AS313" s="13" t="str" cm="1">
        <f t="array" aca="1" ref="AS313" ca="1">_xlfn.IFS(AO313=0," ",AQ313&gt;17,"Plus noel",AQ313&lt;17,"ok noel")</f>
        <v xml:space="preserve"> </v>
      </c>
      <c r="AT313" s="15"/>
      <c r="AU313" s="10" t="str">
        <f t="shared" si="92"/>
        <v xml:space="preserve"> </v>
      </c>
      <c r="AV313" s="10" t="str">
        <f t="shared" si="93"/>
        <v xml:space="preserve"> </v>
      </c>
      <c r="AW313" s="10" t="str">
        <f t="shared" si="94"/>
        <v xml:space="preserve"> </v>
      </c>
      <c r="AX313">
        <f t="shared" ca="1" si="95"/>
        <v>0</v>
      </c>
      <c r="AY313">
        <f t="shared" ca="1" si="96"/>
        <v>0</v>
      </c>
      <c r="AZ313">
        <f t="shared" ca="1" si="97"/>
        <v>0</v>
      </c>
    </row>
    <row r="314" spans="1:52" x14ac:dyDescent="0.3">
      <c r="A314" s="5"/>
      <c r="C314" s="6">
        <f t="shared" si="98"/>
        <v>1</v>
      </c>
      <c r="E314" s="6">
        <f t="shared" ca="1" si="83"/>
        <v>44562</v>
      </c>
      <c r="F314" s="3">
        <f t="shared" ca="1" si="99"/>
        <v>18</v>
      </c>
      <c r="G314" s="3">
        <f t="shared" ca="1" si="100"/>
        <v>12</v>
      </c>
      <c r="H314" s="7">
        <f t="shared" ca="1" si="84"/>
        <v>450</v>
      </c>
      <c r="J314" s="7">
        <f t="shared" ca="1" si="85"/>
        <v>0</v>
      </c>
      <c r="L314" s="7">
        <f t="shared" ca="1" si="86"/>
        <v>450</v>
      </c>
      <c r="P314" s="7">
        <f t="shared" ca="1" si="87"/>
        <v>450</v>
      </c>
      <c r="Q314" s="16"/>
      <c r="R314" s="12"/>
      <c r="S314" s="13" t="str">
        <f t="shared" ca="1" si="101"/>
        <v xml:space="preserve"> </v>
      </c>
      <c r="T314" s="13" t="str" cm="1">
        <f t="array" aca="1" ref="T314" ca="1">_xlfn.IFS(Q314=0," ",S314&gt;25,"Plus éligible",S314&gt;16,"Justificatif à fournir",S314&gt;6,"Bon rentré OK",S314&lt;6,"Non éligible")</f>
        <v xml:space="preserve"> </v>
      </c>
      <c r="U314" s="13" t="str" cm="1">
        <f t="array" aca="1" ref="U314" ca="1">_xlfn.IFS(Q314=0," ",S314&gt;17,"Plus noel",S314&lt;17,"ok noel")</f>
        <v xml:space="preserve"> </v>
      </c>
      <c r="V314" s="15"/>
      <c r="W314" s="16"/>
      <c r="X314" s="12"/>
      <c r="Y314" s="13" t="str">
        <f t="shared" ca="1" si="88"/>
        <v xml:space="preserve"> </v>
      </c>
      <c r="Z314" s="13" t="str" cm="1">
        <f t="array" aca="1" ref="Z314" ca="1">_xlfn.IFS(W314=0," ",Y314&gt;25,"Plus éligible",Y314&gt;16,"Justificatif à fournir",Y314&gt;6,"Bon rentré OK",Y314&lt;6,"Non éligible")</f>
        <v xml:space="preserve"> </v>
      </c>
      <c r="AA314" s="13" t="str" cm="1">
        <f t="array" aca="1" ref="AA314" ca="1">_xlfn.IFS(W314=0," ",Y314&gt;17,"Plus noel",Y314&lt;16,"ok noel")</f>
        <v xml:space="preserve"> </v>
      </c>
      <c r="AB314" s="15"/>
      <c r="AC314" s="16"/>
      <c r="AD314" s="12"/>
      <c r="AE314" s="13" t="str">
        <f t="shared" ca="1" si="89"/>
        <v xml:space="preserve"> </v>
      </c>
      <c r="AF314" s="13" t="str" cm="1">
        <f t="array" aca="1" ref="AF314" ca="1">_xlfn.IFS(AC314=0," ",AE314&gt;25,"Plus éligible",AE314&gt;16,"Justificatif à fournir",AE314&gt;6,"Bon rentré OK",AE314&lt;6,"Non éligible")</f>
        <v xml:space="preserve"> </v>
      </c>
      <c r="AG314" s="13" t="str" cm="1">
        <f t="array" aca="1" ref="AG314" ca="1">_xlfn.IFS(AC314=0," ",AE314&gt;17,"Plus noel",AE314&lt;17,"ok noel")</f>
        <v xml:space="preserve"> </v>
      </c>
      <c r="AH314" s="15"/>
      <c r="AI314" s="16"/>
      <c r="AJ314" s="12"/>
      <c r="AK314" s="13" t="str">
        <f t="shared" ca="1" si="90"/>
        <v xml:space="preserve"> </v>
      </c>
      <c r="AL314" s="13" t="str" cm="1">
        <f t="array" aca="1" ref="AL314" ca="1">_xlfn.IFS(AI314=0," ",AK314&gt;25,"Plus éligible",AK314&gt;16,"Justificatif à fournir",AK314&gt;6,"Bon rentré OK",AK314&lt;6,"Non éligible")</f>
        <v xml:space="preserve"> </v>
      </c>
      <c r="AM314" s="13" t="str" cm="1">
        <f t="array" aca="1" ref="AM314" ca="1">_xlfn.IFS(AI314=0," ",AK314&gt;17,"Plus noel",AK314&lt;17,"ok noel")</f>
        <v xml:space="preserve"> </v>
      </c>
      <c r="AN314" s="15"/>
      <c r="AO314" s="16"/>
      <c r="AP314" s="12"/>
      <c r="AQ314" s="13" t="str">
        <f t="shared" ca="1" si="91"/>
        <v xml:space="preserve"> </v>
      </c>
      <c r="AR314" s="13" t="str" cm="1">
        <f t="array" aca="1" ref="AR314" ca="1">_xlfn.IFS(AO314=0," ",AQ314&gt;25,"Plus éligible",AQ314&gt;16,"Justificatif à fournir",AQ314&gt;6,"Bon rentré OK",AQ314&lt;6,"Non éligible")</f>
        <v xml:space="preserve"> </v>
      </c>
      <c r="AS314" s="13" t="str" cm="1">
        <f t="array" aca="1" ref="AS314" ca="1">_xlfn.IFS(AO314=0," ",AQ314&gt;17,"Plus noel",AQ314&lt;17,"ok noel")</f>
        <v xml:space="preserve"> </v>
      </c>
      <c r="AT314" s="15"/>
      <c r="AU314" s="10" t="str">
        <f t="shared" si="92"/>
        <v xml:space="preserve"> </v>
      </c>
      <c r="AV314" s="10" t="str">
        <f t="shared" si="93"/>
        <v xml:space="preserve"> </v>
      </c>
      <c r="AW314" s="10" t="str">
        <f t="shared" si="94"/>
        <v xml:space="preserve"> </v>
      </c>
      <c r="AX314">
        <f t="shared" ca="1" si="95"/>
        <v>0</v>
      </c>
      <c r="AY314">
        <f t="shared" ca="1" si="96"/>
        <v>0</v>
      </c>
      <c r="AZ314">
        <f t="shared" ca="1" si="97"/>
        <v>0</v>
      </c>
    </row>
    <row r="315" spans="1:52" x14ac:dyDescent="0.3">
      <c r="A315" s="5"/>
      <c r="C315" s="6">
        <f t="shared" si="98"/>
        <v>1</v>
      </c>
      <c r="E315" s="6">
        <f t="shared" ca="1" si="83"/>
        <v>44562</v>
      </c>
      <c r="F315" s="3">
        <f t="shared" ca="1" si="99"/>
        <v>18</v>
      </c>
      <c r="G315" s="3">
        <f t="shared" ca="1" si="100"/>
        <v>12</v>
      </c>
      <c r="H315" s="7">
        <f t="shared" ca="1" si="84"/>
        <v>450</v>
      </c>
      <c r="J315" s="7">
        <f t="shared" ca="1" si="85"/>
        <v>0</v>
      </c>
      <c r="L315" s="7">
        <f t="shared" ca="1" si="86"/>
        <v>450</v>
      </c>
      <c r="P315" s="7">
        <f t="shared" ca="1" si="87"/>
        <v>450</v>
      </c>
      <c r="Q315" s="16"/>
      <c r="R315" s="12"/>
      <c r="S315" s="13" t="str">
        <f t="shared" ca="1" si="101"/>
        <v xml:space="preserve"> </v>
      </c>
      <c r="T315" s="13" t="str" cm="1">
        <f t="array" aca="1" ref="T315" ca="1">_xlfn.IFS(Q315=0," ",S315&gt;25,"Plus éligible",S315&gt;16,"Justificatif à fournir",S315&gt;6,"Bon rentré OK",S315&lt;6,"Non éligible")</f>
        <v xml:space="preserve"> </v>
      </c>
      <c r="U315" s="13" t="str" cm="1">
        <f t="array" aca="1" ref="U315" ca="1">_xlfn.IFS(Q315=0," ",S315&gt;17,"Plus noel",S315&lt;17,"ok noel")</f>
        <v xml:space="preserve"> </v>
      </c>
      <c r="V315" s="15"/>
      <c r="W315" s="16"/>
      <c r="X315" s="12"/>
      <c r="Y315" s="13" t="str">
        <f t="shared" ca="1" si="88"/>
        <v xml:space="preserve"> </v>
      </c>
      <c r="Z315" s="13" t="str" cm="1">
        <f t="array" aca="1" ref="Z315" ca="1">_xlfn.IFS(W315=0," ",Y315&gt;25,"Plus éligible",Y315&gt;16,"Justificatif à fournir",Y315&gt;6,"Bon rentré OK",Y315&lt;6,"Non éligible")</f>
        <v xml:space="preserve"> </v>
      </c>
      <c r="AA315" s="13" t="str" cm="1">
        <f t="array" aca="1" ref="AA315" ca="1">_xlfn.IFS(W315=0," ",Y315&gt;17,"Plus noel",Y315&lt;16,"ok noel")</f>
        <v xml:space="preserve"> </v>
      </c>
      <c r="AB315" s="15"/>
      <c r="AC315" s="16"/>
      <c r="AD315" s="12"/>
      <c r="AE315" s="13" t="str">
        <f t="shared" ca="1" si="89"/>
        <v xml:space="preserve"> </v>
      </c>
      <c r="AF315" s="13" t="str" cm="1">
        <f t="array" aca="1" ref="AF315" ca="1">_xlfn.IFS(AC315=0," ",AE315&gt;25,"Plus éligible",AE315&gt;16,"Justificatif à fournir",AE315&gt;6,"Bon rentré OK",AE315&lt;6,"Non éligible")</f>
        <v xml:space="preserve"> </v>
      </c>
      <c r="AG315" s="13" t="str" cm="1">
        <f t="array" aca="1" ref="AG315" ca="1">_xlfn.IFS(AC315=0," ",AE315&gt;17,"Plus noel",AE315&lt;17,"ok noel")</f>
        <v xml:space="preserve"> </v>
      </c>
      <c r="AH315" s="15"/>
      <c r="AI315" s="16"/>
      <c r="AJ315" s="12"/>
      <c r="AK315" s="13" t="str">
        <f t="shared" ca="1" si="90"/>
        <v xml:space="preserve"> </v>
      </c>
      <c r="AL315" s="13" t="str" cm="1">
        <f t="array" aca="1" ref="AL315" ca="1">_xlfn.IFS(AI315=0," ",AK315&gt;25,"Plus éligible",AK315&gt;16,"Justificatif à fournir",AK315&gt;6,"Bon rentré OK",AK315&lt;6,"Non éligible")</f>
        <v xml:space="preserve"> </v>
      </c>
      <c r="AM315" s="13" t="str" cm="1">
        <f t="array" aca="1" ref="AM315" ca="1">_xlfn.IFS(AI315=0," ",AK315&gt;17,"Plus noel",AK315&lt;17,"ok noel")</f>
        <v xml:space="preserve"> </v>
      </c>
      <c r="AN315" s="15"/>
      <c r="AO315" s="16"/>
      <c r="AP315" s="12"/>
      <c r="AQ315" s="13" t="str">
        <f t="shared" ca="1" si="91"/>
        <v xml:space="preserve"> </v>
      </c>
      <c r="AR315" s="13" t="str" cm="1">
        <f t="array" aca="1" ref="AR315" ca="1">_xlfn.IFS(AO315=0," ",AQ315&gt;25,"Plus éligible",AQ315&gt;16,"Justificatif à fournir",AQ315&gt;6,"Bon rentré OK",AQ315&lt;6,"Non éligible")</f>
        <v xml:space="preserve"> </v>
      </c>
      <c r="AS315" s="13" t="str" cm="1">
        <f t="array" aca="1" ref="AS315" ca="1">_xlfn.IFS(AO315=0," ",AQ315&gt;17,"Plus noel",AQ315&lt;17,"ok noel")</f>
        <v xml:space="preserve"> </v>
      </c>
      <c r="AT315" s="15"/>
      <c r="AU315" s="10" t="str">
        <f t="shared" si="92"/>
        <v xml:space="preserve"> </v>
      </c>
      <c r="AV315" s="10" t="str">
        <f t="shared" si="93"/>
        <v xml:space="preserve"> </v>
      </c>
      <c r="AW315" s="10" t="str">
        <f t="shared" si="94"/>
        <v xml:space="preserve"> </v>
      </c>
      <c r="AX315">
        <f t="shared" ca="1" si="95"/>
        <v>0</v>
      </c>
      <c r="AY315">
        <f t="shared" ca="1" si="96"/>
        <v>0</v>
      </c>
      <c r="AZ315">
        <f t="shared" ca="1" si="97"/>
        <v>0</v>
      </c>
    </row>
    <row r="316" spans="1:52" x14ac:dyDescent="0.3">
      <c r="A316" s="5"/>
      <c r="C316" s="6">
        <f t="shared" si="98"/>
        <v>1</v>
      </c>
      <c r="E316" s="6">
        <f t="shared" ca="1" si="83"/>
        <v>44562</v>
      </c>
      <c r="F316" s="3">
        <f t="shared" ca="1" si="99"/>
        <v>18</v>
      </c>
      <c r="G316" s="3">
        <f t="shared" ca="1" si="100"/>
        <v>12</v>
      </c>
      <c r="H316" s="7">
        <f t="shared" ca="1" si="84"/>
        <v>450</v>
      </c>
      <c r="J316" s="7">
        <f t="shared" ca="1" si="85"/>
        <v>0</v>
      </c>
      <c r="L316" s="7">
        <f t="shared" ca="1" si="86"/>
        <v>450</v>
      </c>
      <c r="P316" s="7">
        <f t="shared" ca="1" si="87"/>
        <v>450</v>
      </c>
      <c r="Q316" s="16"/>
      <c r="R316" s="12"/>
      <c r="S316" s="13" t="str">
        <f t="shared" ca="1" si="101"/>
        <v xml:space="preserve"> </v>
      </c>
      <c r="T316" s="13" t="str" cm="1">
        <f t="array" aca="1" ref="T316" ca="1">_xlfn.IFS(Q316=0," ",S316&gt;25,"Plus éligible",S316&gt;16,"Justificatif à fournir",S316&gt;6,"Bon rentré OK",S316&lt;6,"Non éligible")</f>
        <v xml:space="preserve"> </v>
      </c>
      <c r="U316" s="13" t="str" cm="1">
        <f t="array" aca="1" ref="U316" ca="1">_xlfn.IFS(Q316=0," ",S316&gt;17,"Plus noel",S316&lt;17,"ok noel")</f>
        <v xml:space="preserve"> </v>
      </c>
      <c r="V316" s="15"/>
      <c r="W316" s="16"/>
      <c r="X316" s="12"/>
      <c r="Y316" s="13" t="str">
        <f t="shared" ca="1" si="88"/>
        <v xml:space="preserve"> </v>
      </c>
      <c r="Z316" s="13" t="str" cm="1">
        <f t="array" aca="1" ref="Z316" ca="1">_xlfn.IFS(W316=0," ",Y316&gt;25,"Plus éligible",Y316&gt;16,"Justificatif à fournir",Y316&gt;6,"Bon rentré OK",Y316&lt;6,"Non éligible")</f>
        <v xml:space="preserve"> </v>
      </c>
      <c r="AA316" s="13" t="str" cm="1">
        <f t="array" aca="1" ref="AA316" ca="1">_xlfn.IFS(W316=0," ",Y316&gt;17,"Plus noel",Y316&lt;16,"ok noel")</f>
        <v xml:space="preserve"> </v>
      </c>
      <c r="AB316" s="15"/>
      <c r="AC316" s="16"/>
      <c r="AD316" s="12"/>
      <c r="AE316" s="13" t="str">
        <f t="shared" ca="1" si="89"/>
        <v xml:space="preserve"> </v>
      </c>
      <c r="AF316" s="13" t="str" cm="1">
        <f t="array" aca="1" ref="AF316" ca="1">_xlfn.IFS(AC316=0," ",AE316&gt;25,"Plus éligible",AE316&gt;16,"Justificatif à fournir",AE316&gt;6,"Bon rentré OK",AE316&lt;6,"Non éligible")</f>
        <v xml:space="preserve"> </v>
      </c>
      <c r="AG316" s="13" t="str" cm="1">
        <f t="array" aca="1" ref="AG316" ca="1">_xlfn.IFS(AC316=0," ",AE316&gt;17,"Plus noel",AE316&lt;17,"ok noel")</f>
        <v xml:space="preserve"> </v>
      </c>
      <c r="AH316" s="15"/>
      <c r="AI316" s="16"/>
      <c r="AJ316" s="12"/>
      <c r="AK316" s="13" t="str">
        <f t="shared" ca="1" si="90"/>
        <v xml:space="preserve"> </v>
      </c>
      <c r="AL316" s="13" t="str" cm="1">
        <f t="array" aca="1" ref="AL316" ca="1">_xlfn.IFS(AI316=0," ",AK316&gt;25,"Plus éligible",AK316&gt;16,"Justificatif à fournir",AK316&gt;6,"Bon rentré OK",AK316&lt;6,"Non éligible")</f>
        <v xml:space="preserve"> </v>
      </c>
      <c r="AM316" s="13" t="str" cm="1">
        <f t="array" aca="1" ref="AM316" ca="1">_xlfn.IFS(AI316=0," ",AK316&gt;17,"Plus noel",AK316&lt;17,"ok noel")</f>
        <v xml:space="preserve"> </v>
      </c>
      <c r="AN316" s="15"/>
      <c r="AO316" s="16"/>
      <c r="AP316" s="12"/>
      <c r="AQ316" s="13" t="str">
        <f t="shared" ca="1" si="91"/>
        <v xml:space="preserve"> </v>
      </c>
      <c r="AR316" s="13" t="str" cm="1">
        <f t="array" aca="1" ref="AR316" ca="1">_xlfn.IFS(AO316=0," ",AQ316&gt;25,"Plus éligible",AQ316&gt;16,"Justificatif à fournir",AQ316&gt;6,"Bon rentré OK",AQ316&lt;6,"Non éligible")</f>
        <v xml:space="preserve"> </v>
      </c>
      <c r="AS316" s="13" t="str" cm="1">
        <f t="array" aca="1" ref="AS316" ca="1">_xlfn.IFS(AO316=0," ",AQ316&gt;17,"Plus noel",AQ316&lt;17,"ok noel")</f>
        <v xml:space="preserve"> </v>
      </c>
      <c r="AT316" s="15"/>
      <c r="AU316" s="10" t="str">
        <f t="shared" si="92"/>
        <v xml:space="preserve"> </v>
      </c>
      <c r="AV316" s="10" t="str">
        <f t="shared" si="93"/>
        <v xml:space="preserve"> </v>
      </c>
      <c r="AW316" s="10" t="str">
        <f t="shared" si="94"/>
        <v xml:space="preserve"> </v>
      </c>
      <c r="AX316">
        <f t="shared" ca="1" si="95"/>
        <v>0</v>
      </c>
      <c r="AY316">
        <f t="shared" ca="1" si="96"/>
        <v>0</v>
      </c>
      <c r="AZ316">
        <f t="shared" ca="1" si="97"/>
        <v>0</v>
      </c>
    </row>
    <row r="317" spans="1:52" x14ac:dyDescent="0.3">
      <c r="A317" s="5"/>
      <c r="C317" s="6">
        <f t="shared" si="98"/>
        <v>1</v>
      </c>
      <c r="E317" s="6">
        <f t="shared" ca="1" si="83"/>
        <v>44562</v>
      </c>
      <c r="F317" s="3">
        <f t="shared" ca="1" si="99"/>
        <v>18</v>
      </c>
      <c r="G317" s="3">
        <f t="shared" ca="1" si="100"/>
        <v>12</v>
      </c>
      <c r="H317" s="7">
        <f t="shared" ca="1" si="84"/>
        <v>450</v>
      </c>
      <c r="J317" s="7">
        <f t="shared" ca="1" si="85"/>
        <v>0</v>
      </c>
      <c r="L317" s="7">
        <f t="shared" ca="1" si="86"/>
        <v>450</v>
      </c>
      <c r="P317" s="7">
        <f t="shared" ca="1" si="87"/>
        <v>450</v>
      </c>
      <c r="Q317" s="16"/>
      <c r="R317" s="12"/>
      <c r="S317" s="13" t="str">
        <f t="shared" ca="1" si="101"/>
        <v xml:space="preserve"> </v>
      </c>
      <c r="T317" s="13" t="str" cm="1">
        <f t="array" aca="1" ref="T317" ca="1">_xlfn.IFS(Q317=0," ",S317&gt;25,"Plus éligible",S317&gt;16,"Justificatif à fournir",S317&gt;6,"Bon rentré OK",S317&lt;6,"Non éligible")</f>
        <v xml:space="preserve"> </v>
      </c>
      <c r="U317" s="13" t="str" cm="1">
        <f t="array" aca="1" ref="U317" ca="1">_xlfn.IFS(Q317=0," ",S317&gt;17,"Plus noel",S317&lt;17,"ok noel")</f>
        <v xml:space="preserve"> </v>
      </c>
      <c r="V317" s="15"/>
      <c r="W317" s="16"/>
      <c r="X317" s="12"/>
      <c r="Y317" s="13" t="str">
        <f t="shared" ca="1" si="88"/>
        <v xml:space="preserve"> </v>
      </c>
      <c r="Z317" s="13" t="str" cm="1">
        <f t="array" aca="1" ref="Z317" ca="1">_xlfn.IFS(W317=0," ",Y317&gt;25,"Plus éligible",Y317&gt;16,"Justificatif à fournir",Y317&gt;6,"Bon rentré OK",Y317&lt;6,"Non éligible")</f>
        <v xml:space="preserve"> </v>
      </c>
      <c r="AA317" s="13" t="str" cm="1">
        <f t="array" aca="1" ref="AA317" ca="1">_xlfn.IFS(W317=0," ",Y317&gt;17,"Plus noel",Y317&lt;16,"ok noel")</f>
        <v xml:space="preserve"> </v>
      </c>
      <c r="AB317" s="15"/>
      <c r="AC317" s="16"/>
      <c r="AD317" s="12"/>
      <c r="AE317" s="13" t="str">
        <f t="shared" ca="1" si="89"/>
        <v xml:space="preserve"> </v>
      </c>
      <c r="AF317" s="13" t="str" cm="1">
        <f t="array" aca="1" ref="AF317" ca="1">_xlfn.IFS(AC317=0," ",AE317&gt;25,"Plus éligible",AE317&gt;16,"Justificatif à fournir",AE317&gt;6,"Bon rentré OK",AE317&lt;6,"Non éligible")</f>
        <v xml:space="preserve"> </v>
      </c>
      <c r="AG317" s="13" t="str" cm="1">
        <f t="array" aca="1" ref="AG317" ca="1">_xlfn.IFS(AC317=0," ",AE317&gt;17,"Plus noel",AE317&lt;17,"ok noel")</f>
        <v xml:space="preserve"> </v>
      </c>
      <c r="AH317" s="15"/>
      <c r="AI317" s="16"/>
      <c r="AJ317" s="12"/>
      <c r="AK317" s="13" t="str">
        <f t="shared" ca="1" si="90"/>
        <v xml:space="preserve"> </v>
      </c>
      <c r="AL317" s="13" t="str" cm="1">
        <f t="array" aca="1" ref="AL317" ca="1">_xlfn.IFS(AI317=0," ",AK317&gt;25,"Plus éligible",AK317&gt;16,"Justificatif à fournir",AK317&gt;6,"Bon rentré OK",AK317&lt;6,"Non éligible")</f>
        <v xml:space="preserve"> </v>
      </c>
      <c r="AM317" s="13" t="str" cm="1">
        <f t="array" aca="1" ref="AM317" ca="1">_xlfn.IFS(AI317=0," ",AK317&gt;17,"Plus noel",AK317&lt;17,"ok noel")</f>
        <v xml:space="preserve"> </v>
      </c>
      <c r="AN317" s="15"/>
      <c r="AO317" s="16"/>
      <c r="AP317" s="12"/>
      <c r="AQ317" s="13" t="str">
        <f t="shared" ca="1" si="91"/>
        <v xml:space="preserve"> </v>
      </c>
      <c r="AR317" s="13" t="str" cm="1">
        <f t="array" aca="1" ref="AR317" ca="1">_xlfn.IFS(AO317=0," ",AQ317&gt;25,"Plus éligible",AQ317&gt;16,"Justificatif à fournir",AQ317&gt;6,"Bon rentré OK",AQ317&lt;6,"Non éligible")</f>
        <v xml:space="preserve"> </v>
      </c>
      <c r="AS317" s="13" t="str" cm="1">
        <f t="array" aca="1" ref="AS317" ca="1">_xlfn.IFS(AO317=0," ",AQ317&gt;17,"Plus noel",AQ317&lt;17,"ok noel")</f>
        <v xml:space="preserve"> </v>
      </c>
      <c r="AT317" s="15"/>
      <c r="AU317" s="10" t="str">
        <f t="shared" si="92"/>
        <v xml:space="preserve"> </v>
      </c>
      <c r="AV317" s="10" t="str">
        <f t="shared" si="93"/>
        <v xml:space="preserve"> </v>
      </c>
      <c r="AW317" s="10" t="str">
        <f t="shared" si="94"/>
        <v xml:space="preserve"> </v>
      </c>
      <c r="AX317">
        <f t="shared" ca="1" si="95"/>
        <v>0</v>
      </c>
      <c r="AY317">
        <f t="shared" ca="1" si="96"/>
        <v>0</v>
      </c>
      <c r="AZ317">
        <f t="shared" ca="1" si="97"/>
        <v>0</v>
      </c>
    </row>
    <row r="318" spans="1:52" x14ac:dyDescent="0.3">
      <c r="A318" s="5"/>
      <c r="C318" s="6">
        <f t="shared" si="98"/>
        <v>1</v>
      </c>
      <c r="E318" s="6">
        <f t="shared" ca="1" si="83"/>
        <v>44562</v>
      </c>
      <c r="F318" s="3">
        <f t="shared" ca="1" si="99"/>
        <v>18</v>
      </c>
      <c r="G318" s="3">
        <f t="shared" ca="1" si="100"/>
        <v>12</v>
      </c>
      <c r="H318" s="7">
        <f t="shared" ca="1" si="84"/>
        <v>450</v>
      </c>
      <c r="J318" s="7">
        <f t="shared" ca="1" si="85"/>
        <v>0</v>
      </c>
      <c r="L318" s="7">
        <f t="shared" ca="1" si="86"/>
        <v>450</v>
      </c>
      <c r="P318" s="7">
        <f t="shared" ca="1" si="87"/>
        <v>450</v>
      </c>
      <c r="Q318" s="16"/>
      <c r="R318" s="12"/>
      <c r="S318" s="13" t="str">
        <f t="shared" ca="1" si="101"/>
        <v xml:space="preserve"> </v>
      </c>
      <c r="T318" s="13" t="str" cm="1">
        <f t="array" aca="1" ref="T318" ca="1">_xlfn.IFS(Q318=0," ",S318&gt;25,"Plus éligible",S318&gt;16,"Justificatif à fournir",S318&gt;6,"Bon rentré OK",S318&lt;6,"Non éligible")</f>
        <v xml:space="preserve"> </v>
      </c>
      <c r="U318" s="13" t="str" cm="1">
        <f t="array" aca="1" ref="U318" ca="1">_xlfn.IFS(Q318=0," ",S318&gt;17,"Plus noel",S318&lt;17,"ok noel")</f>
        <v xml:space="preserve"> </v>
      </c>
      <c r="V318" s="15"/>
      <c r="W318" s="16"/>
      <c r="X318" s="12"/>
      <c r="Y318" s="13" t="str">
        <f t="shared" ca="1" si="88"/>
        <v xml:space="preserve"> </v>
      </c>
      <c r="Z318" s="13" t="str" cm="1">
        <f t="array" aca="1" ref="Z318" ca="1">_xlfn.IFS(W318=0," ",Y318&gt;25,"Plus éligible",Y318&gt;16,"Justificatif à fournir",Y318&gt;6,"Bon rentré OK",Y318&lt;6,"Non éligible")</f>
        <v xml:space="preserve"> </v>
      </c>
      <c r="AA318" s="13" t="str" cm="1">
        <f t="array" aca="1" ref="AA318" ca="1">_xlfn.IFS(W318=0," ",Y318&gt;17,"Plus noel",Y318&lt;16,"ok noel")</f>
        <v xml:space="preserve"> </v>
      </c>
      <c r="AB318" s="15"/>
      <c r="AC318" s="16"/>
      <c r="AD318" s="12"/>
      <c r="AE318" s="13" t="str">
        <f t="shared" ca="1" si="89"/>
        <v xml:space="preserve"> </v>
      </c>
      <c r="AF318" s="13" t="str" cm="1">
        <f t="array" aca="1" ref="AF318" ca="1">_xlfn.IFS(AC318=0," ",AE318&gt;25,"Plus éligible",AE318&gt;16,"Justificatif à fournir",AE318&gt;6,"Bon rentré OK",AE318&lt;6,"Non éligible")</f>
        <v xml:space="preserve"> </v>
      </c>
      <c r="AG318" s="13" t="str" cm="1">
        <f t="array" aca="1" ref="AG318" ca="1">_xlfn.IFS(AC318=0," ",AE318&gt;17,"Plus noel",AE318&lt;17,"ok noel")</f>
        <v xml:space="preserve"> </v>
      </c>
      <c r="AH318" s="15"/>
      <c r="AI318" s="16"/>
      <c r="AJ318" s="12"/>
      <c r="AK318" s="13" t="str">
        <f t="shared" ca="1" si="90"/>
        <v xml:space="preserve"> </v>
      </c>
      <c r="AL318" s="13" t="str" cm="1">
        <f t="array" aca="1" ref="AL318" ca="1">_xlfn.IFS(AI318=0," ",AK318&gt;25,"Plus éligible",AK318&gt;16,"Justificatif à fournir",AK318&gt;6,"Bon rentré OK",AK318&lt;6,"Non éligible")</f>
        <v xml:space="preserve"> </v>
      </c>
      <c r="AM318" s="13" t="str" cm="1">
        <f t="array" aca="1" ref="AM318" ca="1">_xlfn.IFS(AI318=0," ",AK318&gt;17,"Plus noel",AK318&lt;17,"ok noel")</f>
        <v xml:space="preserve"> </v>
      </c>
      <c r="AN318" s="15"/>
      <c r="AO318" s="16"/>
      <c r="AP318" s="12"/>
      <c r="AQ318" s="13" t="str">
        <f t="shared" ca="1" si="91"/>
        <v xml:space="preserve"> </v>
      </c>
      <c r="AR318" s="13" t="str" cm="1">
        <f t="array" aca="1" ref="AR318" ca="1">_xlfn.IFS(AO318=0," ",AQ318&gt;25,"Plus éligible",AQ318&gt;16,"Justificatif à fournir",AQ318&gt;6,"Bon rentré OK",AQ318&lt;6,"Non éligible")</f>
        <v xml:space="preserve"> </v>
      </c>
      <c r="AS318" s="13" t="str" cm="1">
        <f t="array" aca="1" ref="AS318" ca="1">_xlfn.IFS(AO318=0," ",AQ318&gt;17,"Plus noel",AQ318&lt;17,"ok noel")</f>
        <v xml:space="preserve"> </v>
      </c>
      <c r="AT318" s="15"/>
      <c r="AU318" s="10" t="str">
        <f t="shared" si="92"/>
        <v xml:space="preserve"> </v>
      </c>
      <c r="AV318" s="10" t="str">
        <f t="shared" si="93"/>
        <v xml:space="preserve"> </v>
      </c>
      <c r="AW318" s="10" t="str">
        <f t="shared" si="94"/>
        <v xml:space="preserve"> </v>
      </c>
      <c r="AX318">
        <f t="shared" ca="1" si="95"/>
        <v>0</v>
      </c>
      <c r="AY318">
        <f t="shared" ca="1" si="96"/>
        <v>0</v>
      </c>
      <c r="AZ318">
        <f t="shared" ca="1" si="97"/>
        <v>0</v>
      </c>
    </row>
    <row r="319" spans="1:52" x14ac:dyDescent="0.3">
      <c r="A319" s="5"/>
      <c r="C319" s="6">
        <f t="shared" si="98"/>
        <v>1</v>
      </c>
      <c r="E319" s="6">
        <f t="shared" ca="1" si="83"/>
        <v>44562</v>
      </c>
      <c r="F319" s="3">
        <f t="shared" ca="1" si="99"/>
        <v>18</v>
      </c>
      <c r="G319" s="3">
        <f t="shared" ca="1" si="100"/>
        <v>12</v>
      </c>
      <c r="H319" s="7">
        <f t="shared" ca="1" si="84"/>
        <v>450</v>
      </c>
      <c r="J319" s="7">
        <f t="shared" ca="1" si="85"/>
        <v>0</v>
      </c>
      <c r="L319" s="7">
        <f t="shared" ca="1" si="86"/>
        <v>450</v>
      </c>
      <c r="P319" s="7">
        <f t="shared" ca="1" si="87"/>
        <v>450</v>
      </c>
      <c r="Q319" s="16"/>
      <c r="R319" s="12"/>
      <c r="S319" s="13" t="str">
        <f t="shared" ca="1" si="101"/>
        <v xml:space="preserve"> </v>
      </c>
      <c r="T319" s="13" t="str" cm="1">
        <f t="array" aca="1" ref="T319" ca="1">_xlfn.IFS(Q319=0," ",S319&gt;25,"Plus éligible",S319&gt;16,"Justificatif à fournir",S319&gt;6,"Bon rentré OK",S319&lt;6,"Non éligible")</f>
        <v xml:space="preserve"> </v>
      </c>
      <c r="U319" s="13" t="str" cm="1">
        <f t="array" aca="1" ref="U319" ca="1">_xlfn.IFS(Q319=0," ",S319&gt;17,"Plus noel",S319&lt;17,"ok noel")</f>
        <v xml:space="preserve"> </v>
      </c>
      <c r="V319" s="15"/>
      <c r="W319" s="16"/>
      <c r="X319" s="12"/>
      <c r="Y319" s="13" t="str">
        <f t="shared" ca="1" si="88"/>
        <v xml:space="preserve"> </v>
      </c>
      <c r="Z319" s="13" t="str" cm="1">
        <f t="array" aca="1" ref="Z319" ca="1">_xlfn.IFS(W319=0," ",Y319&gt;25,"Plus éligible",Y319&gt;16,"Justificatif à fournir",Y319&gt;6,"Bon rentré OK",Y319&lt;6,"Non éligible")</f>
        <v xml:space="preserve"> </v>
      </c>
      <c r="AA319" s="13" t="str" cm="1">
        <f t="array" aca="1" ref="AA319" ca="1">_xlfn.IFS(W319=0," ",Y319&gt;17,"Plus noel",Y319&lt;16,"ok noel")</f>
        <v xml:space="preserve"> </v>
      </c>
      <c r="AB319" s="15"/>
      <c r="AC319" s="16"/>
      <c r="AD319" s="12"/>
      <c r="AE319" s="13" t="str">
        <f t="shared" ca="1" si="89"/>
        <v xml:space="preserve"> </v>
      </c>
      <c r="AF319" s="13" t="str" cm="1">
        <f t="array" aca="1" ref="AF319" ca="1">_xlfn.IFS(AC319=0," ",AE319&gt;25,"Plus éligible",AE319&gt;16,"Justificatif à fournir",AE319&gt;6,"Bon rentré OK",AE319&lt;6,"Non éligible")</f>
        <v xml:space="preserve"> </v>
      </c>
      <c r="AG319" s="13" t="str" cm="1">
        <f t="array" aca="1" ref="AG319" ca="1">_xlfn.IFS(AC319=0," ",AE319&gt;17,"Plus noel",AE319&lt;17,"ok noel")</f>
        <v xml:space="preserve"> </v>
      </c>
      <c r="AH319" s="15"/>
      <c r="AI319" s="16"/>
      <c r="AJ319" s="12"/>
      <c r="AK319" s="13" t="str">
        <f t="shared" ca="1" si="90"/>
        <v xml:space="preserve"> </v>
      </c>
      <c r="AL319" s="13" t="str" cm="1">
        <f t="array" aca="1" ref="AL319" ca="1">_xlfn.IFS(AI319=0," ",AK319&gt;25,"Plus éligible",AK319&gt;16,"Justificatif à fournir",AK319&gt;6,"Bon rentré OK",AK319&lt;6,"Non éligible")</f>
        <v xml:space="preserve"> </v>
      </c>
      <c r="AM319" s="13" t="str" cm="1">
        <f t="array" aca="1" ref="AM319" ca="1">_xlfn.IFS(AI319=0," ",AK319&gt;17,"Plus noel",AK319&lt;17,"ok noel")</f>
        <v xml:space="preserve"> </v>
      </c>
      <c r="AN319" s="15"/>
      <c r="AO319" s="16"/>
      <c r="AP319" s="12"/>
      <c r="AQ319" s="13" t="str">
        <f t="shared" ca="1" si="91"/>
        <v xml:space="preserve"> </v>
      </c>
      <c r="AR319" s="13" t="str" cm="1">
        <f t="array" aca="1" ref="AR319" ca="1">_xlfn.IFS(AO319=0," ",AQ319&gt;25,"Plus éligible",AQ319&gt;16,"Justificatif à fournir",AQ319&gt;6,"Bon rentré OK",AQ319&lt;6,"Non éligible")</f>
        <v xml:space="preserve"> </v>
      </c>
      <c r="AS319" s="13" t="str" cm="1">
        <f t="array" aca="1" ref="AS319" ca="1">_xlfn.IFS(AO319=0," ",AQ319&gt;17,"Plus noel",AQ319&lt;17,"ok noel")</f>
        <v xml:space="preserve"> </v>
      </c>
      <c r="AT319" s="15"/>
      <c r="AU319" s="10" t="str">
        <f t="shared" si="92"/>
        <v xml:space="preserve"> </v>
      </c>
      <c r="AV319" s="10" t="str">
        <f t="shared" si="93"/>
        <v xml:space="preserve"> </v>
      </c>
      <c r="AW319" s="10" t="str">
        <f t="shared" si="94"/>
        <v xml:space="preserve"> </v>
      </c>
      <c r="AX319">
        <f t="shared" ca="1" si="95"/>
        <v>0</v>
      </c>
      <c r="AY319">
        <f t="shared" ca="1" si="96"/>
        <v>0</v>
      </c>
      <c r="AZ319">
        <f t="shared" ca="1" si="97"/>
        <v>0</v>
      </c>
    </row>
    <row r="320" spans="1:52" x14ac:dyDescent="0.3">
      <c r="A320" s="5"/>
      <c r="C320" s="6">
        <f t="shared" si="98"/>
        <v>1</v>
      </c>
      <c r="E320" s="6">
        <f t="shared" ca="1" si="83"/>
        <v>44562</v>
      </c>
      <c r="F320" s="3">
        <f t="shared" ca="1" si="99"/>
        <v>18</v>
      </c>
      <c r="G320" s="3">
        <f t="shared" ca="1" si="100"/>
        <v>12</v>
      </c>
      <c r="H320" s="7">
        <f t="shared" ca="1" si="84"/>
        <v>450</v>
      </c>
      <c r="J320" s="7">
        <f t="shared" ca="1" si="85"/>
        <v>0</v>
      </c>
      <c r="L320" s="7">
        <f t="shared" ca="1" si="86"/>
        <v>450</v>
      </c>
      <c r="P320" s="7">
        <f t="shared" ca="1" si="87"/>
        <v>450</v>
      </c>
      <c r="Q320" s="16"/>
      <c r="R320" s="12"/>
      <c r="S320" s="13" t="str">
        <f t="shared" ca="1" si="101"/>
        <v xml:space="preserve"> </v>
      </c>
      <c r="T320" s="13" t="str" cm="1">
        <f t="array" aca="1" ref="T320" ca="1">_xlfn.IFS(Q320=0," ",S320&gt;25,"Plus éligible",S320&gt;16,"Justificatif à fournir",S320&gt;6,"Bon rentré OK",S320&lt;6,"Non éligible")</f>
        <v xml:space="preserve"> </v>
      </c>
      <c r="U320" s="13" t="str" cm="1">
        <f t="array" aca="1" ref="U320" ca="1">_xlfn.IFS(Q320=0," ",S320&gt;17,"Plus noel",S320&lt;17,"ok noel")</f>
        <v xml:space="preserve"> </v>
      </c>
      <c r="V320" s="15"/>
      <c r="W320" s="16"/>
      <c r="X320" s="12"/>
      <c r="Y320" s="13" t="str">
        <f t="shared" ca="1" si="88"/>
        <v xml:space="preserve"> </v>
      </c>
      <c r="Z320" s="13" t="str" cm="1">
        <f t="array" aca="1" ref="Z320" ca="1">_xlfn.IFS(W320=0," ",Y320&gt;25,"Plus éligible",Y320&gt;16,"Justificatif à fournir",Y320&gt;6,"Bon rentré OK",Y320&lt;6,"Non éligible")</f>
        <v xml:space="preserve"> </v>
      </c>
      <c r="AA320" s="13" t="str" cm="1">
        <f t="array" aca="1" ref="AA320" ca="1">_xlfn.IFS(W320=0," ",Y320&gt;17,"Plus noel",Y320&lt;16,"ok noel")</f>
        <v xml:space="preserve"> </v>
      </c>
      <c r="AB320" s="15"/>
      <c r="AC320" s="16"/>
      <c r="AD320" s="12"/>
      <c r="AE320" s="13" t="str">
        <f t="shared" ca="1" si="89"/>
        <v xml:space="preserve"> </v>
      </c>
      <c r="AF320" s="13" t="str" cm="1">
        <f t="array" aca="1" ref="AF320" ca="1">_xlfn.IFS(AC320=0," ",AE320&gt;25,"Plus éligible",AE320&gt;16,"Justificatif à fournir",AE320&gt;6,"Bon rentré OK",AE320&lt;6,"Non éligible")</f>
        <v xml:space="preserve"> </v>
      </c>
      <c r="AG320" s="13" t="str" cm="1">
        <f t="array" aca="1" ref="AG320" ca="1">_xlfn.IFS(AC320=0," ",AE320&gt;17,"Plus noel",AE320&lt;17,"ok noel")</f>
        <v xml:space="preserve"> </v>
      </c>
      <c r="AH320" s="15"/>
      <c r="AI320" s="16"/>
      <c r="AJ320" s="12"/>
      <c r="AK320" s="13" t="str">
        <f t="shared" ca="1" si="90"/>
        <v xml:space="preserve"> </v>
      </c>
      <c r="AL320" s="13" t="str" cm="1">
        <f t="array" aca="1" ref="AL320" ca="1">_xlfn.IFS(AI320=0," ",AK320&gt;25,"Plus éligible",AK320&gt;16,"Justificatif à fournir",AK320&gt;6,"Bon rentré OK",AK320&lt;6,"Non éligible")</f>
        <v xml:space="preserve"> </v>
      </c>
      <c r="AM320" s="13" t="str" cm="1">
        <f t="array" aca="1" ref="AM320" ca="1">_xlfn.IFS(AI320=0," ",AK320&gt;17,"Plus noel",AK320&lt;17,"ok noel")</f>
        <v xml:space="preserve"> </v>
      </c>
      <c r="AN320" s="15"/>
      <c r="AO320" s="16"/>
      <c r="AP320" s="12"/>
      <c r="AQ320" s="13" t="str">
        <f t="shared" ca="1" si="91"/>
        <v xml:space="preserve"> </v>
      </c>
      <c r="AR320" s="13" t="str" cm="1">
        <f t="array" aca="1" ref="AR320" ca="1">_xlfn.IFS(AO320=0," ",AQ320&gt;25,"Plus éligible",AQ320&gt;16,"Justificatif à fournir",AQ320&gt;6,"Bon rentré OK",AQ320&lt;6,"Non éligible")</f>
        <v xml:space="preserve"> </v>
      </c>
      <c r="AS320" s="13" t="str" cm="1">
        <f t="array" aca="1" ref="AS320" ca="1">_xlfn.IFS(AO320=0," ",AQ320&gt;17,"Plus noel",AQ320&lt;17,"ok noel")</f>
        <v xml:space="preserve"> </v>
      </c>
      <c r="AT320" s="15"/>
      <c r="AU320" s="10" t="str">
        <f t="shared" si="92"/>
        <v xml:space="preserve"> </v>
      </c>
      <c r="AV320" s="10" t="str">
        <f t="shared" si="93"/>
        <v xml:space="preserve"> </v>
      </c>
      <c r="AW320" s="10" t="str">
        <f t="shared" si="94"/>
        <v xml:space="preserve"> </v>
      </c>
      <c r="AX320">
        <f t="shared" ca="1" si="95"/>
        <v>0</v>
      </c>
      <c r="AY320">
        <f t="shared" ca="1" si="96"/>
        <v>0</v>
      </c>
      <c r="AZ320">
        <f t="shared" ca="1" si="97"/>
        <v>0</v>
      </c>
    </row>
    <row r="321" spans="1:52" x14ac:dyDescent="0.3">
      <c r="A321" s="5"/>
      <c r="C321" s="6">
        <f t="shared" si="98"/>
        <v>1</v>
      </c>
      <c r="E321" s="6">
        <f t="shared" ca="1" si="83"/>
        <v>44562</v>
      </c>
      <c r="F321" s="3">
        <f t="shared" ca="1" si="99"/>
        <v>18</v>
      </c>
      <c r="G321" s="3">
        <f t="shared" ca="1" si="100"/>
        <v>12</v>
      </c>
      <c r="H321" s="7">
        <f t="shared" ca="1" si="84"/>
        <v>450</v>
      </c>
      <c r="J321" s="7">
        <f t="shared" ca="1" si="85"/>
        <v>0</v>
      </c>
      <c r="L321" s="7">
        <f t="shared" ca="1" si="86"/>
        <v>450</v>
      </c>
      <c r="P321" s="7">
        <f t="shared" ca="1" si="87"/>
        <v>450</v>
      </c>
      <c r="Q321" s="16"/>
      <c r="R321" s="12"/>
      <c r="S321" s="13" t="str">
        <f t="shared" ca="1" si="101"/>
        <v xml:space="preserve"> </v>
      </c>
      <c r="T321" s="13" t="str" cm="1">
        <f t="array" aca="1" ref="T321" ca="1">_xlfn.IFS(Q321=0," ",S321&gt;25,"Plus éligible",S321&gt;16,"Justificatif à fournir",S321&gt;6,"Bon rentré OK",S321&lt;6,"Non éligible")</f>
        <v xml:space="preserve"> </v>
      </c>
      <c r="U321" s="13" t="str" cm="1">
        <f t="array" aca="1" ref="U321" ca="1">_xlfn.IFS(Q321=0," ",S321&gt;17,"Plus noel",S321&lt;17,"ok noel")</f>
        <v xml:space="preserve"> </v>
      </c>
      <c r="V321" s="15"/>
      <c r="W321" s="16"/>
      <c r="X321" s="12"/>
      <c r="Y321" s="13" t="str">
        <f t="shared" ca="1" si="88"/>
        <v xml:space="preserve"> </v>
      </c>
      <c r="Z321" s="13" t="str" cm="1">
        <f t="array" aca="1" ref="Z321" ca="1">_xlfn.IFS(W321=0," ",Y321&gt;25,"Plus éligible",Y321&gt;16,"Justificatif à fournir",Y321&gt;6,"Bon rentré OK",Y321&lt;6,"Non éligible")</f>
        <v xml:space="preserve"> </v>
      </c>
      <c r="AA321" s="13" t="str" cm="1">
        <f t="array" aca="1" ref="AA321" ca="1">_xlfn.IFS(W321=0," ",Y321&gt;17,"Plus noel",Y321&lt;16,"ok noel")</f>
        <v xml:space="preserve"> </v>
      </c>
      <c r="AB321" s="15"/>
      <c r="AC321" s="16"/>
      <c r="AD321" s="12"/>
      <c r="AE321" s="13" t="str">
        <f t="shared" ca="1" si="89"/>
        <v xml:space="preserve"> </v>
      </c>
      <c r="AF321" s="13" t="str" cm="1">
        <f t="array" aca="1" ref="AF321" ca="1">_xlfn.IFS(AC321=0," ",AE321&gt;25,"Plus éligible",AE321&gt;16,"Justificatif à fournir",AE321&gt;6,"Bon rentré OK",AE321&lt;6,"Non éligible")</f>
        <v xml:space="preserve"> </v>
      </c>
      <c r="AG321" s="13" t="str" cm="1">
        <f t="array" aca="1" ref="AG321" ca="1">_xlfn.IFS(AC321=0," ",AE321&gt;17,"Plus noel",AE321&lt;17,"ok noel")</f>
        <v xml:space="preserve"> </v>
      </c>
      <c r="AH321" s="15"/>
      <c r="AI321" s="16"/>
      <c r="AJ321" s="12"/>
      <c r="AK321" s="13" t="str">
        <f t="shared" ca="1" si="90"/>
        <v xml:space="preserve"> </v>
      </c>
      <c r="AL321" s="13" t="str" cm="1">
        <f t="array" aca="1" ref="AL321" ca="1">_xlfn.IFS(AI321=0," ",AK321&gt;25,"Plus éligible",AK321&gt;16,"Justificatif à fournir",AK321&gt;6,"Bon rentré OK",AK321&lt;6,"Non éligible")</f>
        <v xml:space="preserve"> </v>
      </c>
      <c r="AM321" s="13" t="str" cm="1">
        <f t="array" aca="1" ref="AM321" ca="1">_xlfn.IFS(AI321=0," ",AK321&gt;17,"Plus noel",AK321&lt;17,"ok noel")</f>
        <v xml:space="preserve"> </v>
      </c>
      <c r="AN321" s="15"/>
      <c r="AO321" s="16"/>
      <c r="AP321" s="12"/>
      <c r="AQ321" s="13" t="str">
        <f t="shared" ca="1" si="91"/>
        <v xml:space="preserve"> </v>
      </c>
      <c r="AR321" s="13" t="str" cm="1">
        <f t="array" aca="1" ref="AR321" ca="1">_xlfn.IFS(AO321=0," ",AQ321&gt;25,"Plus éligible",AQ321&gt;16,"Justificatif à fournir",AQ321&gt;6,"Bon rentré OK",AQ321&lt;6,"Non éligible")</f>
        <v xml:space="preserve"> </v>
      </c>
      <c r="AS321" s="13" t="str" cm="1">
        <f t="array" aca="1" ref="AS321" ca="1">_xlfn.IFS(AO321=0," ",AQ321&gt;17,"Plus noel",AQ321&lt;17,"ok noel")</f>
        <v xml:space="preserve"> </v>
      </c>
      <c r="AT321" s="15"/>
      <c r="AU321" s="10" t="str">
        <f t="shared" si="92"/>
        <v xml:space="preserve"> </v>
      </c>
      <c r="AV321" s="10" t="str">
        <f t="shared" si="93"/>
        <v xml:space="preserve"> </v>
      </c>
      <c r="AW321" s="10" t="str">
        <f t="shared" si="94"/>
        <v xml:space="preserve"> </v>
      </c>
      <c r="AX321">
        <f t="shared" ca="1" si="95"/>
        <v>0</v>
      </c>
      <c r="AY321">
        <f t="shared" ca="1" si="96"/>
        <v>0</v>
      </c>
      <c r="AZ321">
        <f t="shared" ca="1" si="97"/>
        <v>0</v>
      </c>
    </row>
    <row r="322" spans="1:52" x14ac:dyDescent="0.3">
      <c r="A322" s="5"/>
      <c r="C322" s="6">
        <f t="shared" si="98"/>
        <v>1</v>
      </c>
      <c r="E322" s="6">
        <f t="shared" ca="1" si="83"/>
        <v>44562</v>
      </c>
      <c r="F322" s="3">
        <f t="shared" ca="1" si="99"/>
        <v>18</v>
      </c>
      <c r="G322" s="3">
        <f t="shared" ca="1" si="100"/>
        <v>12</v>
      </c>
      <c r="H322" s="7">
        <f t="shared" ca="1" si="84"/>
        <v>450</v>
      </c>
      <c r="J322" s="7">
        <f t="shared" ca="1" si="85"/>
        <v>0</v>
      </c>
      <c r="L322" s="7">
        <f t="shared" ca="1" si="86"/>
        <v>450</v>
      </c>
      <c r="P322" s="7">
        <f t="shared" ca="1" si="87"/>
        <v>450</v>
      </c>
      <c r="Q322" s="16"/>
      <c r="R322" s="12"/>
      <c r="S322" s="13" t="str">
        <f t="shared" ca="1" si="101"/>
        <v xml:space="preserve"> </v>
      </c>
      <c r="T322" s="13" t="str" cm="1">
        <f t="array" aca="1" ref="T322" ca="1">_xlfn.IFS(Q322=0," ",S322&gt;25,"Plus éligible",S322&gt;16,"Justificatif à fournir",S322&gt;6,"Bon rentré OK",S322&lt;6,"Non éligible")</f>
        <v xml:space="preserve"> </v>
      </c>
      <c r="U322" s="13" t="str" cm="1">
        <f t="array" aca="1" ref="U322" ca="1">_xlfn.IFS(Q322=0," ",S322&gt;17,"Plus noel",S322&lt;17,"ok noel")</f>
        <v xml:space="preserve"> </v>
      </c>
      <c r="V322" s="15"/>
      <c r="W322" s="16"/>
      <c r="X322" s="12"/>
      <c r="Y322" s="13" t="str">
        <f t="shared" ca="1" si="88"/>
        <v xml:space="preserve"> </v>
      </c>
      <c r="Z322" s="13" t="str" cm="1">
        <f t="array" aca="1" ref="Z322" ca="1">_xlfn.IFS(W322=0," ",Y322&gt;25,"Plus éligible",Y322&gt;16,"Justificatif à fournir",Y322&gt;6,"Bon rentré OK",Y322&lt;6,"Non éligible")</f>
        <v xml:space="preserve"> </v>
      </c>
      <c r="AA322" s="13" t="str" cm="1">
        <f t="array" aca="1" ref="AA322" ca="1">_xlfn.IFS(W322=0," ",Y322&gt;17,"Plus noel",Y322&lt;16,"ok noel")</f>
        <v xml:space="preserve"> </v>
      </c>
      <c r="AB322" s="15"/>
      <c r="AC322" s="16"/>
      <c r="AD322" s="12"/>
      <c r="AE322" s="13" t="str">
        <f t="shared" ca="1" si="89"/>
        <v xml:space="preserve"> </v>
      </c>
      <c r="AF322" s="13" t="str" cm="1">
        <f t="array" aca="1" ref="AF322" ca="1">_xlfn.IFS(AC322=0," ",AE322&gt;25,"Plus éligible",AE322&gt;16,"Justificatif à fournir",AE322&gt;6,"Bon rentré OK",AE322&lt;6,"Non éligible")</f>
        <v xml:space="preserve"> </v>
      </c>
      <c r="AG322" s="13" t="str" cm="1">
        <f t="array" aca="1" ref="AG322" ca="1">_xlfn.IFS(AC322=0," ",AE322&gt;17,"Plus noel",AE322&lt;17,"ok noel")</f>
        <v xml:space="preserve"> </v>
      </c>
      <c r="AH322" s="15"/>
      <c r="AI322" s="16"/>
      <c r="AJ322" s="12"/>
      <c r="AK322" s="13" t="str">
        <f t="shared" ca="1" si="90"/>
        <v xml:space="preserve"> </v>
      </c>
      <c r="AL322" s="13" t="str" cm="1">
        <f t="array" aca="1" ref="AL322" ca="1">_xlfn.IFS(AI322=0," ",AK322&gt;25,"Plus éligible",AK322&gt;16,"Justificatif à fournir",AK322&gt;6,"Bon rentré OK",AK322&lt;6,"Non éligible")</f>
        <v xml:space="preserve"> </v>
      </c>
      <c r="AM322" s="13" t="str" cm="1">
        <f t="array" aca="1" ref="AM322" ca="1">_xlfn.IFS(AI322=0," ",AK322&gt;17,"Plus noel",AK322&lt;17,"ok noel")</f>
        <v xml:space="preserve"> </v>
      </c>
      <c r="AN322" s="15"/>
      <c r="AO322" s="16"/>
      <c r="AP322" s="12"/>
      <c r="AQ322" s="13" t="str">
        <f t="shared" ca="1" si="91"/>
        <v xml:space="preserve"> </v>
      </c>
      <c r="AR322" s="13" t="str" cm="1">
        <f t="array" aca="1" ref="AR322" ca="1">_xlfn.IFS(AO322=0," ",AQ322&gt;25,"Plus éligible",AQ322&gt;16,"Justificatif à fournir",AQ322&gt;6,"Bon rentré OK",AQ322&lt;6,"Non éligible")</f>
        <v xml:space="preserve"> </v>
      </c>
      <c r="AS322" s="13" t="str" cm="1">
        <f t="array" aca="1" ref="AS322" ca="1">_xlfn.IFS(AO322=0," ",AQ322&gt;17,"Plus noel",AQ322&lt;17,"ok noel")</f>
        <v xml:space="preserve"> </v>
      </c>
      <c r="AT322" s="15"/>
      <c r="AU322" s="10" t="str">
        <f t="shared" si="92"/>
        <v xml:space="preserve"> </v>
      </c>
      <c r="AV322" s="10" t="str">
        <f t="shared" si="93"/>
        <v xml:space="preserve"> </v>
      </c>
      <c r="AW322" s="10" t="str">
        <f t="shared" si="94"/>
        <v xml:space="preserve"> </v>
      </c>
      <c r="AX322">
        <f t="shared" ca="1" si="95"/>
        <v>0</v>
      </c>
      <c r="AY322">
        <f t="shared" ca="1" si="96"/>
        <v>0</v>
      </c>
      <c r="AZ322">
        <f t="shared" ca="1" si="97"/>
        <v>0</v>
      </c>
    </row>
    <row r="323" spans="1:52" x14ac:dyDescent="0.3">
      <c r="A323" s="5"/>
      <c r="C323" s="6">
        <f t="shared" si="98"/>
        <v>1</v>
      </c>
      <c r="E323" s="6">
        <f t="shared" ca="1" si="83"/>
        <v>44562</v>
      </c>
      <c r="F323" s="3">
        <f t="shared" ca="1" si="99"/>
        <v>18</v>
      </c>
      <c r="G323" s="3">
        <f t="shared" ca="1" si="100"/>
        <v>12</v>
      </c>
      <c r="H323" s="7">
        <f t="shared" ca="1" si="84"/>
        <v>450</v>
      </c>
      <c r="J323" s="7">
        <f t="shared" ca="1" si="85"/>
        <v>0</v>
      </c>
      <c r="L323" s="7">
        <f t="shared" ca="1" si="86"/>
        <v>450</v>
      </c>
      <c r="P323" s="7">
        <f t="shared" ca="1" si="87"/>
        <v>450</v>
      </c>
      <c r="Q323" s="16"/>
      <c r="R323" s="12"/>
      <c r="S323" s="13" t="str">
        <f t="shared" ca="1" si="101"/>
        <v xml:space="preserve"> </v>
      </c>
      <c r="T323" s="13" t="str" cm="1">
        <f t="array" aca="1" ref="T323" ca="1">_xlfn.IFS(Q323=0," ",S323&gt;25,"Plus éligible",S323&gt;16,"Justificatif à fournir",S323&gt;6,"Bon rentré OK",S323&lt;6,"Non éligible")</f>
        <v xml:space="preserve"> </v>
      </c>
      <c r="U323" s="13" t="str" cm="1">
        <f t="array" aca="1" ref="U323" ca="1">_xlfn.IFS(Q323=0," ",S323&gt;17,"Plus noel",S323&lt;17,"ok noel")</f>
        <v xml:space="preserve"> </v>
      </c>
      <c r="V323" s="15"/>
      <c r="W323" s="16"/>
      <c r="X323" s="12"/>
      <c r="Y323" s="13" t="str">
        <f t="shared" ca="1" si="88"/>
        <v xml:space="preserve"> </v>
      </c>
      <c r="Z323" s="13" t="str" cm="1">
        <f t="array" aca="1" ref="Z323" ca="1">_xlfn.IFS(W323=0," ",Y323&gt;25,"Plus éligible",Y323&gt;16,"Justificatif à fournir",Y323&gt;6,"Bon rentré OK",Y323&lt;6,"Non éligible")</f>
        <v xml:space="preserve"> </v>
      </c>
      <c r="AA323" s="13" t="str" cm="1">
        <f t="array" aca="1" ref="AA323" ca="1">_xlfn.IFS(W323=0," ",Y323&gt;17,"Plus noel",Y323&lt;16,"ok noel")</f>
        <v xml:space="preserve"> </v>
      </c>
      <c r="AB323" s="15"/>
      <c r="AC323" s="16"/>
      <c r="AD323" s="12"/>
      <c r="AE323" s="13" t="str">
        <f t="shared" ca="1" si="89"/>
        <v xml:space="preserve"> </v>
      </c>
      <c r="AF323" s="13" t="str" cm="1">
        <f t="array" aca="1" ref="AF323" ca="1">_xlfn.IFS(AC323=0," ",AE323&gt;25,"Plus éligible",AE323&gt;16,"Justificatif à fournir",AE323&gt;6,"Bon rentré OK",AE323&lt;6,"Non éligible")</f>
        <v xml:space="preserve"> </v>
      </c>
      <c r="AG323" s="13" t="str" cm="1">
        <f t="array" aca="1" ref="AG323" ca="1">_xlfn.IFS(AC323=0," ",AE323&gt;17,"Plus noel",AE323&lt;17,"ok noel")</f>
        <v xml:space="preserve"> </v>
      </c>
      <c r="AH323" s="15"/>
      <c r="AI323" s="16"/>
      <c r="AJ323" s="12"/>
      <c r="AK323" s="13" t="str">
        <f t="shared" ca="1" si="90"/>
        <v xml:space="preserve"> </v>
      </c>
      <c r="AL323" s="13" t="str" cm="1">
        <f t="array" aca="1" ref="AL323" ca="1">_xlfn.IFS(AI323=0," ",AK323&gt;25,"Plus éligible",AK323&gt;16,"Justificatif à fournir",AK323&gt;6,"Bon rentré OK",AK323&lt;6,"Non éligible")</f>
        <v xml:space="preserve"> </v>
      </c>
      <c r="AM323" s="13" t="str" cm="1">
        <f t="array" aca="1" ref="AM323" ca="1">_xlfn.IFS(AI323=0," ",AK323&gt;17,"Plus noel",AK323&lt;17,"ok noel")</f>
        <v xml:space="preserve"> </v>
      </c>
      <c r="AN323" s="15"/>
      <c r="AO323" s="16"/>
      <c r="AP323" s="12"/>
      <c r="AQ323" s="13" t="str">
        <f t="shared" ca="1" si="91"/>
        <v xml:space="preserve"> </v>
      </c>
      <c r="AR323" s="13" t="str" cm="1">
        <f t="array" aca="1" ref="AR323" ca="1">_xlfn.IFS(AO323=0," ",AQ323&gt;25,"Plus éligible",AQ323&gt;16,"Justificatif à fournir",AQ323&gt;6,"Bon rentré OK",AQ323&lt;6,"Non éligible")</f>
        <v xml:space="preserve"> </v>
      </c>
      <c r="AS323" s="13" t="str" cm="1">
        <f t="array" aca="1" ref="AS323" ca="1">_xlfn.IFS(AO323=0," ",AQ323&gt;17,"Plus noel",AQ323&lt;17,"ok noel")</f>
        <v xml:space="preserve"> </v>
      </c>
      <c r="AT323" s="15"/>
      <c r="AU323" s="10" t="str">
        <f t="shared" si="92"/>
        <v xml:space="preserve"> </v>
      </c>
      <c r="AV323" s="10" t="str">
        <f t="shared" si="93"/>
        <v xml:space="preserve"> </v>
      </c>
      <c r="AW323" s="10" t="str">
        <f t="shared" si="94"/>
        <v xml:space="preserve"> </v>
      </c>
      <c r="AX323">
        <f t="shared" ca="1" si="95"/>
        <v>0</v>
      </c>
      <c r="AY323">
        <f t="shared" ca="1" si="96"/>
        <v>0</v>
      </c>
      <c r="AZ323">
        <f t="shared" ca="1" si="97"/>
        <v>0</v>
      </c>
    </row>
    <row r="324" spans="1:52" x14ac:dyDescent="0.3">
      <c r="A324" s="5"/>
      <c r="C324" s="6">
        <f t="shared" si="98"/>
        <v>1</v>
      </c>
      <c r="E324" s="6">
        <f t="shared" ca="1" si="83"/>
        <v>44562</v>
      </c>
      <c r="F324" s="3">
        <f t="shared" ca="1" si="99"/>
        <v>18</v>
      </c>
      <c r="G324" s="3">
        <f t="shared" ca="1" si="100"/>
        <v>12</v>
      </c>
      <c r="H324" s="7">
        <f t="shared" ca="1" si="84"/>
        <v>450</v>
      </c>
      <c r="J324" s="7">
        <f t="shared" ca="1" si="85"/>
        <v>0</v>
      </c>
      <c r="L324" s="7">
        <f t="shared" ca="1" si="86"/>
        <v>450</v>
      </c>
      <c r="P324" s="7">
        <f t="shared" ca="1" si="87"/>
        <v>450</v>
      </c>
      <c r="Q324" s="16"/>
      <c r="R324" s="12"/>
      <c r="S324" s="13" t="str">
        <f t="shared" ca="1" si="101"/>
        <v xml:space="preserve"> </v>
      </c>
      <c r="T324" s="13" t="str" cm="1">
        <f t="array" aca="1" ref="T324" ca="1">_xlfn.IFS(Q324=0," ",S324&gt;25,"Plus éligible",S324&gt;16,"Justificatif à fournir",S324&gt;6,"Bon rentré OK",S324&lt;6,"Non éligible")</f>
        <v xml:space="preserve"> </v>
      </c>
      <c r="U324" s="13" t="str" cm="1">
        <f t="array" aca="1" ref="U324" ca="1">_xlfn.IFS(Q324=0," ",S324&gt;17,"Plus noel",S324&lt;17,"ok noel")</f>
        <v xml:space="preserve"> </v>
      </c>
      <c r="V324" s="15"/>
      <c r="W324" s="16"/>
      <c r="X324" s="12"/>
      <c r="Y324" s="13" t="str">
        <f t="shared" ca="1" si="88"/>
        <v xml:space="preserve"> </v>
      </c>
      <c r="Z324" s="13" t="str" cm="1">
        <f t="array" aca="1" ref="Z324" ca="1">_xlfn.IFS(W324=0," ",Y324&gt;25,"Plus éligible",Y324&gt;16,"Justificatif à fournir",Y324&gt;6,"Bon rentré OK",Y324&lt;6,"Non éligible")</f>
        <v xml:space="preserve"> </v>
      </c>
      <c r="AA324" s="13" t="str" cm="1">
        <f t="array" aca="1" ref="AA324" ca="1">_xlfn.IFS(W324=0," ",Y324&gt;17,"Plus noel",Y324&lt;16,"ok noel")</f>
        <v xml:space="preserve"> </v>
      </c>
      <c r="AB324" s="15"/>
      <c r="AC324" s="16"/>
      <c r="AD324" s="12"/>
      <c r="AE324" s="13" t="str">
        <f t="shared" ca="1" si="89"/>
        <v xml:space="preserve"> </v>
      </c>
      <c r="AF324" s="13" t="str" cm="1">
        <f t="array" aca="1" ref="AF324" ca="1">_xlfn.IFS(AC324=0," ",AE324&gt;25,"Plus éligible",AE324&gt;16,"Justificatif à fournir",AE324&gt;6,"Bon rentré OK",AE324&lt;6,"Non éligible")</f>
        <v xml:space="preserve"> </v>
      </c>
      <c r="AG324" s="13" t="str" cm="1">
        <f t="array" aca="1" ref="AG324" ca="1">_xlfn.IFS(AC324=0," ",AE324&gt;17,"Plus noel",AE324&lt;17,"ok noel")</f>
        <v xml:space="preserve"> </v>
      </c>
      <c r="AH324" s="15"/>
      <c r="AI324" s="16"/>
      <c r="AJ324" s="12"/>
      <c r="AK324" s="13" t="str">
        <f t="shared" ca="1" si="90"/>
        <v xml:space="preserve"> </v>
      </c>
      <c r="AL324" s="13" t="str" cm="1">
        <f t="array" aca="1" ref="AL324" ca="1">_xlfn.IFS(AI324=0," ",AK324&gt;25,"Plus éligible",AK324&gt;16,"Justificatif à fournir",AK324&gt;6,"Bon rentré OK",AK324&lt;6,"Non éligible")</f>
        <v xml:space="preserve"> </v>
      </c>
      <c r="AM324" s="13" t="str" cm="1">
        <f t="array" aca="1" ref="AM324" ca="1">_xlfn.IFS(AI324=0," ",AK324&gt;17,"Plus noel",AK324&lt;17,"ok noel")</f>
        <v xml:space="preserve"> </v>
      </c>
      <c r="AN324" s="15"/>
      <c r="AO324" s="16"/>
      <c r="AP324" s="12"/>
      <c r="AQ324" s="13" t="str">
        <f t="shared" ca="1" si="91"/>
        <v xml:space="preserve"> </v>
      </c>
      <c r="AR324" s="13" t="str" cm="1">
        <f t="array" aca="1" ref="AR324" ca="1">_xlfn.IFS(AO324=0," ",AQ324&gt;25,"Plus éligible",AQ324&gt;16,"Justificatif à fournir",AQ324&gt;6,"Bon rentré OK",AQ324&lt;6,"Non éligible")</f>
        <v xml:space="preserve"> </v>
      </c>
      <c r="AS324" s="13" t="str" cm="1">
        <f t="array" aca="1" ref="AS324" ca="1">_xlfn.IFS(AO324=0," ",AQ324&gt;17,"Plus noel",AQ324&lt;17,"ok noel")</f>
        <v xml:space="preserve"> </v>
      </c>
      <c r="AT324" s="15"/>
      <c r="AU324" s="10" t="str">
        <f t="shared" si="92"/>
        <v xml:space="preserve"> </v>
      </c>
      <c r="AV324" s="10" t="str">
        <f t="shared" si="93"/>
        <v xml:space="preserve"> </v>
      </c>
      <c r="AW324" s="10" t="str">
        <f t="shared" si="94"/>
        <v xml:space="preserve"> </v>
      </c>
      <c r="AX324">
        <f t="shared" ca="1" si="95"/>
        <v>0</v>
      </c>
      <c r="AY324">
        <f t="shared" ca="1" si="96"/>
        <v>0</v>
      </c>
      <c r="AZ324">
        <f t="shared" ca="1" si="97"/>
        <v>0</v>
      </c>
    </row>
    <row r="325" spans="1:52" x14ac:dyDescent="0.3">
      <c r="A325" s="5"/>
      <c r="C325" s="6">
        <f t="shared" si="98"/>
        <v>1</v>
      </c>
      <c r="E325" s="6">
        <f t="shared" ca="1" si="83"/>
        <v>44562</v>
      </c>
      <c r="F325" s="3">
        <f t="shared" ca="1" si="99"/>
        <v>18</v>
      </c>
      <c r="G325" s="3">
        <f t="shared" ca="1" si="100"/>
        <v>12</v>
      </c>
      <c r="H325" s="7">
        <f t="shared" ca="1" si="84"/>
        <v>450</v>
      </c>
      <c r="J325" s="7">
        <f t="shared" ca="1" si="85"/>
        <v>0</v>
      </c>
      <c r="L325" s="7">
        <f t="shared" ca="1" si="86"/>
        <v>450</v>
      </c>
      <c r="P325" s="7">
        <f t="shared" ca="1" si="87"/>
        <v>450</v>
      </c>
      <c r="Q325" s="16"/>
      <c r="R325" s="12"/>
      <c r="S325" s="13" t="str">
        <f t="shared" ca="1" si="101"/>
        <v xml:space="preserve"> </v>
      </c>
      <c r="T325" s="13" t="str" cm="1">
        <f t="array" aca="1" ref="T325" ca="1">_xlfn.IFS(Q325=0," ",S325&gt;25,"Plus éligible",S325&gt;16,"Justificatif à fournir",S325&gt;6,"Bon rentré OK",S325&lt;6,"Non éligible")</f>
        <v xml:space="preserve"> </v>
      </c>
      <c r="U325" s="13" t="str" cm="1">
        <f t="array" aca="1" ref="U325" ca="1">_xlfn.IFS(Q325=0," ",S325&gt;17,"Plus noel",S325&lt;17,"ok noel")</f>
        <v xml:space="preserve"> </v>
      </c>
      <c r="V325" s="15"/>
      <c r="W325" s="16"/>
      <c r="X325" s="12"/>
      <c r="Y325" s="13" t="str">
        <f t="shared" ca="1" si="88"/>
        <v xml:space="preserve"> </v>
      </c>
      <c r="Z325" s="13" t="str" cm="1">
        <f t="array" aca="1" ref="Z325" ca="1">_xlfn.IFS(W325=0," ",Y325&gt;25,"Plus éligible",Y325&gt;16,"Justificatif à fournir",Y325&gt;6,"Bon rentré OK",Y325&lt;6,"Non éligible")</f>
        <v xml:space="preserve"> </v>
      </c>
      <c r="AA325" s="13" t="str" cm="1">
        <f t="array" aca="1" ref="AA325" ca="1">_xlfn.IFS(W325=0," ",Y325&gt;17,"Plus noel",Y325&lt;16,"ok noel")</f>
        <v xml:space="preserve"> </v>
      </c>
      <c r="AB325" s="15"/>
      <c r="AC325" s="16"/>
      <c r="AD325" s="12"/>
      <c r="AE325" s="13" t="str">
        <f t="shared" ca="1" si="89"/>
        <v xml:space="preserve"> </v>
      </c>
      <c r="AF325" s="13" t="str" cm="1">
        <f t="array" aca="1" ref="AF325" ca="1">_xlfn.IFS(AC325=0," ",AE325&gt;25,"Plus éligible",AE325&gt;16,"Justificatif à fournir",AE325&gt;6,"Bon rentré OK",AE325&lt;6,"Non éligible")</f>
        <v xml:space="preserve"> </v>
      </c>
      <c r="AG325" s="13" t="str" cm="1">
        <f t="array" aca="1" ref="AG325" ca="1">_xlfn.IFS(AC325=0," ",AE325&gt;17,"Plus noel",AE325&lt;17,"ok noel")</f>
        <v xml:space="preserve"> </v>
      </c>
      <c r="AH325" s="15"/>
      <c r="AI325" s="16"/>
      <c r="AJ325" s="12"/>
      <c r="AK325" s="13" t="str">
        <f t="shared" ca="1" si="90"/>
        <v xml:space="preserve"> </v>
      </c>
      <c r="AL325" s="13" t="str" cm="1">
        <f t="array" aca="1" ref="AL325" ca="1">_xlfn.IFS(AI325=0," ",AK325&gt;25,"Plus éligible",AK325&gt;16,"Justificatif à fournir",AK325&gt;6,"Bon rentré OK",AK325&lt;6,"Non éligible")</f>
        <v xml:space="preserve"> </v>
      </c>
      <c r="AM325" s="13" t="str" cm="1">
        <f t="array" aca="1" ref="AM325" ca="1">_xlfn.IFS(AI325=0," ",AK325&gt;17,"Plus noel",AK325&lt;17,"ok noel")</f>
        <v xml:space="preserve"> </v>
      </c>
      <c r="AN325" s="15"/>
      <c r="AO325" s="16"/>
      <c r="AP325" s="12"/>
      <c r="AQ325" s="13" t="str">
        <f t="shared" ca="1" si="91"/>
        <v xml:space="preserve"> </v>
      </c>
      <c r="AR325" s="13" t="str" cm="1">
        <f t="array" aca="1" ref="AR325" ca="1">_xlfn.IFS(AO325=0," ",AQ325&gt;25,"Plus éligible",AQ325&gt;16,"Justificatif à fournir",AQ325&gt;6,"Bon rentré OK",AQ325&lt;6,"Non éligible")</f>
        <v xml:space="preserve"> </v>
      </c>
      <c r="AS325" s="13" t="str" cm="1">
        <f t="array" aca="1" ref="AS325" ca="1">_xlfn.IFS(AO325=0," ",AQ325&gt;17,"Plus noel",AQ325&lt;17,"ok noel")</f>
        <v xml:space="preserve"> </v>
      </c>
      <c r="AT325" s="15"/>
      <c r="AU325" s="10" t="str">
        <f t="shared" si="92"/>
        <v xml:space="preserve"> </v>
      </c>
      <c r="AV325" s="10" t="str">
        <f t="shared" si="93"/>
        <v xml:space="preserve"> </v>
      </c>
      <c r="AW325" s="10" t="str">
        <f t="shared" si="94"/>
        <v xml:space="preserve"> </v>
      </c>
      <c r="AX325">
        <f t="shared" ca="1" si="95"/>
        <v>0</v>
      </c>
      <c r="AY325">
        <f t="shared" ca="1" si="96"/>
        <v>0</v>
      </c>
      <c r="AZ325">
        <f t="shared" ca="1" si="97"/>
        <v>0</v>
      </c>
    </row>
    <row r="326" spans="1:52" x14ac:dyDescent="0.3">
      <c r="A326" s="5"/>
      <c r="C326" s="6">
        <f t="shared" si="98"/>
        <v>1</v>
      </c>
      <c r="E326" s="6">
        <f t="shared" ca="1" si="83"/>
        <v>44562</v>
      </c>
      <c r="F326" s="3">
        <f t="shared" ca="1" si="99"/>
        <v>18</v>
      </c>
      <c r="G326" s="3">
        <f t="shared" ca="1" si="100"/>
        <v>12</v>
      </c>
      <c r="H326" s="7">
        <f t="shared" ca="1" si="84"/>
        <v>450</v>
      </c>
      <c r="J326" s="7">
        <f t="shared" ca="1" si="85"/>
        <v>0</v>
      </c>
      <c r="L326" s="7">
        <f t="shared" ca="1" si="86"/>
        <v>450</v>
      </c>
      <c r="P326" s="7">
        <f t="shared" ca="1" si="87"/>
        <v>450</v>
      </c>
      <c r="Q326" s="16"/>
      <c r="R326" s="12"/>
      <c r="S326" s="13" t="str">
        <f t="shared" ca="1" si="101"/>
        <v xml:space="preserve"> </v>
      </c>
      <c r="T326" s="13" t="str" cm="1">
        <f t="array" aca="1" ref="T326" ca="1">_xlfn.IFS(Q326=0," ",S326&gt;25,"Plus éligible",S326&gt;16,"Justificatif à fournir",S326&gt;6,"Bon rentré OK",S326&lt;6,"Non éligible")</f>
        <v xml:space="preserve"> </v>
      </c>
      <c r="U326" s="13" t="str" cm="1">
        <f t="array" aca="1" ref="U326" ca="1">_xlfn.IFS(Q326=0," ",S326&gt;17,"Plus noel",S326&lt;17,"ok noel")</f>
        <v xml:space="preserve"> </v>
      </c>
      <c r="V326" s="15"/>
      <c r="W326" s="16"/>
      <c r="X326" s="12"/>
      <c r="Y326" s="13" t="str">
        <f t="shared" ca="1" si="88"/>
        <v xml:space="preserve"> </v>
      </c>
      <c r="Z326" s="13" t="str" cm="1">
        <f t="array" aca="1" ref="Z326" ca="1">_xlfn.IFS(W326=0," ",Y326&gt;25,"Plus éligible",Y326&gt;16,"Justificatif à fournir",Y326&gt;6,"Bon rentré OK",Y326&lt;6,"Non éligible")</f>
        <v xml:space="preserve"> </v>
      </c>
      <c r="AA326" s="13" t="str" cm="1">
        <f t="array" aca="1" ref="AA326" ca="1">_xlfn.IFS(W326=0," ",Y326&gt;17,"Plus noel",Y326&lt;16,"ok noel")</f>
        <v xml:space="preserve"> </v>
      </c>
      <c r="AB326" s="15"/>
      <c r="AC326" s="16"/>
      <c r="AD326" s="12"/>
      <c r="AE326" s="13" t="str">
        <f t="shared" ca="1" si="89"/>
        <v xml:space="preserve"> </v>
      </c>
      <c r="AF326" s="13" t="str" cm="1">
        <f t="array" aca="1" ref="AF326" ca="1">_xlfn.IFS(AC326=0," ",AE326&gt;25,"Plus éligible",AE326&gt;16,"Justificatif à fournir",AE326&gt;6,"Bon rentré OK",AE326&lt;6,"Non éligible")</f>
        <v xml:space="preserve"> </v>
      </c>
      <c r="AG326" s="13" t="str" cm="1">
        <f t="array" aca="1" ref="AG326" ca="1">_xlfn.IFS(AC326=0," ",AE326&gt;17,"Plus noel",AE326&lt;17,"ok noel")</f>
        <v xml:space="preserve"> </v>
      </c>
      <c r="AH326" s="15"/>
      <c r="AI326" s="16"/>
      <c r="AJ326" s="12"/>
      <c r="AK326" s="13" t="str">
        <f t="shared" ca="1" si="90"/>
        <v xml:space="preserve"> </v>
      </c>
      <c r="AL326" s="13" t="str" cm="1">
        <f t="array" aca="1" ref="AL326" ca="1">_xlfn.IFS(AI326=0," ",AK326&gt;25,"Plus éligible",AK326&gt;16,"Justificatif à fournir",AK326&gt;6,"Bon rentré OK",AK326&lt;6,"Non éligible")</f>
        <v xml:space="preserve"> </v>
      </c>
      <c r="AM326" s="13" t="str" cm="1">
        <f t="array" aca="1" ref="AM326" ca="1">_xlfn.IFS(AI326=0," ",AK326&gt;17,"Plus noel",AK326&lt;17,"ok noel")</f>
        <v xml:space="preserve"> </v>
      </c>
      <c r="AN326" s="15"/>
      <c r="AO326" s="16"/>
      <c r="AP326" s="12"/>
      <c r="AQ326" s="13" t="str">
        <f t="shared" ca="1" si="91"/>
        <v xml:space="preserve"> </v>
      </c>
      <c r="AR326" s="13" t="str" cm="1">
        <f t="array" aca="1" ref="AR326" ca="1">_xlfn.IFS(AO326=0," ",AQ326&gt;25,"Plus éligible",AQ326&gt;16,"Justificatif à fournir",AQ326&gt;6,"Bon rentré OK",AQ326&lt;6,"Non éligible")</f>
        <v xml:space="preserve"> </v>
      </c>
      <c r="AS326" s="13" t="str" cm="1">
        <f t="array" aca="1" ref="AS326" ca="1">_xlfn.IFS(AO326=0," ",AQ326&gt;17,"Plus noel",AQ326&lt;17,"ok noel")</f>
        <v xml:space="preserve"> </v>
      </c>
      <c r="AT326" s="15"/>
      <c r="AU326" s="10" t="str">
        <f t="shared" si="92"/>
        <v xml:space="preserve"> </v>
      </c>
      <c r="AV326" s="10" t="str">
        <f t="shared" si="93"/>
        <v xml:space="preserve"> </v>
      </c>
      <c r="AW326" s="10" t="str">
        <f t="shared" si="94"/>
        <v xml:space="preserve"> </v>
      </c>
      <c r="AX326">
        <f t="shared" ca="1" si="95"/>
        <v>0</v>
      </c>
      <c r="AY326">
        <f t="shared" ca="1" si="96"/>
        <v>0</v>
      </c>
      <c r="AZ326">
        <f t="shared" ca="1" si="97"/>
        <v>0</v>
      </c>
    </row>
    <row r="327" spans="1:52" x14ac:dyDescent="0.3">
      <c r="A327" s="5"/>
      <c r="C327" s="6">
        <f t="shared" si="98"/>
        <v>1</v>
      </c>
      <c r="E327" s="6">
        <f t="shared" ca="1" si="83"/>
        <v>44562</v>
      </c>
      <c r="F327" s="3">
        <f t="shared" ca="1" si="99"/>
        <v>18</v>
      </c>
      <c r="G327" s="3">
        <f t="shared" ca="1" si="100"/>
        <v>12</v>
      </c>
      <c r="H327" s="7">
        <f t="shared" ca="1" si="84"/>
        <v>450</v>
      </c>
      <c r="J327" s="7">
        <f t="shared" ca="1" si="85"/>
        <v>0</v>
      </c>
      <c r="L327" s="7">
        <f t="shared" ca="1" si="86"/>
        <v>450</v>
      </c>
      <c r="P327" s="7">
        <f t="shared" ca="1" si="87"/>
        <v>450</v>
      </c>
      <c r="Q327" s="16"/>
      <c r="R327" s="12"/>
      <c r="S327" s="13" t="str">
        <f t="shared" ca="1" si="101"/>
        <v xml:space="preserve"> </v>
      </c>
      <c r="T327" s="13" t="str" cm="1">
        <f t="array" aca="1" ref="T327" ca="1">_xlfn.IFS(Q327=0," ",S327&gt;25,"Plus éligible",S327&gt;16,"Justificatif à fournir",S327&gt;6,"Bon rentré OK",S327&lt;6,"Non éligible")</f>
        <v xml:space="preserve"> </v>
      </c>
      <c r="U327" s="13" t="str" cm="1">
        <f t="array" aca="1" ref="U327" ca="1">_xlfn.IFS(Q327=0," ",S327&gt;17,"Plus noel",S327&lt;17,"ok noel")</f>
        <v xml:space="preserve"> </v>
      </c>
      <c r="V327" s="15"/>
      <c r="W327" s="16"/>
      <c r="X327" s="12"/>
      <c r="Y327" s="13" t="str">
        <f t="shared" ca="1" si="88"/>
        <v xml:space="preserve"> </v>
      </c>
      <c r="Z327" s="13" t="str" cm="1">
        <f t="array" aca="1" ref="Z327" ca="1">_xlfn.IFS(W327=0," ",Y327&gt;25,"Plus éligible",Y327&gt;16,"Justificatif à fournir",Y327&gt;6,"Bon rentré OK",Y327&lt;6,"Non éligible")</f>
        <v xml:space="preserve"> </v>
      </c>
      <c r="AA327" s="13" t="str" cm="1">
        <f t="array" aca="1" ref="AA327" ca="1">_xlfn.IFS(W327=0," ",Y327&gt;17,"Plus noel",Y327&lt;16,"ok noel")</f>
        <v xml:space="preserve"> </v>
      </c>
      <c r="AB327" s="15"/>
      <c r="AC327" s="16"/>
      <c r="AD327" s="12"/>
      <c r="AE327" s="13" t="str">
        <f t="shared" ca="1" si="89"/>
        <v xml:space="preserve"> </v>
      </c>
      <c r="AF327" s="13" t="str" cm="1">
        <f t="array" aca="1" ref="AF327" ca="1">_xlfn.IFS(AC327=0," ",AE327&gt;25,"Plus éligible",AE327&gt;16,"Justificatif à fournir",AE327&gt;6,"Bon rentré OK",AE327&lt;6,"Non éligible")</f>
        <v xml:space="preserve"> </v>
      </c>
      <c r="AG327" s="13" t="str" cm="1">
        <f t="array" aca="1" ref="AG327" ca="1">_xlfn.IFS(AC327=0," ",AE327&gt;17,"Plus noel",AE327&lt;17,"ok noel")</f>
        <v xml:space="preserve"> </v>
      </c>
      <c r="AH327" s="15"/>
      <c r="AI327" s="16"/>
      <c r="AJ327" s="12"/>
      <c r="AK327" s="13" t="str">
        <f t="shared" ca="1" si="90"/>
        <v xml:space="preserve"> </v>
      </c>
      <c r="AL327" s="13" t="str" cm="1">
        <f t="array" aca="1" ref="AL327" ca="1">_xlfn.IFS(AI327=0," ",AK327&gt;25,"Plus éligible",AK327&gt;16,"Justificatif à fournir",AK327&gt;6,"Bon rentré OK",AK327&lt;6,"Non éligible")</f>
        <v xml:space="preserve"> </v>
      </c>
      <c r="AM327" s="13" t="str" cm="1">
        <f t="array" aca="1" ref="AM327" ca="1">_xlfn.IFS(AI327=0," ",AK327&gt;17,"Plus noel",AK327&lt;17,"ok noel")</f>
        <v xml:space="preserve"> </v>
      </c>
      <c r="AN327" s="15"/>
      <c r="AO327" s="16"/>
      <c r="AP327" s="12"/>
      <c r="AQ327" s="13" t="str">
        <f t="shared" ca="1" si="91"/>
        <v xml:space="preserve"> </v>
      </c>
      <c r="AR327" s="13" t="str" cm="1">
        <f t="array" aca="1" ref="AR327" ca="1">_xlfn.IFS(AO327=0," ",AQ327&gt;25,"Plus éligible",AQ327&gt;16,"Justificatif à fournir",AQ327&gt;6,"Bon rentré OK",AQ327&lt;6,"Non éligible")</f>
        <v xml:space="preserve"> </v>
      </c>
      <c r="AS327" s="13" t="str" cm="1">
        <f t="array" aca="1" ref="AS327" ca="1">_xlfn.IFS(AO327=0," ",AQ327&gt;17,"Plus noel",AQ327&lt;17,"ok noel")</f>
        <v xml:space="preserve"> </v>
      </c>
      <c r="AT327" s="15"/>
      <c r="AU327" s="10" t="str">
        <f t="shared" si="92"/>
        <v xml:space="preserve"> </v>
      </c>
      <c r="AV327" s="10" t="str">
        <f t="shared" si="93"/>
        <v xml:space="preserve"> </v>
      </c>
      <c r="AW327" s="10" t="str">
        <f t="shared" si="94"/>
        <v xml:space="preserve"> </v>
      </c>
      <c r="AX327">
        <f t="shared" ca="1" si="95"/>
        <v>0</v>
      </c>
      <c r="AY327">
        <f t="shared" ca="1" si="96"/>
        <v>0</v>
      </c>
      <c r="AZ327">
        <f t="shared" ca="1" si="97"/>
        <v>0</v>
      </c>
    </row>
    <row r="328" spans="1:52" x14ac:dyDescent="0.3">
      <c r="A328" s="5"/>
      <c r="C328" s="6">
        <f t="shared" si="98"/>
        <v>1</v>
      </c>
      <c r="E328" s="6">
        <f t="shared" ca="1" si="83"/>
        <v>44562</v>
      </c>
      <c r="F328" s="3">
        <f t="shared" ca="1" si="99"/>
        <v>18</v>
      </c>
      <c r="G328" s="3">
        <f t="shared" ca="1" si="100"/>
        <v>12</v>
      </c>
      <c r="H328" s="7">
        <f t="shared" ca="1" si="84"/>
        <v>450</v>
      </c>
      <c r="J328" s="7">
        <f t="shared" ca="1" si="85"/>
        <v>0</v>
      </c>
      <c r="L328" s="7">
        <f t="shared" ca="1" si="86"/>
        <v>450</v>
      </c>
      <c r="P328" s="7">
        <f t="shared" ca="1" si="87"/>
        <v>450</v>
      </c>
      <c r="Q328" s="16"/>
      <c r="R328" s="12"/>
      <c r="S328" s="13" t="str">
        <f t="shared" ca="1" si="101"/>
        <v xml:space="preserve"> </v>
      </c>
      <c r="T328" s="13" t="str" cm="1">
        <f t="array" aca="1" ref="T328" ca="1">_xlfn.IFS(Q328=0," ",S328&gt;25,"Plus éligible",S328&gt;16,"Justificatif à fournir",S328&gt;6,"Bon rentré OK",S328&lt;6,"Non éligible")</f>
        <v xml:space="preserve"> </v>
      </c>
      <c r="U328" s="13" t="str" cm="1">
        <f t="array" aca="1" ref="U328" ca="1">_xlfn.IFS(Q328=0," ",S328&gt;17,"Plus noel",S328&lt;17,"ok noel")</f>
        <v xml:space="preserve"> </v>
      </c>
      <c r="V328" s="15"/>
      <c r="W328" s="16"/>
      <c r="X328" s="12"/>
      <c r="Y328" s="13" t="str">
        <f t="shared" ca="1" si="88"/>
        <v xml:space="preserve"> </v>
      </c>
      <c r="Z328" s="13" t="str" cm="1">
        <f t="array" aca="1" ref="Z328" ca="1">_xlfn.IFS(W328=0," ",Y328&gt;25,"Plus éligible",Y328&gt;16,"Justificatif à fournir",Y328&gt;6,"Bon rentré OK",Y328&lt;6,"Non éligible")</f>
        <v xml:space="preserve"> </v>
      </c>
      <c r="AA328" s="13" t="str" cm="1">
        <f t="array" aca="1" ref="AA328" ca="1">_xlfn.IFS(W328=0," ",Y328&gt;17,"Plus noel",Y328&lt;16,"ok noel")</f>
        <v xml:space="preserve"> </v>
      </c>
      <c r="AB328" s="15"/>
      <c r="AC328" s="16"/>
      <c r="AD328" s="12"/>
      <c r="AE328" s="13" t="str">
        <f t="shared" ca="1" si="89"/>
        <v xml:space="preserve"> </v>
      </c>
      <c r="AF328" s="13" t="str" cm="1">
        <f t="array" aca="1" ref="AF328" ca="1">_xlfn.IFS(AC328=0," ",AE328&gt;25,"Plus éligible",AE328&gt;16,"Justificatif à fournir",AE328&gt;6,"Bon rentré OK",AE328&lt;6,"Non éligible")</f>
        <v xml:space="preserve"> </v>
      </c>
      <c r="AG328" s="13" t="str" cm="1">
        <f t="array" aca="1" ref="AG328" ca="1">_xlfn.IFS(AC328=0," ",AE328&gt;17,"Plus noel",AE328&lt;17,"ok noel")</f>
        <v xml:space="preserve"> </v>
      </c>
      <c r="AH328" s="15"/>
      <c r="AI328" s="16"/>
      <c r="AJ328" s="12"/>
      <c r="AK328" s="13" t="str">
        <f t="shared" ca="1" si="90"/>
        <v xml:space="preserve"> </v>
      </c>
      <c r="AL328" s="13" t="str" cm="1">
        <f t="array" aca="1" ref="AL328" ca="1">_xlfn.IFS(AI328=0," ",AK328&gt;25,"Plus éligible",AK328&gt;16,"Justificatif à fournir",AK328&gt;6,"Bon rentré OK",AK328&lt;6,"Non éligible")</f>
        <v xml:space="preserve"> </v>
      </c>
      <c r="AM328" s="13" t="str" cm="1">
        <f t="array" aca="1" ref="AM328" ca="1">_xlfn.IFS(AI328=0," ",AK328&gt;17,"Plus noel",AK328&lt;17,"ok noel")</f>
        <v xml:space="preserve"> </v>
      </c>
      <c r="AN328" s="15"/>
      <c r="AO328" s="16"/>
      <c r="AP328" s="12"/>
      <c r="AQ328" s="13" t="str">
        <f t="shared" ca="1" si="91"/>
        <v xml:space="preserve"> </v>
      </c>
      <c r="AR328" s="13" t="str" cm="1">
        <f t="array" aca="1" ref="AR328" ca="1">_xlfn.IFS(AO328=0," ",AQ328&gt;25,"Plus éligible",AQ328&gt;16,"Justificatif à fournir",AQ328&gt;6,"Bon rentré OK",AQ328&lt;6,"Non éligible")</f>
        <v xml:space="preserve"> </v>
      </c>
      <c r="AS328" s="13" t="str" cm="1">
        <f t="array" aca="1" ref="AS328" ca="1">_xlfn.IFS(AO328=0," ",AQ328&gt;17,"Plus noel",AQ328&lt;17,"ok noel")</f>
        <v xml:space="preserve"> </v>
      </c>
      <c r="AT328" s="15"/>
      <c r="AU328" s="10" t="str">
        <f t="shared" si="92"/>
        <v xml:space="preserve"> </v>
      </c>
      <c r="AV328" s="10" t="str">
        <f t="shared" si="93"/>
        <v xml:space="preserve"> </v>
      </c>
      <c r="AW328" s="10" t="str">
        <f t="shared" si="94"/>
        <v xml:space="preserve"> </v>
      </c>
      <c r="AX328">
        <f t="shared" ca="1" si="95"/>
        <v>0</v>
      </c>
      <c r="AY328">
        <f t="shared" ca="1" si="96"/>
        <v>0</v>
      </c>
      <c r="AZ328">
        <f t="shared" ca="1" si="97"/>
        <v>0</v>
      </c>
    </row>
    <row r="329" spans="1:52" x14ac:dyDescent="0.3">
      <c r="A329" s="5"/>
      <c r="C329" s="6">
        <f t="shared" si="98"/>
        <v>1</v>
      </c>
      <c r="E329" s="6">
        <f t="shared" ca="1" si="83"/>
        <v>44562</v>
      </c>
      <c r="F329" s="3">
        <f t="shared" ca="1" si="99"/>
        <v>18</v>
      </c>
      <c r="G329" s="3">
        <f t="shared" ca="1" si="100"/>
        <v>12</v>
      </c>
      <c r="H329" s="7">
        <f t="shared" ca="1" si="84"/>
        <v>450</v>
      </c>
      <c r="J329" s="7">
        <f t="shared" ca="1" si="85"/>
        <v>0</v>
      </c>
      <c r="L329" s="7">
        <f t="shared" ca="1" si="86"/>
        <v>450</v>
      </c>
      <c r="P329" s="7">
        <f t="shared" ca="1" si="87"/>
        <v>450</v>
      </c>
      <c r="Q329" s="16"/>
      <c r="R329" s="12"/>
      <c r="S329" s="13" t="str">
        <f t="shared" ca="1" si="101"/>
        <v xml:space="preserve"> </v>
      </c>
      <c r="T329" s="13" t="str" cm="1">
        <f t="array" aca="1" ref="T329" ca="1">_xlfn.IFS(Q329=0," ",S329&gt;25,"Plus éligible",S329&gt;16,"Justificatif à fournir",S329&gt;6,"Bon rentré OK",S329&lt;6,"Non éligible")</f>
        <v xml:space="preserve"> </v>
      </c>
      <c r="U329" s="13" t="str" cm="1">
        <f t="array" aca="1" ref="U329" ca="1">_xlfn.IFS(Q329=0," ",S329&gt;17,"Plus noel",S329&lt;17,"ok noel")</f>
        <v xml:space="preserve"> </v>
      </c>
      <c r="V329" s="15"/>
      <c r="W329" s="16"/>
      <c r="X329" s="12"/>
      <c r="Y329" s="13" t="str">
        <f t="shared" ca="1" si="88"/>
        <v xml:space="preserve"> </v>
      </c>
      <c r="Z329" s="13" t="str" cm="1">
        <f t="array" aca="1" ref="Z329" ca="1">_xlfn.IFS(W329=0," ",Y329&gt;25,"Plus éligible",Y329&gt;16,"Justificatif à fournir",Y329&gt;6,"Bon rentré OK",Y329&lt;6,"Non éligible")</f>
        <v xml:space="preserve"> </v>
      </c>
      <c r="AA329" s="13" t="str" cm="1">
        <f t="array" aca="1" ref="AA329" ca="1">_xlfn.IFS(W329=0," ",Y329&gt;17,"Plus noel",Y329&lt;16,"ok noel")</f>
        <v xml:space="preserve"> </v>
      </c>
      <c r="AB329" s="15"/>
      <c r="AC329" s="16"/>
      <c r="AD329" s="12"/>
      <c r="AE329" s="13" t="str">
        <f t="shared" ca="1" si="89"/>
        <v xml:space="preserve"> </v>
      </c>
      <c r="AF329" s="13" t="str" cm="1">
        <f t="array" aca="1" ref="AF329" ca="1">_xlfn.IFS(AC329=0," ",AE329&gt;25,"Plus éligible",AE329&gt;16,"Justificatif à fournir",AE329&gt;6,"Bon rentré OK",AE329&lt;6,"Non éligible")</f>
        <v xml:space="preserve"> </v>
      </c>
      <c r="AG329" s="13" t="str" cm="1">
        <f t="array" aca="1" ref="AG329" ca="1">_xlfn.IFS(AC329=0," ",AE329&gt;17,"Plus noel",AE329&lt;17,"ok noel")</f>
        <v xml:space="preserve"> </v>
      </c>
      <c r="AH329" s="15"/>
      <c r="AI329" s="16"/>
      <c r="AJ329" s="12"/>
      <c r="AK329" s="13" t="str">
        <f t="shared" ca="1" si="90"/>
        <v xml:space="preserve"> </v>
      </c>
      <c r="AL329" s="13" t="str" cm="1">
        <f t="array" aca="1" ref="AL329" ca="1">_xlfn.IFS(AI329=0," ",AK329&gt;25,"Plus éligible",AK329&gt;16,"Justificatif à fournir",AK329&gt;6,"Bon rentré OK",AK329&lt;6,"Non éligible")</f>
        <v xml:space="preserve"> </v>
      </c>
      <c r="AM329" s="13" t="str" cm="1">
        <f t="array" aca="1" ref="AM329" ca="1">_xlfn.IFS(AI329=0," ",AK329&gt;17,"Plus noel",AK329&lt;17,"ok noel")</f>
        <v xml:space="preserve"> </v>
      </c>
      <c r="AN329" s="15"/>
      <c r="AO329" s="16"/>
      <c r="AP329" s="12"/>
      <c r="AQ329" s="13" t="str">
        <f t="shared" ca="1" si="91"/>
        <v xml:space="preserve"> </v>
      </c>
      <c r="AR329" s="13" t="str" cm="1">
        <f t="array" aca="1" ref="AR329" ca="1">_xlfn.IFS(AO329=0," ",AQ329&gt;25,"Plus éligible",AQ329&gt;16,"Justificatif à fournir",AQ329&gt;6,"Bon rentré OK",AQ329&lt;6,"Non éligible")</f>
        <v xml:space="preserve"> </v>
      </c>
      <c r="AS329" s="13" t="str" cm="1">
        <f t="array" aca="1" ref="AS329" ca="1">_xlfn.IFS(AO329=0," ",AQ329&gt;17,"Plus noel",AQ329&lt;17,"ok noel")</f>
        <v xml:space="preserve"> </v>
      </c>
      <c r="AT329" s="15"/>
      <c r="AU329" s="10" t="str">
        <f t="shared" si="92"/>
        <v xml:space="preserve"> </v>
      </c>
      <c r="AV329" s="10" t="str">
        <f t="shared" si="93"/>
        <v xml:space="preserve"> </v>
      </c>
      <c r="AW329" s="10" t="str">
        <f t="shared" si="94"/>
        <v xml:space="preserve"> </v>
      </c>
      <c r="AX329">
        <f t="shared" ca="1" si="95"/>
        <v>0</v>
      </c>
      <c r="AY329">
        <f t="shared" ca="1" si="96"/>
        <v>0</v>
      </c>
      <c r="AZ329">
        <f t="shared" ca="1" si="97"/>
        <v>0</v>
      </c>
    </row>
    <row r="330" spans="1:52" x14ac:dyDescent="0.3">
      <c r="A330" s="5"/>
      <c r="C330" s="6">
        <f t="shared" si="98"/>
        <v>1</v>
      </c>
      <c r="E330" s="6">
        <f t="shared" ca="1" si="83"/>
        <v>44562</v>
      </c>
      <c r="F330" s="3">
        <f t="shared" ca="1" si="99"/>
        <v>18</v>
      </c>
      <c r="G330" s="3">
        <f t="shared" ca="1" si="100"/>
        <v>12</v>
      </c>
      <c r="H330" s="7">
        <f t="shared" ca="1" si="84"/>
        <v>450</v>
      </c>
      <c r="J330" s="7">
        <f t="shared" ca="1" si="85"/>
        <v>0</v>
      </c>
      <c r="L330" s="7">
        <f t="shared" ca="1" si="86"/>
        <v>450</v>
      </c>
      <c r="P330" s="7">
        <f t="shared" ca="1" si="87"/>
        <v>450</v>
      </c>
      <c r="Q330" s="16"/>
      <c r="R330" s="12"/>
      <c r="S330" s="13" t="str">
        <f t="shared" ca="1" si="101"/>
        <v xml:space="preserve"> </v>
      </c>
      <c r="T330" s="13" t="str" cm="1">
        <f t="array" aca="1" ref="T330" ca="1">_xlfn.IFS(Q330=0," ",S330&gt;25,"Plus éligible",S330&gt;16,"Justificatif à fournir",S330&gt;6,"Bon rentré OK",S330&lt;6,"Non éligible")</f>
        <v xml:space="preserve"> </v>
      </c>
      <c r="U330" s="13" t="str" cm="1">
        <f t="array" aca="1" ref="U330" ca="1">_xlfn.IFS(Q330=0," ",S330&gt;17,"Plus noel",S330&lt;17,"ok noel")</f>
        <v xml:space="preserve"> </v>
      </c>
      <c r="V330" s="15"/>
      <c r="W330" s="16"/>
      <c r="X330" s="12"/>
      <c r="Y330" s="13" t="str">
        <f t="shared" ca="1" si="88"/>
        <v xml:space="preserve"> </v>
      </c>
      <c r="Z330" s="13" t="str" cm="1">
        <f t="array" aca="1" ref="Z330" ca="1">_xlfn.IFS(W330=0," ",Y330&gt;25,"Plus éligible",Y330&gt;16,"Justificatif à fournir",Y330&gt;6,"Bon rentré OK",Y330&lt;6,"Non éligible")</f>
        <v xml:space="preserve"> </v>
      </c>
      <c r="AA330" s="13" t="str" cm="1">
        <f t="array" aca="1" ref="AA330" ca="1">_xlfn.IFS(W330=0," ",Y330&gt;17,"Plus noel",Y330&lt;16,"ok noel")</f>
        <v xml:space="preserve"> </v>
      </c>
      <c r="AB330" s="15"/>
      <c r="AC330" s="16"/>
      <c r="AD330" s="12"/>
      <c r="AE330" s="13" t="str">
        <f t="shared" ca="1" si="89"/>
        <v xml:space="preserve"> </v>
      </c>
      <c r="AF330" s="13" t="str" cm="1">
        <f t="array" aca="1" ref="AF330" ca="1">_xlfn.IFS(AC330=0," ",AE330&gt;25,"Plus éligible",AE330&gt;16,"Justificatif à fournir",AE330&gt;6,"Bon rentré OK",AE330&lt;6,"Non éligible")</f>
        <v xml:space="preserve"> </v>
      </c>
      <c r="AG330" s="13" t="str" cm="1">
        <f t="array" aca="1" ref="AG330" ca="1">_xlfn.IFS(AC330=0," ",AE330&gt;17,"Plus noel",AE330&lt;17,"ok noel")</f>
        <v xml:space="preserve"> </v>
      </c>
      <c r="AH330" s="15"/>
      <c r="AI330" s="16"/>
      <c r="AJ330" s="12"/>
      <c r="AK330" s="13" t="str">
        <f t="shared" ca="1" si="90"/>
        <v xml:space="preserve"> </v>
      </c>
      <c r="AL330" s="13" t="str" cm="1">
        <f t="array" aca="1" ref="AL330" ca="1">_xlfn.IFS(AI330=0," ",AK330&gt;25,"Plus éligible",AK330&gt;16,"Justificatif à fournir",AK330&gt;6,"Bon rentré OK",AK330&lt;6,"Non éligible")</f>
        <v xml:space="preserve"> </v>
      </c>
      <c r="AM330" s="13" t="str" cm="1">
        <f t="array" aca="1" ref="AM330" ca="1">_xlfn.IFS(AI330=0," ",AK330&gt;17,"Plus noel",AK330&lt;17,"ok noel")</f>
        <v xml:space="preserve"> </v>
      </c>
      <c r="AN330" s="15"/>
      <c r="AO330" s="16"/>
      <c r="AP330" s="12"/>
      <c r="AQ330" s="13" t="str">
        <f t="shared" ca="1" si="91"/>
        <v xml:space="preserve"> </v>
      </c>
      <c r="AR330" s="13" t="str" cm="1">
        <f t="array" aca="1" ref="AR330" ca="1">_xlfn.IFS(AO330=0," ",AQ330&gt;25,"Plus éligible",AQ330&gt;16,"Justificatif à fournir",AQ330&gt;6,"Bon rentré OK",AQ330&lt;6,"Non éligible")</f>
        <v xml:space="preserve"> </v>
      </c>
      <c r="AS330" s="13" t="str" cm="1">
        <f t="array" aca="1" ref="AS330" ca="1">_xlfn.IFS(AO330=0," ",AQ330&gt;17,"Plus noel",AQ330&lt;17,"ok noel")</f>
        <v xml:space="preserve"> </v>
      </c>
      <c r="AT330" s="15"/>
      <c r="AU330" s="10" t="str">
        <f t="shared" si="92"/>
        <v xml:space="preserve"> </v>
      </c>
      <c r="AV330" s="10" t="str">
        <f t="shared" si="93"/>
        <v xml:space="preserve"> </v>
      </c>
      <c r="AW330" s="10" t="str">
        <f t="shared" si="94"/>
        <v xml:space="preserve"> </v>
      </c>
      <c r="AX330">
        <f t="shared" ca="1" si="95"/>
        <v>0</v>
      </c>
      <c r="AY330">
        <f t="shared" ca="1" si="96"/>
        <v>0</v>
      </c>
      <c r="AZ330">
        <f t="shared" ca="1" si="97"/>
        <v>0</v>
      </c>
    </row>
    <row r="331" spans="1:52" x14ac:dyDescent="0.3">
      <c r="A331" s="5"/>
      <c r="C331" s="6">
        <f t="shared" si="98"/>
        <v>1</v>
      </c>
      <c r="E331" s="6">
        <f t="shared" ref="E331:E394" ca="1" si="102">IF(ISBLANK(D331),DATE($F$1+1,1,1),D331)</f>
        <v>44562</v>
      </c>
      <c r="F331" s="3">
        <f t="shared" ca="1" si="99"/>
        <v>18</v>
      </c>
      <c r="G331" s="3">
        <f t="shared" ca="1" si="100"/>
        <v>12</v>
      </c>
      <c r="H331" s="7">
        <f t="shared" ref="H331:H394" ca="1" si="103">$B$2*G331/12</f>
        <v>450</v>
      </c>
      <c r="J331" s="7">
        <f t="shared" ref="J331:J394" ca="1" si="104">$B$3*I331*G331/12</f>
        <v>0</v>
      </c>
      <c r="L331" s="7">
        <f t="shared" ref="L331:L394" ca="1" si="105">J331+H331</f>
        <v>450</v>
      </c>
      <c r="P331" s="7">
        <f t="shared" ref="P331:P394" ca="1" si="106">L331-M331-N331-O331</f>
        <v>450</v>
      </c>
      <c r="Q331" s="16"/>
      <c r="R331" s="12"/>
      <c r="S331" s="13" t="str">
        <f t="shared" ca="1" si="101"/>
        <v xml:space="preserve"> </v>
      </c>
      <c r="T331" s="13" t="str" cm="1">
        <f t="array" aca="1" ref="T331" ca="1">_xlfn.IFS(Q331=0," ",S331&gt;25,"Plus éligible",S331&gt;16,"Justificatif à fournir",S331&gt;6,"Bon rentré OK",S331&lt;6,"Non éligible")</f>
        <v xml:space="preserve"> </v>
      </c>
      <c r="U331" s="13" t="str" cm="1">
        <f t="array" aca="1" ref="U331" ca="1">_xlfn.IFS(Q331=0," ",S331&gt;17,"Plus noel",S331&lt;17,"ok noel")</f>
        <v xml:space="preserve"> </v>
      </c>
      <c r="V331" s="15"/>
      <c r="W331" s="16"/>
      <c r="X331" s="12"/>
      <c r="Y331" s="13" t="str">
        <f t="shared" ref="Y331:Y394" ca="1" si="107">IF(W331=0," ",(TODAY()-W331)/365)</f>
        <v xml:space="preserve"> </v>
      </c>
      <c r="Z331" s="13" t="str" cm="1">
        <f t="array" aca="1" ref="Z331" ca="1">_xlfn.IFS(W331=0," ",Y331&gt;25,"Plus éligible",Y331&gt;16,"Justificatif à fournir",Y331&gt;6,"Bon rentré OK",Y331&lt;6,"Non éligible")</f>
        <v xml:space="preserve"> </v>
      </c>
      <c r="AA331" s="13" t="str" cm="1">
        <f t="array" aca="1" ref="AA331" ca="1">_xlfn.IFS(W331=0," ",Y331&gt;17,"Plus noel",Y331&lt;16,"ok noel")</f>
        <v xml:space="preserve"> </v>
      </c>
      <c r="AB331" s="15"/>
      <c r="AC331" s="16"/>
      <c r="AD331" s="12"/>
      <c r="AE331" s="13" t="str">
        <f t="shared" ref="AE331:AE394" ca="1" si="108">IF(AC331=0," ",(TODAY()-AC331)/365)</f>
        <v xml:space="preserve"> </v>
      </c>
      <c r="AF331" s="13" t="str" cm="1">
        <f t="array" aca="1" ref="AF331" ca="1">_xlfn.IFS(AC331=0," ",AE331&gt;25,"Plus éligible",AE331&gt;16,"Justificatif à fournir",AE331&gt;6,"Bon rentré OK",AE331&lt;6,"Non éligible")</f>
        <v xml:space="preserve"> </v>
      </c>
      <c r="AG331" s="13" t="str" cm="1">
        <f t="array" aca="1" ref="AG331" ca="1">_xlfn.IFS(AC331=0," ",AE331&gt;17,"Plus noel",AE331&lt;17,"ok noel")</f>
        <v xml:space="preserve"> </v>
      </c>
      <c r="AH331" s="15"/>
      <c r="AI331" s="16"/>
      <c r="AJ331" s="12"/>
      <c r="AK331" s="13" t="str">
        <f t="shared" ref="AK331:AK394" ca="1" si="109">IF(AI331=0," ",(TODAY()-AI331)/365)</f>
        <v xml:space="preserve"> </v>
      </c>
      <c r="AL331" s="13" t="str" cm="1">
        <f t="array" aca="1" ref="AL331" ca="1">_xlfn.IFS(AI331=0," ",AK331&gt;25,"Plus éligible",AK331&gt;16,"Justificatif à fournir",AK331&gt;6,"Bon rentré OK",AK331&lt;6,"Non éligible")</f>
        <v xml:space="preserve"> </v>
      </c>
      <c r="AM331" s="13" t="str" cm="1">
        <f t="array" aca="1" ref="AM331" ca="1">_xlfn.IFS(AI331=0," ",AK331&gt;17,"Plus noel",AK331&lt;17,"ok noel")</f>
        <v xml:space="preserve"> </v>
      </c>
      <c r="AN331" s="15"/>
      <c r="AO331" s="16"/>
      <c r="AP331" s="12"/>
      <c r="AQ331" s="13" t="str">
        <f t="shared" ref="AQ331:AQ394" ca="1" si="110">IF(AO331=0," ",(TODAY()-AO331)/365)</f>
        <v xml:space="preserve"> </v>
      </c>
      <c r="AR331" s="13" t="str" cm="1">
        <f t="array" aca="1" ref="AR331" ca="1">_xlfn.IFS(AO331=0," ",AQ331&gt;25,"Plus éligible",AQ331&gt;16,"Justificatif à fournir",AQ331&gt;6,"Bon rentré OK",AQ331&lt;6,"Non éligible")</f>
        <v xml:space="preserve"> </v>
      </c>
      <c r="AS331" s="13" t="str" cm="1">
        <f t="array" aca="1" ref="AS331" ca="1">_xlfn.IFS(AO331=0," ",AQ331&gt;17,"Plus noel",AQ331&lt;17,"ok noel")</f>
        <v xml:space="preserve"> </v>
      </c>
      <c r="AT331" s="15"/>
      <c r="AU331" s="10" t="str">
        <f t="shared" ref="AU331:AU394" si="111">IF(A331=0," ",$B$4+$B$5*AX331)</f>
        <v xml:space="preserve"> </v>
      </c>
      <c r="AV331" s="10" t="str">
        <f t="shared" ref="AV331:AV394" si="112">IF(A331=0," ",$B$6*AY331)</f>
        <v xml:space="preserve"> </v>
      </c>
      <c r="AW331" s="10" t="str">
        <f t="shared" ref="AW331:AW394" si="113">IF(B331=0," ",$B$6*AZ331)</f>
        <v xml:space="preserve"> </v>
      </c>
      <c r="AX331">
        <f t="shared" ref="AX331:AX394" ca="1" si="114">COUNTIF(Q331:AT331,"ok noel")</f>
        <v>0</v>
      </c>
      <c r="AY331">
        <f t="shared" ref="AY331:AY394" ca="1" si="115">COUNTIF(Q331:AT331,"Bon rentré OK")</f>
        <v>0</v>
      </c>
      <c r="AZ331">
        <f t="shared" ref="AZ331:AZ394" ca="1" si="116">COUNTIF(Q331:AT331,"Justif OK")</f>
        <v>0</v>
      </c>
    </row>
    <row r="332" spans="1:52" x14ac:dyDescent="0.3">
      <c r="A332" s="5"/>
      <c r="C332" s="6">
        <f t="shared" si="98"/>
        <v>1</v>
      </c>
      <c r="E332" s="6">
        <f t="shared" ca="1" si="102"/>
        <v>44562</v>
      </c>
      <c r="F332" s="3">
        <f t="shared" ca="1" si="99"/>
        <v>18</v>
      </c>
      <c r="G332" s="3">
        <f t="shared" ca="1" si="100"/>
        <v>12</v>
      </c>
      <c r="H332" s="7">
        <f t="shared" ca="1" si="103"/>
        <v>450</v>
      </c>
      <c r="J332" s="7">
        <f t="shared" ca="1" si="104"/>
        <v>0</v>
      </c>
      <c r="L332" s="7">
        <f t="shared" ca="1" si="105"/>
        <v>450</v>
      </c>
      <c r="P332" s="7">
        <f t="shared" ca="1" si="106"/>
        <v>450</v>
      </c>
      <c r="Q332" s="16"/>
      <c r="R332" s="12"/>
      <c r="S332" s="13" t="str">
        <f t="shared" ca="1" si="101"/>
        <v xml:space="preserve"> </v>
      </c>
      <c r="T332" s="13" t="str" cm="1">
        <f t="array" aca="1" ref="T332" ca="1">_xlfn.IFS(Q332=0," ",S332&gt;25,"Plus éligible",S332&gt;16,"Justificatif à fournir",S332&gt;6,"Bon rentré OK",S332&lt;6,"Non éligible")</f>
        <v xml:space="preserve"> </v>
      </c>
      <c r="U332" s="13" t="str" cm="1">
        <f t="array" aca="1" ref="U332" ca="1">_xlfn.IFS(Q332=0," ",S332&gt;17,"Plus noel",S332&lt;17,"ok noel")</f>
        <v xml:space="preserve"> </v>
      </c>
      <c r="V332" s="15"/>
      <c r="W332" s="16"/>
      <c r="X332" s="12"/>
      <c r="Y332" s="13" t="str">
        <f t="shared" ca="1" si="107"/>
        <v xml:space="preserve"> </v>
      </c>
      <c r="Z332" s="13" t="str" cm="1">
        <f t="array" aca="1" ref="Z332" ca="1">_xlfn.IFS(W332=0," ",Y332&gt;25,"Plus éligible",Y332&gt;16,"Justificatif à fournir",Y332&gt;6,"Bon rentré OK",Y332&lt;6,"Non éligible")</f>
        <v xml:space="preserve"> </v>
      </c>
      <c r="AA332" s="13" t="str" cm="1">
        <f t="array" aca="1" ref="AA332" ca="1">_xlfn.IFS(W332=0," ",Y332&gt;17,"Plus noel",Y332&lt;16,"ok noel")</f>
        <v xml:space="preserve"> </v>
      </c>
      <c r="AB332" s="15"/>
      <c r="AC332" s="16"/>
      <c r="AD332" s="12"/>
      <c r="AE332" s="13" t="str">
        <f t="shared" ca="1" si="108"/>
        <v xml:space="preserve"> </v>
      </c>
      <c r="AF332" s="13" t="str" cm="1">
        <f t="array" aca="1" ref="AF332" ca="1">_xlfn.IFS(AC332=0," ",AE332&gt;25,"Plus éligible",AE332&gt;16,"Justificatif à fournir",AE332&gt;6,"Bon rentré OK",AE332&lt;6,"Non éligible")</f>
        <v xml:space="preserve"> </v>
      </c>
      <c r="AG332" s="13" t="str" cm="1">
        <f t="array" aca="1" ref="AG332" ca="1">_xlfn.IFS(AC332=0," ",AE332&gt;17,"Plus noel",AE332&lt;17,"ok noel")</f>
        <v xml:space="preserve"> </v>
      </c>
      <c r="AH332" s="15"/>
      <c r="AI332" s="16"/>
      <c r="AJ332" s="12"/>
      <c r="AK332" s="13" t="str">
        <f t="shared" ca="1" si="109"/>
        <v xml:space="preserve"> </v>
      </c>
      <c r="AL332" s="13" t="str" cm="1">
        <f t="array" aca="1" ref="AL332" ca="1">_xlfn.IFS(AI332=0," ",AK332&gt;25,"Plus éligible",AK332&gt;16,"Justificatif à fournir",AK332&gt;6,"Bon rentré OK",AK332&lt;6,"Non éligible")</f>
        <v xml:space="preserve"> </v>
      </c>
      <c r="AM332" s="13" t="str" cm="1">
        <f t="array" aca="1" ref="AM332" ca="1">_xlfn.IFS(AI332=0," ",AK332&gt;17,"Plus noel",AK332&lt;17,"ok noel")</f>
        <v xml:space="preserve"> </v>
      </c>
      <c r="AN332" s="15"/>
      <c r="AO332" s="16"/>
      <c r="AP332" s="12"/>
      <c r="AQ332" s="13" t="str">
        <f t="shared" ca="1" si="110"/>
        <v xml:space="preserve"> </v>
      </c>
      <c r="AR332" s="13" t="str" cm="1">
        <f t="array" aca="1" ref="AR332" ca="1">_xlfn.IFS(AO332=0," ",AQ332&gt;25,"Plus éligible",AQ332&gt;16,"Justificatif à fournir",AQ332&gt;6,"Bon rentré OK",AQ332&lt;6,"Non éligible")</f>
        <v xml:space="preserve"> </v>
      </c>
      <c r="AS332" s="13" t="str" cm="1">
        <f t="array" aca="1" ref="AS332" ca="1">_xlfn.IFS(AO332=0," ",AQ332&gt;17,"Plus noel",AQ332&lt;17,"ok noel")</f>
        <v xml:space="preserve"> </v>
      </c>
      <c r="AT332" s="15"/>
      <c r="AU332" s="10" t="str">
        <f t="shared" si="111"/>
        <v xml:space="preserve"> </v>
      </c>
      <c r="AV332" s="10" t="str">
        <f t="shared" si="112"/>
        <v xml:space="preserve"> </v>
      </c>
      <c r="AW332" s="10" t="str">
        <f t="shared" si="113"/>
        <v xml:space="preserve"> </v>
      </c>
      <c r="AX332">
        <f t="shared" ca="1" si="114"/>
        <v>0</v>
      </c>
      <c r="AY332">
        <f t="shared" ca="1" si="115"/>
        <v>0</v>
      </c>
      <c r="AZ332">
        <f t="shared" ca="1" si="116"/>
        <v>0</v>
      </c>
    </row>
    <row r="333" spans="1:52" x14ac:dyDescent="0.3">
      <c r="A333" s="5"/>
      <c r="C333" s="6">
        <f t="shared" ref="C333:C396" si="117">DATE(YEAR(B333),MONTH(B333),1)</f>
        <v>1</v>
      </c>
      <c r="E333" s="6">
        <f t="shared" ca="1" si="102"/>
        <v>44562</v>
      </c>
      <c r="F333" s="3">
        <f t="shared" ref="F333:F396" ca="1" si="118">IF(DATEDIF(C333,E333,"m")&gt;18,18,DATEDIF(C333,E333,"m"))</f>
        <v>18</v>
      </c>
      <c r="G333" s="3">
        <f t="shared" ref="G333:G396" ca="1" si="119">IF(F333&gt;=6,IF(YEAR(C333)&lt;$F$1,(F333-6)*(DATEDIF(DATE($F$1,1,1),E333,"m")/12),DATEDIF(C333,E333,"m")-6),0)</f>
        <v>12</v>
      </c>
      <c r="H333" s="7">
        <f t="shared" ca="1" si="103"/>
        <v>450</v>
      </c>
      <c r="J333" s="7">
        <f t="shared" ca="1" si="104"/>
        <v>0</v>
      </c>
      <c r="L333" s="7">
        <f t="shared" ca="1" si="105"/>
        <v>450</v>
      </c>
      <c r="P333" s="7">
        <f t="shared" ca="1" si="106"/>
        <v>450</v>
      </c>
      <c r="Q333" s="16"/>
      <c r="R333" s="12"/>
      <c r="S333" s="13" t="str">
        <f t="shared" ca="1" si="101"/>
        <v xml:space="preserve"> </v>
      </c>
      <c r="T333" s="13" t="str" cm="1">
        <f t="array" aca="1" ref="T333" ca="1">_xlfn.IFS(Q333=0," ",S333&gt;25,"Plus éligible",S333&gt;16,"Justificatif à fournir",S333&gt;6,"Bon rentré OK",S333&lt;6,"Non éligible")</f>
        <v xml:space="preserve"> </v>
      </c>
      <c r="U333" s="13" t="str" cm="1">
        <f t="array" aca="1" ref="U333" ca="1">_xlfn.IFS(Q333=0," ",S333&gt;17,"Plus noel",S333&lt;17,"ok noel")</f>
        <v xml:space="preserve"> </v>
      </c>
      <c r="V333" s="15"/>
      <c r="W333" s="16"/>
      <c r="X333" s="12"/>
      <c r="Y333" s="13" t="str">
        <f t="shared" ca="1" si="107"/>
        <v xml:space="preserve"> </v>
      </c>
      <c r="Z333" s="13" t="str" cm="1">
        <f t="array" aca="1" ref="Z333" ca="1">_xlfn.IFS(W333=0," ",Y333&gt;25,"Plus éligible",Y333&gt;16,"Justificatif à fournir",Y333&gt;6,"Bon rentré OK",Y333&lt;6,"Non éligible")</f>
        <v xml:space="preserve"> </v>
      </c>
      <c r="AA333" s="13" t="str" cm="1">
        <f t="array" aca="1" ref="AA333" ca="1">_xlfn.IFS(W333=0," ",Y333&gt;17,"Plus noel",Y333&lt;16,"ok noel")</f>
        <v xml:space="preserve"> </v>
      </c>
      <c r="AB333" s="15"/>
      <c r="AC333" s="16"/>
      <c r="AD333" s="12"/>
      <c r="AE333" s="13" t="str">
        <f t="shared" ca="1" si="108"/>
        <v xml:space="preserve"> </v>
      </c>
      <c r="AF333" s="13" t="str" cm="1">
        <f t="array" aca="1" ref="AF333" ca="1">_xlfn.IFS(AC333=0," ",AE333&gt;25,"Plus éligible",AE333&gt;16,"Justificatif à fournir",AE333&gt;6,"Bon rentré OK",AE333&lt;6,"Non éligible")</f>
        <v xml:space="preserve"> </v>
      </c>
      <c r="AG333" s="13" t="str" cm="1">
        <f t="array" aca="1" ref="AG333" ca="1">_xlfn.IFS(AC333=0," ",AE333&gt;17,"Plus noel",AE333&lt;17,"ok noel")</f>
        <v xml:space="preserve"> </v>
      </c>
      <c r="AH333" s="15"/>
      <c r="AI333" s="16"/>
      <c r="AJ333" s="12"/>
      <c r="AK333" s="13" t="str">
        <f t="shared" ca="1" si="109"/>
        <v xml:space="preserve"> </v>
      </c>
      <c r="AL333" s="13" t="str" cm="1">
        <f t="array" aca="1" ref="AL333" ca="1">_xlfn.IFS(AI333=0," ",AK333&gt;25,"Plus éligible",AK333&gt;16,"Justificatif à fournir",AK333&gt;6,"Bon rentré OK",AK333&lt;6,"Non éligible")</f>
        <v xml:space="preserve"> </v>
      </c>
      <c r="AM333" s="13" t="str" cm="1">
        <f t="array" aca="1" ref="AM333" ca="1">_xlfn.IFS(AI333=0," ",AK333&gt;17,"Plus noel",AK333&lt;17,"ok noel")</f>
        <v xml:space="preserve"> </v>
      </c>
      <c r="AN333" s="15"/>
      <c r="AO333" s="16"/>
      <c r="AP333" s="12"/>
      <c r="AQ333" s="13" t="str">
        <f t="shared" ca="1" si="110"/>
        <v xml:space="preserve"> </v>
      </c>
      <c r="AR333" s="13" t="str" cm="1">
        <f t="array" aca="1" ref="AR333" ca="1">_xlfn.IFS(AO333=0," ",AQ333&gt;25,"Plus éligible",AQ333&gt;16,"Justificatif à fournir",AQ333&gt;6,"Bon rentré OK",AQ333&lt;6,"Non éligible")</f>
        <v xml:space="preserve"> </v>
      </c>
      <c r="AS333" s="13" t="str" cm="1">
        <f t="array" aca="1" ref="AS333" ca="1">_xlfn.IFS(AO333=0," ",AQ333&gt;17,"Plus noel",AQ333&lt;17,"ok noel")</f>
        <v xml:space="preserve"> </v>
      </c>
      <c r="AT333" s="15"/>
      <c r="AU333" s="10" t="str">
        <f t="shared" si="111"/>
        <v xml:space="preserve"> </v>
      </c>
      <c r="AV333" s="10" t="str">
        <f t="shared" si="112"/>
        <v xml:space="preserve"> </v>
      </c>
      <c r="AW333" s="10" t="str">
        <f t="shared" si="113"/>
        <v xml:space="preserve"> </v>
      </c>
      <c r="AX333">
        <f t="shared" ca="1" si="114"/>
        <v>0</v>
      </c>
      <c r="AY333">
        <f t="shared" ca="1" si="115"/>
        <v>0</v>
      </c>
      <c r="AZ333">
        <f t="shared" ca="1" si="116"/>
        <v>0</v>
      </c>
    </row>
    <row r="334" spans="1:52" x14ac:dyDescent="0.3">
      <c r="A334" s="5"/>
      <c r="C334" s="6">
        <f t="shared" si="117"/>
        <v>1</v>
      </c>
      <c r="E334" s="6">
        <f t="shared" ca="1" si="102"/>
        <v>44562</v>
      </c>
      <c r="F334" s="3">
        <f t="shared" ca="1" si="118"/>
        <v>18</v>
      </c>
      <c r="G334" s="3">
        <f t="shared" ca="1" si="119"/>
        <v>12</v>
      </c>
      <c r="H334" s="7">
        <f t="shared" ca="1" si="103"/>
        <v>450</v>
      </c>
      <c r="J334" s="7">
        <f t="shared" ca="1" si="104"/>
        <v>0</v>
      </c>
      <c r="L334" s="7">
        <f t="shared" ca="1" si="105"/>
        <v>450</v>
      </c>
      <c r="P334" s="7">
        <f t="shared" ca="1" si="106"/>
        <v>450</v>
      </c>
      <c r="Q334" s="16"/>
      <c r="R334" s="12"/>
      <c r="S334" s="13" t="str">
        <f t="shared" ref="S334:S397" ca="1" si="120">IF(Q334=0," ",(TODAY()-Q334)/365)</f>
        <v xml:space="preserve"> </v>
      </c>
      <c r="T334" s="13" t="str" cm="1">
        <f t="array" aca="1" ref="T334" ca="1">_xlfn.IFS(Q334=0," ",S334&gt;25,"Plus éligible",S334&gt;16,"Justificatif à fournir",S334&gt;6,"Bon rentré OK",S334&lt;6,"Non éligible")</f>
        <v xml:space="preserve"> </v>
      </c>
      <c r="U334" s="13" t="str" cm="1">
        <f t="array" aca="1" ref="U334" ca="1">_xlfn.IFS(Q334=0," ",S334&gt;17,"Plus noel",S334&lt;17,"ok noel")</f>
        <v xml:space="preserve"> </v>
      </c>
      <c r="V334" s="15"/>
      <c r="W334" s="16"/>
      <c r="X334" s="12"/>
      <c r="Y334" s="13" t="str">
        <f t="shared" ca="1" si="107"/>
        <v xml:space="preserve"> </v>
      </c>
      <c r="Z334" s="13" t="str" cm="1">
        <f t="array" aca="1" ref="Z334" ca="1">_xlfn.IFS(W334=0," ",Y334&gt;25,"Plus éligible",Y334&gt;16,"Justificatif à fournir",Y334&gt;6,"Bon rentré OK",Y334&lt;6,"Non éligible")</f>
        <v xml:space="preserve"> </v>
      </c>
      <c r="AA334" s="13" t="str" cm="1">
        <f t="array" aca="1" ref="AA334" ca="1">_xlfn.IFS(W334=0," ",Y334&gt;17,"Plus noel",Y334&lt;16,"ok noel")</f>
        <v xml:space="preserve"> </v>
      </c>
      <c r="AB334" s="15"/>
      <c r="AC334" s="16"/>
      <c r="AD334" s="12"/>
      <c r="AE334" s="13" t="str">
        <f t="shared" ca="1" si="108"/>
        <v xml:space="preserve"> </v>
      </c>
      <c r="AF334" s="13" t="str" cm="1">
        <f t="array" aca="1" ref="AF334" ca="1">_xlfn.IFS(AC334=0," ",AE334&gt;25,"Plus éligible",AE334&gt;16,"Justificatif à fournir",AE334&gt;6,"Bon rentré OK",AE334&lt;6,"Non éligible")</f>
        <v xml:space="preserve"> </v>
      </c>
      <c r="AG334" s="13" t="str" cm="1">
        <f t="array" aca="1" ref="AG334" ca="1">_xlfn.IFS(AC334=0," ",AE334&gt;17,"Plus noel",AE334&lt;17,"ok noel")</f>
        <v xml:space="preserve"> </v>
      </c>
      <c r="AH334" s="15"/>
      <c r="AI334" s="16"/>
      <c r="AJ334" s="12"/>
      <c r="AK334" s="13" t="str">
        <f t="shared" ca="1" si="109"/>
        <v xml:space="preserve"> </v>
      </c>
      <c r="AL334" s="13" t="str" cm="1">
        <f t="array" aca="1" ref="AL334" ca="1">_xlfn.IFS(AI334=0," ",AK334&gt;25,"Plus éligible",AK334&gt;16,"Justificatif à fournir",AK334&gt;6,"Bon rentré OK",AK334&lt;6,"Non éligible")</f>
        <v xml:space="preserve"> </v>
      </c>
      <c r="AM334" s="13" t="str" cm="1">
        <f t="array" aca="1" ref="AM334" ca="1">_xlfn.IFS(AI334=0," ",AK334&gt;17,"Plus noel",AK334&lt;17,"ok noel")</f>
        <v xml:space="preserve"> </v>
      </c>
      <c r="AN334" s="15"/>
      <c r="AO334" s="16"/>
      <c r="AP334" s="12"/>
      <c r="AQ334" s="13" t="str">
        <f t="shared" ca="1" si="110"/>
        <v xml:space="preserve"> </v>
      </c>
      <c r="AR334" s="13" t="str" cm="1">
        <f t="array" aca="1" ref="AR334" ca="1">_xlfn.IFS(AO334=0," ",AQ334&gt;25,"Plus éligible",AQ334&gt;16,"Justificatif à fournir",AQ334&gt;6,"Bon rentré OK",AQ334&lt;6,"Non éligible")</f>
        <v xml:space="preserve"> </v>
      </c>
      <c r="AS334" s="13" t="str" cm="1">
        <f t="array" aca="1" ref="AS334" ca="1">_xlfn.IFS(AO334=0," ",AQ334&gt;17,"Plus noel",AQ334&lt;17,"ok noel")</f>
        <v xml:space="preserve"> </v>
      </c>
      <c r="AT334" s="15"/>
      <c r="AU334" s="10" t="str">
        <f t="shared" si="111"/>
        <v xml:space="preserve"> </v>
      </c>
      <c r="AV334" s="10" t="str">
        <f t="shared" si="112"/>
        <v xml:space="preserve"> </v>
      </c>
      <c r="AW334" s="10" t="str">
        <f t="shared" si="113"/>
        <v xml:space="preserve"> </v>
      </c>
      <c r="AX334">
        <f t="shared" ca="1" si="114"/>
        <v>0</v>
      </c>
      <c r="AY334">
        <f t="shared" ca="1" si="115"/>
        <v>0</v>
      </c>
      <c r="AZ334">
        <f t="shared" ca="1" si="116"/>
        <v>0</v>
      </c>
    </row>
    <row r="335" spans="1:52" x14ac:dyDescent="0.3">
      <c r="A335" s="5"/>
      <c r="C335" s="6">
        <f t="shared" si="117"/>
        <v>1</v>
      </c>
      <c r="E335" s="6">
        <f t="shared" ca="1" si="102"/>
        <v>44562</v>
      </c>
      <c r="F335" s="3">
        <f t="shared" ca="1" si="118"/>
        <v>18</v>
      </c>
      <c r="G335" s="3">
        <f t="shared" ca="1" si="119"/>
        <v>12</v>
      </c>
      <c r="H335" s="7">
        <f t="shared" ca="1" si="103"/>
        <v>450</v>
      </c>
      <c r="J335" s="7">
        <f t="shared" ca="1" si="104"/>
        <v>0</v>
      </c>
      <c r="L335" s="7">
        <f t="shared" ca="1" si="105"/>
        <v>450</v>
      </c>
      <c r="P335" s="7">
        <f t="shared" ca="1" si="106"/>
        <v>450</v>
      </c>
      <c r="Q335" s="16"/>
      <c r="R335" s="12"/>
      <c r="S335" s="13" t="str">
        <f t="shared" ca="1" si="120"/>
        <v xml:space="preserve"> </v>
      </c>
      <c r="T335" s="13" t="str" cm="1">
        <f t="array" aca="1" ref="T335" ca="1">_xlfn.IFS(Q335=0," ",S335&gt;25,"Plus éligible",S335&gt;16,"Justificatif à fournir",S335&gt;6,"Bon rentré OK",S335&lt;6,"Non éligible")</f>
        <v xml:space="preserve"> </v>
      </c>
      <c r="U335" s="13" t="str" cm="1">
        <f t="array" aca="1" ref="U335" ca="1">_xlfn.IFS(Q335=0," ",S335&gt;17,"Plus noel",S335&lt;17,"ok noel")</f>
        <v xml:space="preserve"> </v>
      </c>
      <c r="V335" s="15"/>
      <c r="W335" s="16"/>
      <c r="X335" s="12"/>
      <c r="Y335" s="13" t="str">
        <f t="shared" ca="1" si="107"/>
        <v xml:space="preserve"> </v>
      </c>
      <c r="Z335" s="13" t="str" cm="1">
        <f t="array" aca="1" ref="Z335" ca="1">_xlfn.IFS(W335=0," ",Y335&gt;25,"Plus éligible",Y335&gt;16,"Justificatif à fournir",Y335&gt;6,"Bon rentré OK",Y335&lt;6,"Non éligible")</f>
        <v xml:space="preserve"> </v>
      </c>
      <c r="AA335" s="13" t="str" cm="1">
        <f t="array" aca="1" ref="AA335" ca="1">_xlfn.IFS(W335=0," ",Y335&gt;17,"Plus noel",Y335&lt;16,"ok noel")</f>
        <v xml:space="preserve"> </v>
      </c>
      <c r="AB335" s="15"/>
      <c r="AC335" s="16"/>
      <c r="AD335" s="12"/>
      <c r="AE335" s="13" t="str">
        <f t="shared" ca="1" si="108"/>
        <v xml:space="preserve"> </v>
      </c>
      <c r="AF335" s="13" t="str" cm="1">
        <f t="array" aca="1" ref="AF335" ca="1">_xlfn.IFS(AC335=0," ",AE335&gt;25,"Plus éligible",AE335&gt;16,"Justificatif à fournir",AE335&gt;6,"Bon rentré OK",AE335&lt;6,"Non éligible")</f>
        <v xml:space="preserve"> </v>
      </c>
      <c r="AG335" s="13" t="str" cm="1">
        <f t="array" aca="1" ref="AG335" ca="1">_xlfn.IFS(AC335=0," ",AE335&gt;17,"Plus noel",AE335&lt;17,"ok noel")</f>
        <v xml:space="preserve"> </v>
      </c>
      <c r="AH335" s="15"/>
      <c r="AI335" s="16"/>
      <c r="AJ335" s="12"/>
      <c r="AK335" s="13" t="str">
        <f t="shared" ca="1" si="109"/>
        <v xml:space="preserve"> </v>
      </c>
      <c r="AL335" s="13" t="str" cm="1">
        <f t="array" aca="1" ref="AL335" ca="1">_xlfn.IFS(AI335=0," ",AK335&gt;25,"Plus éligible",AK335&gt;16,"Justificatif à fournir",AK335&gt;6,"Bon rentré OK",AK335&lt;6,"Non éligible")</f>
        <v xml:space="preserve"> </v>
      </c>
      <c r="AM335" s="13" t="str" cm="1">
        <f t="array" aca="1" ref="AM335" ca="1">_xlfn.IFS(AI335=0," ",AK335&gt;17,"Plus noel",AK335&lt;17,"ok noel")</f>
        <v xml:space="preserve"> </v>
      </c>
      <c r="AN335" s="15"/>
      <c r="AO335" s="16"/>
      <c r="AP335" s="12"/>
      <c r="AQ335" s="13" t="str">
        <f t="shared" ca="1" si="110"/>
        <v xml:space="preserve"> </v>
      </c>
      <c r="AR335" s="13" t="str" cm="1">
        <f t="array" aca="1" ref="AR335" ca="1">_xlfn.IFS(AO335=0," ",AQ335&gt;25,"Plus éligible",AQ335&gt;16,"Justificatif à fournir",AQ335&gt;6,"Bon rentré OK",AQ335&lt;6,"Non éligible")</f>
        <v xml:space="preserve"> </v>
      </c>
      <c r="AS335" s="13" t="str" cm="1">
        <f t="array" aca="1" ref="AS335" ca="1">_xlfn.IFS(AO335=0," ",AQ335&gt;17,"Plus noel",AQ335&lt;17,"ok noel")</f>
        <v xml:space="preserve"> </v>
      </c>
      <c r="AT335" s="15"/>
      <c r="AU335" s="10" t="str">
        <f t="shared" si="111"/>
        <v xml:space="preserve"> </v>
      </c>
      <c r="AV335" s="10" t="str">
        <f t="shared" si="112"/>
        <v xml:space="preserve"> </v>
      </c>
      <c r="AW335" s="10" t="str">
        <f t="shared" si="113"/>
        <v xml:space="preserve"> </v>
      </c>
      <c r="AX335">
        <f t="shared" ca="1" si="114"/>
        <v>0</v>
      </c>
      <c r="AY335">
        <f t="shared" ca="1" si="115"/>
        <v>0</v>
      </c>
      <c r="AZ335">
        <f t="shared" ca="1" si="116"/>
        <v>0</v>
      </c>
    </row>
    <row r="336" spans="1:52" x14ac:dyDescent="0.3">
      <c r="A336" s="5"/>
      <c r="C336" s="6">
        <f t="shared" si="117"/>
        <v>1</v>
      </c>
      <c r="E336" s="6">
        <f t="shared" ca="1" si="102"/>
        <v>44562</v>
      </c>
      <c r="F336" s="3">
        <f t="shared" ca="1" si="118"/>
        <v>18</v>
      </c>
      <c r="G336" s="3">
        <f t="shared" ca="1" si="119"/>
        <v>12</v>
      </c>
      <c r="H336" s="7">
        <f t="shared" ca="1" si="103"/>
        <v>450</v>
      </c>
      <c r="J336" s="7">
        <f t="shared" ca="1" si="104"/>
        <v>0</v>
      </c>
      <c r="L336" s="7">
        <f t="shared" ca="1" si="105"/>
        <v>450</v>
      </c>
      <c r="P336" s="7">
        <f t="shared" ca="1" si="106"/>
        <v>450</v>
      </c>
      <c r="Q336" s="16"/>
      <c r="R336" s="12"/>
      <c r="S336" s="13" t="str">
        <f t="shared" ca="1" si="120"/>
        <v xml:space="preserve"> </v>
      </c>
      <c r="T336" s="13" t="str" cm="1">
        <f t="array" aca="1" ref="T336" ca="1">_xlfn.IFS(Q336=0," ",S336&gt;25,"Plus éligible",S336&gt;16,"Justificatif à fournir",S336&gt;6,"Bon rentré OK",S336&lt;6,"Non éligible")</f>
        <v xml:space="preserve"> </v>
      </c>
      <c r="U336" s="13" t="str" cm="1">
        <f t="array" aca="1" ref="U336" ca="1">_xlfn.IFS(Q336=0," ",S336&gt;17,"Plus noel",S336&lt;17,"ok noel")</f>
        <v xml:space="preserve"> </v>
      </c>
      <c r="V336" s="15"/>
      <c r="W336" s="16"/>
      <c r="X336" s="12"/>
      <c r="Y336" s="13" t="str">
        <f t="shared" ca="1" si="107"/>
        <v xml:space="preserve"> </v>
      </c>
      <c r="Z336" s="13" t="str" cm="1">
        <f t="array" aca="1" ref="Z336" ca="1">_xlfn.IFS(W336=0," ",Y336&gt;25,"Plus éligible",Y336&gt;16,"Justificatif à fournir",Y336&gt;6,"Bon rentré OK",Y336&lt;6,"Non éligible")</f>
        <v xml:space="preserve"> </v>
      </c>
      <c r="AA336" s="13" t="str" cm="1">
        <f t="array" aca="1" ref="AA336" ca="1">_xlfn.IFS(W336=0," ",Y336&gt;17,"Plus noel",Y336&lt;16,"ok noel")</f>
        <v xml:space="preserve"> </v>
      </c>
      <c r="AB336" s="15"/>
      <c r="AC336" s="16"/>
      <c r="AD336" s="12"/>
      <c r="AE336" s="13" t="str">
        <f t="shared" ca="1" si="108"/>
        <v xml:space="preserve"> </v>
      </c>
      <c r="AF336" s="13" t="str" cm="1">
        <f t="array" aca="1" ref="AF336" ca="1">_xlfn.IFS(AC336=0," ",AE336&gt;25,"Plus éligible",AE336&gt;16,"Justificatif à fournir",AE336&gt;6,"Bon rentré OK",AE336&lt;6,"Non éligible")</f>
        <v xml:space="preserve"> </v>
      </c>
      <c r="AG336" s="13" t="str" cm="1">
        <f t="array" aca="1" ref="AG336" ca="1">_xlfn.IFS(AC336=0," ",AE336&gt;17,"Plus noel",AE336&lt;17,"ok noel")</f>
        <v xml:space="preserve"> </v>
      </c>
      <c r="AH336" s="15"/>
      <c r="AI336" s="16"/>
      <c r="AJ336" s="12"/>
      <c r="AK336" s="13" t="str">
        <f t="shared" ca="1" si="109"/>
        <v xml:space="preserve"> </v>
      </c>
      <c r="AL336" s="13" t="str" cm="1">
        <f t="array" aca="1" ref="AL336" ca="1">_xlfn.IFS(AI336=0," ",AK336&gt;25,"Plus éligible",AK336&gt;16,"Justificatif à fournir",AK336&gt;6,"Bon rentré OK",AK336&lt;6,"Non éligible")</f>
        <v xml:space="preserve"> </v>
      </c>
      <c r="AM336" s="13" t="str" cm="1">
        <f t="array" aca="1" ref="AM336" ca="1">_xlfn.IFS(AI336=0," ",AK336&gt;17,"Plus noel",AK336&lt;17,"ok noel")</f>
        <v xml:space="preserve"> </v>
      </c>
      <c r="AN336" s="15"/>
      <c r="AO336" s="16"/>
      <c r="AP336" s="12"/>
      <c r="AQ336" s="13" t="str">
        <f t="shared" ca="1" si="110"/>
        <v xml:space="preserve"> </v>
      </c>
      <c r="AR336" s="13" t="str" cm="1">
        <f t="array" aca="1" ref="AR336" ca="1">_xlfn.IFS(AO336=0," ",AQ336&gt;25,"Plus éligible",AQ336&gt;16,"Justificatif à fournir",AQ336&gt;6,"Bon rentré OK",AQ336&lt;6,"Non éligible")</f>
        <v xml:space="preserve"> </v>
      </c>
      <c r="AS336" s="13" t="str" cm="1">
        <f t="array" aca="1" ref="AS336" ca="1">_xlfn.IFS(AO336=0," ",AQ336&gt;17,"Plus noel",AQ336&lt;17,"ok noel")</f>
        <v xml:space="preserve"> </v>
      </c>
      <c r="AT336" s="15"/>
      <c r="AU336" s="10" t="str">
        <f t="shared" si="111"/>
        <v xml:space="preserve"> </v>
      </c>
      <c r="AV336" s="10" t="str">
        <f t="shared" si="112"/>
        <v xml:space="preserve"> </v>
      </c>
      <c r="AW336" s="10" t="str">
        <f t="shared" si="113"/>
        <v xml:space="preserve"> </v>
      </c>
      <c r="AX336">
        <f t="shared" ca="1" si="114"/>
        <v>0</v>
      </c>
      <c r="AY336">
        <f t="shared" ca="1" si="115"/>
        <v>0</v>
      </c>
      <c r="AZ336">
        <f t="shared" ca="1" si="116"/>
        <v>0</v>
      </c>
    </row>
    <row r="337" spans="1:52" x14ac:dyDescent="0.3">
      <c r="A337" s="5"/>
      <c r="C337" s="6">
        <f t="shared" si="117"/>
        <v>1</v>
      </c>
      <c r="E337" s="6">
        <f t="shared" ca="1" si="102"/>
        <v>44562</v>
      </c>
      <c r="F337" s="3">
        <f t="shared" ca="1" si="118"/>
        <v>18</v>
      </c>
      <c r="G337" s="3">
        <f t="shared" ca="1" si="119"/>
        <v>12</v>
      </c>
      <c r="H337" s="7">
        <f t="shared" ca="1" si="103"/>
        <v>450</v>
      </c>
      <c r="J337" s="7">
        <f t="shared" ca="1" si="104"/>
        <v>0</v>
      </c>
      <c r="L337" s="7">
        <f t="shared" ca="1" si="105"/>
        <v>450</v>
      </c>
      <c r="P337" s="7">
        <f t="shared" ca="1" si="106"/>
        <v>450</v>
      </c>
      <c r="Q337" s="16"/>
      <c r="R337" s="12"/>
      <c r="S337" s="13" t="str">
        <f t="shared" ca="1" si="120"/>
        <v xml:space="preserve"> </v>
      </c>
      <c r="T337" s="13" t="str" cm="1">
        <f t="array" aca="1" ref="T337" ca="1">_xlfn.IFS(Q337=0," ",S337&gt;25,"Plus éligible",S337&gt;16,"Justificatif à fournir",S337&gt;6,"Bon rentré OK",S337&lt;6,"Non éligible")</f>
        <v xml:space="preserve"> </v>
      </c>
      <c r="U337" s="13" t="str" cm="1">
        <f t="array" aca="1" ref="U337" ca="1">_xlfn.IFS(Q337=0," ",S337&gt;17,"Plus noel",S337&lt;17,"ok noel")</f>
        <v xml:space="preserve"> </v>
      </c>
      <c r="V337" s="15"/>
      <c r="W337" s="16"/>
      <c r="X337" s="12"/>
      <c r="Y337" s="13" t="str">
        <f t="shared" ca="1" si="107"/>
        <v xml:space="preserve"> </v>
      </c>
      <c r="Z337" s="13" t="str" cm="1">
        <f t="array" aca="1" ref="Z337" ca="1">_xlfn.IFS(W337=0," ",Y337&gt;25,"Plus éligible",Y337&gt;16,"Justificatif à fournir",Y337&gt;6,"Bon rentré OK",Y337&lt;6,"Non éligible")</f>
        <v xml:space="preserve"> </v>
      </c>
      <c r="AA337" s="13" t="str" cm="1">
        <f t="array" aca="1" ref="AA337" ca="1">_xlfn.IFS(W337=0," ",Y337&gt;17,"Plus noel",Y337&lt;16,"ok noel")</f>
        <v xml:space="preserve"> </v>
      </c>
      <c r="AB337" s="15"/>
      <c r="AC337" s="16"/>
      <c r="AD337" s="12"/>
      <c r="AE337" s="13" t="str">
        <f t="shared" ca="1" si="108"/>
        <v xml:space="preserve"> </v>
      </c>
      <c r="AF337" s="13" t="str" cm="1">
        <f t="array" aca="1" ref="AF337" ca="1">_xlfn.IFS(AC337=0," ",AE337&gt;25,"Plus éligible",AE337&gt;16,"Justificatif à fournir",AE337&gt;6,"Bon rentré OK",AE337&lt;6,"Non éligible")</f>
        <v xml:space="preserve"> </v>
      </c>
      <c r="AG337" s="13" t="str" cm="1">
        <f t="array" aca="1" ref="AG337" ca="1">_xlfn.IFS(AC337=0," ",AE337&gt;17,"Plus noel",AE337&lt;17,"ok noel")</f>
        <v xml:space="preserve"> </v>
      </c>
      <c r="AH337" s="15"/>
      <c r="AI337" s="16"/>
      <c r="AJ337" s="12"/>
      <c r="AK337" s="13" t="str">
        <f t="shared" ca="1" si="109"/>
        <v xml:space="preserve"> </v>
      </c>
      <c r="AL337" s="13" t="str" cm="1">
        <f t="array" aca="1" ref="AL337" ca="1">_xlfn.IFS(AI337=0," ",AK337&gt;25,"Plus éligible",AK337&gt;16,"Justificatif à fournir",AK337&gt;6,"Bon rentré OK",AK337&lt;6,"Non éligible")</f>
        <v xml:space="preserve"> </v>
      </c>
      <c r="AM337" s="13" t="str" cm="1">
        <f t="array" aca="1" ref="AM337" ca="1">_xlfn.IFS(AI337=0," ",AK337&gt;17,"Plus noel",AK337&lt;17,"ok noel")</f>
        <v xml:space="preserve"> </v>
      </c>
      <c r="AN337" s="15"/>
      <c r="AO337" s="16"/>
      <c r="AP337" s="12"/>
      <c r="AQ337" s="13" t="str">
        <f t="shared" ca="1" si="110"/>
        <v xml:space="preserve"> </v>
      </c>
      <c r="AR337" s="13" t="str" cm="1">
        <f t="array" aca="1" ref="AR337" ca="1">_xlfn.IFS(AO337=0," ",AQ337&gt;25,"Plus éligible",AQ337&gt;16,"Justificatif à fournir",AQ337&gt;6,"Bon rentré OK",AQ337&lt;6,"Non éligible")</f>
        <v xml:space="preserve"> </v>
      </c>
      <c r="AS337" s="13" t="str" cm="1">
        <f t="array" aca="1" ref="AS337" ca="1">_xlfn.IFS(AO337=0," ",AQ337&gt;17,"Plus noel",AQ337&lt;17,"ok noel")</f>
        <v xml:space="preserve"> </v>
      </c>
      <c r="AT337" s="15"/>
      <c r="AU337" s="10" t="str">
        <f t="shared" si="111"/>
        <v xml:space="preserve"> </v>
      </c>
      <c r="AV337" s="10" t="str">
        <f t="shared" si="112"/>
        <v xml:space="preserve"> </v>
      </c>
      <c r="AW337" s="10" t="str">
        <f t="shared" si="113"/>
        <v xml:space="preserve"> </v>
      </c>
      <c r="AX337">
        <f t="shared" ca="1" si="114"/>
        <v>0</v>
      </c>
      <c r="AY337">
        <f t="shared" ca="1" si="115"/>
        <v>0</v>
      </c>
      <c r="AZ337">
        <f t="shared" ca="1" si="116"/>
        <v>0</v>
      </c>
    </row>
    <row r="338" spans="1:52" x14ac:dyDescent="0.3">
      <c r="A338" s="5"/>
      <c r="C338" s="6">
        <f t="shared" si="117"/>
        <v>1</v>
      </c>
      <c r="E338" s="6">
        <f t="shared" ca="1" si="102"/>
        <v>44562</v>
      </c>
      <c r="F338" s="3">
        <f t="shared" ca="1" si="118"/>
        <v>18</v>
      </c>
      <c r="G338" s="3">
        <f t="shared" ca="1" si="119"/>
        <v>12</v>
      </c>
      <c r="H338" s="7">
        <f t="shared" ca="1" si="103"/>
        <v>450</v>
      </c>
      <c r="J338" s="7">
        <f t="shared" ca="1" si="104"/>
        <v>0</v>
      </c>
      <c r="L338" s="7">
        <f t="shared" ca="1" si="105"/>
        <v>450</v>
      </c>
      <c r="P338" s="7">
        <f t="shared" ca="1" si="106"/>
        <v>450</v>
      </c>
      <c r="Q338" s="16"/>
      <c r="R338" s="12"/>
      <c r="S338" s="13" t="str">
        <f t="shared" ca="1" si="120"/>
        <v xml:space="preserve"> </v>
      </c>
      <c r="T338" s="13" t="str" cm="1">
        <f t="array" aca="1" ref="T338" ca="1">_xlfn.IFS(Q338=0," ",S338&gt;25,"Plus éligible",S338&gt;16,"Justificatif à fournir",S338&gt;6,"Bon rentré OK",S338&lt;6,"Non éligible")</f>
        <v xml:space="preserve"> </v>
      </c>
      <c r="U338" s="13" t="str" cm="1">
        <f t="array" aca="1" ref="U338" ca="1">_xlfn.IFS(Q338=0," ",S338&gt;17,"Plus noel",S338&lt;17,"ok noel")</f>
        <v xml:space="preserve"> </v>
      </c>
      <c r="V338" s="15"/>
      <c r="W338" s="16"/>
      <c r="X338" s="12"/>
      <c r="Y338" s="13" t="str">
        <f t="shared" ca="1" si="107"/>
        <v xml:space="preserve"> </v>
      </c>
      <c r="Z338" s="13" t="str" cm="1">
        <f t="array" aca="1" ref="Z338" ca="1">_xlfn.IFS(W338=0," ",Y338&gt;25,"Plus éligible",Y338&gt;16,"Justificatif à fournir",Y338&gt;6,"Bon rentré OK",Y338&lt;6,"Non éligible")</f>
        <v xml:space="preserve"> </v>
      </c>
      <c r="AA338" s="13" t="str" cm="1">
        <f t="array" aca="1" ref="AA338" ca="1">_xlfn.IFS(W338=0," ",Y338&gt;17,"Plus noel",Y338&lt;16,"ok noel")</f>
        <v xml:space="preserve"> </v>
      </c>
      <c r="AB338" s="15"/>
      <c r="AC338" s="16"/>
      <c r="AD338" s="12"/>
      <c r="AE338" s="13" t="str">
        <f t="shared" ca="1" si="108"/>
        <v xml:space="preserve"> </v>
      </c>
      <c r="AF338" s="13" t="str" cm="1">
        <f t="array" aca="1" ref="AF338" ca="1">_xlfn.IFS(AC338=0," ",AE338&gt;25,"Plus éligible",AE338&gt;16,"Justificatif à fournir",AE338&gt;6,"Bon rentré OK",AE338&lt;6,"Non éligible")</f>
        <v xml:space="preserve"> </v>
      </c>
      <c r="AG338" s="13" t="str" cm="1">
        <f t="array" aca="1" ref="AG338" ca="1">_xlfn.IFS(AC338=0," ",AE338&gt;17,"Plus noel",AE338&lt;17,"ok noel")</f>
        <v xml:space="preserve"> </v>
      </c>
      <c r="AH338" s="15"/>
      <c r="AI338" s="16"/>
      <c r="AJ338" s="12"/>
      <c r="AK338" s="13" t="str">
        <f t="shared" ca="1" si="109"/>
        <v xml:space="preserve"> </v>
      </c>
      <c r="AL338" s="13" t="str" cm="1">
        <f t="array" aca="1" ref="AL338" ca="1">_xlfn.IFS(AI338=0," ",AK338&gt;25,"Plus éligible",AK338&gt;16,"Justificatif à fournir",AK338&gt;6,"Bon rentré OK",AK338&lt;6,"Non éligible")</f>
        <v xml:space="preserve"> </v>
      </c>
      <c r="AM338" s="13" t="str" cm="1">
        <f t="array" aca="1" ref="AM338" ca="1">_xlfn.IFS(AI338=0," ",AK338&gt;17,"Plus noel",AK338&lt;17,"ok noel")</f>
        <v xml:space="preserve"> </v>
      </c>
      <c r="AN338" s="15"/>
      <c r="AO338" s="16"/>
      <c r="AP338" s="12"/>
      <c r="AQ338" s="13" t="str">
        <f t="shared" ca="1" si="110"/>
        <v xml:space="preserve"> </v>
      </c>
      <c r="AR338" s="13" t="str" cm="1">
        <f t="array" aca="1" ref="AR338" ca="1">_xlfn.IFS(AO338=0," ",AQ338&gt;25,"Plus éligible",AQ338&gt;16,"Justificatif à fournir",AQ338&gt;6,"Bon rentré OK",AQ338&lt;6,"Non éligible")</f>
        <v xml:space="preserve"> </v>
      </c>
      <c r="AS338" s="13" t="str" cm="1">
        <f t="array" aca="1" ref="AS338" ca="1">_xlfn.IFS(AO338=0," ",AQ338&gt;17,"Plus noel",AQ338&lt;17,"ok noel")</f>
        <v xml:space="preserve"> </v>
      </c>
      <c r="AT338" s="15"/>
      <c r="AU338" s="10" t="str">
        <f t="shared" si="111"/>
        <v xml:space="preserve"> </v>
      </c>
      <c r="AV338" s="10" t="str">
        <f t="shared" si="112"/>
        <v xml:space="preserve"> </v>
      </c>
      <c r="AW338" s="10" t="str">
        <f t="shared" si="113"/>
        <v xml:space="preserve"> </v>
      </c>
      <c r="AX338">
        <f t="shared" ca="1" si="114"/>
        <v>0</v>
      </c>
      <c r="AY338">
        <f t="shared" ca="1" si="115"/>
        <v>0</v>
      </c>
      <c r="AZ338">
        <f t="shared" ca="1" si="116"/>
        <v>0</v>
      </c>
    </row>
    <row r="339" spans="1:52" x14ac:dyDescent="0.3">
      <c r="A339" s="5"/>
      <c r="C339" s="6">
        <f t="shared" si="117"/>
        <v>1</v>
      </c>
      <c r="E339" s="6">
        <f t="shared" ca="1" si="102"/>
        <v>44562</v>
      </c>
      <c r="F339" s="3">
        <f t="shared" ca="1" si="118"/>
        <v>18</v>
      </c>
      <c r="G339" s="3">
        <f t="shared" ca="1" si="119"/>
        <v>12</v>
      </c>
      <c r="H339" s="7">
        <f t="shared" ca="1" si="103"/>
        <v>450</v>
      </c>
      <c r="J339" s="7">
        <f t="shared" ca="1" si="104"/>
        <v>0</v>
      </c>
      <c r="L339" s="7">
        <f t="shared" ca="1" si="105"/>
        <v>450</v>
      </c>
      <c r="P339" s="7">
        <f t="shared" ca="1" si="106"/>
        <v>450</v>
      </c>
      <c r="Q339" s="16"/>
      <c r="R339" s="12"/>
      <c r="S339" s="13" t="str">
        <f t="shared" ca="1" si="120"/>
        <v xml:space="preserve"> </v>
      </c>
      <c r="T339" s="13" t="str" cm="1">
        <f t="array" aca="1" ref="T339" ca="1">_xlfn.IFS(Q339=0," ",S339&gt;25,"Plus éligible",S339&gt;16,"Justificatif à fournir",S339&gt;6,"Bon rentré OK",S339&lt;6,"Non éligible")</f>
        <v xml:space="preserve"> </v>
      </c>
      <c r="U339" s="13" t="str" cm="1">
        <f t="array" aca="1" ref="U339" ca="1">_xlfn.IFS(Q339=0," ",S339&gt;17,"Plus noel",S339&lt;17,"ok noel")</f>
        <v xml:space="preserve"> </v>
      </c>
      <c r="V339" s="15"/>
      <c r="W339" s="16"/>
      <c r="X339" s="12"/>
      <c r="Y339" s="13" t="str">
        <f t="shared" ca="1" si="107"/>
        <v xml:space="preserve"> </v>
      </c>
      <c r="Z339" s="13" t="str" cm="1">
        <f t="array" aca="1" ref="Z339" ca="1">_xlfn.IFS(W339=0," ",Y339&gt;25,"Plus éligible",Y339&gt;16,"Justificatif à fournir",Y339&gt;6,"Bon rentré OK",Y339&lt;6,"Non éligible")</f>
        <v xml:space="preserve"> </v>
      </c>
      <c r="AA339" s="13" t="str" cm="1">
        <f t="array" aca="1" ref="AA339" ca="1">_xlfn.IFS(W339=0," ",Y339&gt;17,"Plus noel",Y339&lt;16,"ok noel")</f>
        <v xml:space="preserve"> </v>
      </c>
      <c r="AB339" s="15"/>
      <c r="AC339" s="16"/>
      <c r="AD339" s="12"/>
      <c r="AE339" s="13" t="str">
        <f t="shared" ca="1" si="108"/>
        <v xml:space="preserve"> </v>
      </c>
      <c r="AF339" s="13" t="str" cm="1">
        <f t="array" aca="1" ref="AF339" ca="1">_xlfn.IFS(AC339=0," ",AE339&gt;25,"Plus éligible",AE339&gt;16,"Justificatif à fournir",AE339&gt;6,"Bon rentré OK",AE339&lt;6,"Non éligible")</f>
        <v xml:space="preserve"> </v>
      </c>
      <c r="AG339" s="13" t="str" cm="1">
        <f t="array" aca="1" ref="AG339" ca="1">_xlfn.IFS(AC339=0," ",AE339&gt;17,"Plus noel",AE339&lt;17,"ok noel")</f>
        <v xml:space="preserve"> </v>
      </c>
      <c r="AH339" s="15"/>
      <c r="AI339" s="16"/>
      <c r="AJ339" s="12"/>
      <c r="AK339" s="13" t="str">
        <f t="shared" ca="1" si="109"/>
        <v xml:space="preserve"> </v>
      </c>
      <c r="AL339" s="13" t="str" cm="1">
        <f t="array" aca="1" ref="AL339" ca="1">_xlfn.IFS(AI339=0," ",AK339&gt;25,"Plus éligible",AK339&gt;16,"Justificatif à fournir",AK339&gt;6,"Bon rentré OK",AK339&lt;6,"Non éligible")</f>
        <v xml:space="preserve"> </v>
      </c>
      <c r="AM339" s="13" t="str" cm="1">
        <f t="array" aca="1" ref="AM339" ca="1">_xlfn.IFS(AI339=0," ",AK339&gt;17,"Plus noel",AK339&lt;17,"ok noel")</f>
        <v xml:space="preserve"> </v>
      </c>
      <c r="AN339" s="15"/>
      <c r="AO339" s="16"/>
      <c r="AP339" s="12"/>
      <c r="AQ339" s="13" t="str">
        <f t="shared" ca="1" si="110"/>
        <v xml:space="preserve"> </v>
      </c>
      <c r="AR339" s="13" t="str" cm="1">
        <f t="array" aca="1" ref="AR339" ca="1">_xlfn.IFS(AO339=0," ",AQ339&gt;25,"Plus éligible",AQ339&gt;16,"Justificatif à fournir",AQ339&gt;6,"Bon rentré OK",AQ339&lt;6,"Non éligible")</f>
        <v xml:space="preserve"> </v>
      </c>
      <c r="AS339" s="13" t="str" cm="1">
        <f t="array" aca="1" ref="AS339" ca="1">_xlfn.IFS(AO339=0," ",AQ339&gt;17,"Plus noel",AQ339&lt;17,"ok noel")</f>
        <v xml:space="preserve"> </v>
      </c>
      <c r="AT339" s="15"/>
      <c r="AU339" s="10" t="str">
        <f t="shared" si="111"/>
        <v xml:space="preserve"> </v>
      </c>
      <c r="AV339" s="10" t="str">
        <f t="shared" si="112"/>
        <v xml:space="preserve"> </v>
      </c>
      <c r="AW339" s="10" t="str">
        <f t="shared" si="113"/>
        <v xml:space="preserve"> </v>
      </c>
      <c r="AX339">
        <f t="shared" ca="1" si="114"/>
        <v>0</v>
      </c>
      <c r="AY339">
        <f t="shared" ca="1" si="115"/>
        <v>0</v>
      </c>
      <c r="AZ339">
        <f t="shared" ca="1" si="116"/>
        <v>0</v>
      </c>
    </row>
    <row r="340" spans="1:52" x14ac:dyDescent="0.3">
      <c r="A340" s="5"/>
      <c r="C340" s="6">
        <f t="shared" si="117"/>
        <v>1</v>
      </c>
      <c r="E340" s="6">
        <f t="shared" ca="1" si="102"/>
        <v>44562</v>
      </c>
      <c r="F340" s="3">
        <f t="shared" ca="1" si="118"/>
        <v>18</v>
      </c>
      <c r="G340" s="3">
        <f t="shared" ca="1" si="119"/>
        <v>12</v>
      </c>
      <c r="H340" s="7">
        <f t="shared" ca="1" si="103"/>
        <v>450</v>
      </c>
      <c r="J340" s="7">
        <f t="shared" ca="1" si="104"/>
        <v>0</v>
      </c>
      <c r="L340" s="7">
        <f t="shared" ca="1" si="105"/>
        <v>450</v>
      </c>
      <c r="P340" s="7">
        <f t="shared" ca="1" si="106"/>
        <v>450</v>
      </c>
      <c r="Q340" s="16"/>
      <c r="R340" s="12"/>
      <c r="S340" s="13" t="str">
        <f t="shared" ca="1" si="120"/>
        <v xml:space="preserve"> </v>
      </c>
      <c r="T340" s="13" t="str" cm="1">
        <f t="array" aca="1" ref="T340" ca="1">_xlfn.IFS(Q340=0," ",S340&gt;25,"Plus éligible",S340&gt;16,"Justificatif à fournir",S340&gt;6,"Bon rentré OK",S340&lt;6,"Non éligible")</f>
        <v xml:space="preserve"> </v>
      </c>
      <c r="U340" s="13" t="str" cm="1">
        <f t="array" aca="1" ref="U340" ca="1">_xlfn.IFS(Q340=0," ",S340&gt;17,"Plus noel",S340&lt;17,"ok noel")</f>
        <v xml:space="preserve"> </v>
      </c>
      <c r="V340" s="15"/>
      <c r="W340" s="16"/>
      <c r="X340" s="12"/>
      <c r="Y340" s="13" t="str">
        <f t="shared" ca="1" si="107"/>
        <v xml:space="preserve"> </v>
      </c>
      <c r="Z340" s="13" t="str" cm="1">
        <f t="array" aca="1" ref="Z340" ca="1">_xlfn.IFS(W340=0," ",Y340&gt;25,"Plus éligible",Y340&gt;16,"Justificatif à fournir",Y340&gt;6,"Bon rentré OK",Y340&lt;6,"Non éligible")</f>
        <v xml:space="preserve"> </v>
      </c>
      <c r="AA340" s="13" t="str" cm="1">
        <f t="array" aca="1" ref="AA340" ca="1">_xlfn.IFS(W340=0," ",Y340&gt;17,"Plus noel",Y340&lt;16,"ok noel")</f>
        <v xml:space="preserve"> </v>
      </c>
      <c r="AB340" s="15"/>
      <c r="AC340" s="16"/>
      <c r="AD340" s="12"/>
      <c r="AE340" s="13" t="str">
        <f t="shared" ca="1" si="108"/>
        <v xml:space="preserve"> </v>
      </c>
      <c r="AF340" s="13" t="str" cm="1">
        <f t="array" aca="1" ref="AF340" ca="1">_xlfn.IFS(AC340=0," ",AE340&gt;25,"Plus éligible",AE340&gt;16,"Justificatif à fournir",AE340&gt;6,"Bon rentré OK",AE340&lt;6,"Non éligible")</f>
        <v xml:space="preserve"> </v>
      </c>
      <c r="AG340" s="13" t="str" cm="1">
        <f t="array" aca="1" ref="AG340" ca="1">_xlfn.IFS(AC340=0," ",AE340&gt;17,"Plus noel",AE340&lt;17,"ok noel")</f>
        <v xml:space="preserve"> </v>
      </c>
      <c r="AH340" s="15"/>
      <c r="AI340" s="16"/>
      <c r="AJ340" s="12"/>
      <c r="AK340" s="13" t="str">
        <f t="shared" ca="1" si="109"/>
        <v xml:space="preserve"> </v>
      </c>
      <c r="AL340" s="13" t="str" cm="1">
        <f t="array" aca="1" ref="AL340" ca="1">_xlfn.IFS(AI340=0," ",AK340&gt;25,"Plus éligible",AK340&gt;16,"Justificatif à fournir",AK340&gt;6,"Bon rentré OK",AK340&lt;6,"Non éligible")</f>
        <v xml:space="preserve"> </v>
      </c>
      <c r="AM340" s="13" t="str" cm="1">
        <f t="array" aca="1" ref="AM340" ca="1">_xlfn.IFS(AI340=0," ",AK340&gt;17,"Plus noel",AK340&lt;17,"ok noel")</f>
        <v xml:space="preserve"> </v>
      </c>
      <c r="AN340" s="15"/>
      <c r="AO340" s="16"/>
      <c r="AP340" s="12"/>
      <c r="AQ340" s="13" t="str">
        <f t="shared" ca="1" si="110"/>
        <v xml:space="preserve"> </v>
      </c>
      <c r="AR340" s="13" t="str" cm="1">
        <f t="array" aca="1" ref="AR340" ca="1">_xlfn.IFS(AO340=0," ",AQ340&gt;25,"Plus éligible",AQ340&gt;16,"Justificatif à fournir",AQ340&gt;6,"Bon rentré OK",AQ340&lt;6,"Non éligible")</f>
        <v xml:space="preserve"> </v>
      </c>
      <c r="AS340" s="13" t="str" cm="1">
        <f t="array" aca="1" ref="AS340" ca="1">_xlfn.IFS(AO340=0," ",AQ340&gt;17,"Plus noel",AQ340&lt;17,"ok noel")</f>
        <v xml:space="preserve"> </v>
      </c>
      <c r="AT340" s="15"/>
      <c r="AU340" s="10" t="str">
        <f t="shared" si="111"/>
        <v xml:space="preserve"> </v>
      </c>
      <c r="AV340" s="10" t="str">
        <f t="shared" si="112"/>
        <v xml:space="preserve"> </v>
      </c>
      <c r="AW340" s="10" t="str">
        <f t="shared" si="113"/>
        <v xml:space="preserve"> </v>
      </c>
      <c r="AX340">
        <f t="shared" ca="1" si="114"/>
        <v>0</v>
      </c>
      <c r="AY340">
        <f t="shared" ca="1" si="115"/>
        <v>0</v>
      </c>
      <c r="AZ340">
        <f t="shared" ca="1" si="116"/>
        <v>0</v>
      </c>
    </row>
    <row r="341" spans="1:52" x14ac:dyDescent="0.3">
      <c r="A341" s="5"/>
      <c r="C341" s="6">
        <f t="shared" si="117"/>
        <v>1</v>
      </c>
      <c r="E341" s="6">
        <f t="shared" ca="1" si="102"/>
        <v>44562</v>
      </c>
      <c r="F341" s="3">
        <f t="shared" ca="1" si="118"/>
        <v>18</v>
      </c>
      <c r="G341" s="3">
        <f t="shared" ca="1" si="119"/>
        <v>12</v>
      </c>
      <c r="H341" s="7">
        <f t="shared" ca="1" si="103"/>
        <v>450</v>
      </c>
      <c r="J341" s="7">
        <f t="shared" ca="1" si="104"/>
        <v>0</v>
      </c>
      <c r="L341" s="7">
        <f t="shared" ca="1" si="105"/>
        <v>450</v>
      </c>
      <c r="P341" s="7">
        <f t="shared" ca="1" si="106"/>
        <v>450</v>
      </c>
      <c r="Q341" s="16"/>
      <c r="R341" s="12"/>
      <c r="S341" s="13" t="str">
        <f t="shared" ca="1" si="120"/>
        <v xml:space="preserve"> </v>
      </c>
      <c r="T341" s="13" t="str" cm="1">
        <f t="array" aca="1" ref="T341" ca="1">_xlfn.IFS(Q341=0," ",S341&gt;25,"Plus éligible",S341&gt;16,"Justificatif à fournir",S341&gt;6,"Bon rentré OK",S341&lt;6,"Non éligible")</f>
        <v xml:space="preserve"> </v>
      </c>
      <c r="U341" s="13" t="str" cm="1">
        <f t="array" aca="1" ref="U341" ca="1">_xlfn.IFS(Q341=0," ",S341&gt;17,"Plus noel",S341&lt;17,"ok noel")</f>
        <v xml:space="preserve"> </v>
      </c>
      <c r="V341" s="15"/>
      <c r="W341" s="16"/>
      <c r="X341" s="12"/>
      <c r="Y341" s="13" t="str">
        <f t="shared" ca="1" si="107"/>
        <v xml:space="preserve"> </v>
      </c>
      <c r="Z341" s="13" t="str" cm="1">
        <f t="array" aca="1" ref="Z341" ca="1">_xlfn.IFS(W341=0," ",Y341&gt;25,"Plus éligible",Y341&gt;16,"Justificatif à fournir",Y341&gt;6,"Bon rentré OK",Y341&lt;6,"Non éligible")</f>
        <v xml:space="preserve"> </v>
      </c>
      <c r="AA341" s="13" t="str" cm="1">
        <f t="array" aca="1" ref="AA341" ca="1">_xlfn.IFS(W341=0," ",Y341&gt;17,"Plus noel",Y341&lt;16,"ok noel")</f>
        <v xml:space="preserve"> </v>
      </c>
      <c r="AB341" s="15"/>
      <c r="AC341" s="16"/>
      <c r="AD341" s="12"/>
      <c r="AE341" s="13" t="str">
        <f t="shared" ca="1" si="108"/>
        <v xml:space="preserve"> </v>
      </c>
      <c r="AF341" s="13" t="str" cm="1">
        <f t="array" aca="1" ref="AF341" ca="1">_xlfn.IFS(AC341=0," ",AE341&gt;25,"Plus éligible",AE341&gt;16,"Justificatif à fournir",AE341&gt;6,"Bon rentré OK",AE341&lt;6,"Non éligible")</f>
        <v xml:space="preserve"> </v>
      </c>
      <c r="AG341" s="13" t="str" cm="1">
        <f t="array" aca="1" ref="AG341" ca="1">_xlfn.IFS(AC341=0," ",AE341&gt;17,"Plus noel",AE341&lt;17,"ok noel")</f>
        <v xml:space="preserve"> </v>
      </c>
      <c r="AH341" s="15"/>
      <c r="AI341" s="16"/>
      <c r="AJ341" s="12"/>
      <c r="AK341" s="13" t="str">
        <f t="shared" ca="1" si="109"/>
        <v xml:space="preserve"> </v>
      </c>
      <c r="AL341" s="13" t="str" cm="1">
        <f t="array" aca="1" ref="AL341" ca="1">_xlfn.IFS(AI341=0," ",AK341&gt;25,"Plus éligible",AK341&gt;16,"Justificatif à fournir",AK341&gt;6,"Bon rentré OK",AK341&lt;6,"Non éligible")</f>
        <v xml:space="preserve"> </v>
      </c>
      <c r="AM341" s="13" t="str" cm="1">
        <f t="array" aca="1" ref="AM341" ca="1">_xlfn.IFS(AI341=0," ",AK341&gt;17,"Plus noel",AK341&lt;17,"ok noel")</f>
        <v xml:space="preserve"> </v>
      </c>
      <c r="AN341" s="15"/>
      <c r="AO341" s="16"/>
      <c r="AP341" s="12"/>
      <c r="AQ341" s="13" t="str">
        <f t="shared" ca="1" si="110"/>
        <v xml:space="preserve"> </v>
      </c>
      <c r="AR341" s="13" t="str" cm="1">
        <f t="array" aca="1" ref="AR341" ca="1">_xlfn.IFS(AO341=0," ",AQ341&gt;25,"Plus éligible",AQ341&gt;16,"Justificatif à fournir",AQ341&gt;6,"Bon rentré OK",AQ341&lt;6,"Non éligible")</f>
        <v xml:space="preserve"> </v>
      </c>
      <c r="AS341" s="13" t="str" cm="1">
        <f t="array" aca="1" ref="AS341" ca="1">_xlfn.IFS(AO341=0," ",AQ341&gt;17,"Plus noel",AQ341&lt;17,"ok noel")</f>
        <v xml:space="preserve"> </v>
      </c>
      <c r="AT341" s="15"/>
      <c r="AU341" s="10" t="str">
        <f t="shared" si="111"/>
        <v xml:space="preserve"> </v>
      </c>
      <c r="AV341" s="10" t="str">
        <f t="shared" si="112"/>
        <v xml:space="preserve"> </v>
      </c>
      <c r="AW341" s="10" t="str">
        <f t="shared" si="113"/>
        <v xml:space="preserve"> </v>
      </c>
      <c r="AX341">
        <f t="shared" ca="1" si="114"/>
        <v>0</v>
      </c>
      <c r="AY341">
        <f t="shared" ca="1" si="115"/>
        <v>0</v>
      </c>
      <c r="AZ341">
        <f t="shared" ca="1" si="116"/>
        <v>0</v>
      </c>
    </row>
    <row r="342" spans="1:52" x14ac:dyDescent="0.3">
      <c r="A342" s="5"/>
      <c r="C342" s="6">
        <f t="shared" si="117"/>
        <v>1</v>
      </c>
      <c r="E342" s="6">
        <f t="shared" ca="1" si="102"/>
        <v>44562</v>
      </c>
      <c r="F342" s="3">
        <f t="shared" ca="1" si="118"/>
        <v>18</v>
      </c>
      <c r="G342" s="3">
        <f t="shared" ca="1" si="119"/>
        <v>12</v>
      </c>
      <c r="H342" s="7">
        <f t="shared" ca="1" si="103"/>
        <v>450</v>
      </c>
      <c r="J342" s="7">
        <f t="shared" ca="1" si="104"/>
        <v>0</v>
      </c>
      <c r="L342" s="7">
        <f t="shared" ca="1" si="105"/>
        <v>450</v>
      </c>
      <c r="P342" s="7">
        <f t="shared" ca="1" si="106"/>
        <v>450</v>
      </c>
      <c r="Q342" s="16"/>
      <c r="R342" s="12"/>
      <c r="S342" s="13" t="str">
        <f t="shared" ca="1" si="120"/>
        <v xml:space="preserve"> </v>
      </c>
      <c r="T342" s="13" t="str" cm="1">
        <f t="array" aca="1" ref="T342" ca="1">_xlfn.IFS(Q342=0," ",S342&gt;25,"Plus éligible",S342&gt;16,"Justificatif à fournir",S342&gt;6,"Bon rentré OK",S342&lt;6,"Non éligible")</f>
        <v xml:space="preserve"> </v>
      </c>
      <c r="U342" s="13" t="str" cm="1">
        <f t="array" aca="1" ref="U342" ca="1">_xlfn.IFS(Q342=0," ",S342&gt;17,"Plus noel",S342&lt;17,"ok noel")</f>
        <v xml:space="preserve"> </v>
      </c>
      <c r="V342" s="15"/>
      <c r="W342" s="16"/>
      <c r="X342" s="12"/>
      <c r="Y342" s="13" t="str">
        <f t="shared" ca="1" si="107"/>
        <v xml:space="preserve"> </v>
      </c>
      <c r="Z342" s="13" t="str" cm="1">
        <f t="array" aca="1" ref="Z342" ca="1">_xlfn.IFS(W342=0," ",Y342&gt;25,"Plus éligible",Y342&gt;16,"Justificatif à fournir",Y342&gt;6,"Bon rentré OK",Y342&lt;6,"Non éligible")</f>
        <v xml:space="preserve"> </v>
      </c>
      <c r="AA342" s="13" t="str" cm="1">
        <f t="array" aca="1" ref="AA342" ca="1">_xlfn.IFS(W342=0," ",Y342&gt;17,"Plus noel",Y342&lt;16,"ok noel")</f>
        <v xml:space="preserve"> </v>
      </c>
      <c r="AB342" s="15"/>
      <c r="AC342" s="16"/>
      <c r="AD342" s="12"/>
      <c r="AE342" s="13" t="str">
        <f t="shared" ca="1" si="108"/>
        <v xml:space="preserve"> </v>
      </c>
      <c r="AF342" s="13" t="str" cm="1">
        <f t="array" aca="1" ref="AF342" ca="1">_xlfn.IFS(AC342=0," ",AE342&gt;25,"Plus éligible",AE342&gt;16,"Justificatif à fournir",AE342&gt;6,"Bon rentré OK",AE342&lt;6,"Non éligible")</f>
        <v xml:space="preserve"> </v>
      </c>
      <c r="AG342" s="13" t="str" cm="1">
        <f t="array" aca="1" ref="AG342" ca="1">_xlfn.IFS(AC342=0," ",AE342&gt;17,"Plus noel",AE342&lt;17,"ok noel")</f>
        <v xml:space="preserve"> </v>
      </c>
      <c r="AH342" s="15"/>
      <c r="AI342" s="16"/>
      <c r="AJ342" s="12"/>
      <c r="AK342" s="13" t="str">
        <f t="shared" ca="1" si="109"/>
        <v xml:space="preserve"> </v>
      </c>
      <c r="AL342" s="13" t="str" cm="1">
        <f t="array" aca="1" ref="AL342" ca="1">_xlfn.IFS(AI342=0," ",AK342&gt;25,"Plus éligible",AK342&gt;16,"Justificatif à fournir",AK342&gt;6,"Bon rentré OK",AK342&lt;6,"Non éligible")</f>
        <v xml:space="preserve"> </v>
      </c>
      <c r="AM342" s="13" t="str" cm="1">
        <f t="array" aca="1" ref="AM342" ca="1">_xlfn.IFS(AI342=0," ",AK342&gt;17,"Plus noel",AK342&lt;17,"ok noel")</f>
        <v xml:space="preserve"> </v>
      </c>
      <c r="AN342" s="15"/>
      <c r="AO342" s="16"/>
      <c r="AP342" s="12"/>
      <c r="AQ342" s="13" t="str">
        <f t="shared" ca="1" si="110"/>
        <v xml:space="preserve"> </v>
      </c>
      <c r="AR342" s="13" t="str" cm="1">
        <f t="array" aca="1" ref="AR342" ca="1">_xlfn.IFS(AO342=0," ",AQ342&gt;25,"Plus éligible",AQ342&gt;16,"Justificatif à fournir",AQ342&gt;6,"Bon rentré OK",AQ342&lt;6,"Non éligible")</f>
        <v xml:space="preserve"> </v>
      </c>
      <c r="AS342" s="13" t="str" cm="1">
        <f t="array" aca="1" ref="AS342" ca="1">_xlfn.IFS(AO342=0," ",AQ342&gt;17,"Plus noel",AQ342&lt;17,"ok noel")</f>
        <v xml:space="preserve"> </v>
      </c>
      <c r="AT342" s="15"/>
      <c r="AU342" s="10" t="str">
        <f t="shared" si="111"/>
        <v xml:space="preserve"> </v>
      </c>
      <c r="AV342" s="10" t="str">
        <f t="shared" si="112"/>
        <v xml:space="preserve"> </v>
      </c>
      <c r="AW342" s="10" t="str">
        <f t="shared" si="113"/>
        <v xml:space="preserve"> </v>
      </c>
      <c r="AX342">
        <f t="shared" ca="1" si="114"/>
        <v>0</v>
      </c>
      <c r="AY342">
        <f t="shared" ca="1" si="115"/>
        <v>0</v>
      </c>
      <c r="AZ342">
        <f t="shared" ca="1" si="116"/>
        <v>0</v>
      </c>
    </row>
    <row r="343" spans="1:52" x14ac:dyDescent="0.3">
      <c r="A343" s="5"/>
      <c r="C343" s="6">
        <f t="shared" si="117"/>
        <v>1</v>
      </c>
      <c r="E343" s="6">
        <f t="shared" ca="1" si="102"/>
        <v>44562</v>
      </c>
      <c r="F343" s="3">
        <f t="shared" ca="1" si="118"/>
        <v>18</v>
      </c>
      <c r="G343" s="3">
        <f t="shared" ca="1" si="119"/>
        <v>12</v>
      </c>
      <c r="H343" s="7">
        <f t="shared" ca="1" si="103"/>
        <v>450</v>
      </c>
      <c r="J343" s="7">
        <f t="shared" ca="1" si="104"/>
        <v>0</v>
      </c>
      <c r="L343" s="7">
        <f t="shared" ca="1" si="105"/>
        <v>450</v>
      </c>
      <c r="P343" s="7">
        <f t="shared" ca="1" si="106"/>
        <v>450</v>
      </c>
      <c r="Q343" s="16"/>
      <c r="R343" s="12"/>
      <c r="S343" s="13" t="str">
        <f t="shared" ca="1" si="120"/>
        <v xml:space="preserve"> </v>
      </c>
      <c r="T343" s="13" t="str" cm="1">
        <f t="array" aca="1" ref="T343" ca="1">_xlfn.IFS(Q343=0," ",S343&gt;25,"Plus éligible",S343&gt;16,"Justificatif à fournir",S343&gt;6,"Bon rentré OK",S343&lt;6,"Non éligible")</f>
        <v xml:space="preserve"> </v>
      </c>
      <c r="U343" s="13" t="str" cm="1">
        <f t="array" aca="1" ref="U343" ca="1">_xlfn.IFS(Q343=0," ",S343&gt;17,"Plus noel",S343&lt;17,"ok noel")</f>
        <v xml:space="preserve"> </v>
      </c>
      <c r="V343" s="15"/>
      <c r="W343" s="16"/>
      <c r="X343" s="12"/>
      <c r="Y343" s="13" t="str">
        <f t="shared" ca="1" si="107"/>
        <v xml:space="preserve"> </v>
      </c>
      <c r="Z343" s="13" t="str" cm="1">
        <f t="array" aca="1" ref="Z343" ca="1">_xlfn.IFS(W343=0," ",Y343&gt;25,"Plus éligible",Y343&gt;16,"Justificatif à fournir",Y343&gt;6,"Bon rentré OK",Y343&lt;6,"Non éligible")</f>
        <v xml:space="preserve"> </v>
      </c>
      <c r="AA343" s="13" t="str" cm="1">
        <f t="array" aca="1" ref="AA343" ca="1">_xlfn.IFS(W343=0," ",Y343&gt;17,"Plus noel",Y343&lt;16,"ok noel")</f>
        <v xml:space="preserve"> </v>
      </c>
      <c r="AB343" s="15"/>
      <c r="AC343" s="16"/>
      <c r="AD343" s="12"/>
      <c r="AE343" s="13" t="str">
        <f t="shared" ca="1" si="108"/>
        <v xml:space="preserve"> </v>
      </c>
      <c r="AF343" s="13" t="str" cm="1">
        <f t="array" aca="1" ref="AF343" ca="1">_xlfn.IFS(AC343=0," ",AE343&gt;25,"Plus éligible",AE343&gt;16,"Justificatif à fournir",AE343&gt;6,"Bon rentré OK",AE343&lt;6,"Non éligible")</f>
        <v xml:space="preserve"> </v>
      </c>
      <c r="AG343" s="13" t="str" cm="1">
        <f t="array" aca="1" ref="AG343" ca="1">_xlfn.IFS(AC343=0," ",AE343&gt;17,"Plus noel",AE343&lt;17,"ok noel")</f>
        <v xml:space="preserve"> </v>
      </c>
      <c r="AH343" s="15"/>
      <c r="AI343" s="16"/>
      <c r="AJ343" s="12"/>
      <c r="AK343" s="13" t="str">
        <f t="shared" ca="1" si="109"/>
        <v xml:space="preserve"> </v>
      </c>
      <c r="AL343" s="13" t="str" cm="1">
        <f t="array" aca="1" ref="AL343" ca="1">_xlfn.IFS(AI343=0," ",AK343&gt;25,"Plus éligible",AK343&gt;16,"Justificatif à fournir",AK343&gt;6,"Bon rentré OK",AK343&lt;6,"Non éligible")</f>
        <v xml:space="preserve"> </v>
      </c>
      <c r="AM343" s="13" t="str" cm="1">
        <f t="array" aca="1" ref="AM343" ca="1">_xlfn.IFS(AI343=0," ",AK343&gt;17,"Plus noel",AK343&lt;17,"ok noel")</f>
        <v xml:space="preserve"> </v>
      </c>
      <c r="AN343" s="15"/>
      <c r="AO343" s="16"/>
      <c r="AP343" s="12"/>
      <c r="AQ343" s="13" t="str">
        <f t="shared" ca="1" si="110"/>
        <v xml:space="preserve"> </v>
      </c>
      <c r="AR343" s="13" t="str" cm="1">
        <f t="array" aca="1" ref="AR343" ca="1">_xlfn.IFS(AO343=0," ",AQ343&gt;25,"Plus éligible",AQ343&gt;16,"Justificatif à fournir",AQ343&gt;6,"Bon rentré OK",AQ343&lt;6,"Non éligible")</f>
        <v xml:space="preserve"> </v>
      </c>
      <c r="AS343" s="13" t="str" cm="1">
        <f t="array" aca="1" ref="AS343" ca="1">_xlfn.IFS(AO343=0," ",AQ343&gt;17,"Plus noel",AQ343&lt;17,"ok noel")</f>
        <v xml:space="preserve"> </v>
      </c>
      <c r="AT343" s="15"/>
      <c r="AU343" s="10" t="str">
        <f t="shared" si="111"/>
        <v xml:space="preserve"> </v>
      </c>
      <c r="AV343" s="10" t="str">
        <f t="shared" si="112"/>
        <v xml:space="preserve"> </v>
      </c>
      <c r="AW343" s="10" t="str">
        <f t="shared" si="113"/>
        <v xml:space="preserve"> </v>
      </c>
      <c r="AX343">
        <f t="shared" ca="1" si="114"/>
        <v>0</v>
      </c>
      <c r="AY343">
        <f t="shared" ca="1" si="115"/>
        <v>0</v>
      </c>
      <c r="AZ343">
        <f t="shared" ca="1" si="116"/>
        <v>0</v>
      </c>
    </row>
    <row r="344" spans="1:52" x14ac:dyDescent="0.3">
      <c r="A344" s="5"/>
      <c r="C344" s="6">
        <f t="shared" si="117"/>
        <v>1</v>
      </c>
      <c r="E344" s="6">
        <f t="shared" ca="1" si="102"/>
        <v>44562</v>
      </c>
      <c r="F344" s="3">
        <f t="shared" ca="1" si="118"/>
        <v>18</v>
      </c>
      <c r="G344" s="3">
        <f t="shared" ca="1" si="119"/>
        <v>12</v>
      </c>
      <c r="H344" s="7">
        <f t="shared" ca="1" si="103"/>
        <v>450</v>
      </c>
      <c r="J344" s="7">
        <f t="shared" ca="1" si="104"/>
        <v>0</v>
      </c>
      <c r="L344" s="7">
        <f t="shared" ca="1" si="105"/>
        <v>450</v>
      </c>
      <c r="P344" s="7">
        <f t="shared" ca="1" si="106"/>
        <v>450</v>
      </c>
      <c r="Q344" s="16"/>
      <c r="R344" s="12"/>
      <c r="S344" s="13" t="str">
        <f t="shared" ca="1" si="120"/>
        <v xml:space="preserve"> </v>
      </c>
      <c r="T344" s="13" t="str" cm="1">
        <f t="array" aca="1" ref="T344" ca="1">_xlfn.IFS(Q344=0," ",S344&gt;25,"Plus éligible",S344&gt;16,"Justificatif à fournir",S344&gt;6,"Bon rentré OK",S344&lt;6,"Non éligible")</f>
        <v xml:space="preserve"> </v>
      </c>
      <c r="U344" s="13" t="str" cm="1">
        <f t="array" aca="1" ref="U344" ca="1">_xlfn.IFS(Q344=0," ",S344&gt;17,"Plus noel",S344&lt;17,"ok noel")</f>
        <v xml:space="preserve"> </v>
      </c>
      <c r="V344" s="15"/>
      <c r="W344" s="16"/>
      <c r="X344" s="12"/>
      <c r="Y344" s="13" t="str">
        <f t="shared" ca="1" si="107"/>
        <v xml:space="preserve"> </v>
      </c>
      <c r="Z344" s="13" t="str" cm="1">
        <f t="array" aca="1" ref="Z344" ca="1">_xlfn.IFS(W344=0," ",Y344&gt;25,"Plus éligible",Y344&gt;16,"Justificatif à fournir",Y344&gt;6,"Bon rentré OK",Y344&lt;6,"Non éligible")</f>
        <v xml:space="preserve"> </v>
      </c>
      <c r="AA344" s="13" t="str" cm="1">
        <f t="array" aca="1" ref="AA344" ca="1">_xlfn.IFS(W344=0," ",Y344&gt;17,"Plus noel",Y344&lt;16,"ok noel")</f>
        <v xml:space="preserve"> </v>
      </c>
      <c r="AB344" s="15"/>
      <c r="AC344" s="16"/>
      <c r="AD344" s="12"/>
      <c r="AE344" s="13" t="str">
        <f t="shared" ca="1" si="108"/>
        <v xml:space="preserve"> </v>
      </c>
      <c r="AF344" s="13" t="str" cm="1">
        <f t="array" aca="1" ref="AF344" ca="1">_xlfn.IFS(AC344=0," ",AE344&gt;25,"Plus éligible",AE344&gt;16,"Justificatif à fournir",AE344&gt;6,"Bon rentré OK",AE344&lt;6,"Non éligible")</f>
        <v xml:space="preserve"> </v>
      </c>
      <c r="AG344" s="13" t="str" cm="1">
        <f t="array" aca="1" ref="AG344" ca="1">_xlfn.IFS(AC344=0," ",AE344&gt;17,"Plus noel",AE344&lt;17,"ok noel")</f>
        <v xml:space="preserve"> </v>
      </c>
      <c r="AH344" s="15"/>
      <c r="AI344" s="16"/>
      <c r="AJ344" s="12"/>
      <c r="AK344" s="13" t="str">
        <f t="shared" ca="1" si="109"/>
        <v xml:space="preserve"> </v>
      </c>
      <c r="AL344" s="13" t="str" cm="1">
        <f t="array" aca="1" ref="AL344" ca="1">_xlfn.IFS(AI344=0," ",AK344&gt;25,"Plus éligible",AK344&gt;16,"Justificatif à fournir",AK344&gt;6,"Bon rentré OK",AK344&lt;6,"Non éligible")</f>
        <v xml:space="preserve"> </v>
      </c>
      <c r="AM344" s="13" t="str" cm="1">
        <f t="array" aca="1" ref="AM344" ca="1">_xlfn.IFS(AI344=0," ",AK344&gt;17,"Plus noel",AK344&lt;17,"ok noel")</f>
        <v xml:space="preserve"> </v>
      </c>
      <c r="AN344" s="15"/>
      <c r="AO344" s="16"/>
      <c r="AP344" s="12"/>
      <c r="AQ344" s="13" t="str">
        <f t="shared" ca="1" si="110"/>
        <v xml:space="preserve"> </v>
      </c>
      <c r="AR344" s="13" t="str" cm="1">
        <f t="array" aca="1" ref="AR344" ca="1">_xlfn.IFS(AO344=0," ",AQ344&gt;25,"Plus éligible",AQ344&gt;16,"Justificatif à fournir",AQ344&gt;6,"Bon rentré OK",AQ344&lt;6,"Non éligible")</f>
        <v xml:space="preserve"> </v>
      </c>
      <c r="AS344" s="13" t="str" cm="1">
        <f t="array" aca="1" ref="AS344" ca="1">_xlfn.IFS(AO344=0," ",AQ344&gt;17,"Plus noel",AQ344&lt;17,"ok noel")</f>
        <v xml:space="preserve"> </v>
      </c>
      <c r="AT344" s="15"/>
      <c r="AU344" s="10" t="str">
        <f t="shared" si="111"/>
        <v xml:space="preserve"> </v>
      </c>
      <c r="AV344" s="10" t="str">
        <f t="shared" si="112"/>
        <v xml:space="preserve"> </v>
      </c>
      <c r="AW344" s="10" t="str">
        <f t="shared" si="113"/>
        <v xml:space="preserve"> </v>
      </c>
      <c r="AX344">
        <f t="shared" ca="1" si="114"/>
        <v>0</v>
      </c>
      <c r="AY344">
        <f t="shared" ca="1" si="115"/>
        <v>0</v>
      </c>
      <c r="AZ344">
        <f t="shared" ca="1" si="116"/>
        <v>0</v>
      </c>
    </row>
    <row r="345" spans="1:52" x14ac:dyDescent="0.3">
      <c r="A345" s="5"/>
      <c r="C345" s="6">
        <f t="shared" si="117"/>
        <v>1</v>
      </c>
      <c r="E345" s="6">
        <f t="shared" ca="1" si="102"/>
        <v>44562</v>
      </c>
      <c r="F345" s="3">
        <f t="shared" ca="1" si="118"/>
        <v>18</v>
      </c>
      <c r="G345" s="3">
        <f t="shared" ca="1" si="119"/>
        <v>12</v>
      </c>
      <c r="H345" s="7">
        <f t="shared" ca="1" si="103"/>
        <v>450</v>
      </c>
      <c r="J345" s="7">
        <f t="shared" ca="1" si="104"/>
        <v>0</v>
      </c>
      <c r="L345" s="7">
        <f t="shared" ca="1" si="105"/>
        <v>450</v>
      </c>
      <c r="P345" s="7">
        <f t="shared" ca="1" si="106"/>
        <v>450</v>
      </c>
      <c r="Q345" s="16"/>
      <c r="R345" s="12"/>
      <c r="S345" s="13" t="str">
        <f t="shared" ca="1" si="120"/>
        <v xml:space="preserve"> </v>
      </c>
      <c r="T345" s="13" t="str" cm="1">
        <f t="array" aca="1" ref="T345" ca="1">_xlfn.IFS(Q345=0," ",S345&gt;25,"Plus éligible",S345&gt;16,"Justificatif à fournir",S345&gt;6,"Bon rentré OK",S345&lt;6,"Non éligible")</f>
        <v xml:space="preserve"> </v>
      </c>
      <c r="U345" s="13" t="str" cm="1">
        <f t="array" aca="1" ref="U345" ca="1">_xlfn.IFS(Q345=0," ",S345&gt;17,"Plus noel",S345&lt;17,"ok noel")</f>
        <v xml:space="preserve"> </v>
      </c>
      <c r="V345" s="15"/>
      <c r="W345" s="16"/>
      <c r="X345" s="12"/>
      <c r="Y345" s="13" t="str">
        <f t="shared" ca="1" si="107"/>
        <v xml:space="preserve"> </v>
      </c>
      <c r="Z345" s="13" t="str" cm="1">
        <f t="array" aca="1" ref="Z345" ca="1">_xlfn.IFS(W345=0," ",Y345&gt;25,"Plus éligible",Y345&gt;16,"Justificatif à fournir",Y345&gt;6,"Bon rentré OK",Y345&lt;6,"Non éligible")</f>
        <v xml:space="preserve"> </v>
      </c>
      <c r="AA345" s="13" t="str" cm="1">
        <f t="array" aca="1" ref="AA345" ca="1">_xlfn.IFS(W345=0," ",Y345&gt;17,"Plus noel",Y345&lt;16,"ok noel")</f>
        <v xml:space="preserve"> </v>
      </c>
      <c r="AB345" s="15"/>
      <c r="AC345" s="16"/>
      <c r="AD345" s="12"/>
      <c r="AE345" s="13" t="str">
        <f t="shared" ca="1" si="108"/>
        <v xml:space="preserve"> </v>
      </c>
      <c r="AF345" s="13" t="str" cm="1">
        <f t="array" aca="1" ref="AF345" ca="1">_xlfn.IFS(AC345=0," ",AE345&gt;25,"Plus éligible",AE345&gt;16,"Justificatif à fournir",AE345&gt;6,"Bon rentré OK",AE345&lt;6,"Non éligible")</f>
        <v xml:space="preserve"> </v>
      </c>
      <c r="AG345" s="13" t="str" cm="1">
        <f t="array" aca="1" ref="AG345" ca="1">_xlfn.IFS(AC345=0," ",AE345&gt;17,"Plus noel",AE345&lt;17,"ok noel")</f>
        <v xml:space="preserve"> </v>
      </c>
      <c r="AH345" s="15"/>
      <c r="AI345" s="16"/>
      <c r="AJ345" s="12"/>
      <c r="AK345" s="13" t="str">
        <f t="shared" ca="1" si="109"/>
        <v xml:space="preserve"> </v>
      </c>
      <c r="AL345" s="13" t="str" cm="1">
        <f t="array" aca="1" ref="AL345" ca="1">_xlfn.IFS(AI345=0," ",AK345&gt;25,"Plus éligible",AK345&gt;16,"Justificatif à fournir",AK345&gt;6,"Bon rentré OK",AK345&lt;6,"Non éligible")</f>
        <v xml:space="preserve"> </v>
      </c>
      <c r="AM345" s="13" t="str" cm="1">
        <f t="array" aca="1" ref="AM345" ca="1">_xlfn.IFS(AI345=0," ",AK345&gt;17,"Plus noel",AK345&lt;17,"ok noel")</f>
        <v xml:space="preserve"> </v>
      </c>
      <c r="AN345" s="15"/>
      <c r="AO345" s="16"/>
      <c r="AP345" s="12"/>
      <c r="AQ345" s="13" t="str">
        <f t="shared" ca="1" si="110"/>
        <v xml:space="preserve"> </v>
      </c>
      <c r="AR345" s="13" t="str" cm="1">
        <f t="array" aca="1" ref="AR345" ca="1">_xlfn.IFS(AO345=0," ",AQ345&gt;25,"Plus éligible",AQ345&gt;16,"Justificatif à fournir",AQ345&gt;6,"Bon rentré OK",AQ345&lt;6,"Non éligible")</f>
        <v xml:space="preserve"> </v>
      </c>
      <c r="AS345" s="13" t="str" cm="1">
        <f t="array" aca="1" ref="AS345" ca="1">_xlfn.IFS(AO345=0," ",AQ345&gt;17,"Plus noel",AQ345&lt;17,"ok noel")</f>
        <v xml:space="preserve"> </v>
      </c>
      <c r="AT345" s="15"/>
      <c r="AU345" s="10" t="str">
        <f t="shared" si="111"/>
        <v xml:space="preserve"> </v>
      </c>
      <c r="AV345" s="10" t="str">
        <f t="shared" si="112"/>
        <v xml:space="preserve"> </v>
      </c>
      <c r="AW345" s="10" t="str">
        <f t="shared" si="113"/>
        <v xml:space="preserve"> </v>
      </c>
      <c r="AX345">
        <f t="shared" ca="1" si="114"/>
        <v>0</v>
      </c>
      <c r="AY345">
        <f t="shared" ca="1" si="115"/>
        <v>0</v>
      </c>
      <c r="AZ345">
        <f t="shared" ca="1" si="116"/>
        <v>0</v>
      </c>
    </row>
    <row r="346" spans="1:52" x14ac:dyDescent="0.3">
      <c r="A346" s="5"/>
      <c r="C346" s="6">
        <f t="shared" si="117"/>
        <v>1</v>
      </c>
      <c r="E346" s="6">
        <f t="shared" ca="1" si="102"/>
        <v>44562</v>
      </c>
      <c r="F346" s="3">
        <f t="shared" ca="1" si="118"/>
        <v>18</v>
      </c>
      <c r="G346" s="3">
        <f t="shared" ca="1" si="119"/>
        <v>12</v>
      </c>
      <c r="H346" s="7">
        <f t="shared" ca="1" si="103"/>
        <v>450</v>
      </c>
      <c r="J346" s="7">
        <f t="shared" ca="1" si="104"/>
        <v>0</v>
      </c>
      <c r="L346" s="7">
        <f t="shared" ca="1" si="105"/>
        <v>450</v>
      </c>
      <c r="P346" s="7">
        <f t="shared" ca="1" si="106"/>
        <v>450</v>
      </c>
      <c r="Q346" s="16"/>
      <c r="R346" s="12"/>
      <c r="S346" s="13" t="str">
        <f t="shared" ca="1" si="120"/>
        <v xml:space="preserve"> </v>
      </c>
      <c r="T346" s="13" t="str" cm="1">
        <f t="array" aca="1" ref="T346" ca="1">_xlfn.IFS(Q346=0," ",S346&gt;25,"Plus éligible",S346&gt;16,"Justificatif à fournir",S346&gt;6,"Bon rentré OK",S346&lt;6,"Non éligible")</f>
        <v xml:space="preserve"> </v>
      </c>
      <c r="U346" s="13" t="str" cm="1">
        <f t="array" aca="1" ref="U346" ca="1">_xlfn.IFS(Q346=0," ",S346&gt;17,"Plus noel",S346&lt;17,"ok noel")</f>
        <v xml:space="preserve"> </v>
      </c>
      <c r="V346" s="15"/>
      <c r="W346" s="16"/>
      <c r="X346" s="12"/>
      <c r="Y346" s="13" t="str">
        <f t="shared" ca="1" si="107"/>
        <v xml:space="preserve"> </v>
      </c>
      <c r="Z346" s="13" t="str" cm="1">
        <f t="array" aca="1" ref="Z346" ca="1">_xlfn.IFS(W346=0," ",Y346&gt;25,"Plus éligible",Y346&gt;16,"Justificatif à fournir",Y346&gt;6,"Bon rentré OK",Y346&lt;6,"Non éligible")</f>
        <v xml:space="preserve"> </v>
      </c>
      <c r="AA346" s="13" t="str" cm="1">
        <f t="array" aca="1" ref="AA346" ca="1">_xlfn.IFS(W346=0," ",Y346&gt;17,"Plus noel",Y346&lt;16,"ok noel")</f>
        <v xml:space="preserve"> </v>
      </c>
      <c r="AB346" s="15"/>
      <c r="AC346" s="16"/>
      <c r="AD346" s="12"/>
      <c r="AE346" s="13" t="str">
        <f t="shared" ca="1" si="108"/>
        <v xml:space="preserve"> </v>
      </c>
      <c r="AF346" s="13" t="str" cm="1">
        <f t="array" aca="1" ref="AF346" ca="1">_xlfn.IFS(AC346=0," ",AE346&gt;25,"Plus éligible",AE346&gt;16,"Justificatif à fournir",AE346&gt;6,"Bon rentré OK",AE346&lt;6,"Non éligible")</f>
        <v xml:space="preserve"> </v>
      </c>
      <c r="AG346" s="13" t="str" cm="1">
        <f t="array" aca="1" ref="AG346" ca="1">_xlfn.IFS(AC346=0," ",AE346&gt;17,"Plus noel",AE346&lt;17,"ok noel")</f>
        <v xml:space="preserve"> </v>
      </c>
      <c r="AH346" s="15"/>
      <c r="AI346" s="16"/>
      <c r="AJ346" s="12"/>
      <c r="AK346" s="13" t="str">
        <f t="shared" ca="1" si="109"/>
        <v xml:space="preserve"> </v>
      </c>
      <c r="AL346" s="13" t="str" cm="1">
        <f t="array" aca="1" ref="AL346" ca="1">_xlfn.IFS(AI346=0," ",AK346&gt;25,"Plus éligible",AK346&gt;16,"Justificatif à fournir",AK346&gt;6,"Bon rentré OK",AK346&lt;6,"Non éligible")</f>
        <v xml:space="preserve"> </v>
      </c>
      <c r="AM346" s="13" t="str" cm="1">
        <f t="array" aca="1" ref="AM346" ca="1">_xlfn.IFS(AI346=0," ",AK346&gt;17,"Plus noel",AK346&lt;17,"ok noel")</f>
        <v xml:space="preserve"> </v>
      </c>
      <c r="AN346" s="15"/>
      <c r="AO346" s="16"/>
      <c r="AP346" s="12"/>
      <c r="AQ346" s="13" t="str">
        <f t="shared" ca="1" si="110"/>
        <v xml:space="preserve"> </v>
      </c>
      <c r="AR346" s="13" t="str" cm="1">
        <f t="array" aca="1" ref="AR346" ca="1">_xlfn.IFS(AO346=0," ",AQ346&gt;25,"Plus éligible",AQ346&gt;16,"Justificatif à fournir",AQ346&gt;6,"Bon rentré OK",AQ346&lt;6,"Non éligible")</f>
        <v xml:space="preserve"> </v>
      </c>
      <c r="AS346" s="13" t="str" cm="1">
        <f t="array" aca="1" ref="AS346" ca="1">_xlfn.IFS(AO346=0," ",AQ346&gt;17,"Plus noel",AQ346&lt;17,"ok noel")</f>
        <v xml:space="preserve"> </v>
      </c>
      <c r="AT346" s="15"/>
      <c r="AU346" s="10" t="str">
        <f t="shared" si="111"/>
        <v xml:space="preserve"> </v>
      </c>
      <c r="AV346" s="10" t="str">
        <f t="shared" si="112"/>
        <v xml:space="preserve"> </v>
      </c>
      <c r="AW346" s="10" t="str">
        <f t="shared" si="113"/>
        <v xml:space="preserve"> </v>
      </c>
      <c r="AX346">
        <f t="shared" ca="1" si="114"/>
        <v>0</v>
      </c>
      <c r="AY346">
        <f t="shared" ca="1" si="115"/>
        <v>0</v>
      </c>
      <c r="AZ346">
        <f t="shared" ca="1" si="116"/>
        <v>0</v>
      </c>
    </row>
    <row r="347" spans="1:52" x14ac:dyDescent="0.3">
      <c r="A347" s="5"/>
      <c r="C347" s="6">
        <f t="shared" si="117"/>
        <v>1</v>
      </c>
      <c r="E347" s="6">
        <f t="shared" ca="1" si="102"/>
        <v>44562</v>
      </c>
      <c r="F347" s="3">
        <f t="shared" ca="1" si="118"/>
        <v>18</v>
      </c>
      <c r="G347" s="3">
        <f t="shared" ca="1" si="119"/>
        <v>12</v>
      </c>
      <c r="H347" s="7">
        <f t="shared" ca="1" si="103"/>
        <v>450</v>
      </c>
      <c r="J347" s="7">
        <f t="shared" ca="1" si="104"/>
        <v>0</v>
      </c>
      <c r="L347" s="7">
        <f t="shared" ca="1" si="105"/>
        <v>450</v>
      </c>
      <c r="P347" s="7">
        <f t="shared" ca="1" si="106"/>
        <v>450</v>
      </c>
      <c r="Q347" s="16"/>
      <c r="R347" s="12"/>
      <c r="S347" s="13" t="str">
        <f t="shared" ca="1" si="120"/>
        <v xml:space="preserve"> </v>
      </c>
      <c r="T347" s="13" t="str" cm="1">
        <f t="array" aca="1" ref="T347" ca="1">_xlfn.IFS(Q347=0," ",S347&gt;25,"Plus éligible",S347&gt;16,"Justificatif à fournir",S347&gt;6,"Bon rentré OK",S347&lt;6,"Non éligible")</f>
        <v xml:space="preserve"> </v>
      </c>
      <c r="U347" s="13" t="str" cm="1">
        <f t="array" aca="1" ref="U347" ca="1">_xlfn.IFS(Q347=0," ",S347&gt;17,"Plus noel",S347&lt;17,"ok noel")</f>
        <v xml:space="preserve"> </v>
      </c>
      <c r="V347" s="15"/>
      <c r="W347" s="16"/>
      <c r="X347" s="12"/>
      <c r="Y347" s="13" t="str">
        <f t="shared" ca="1" si="107"/>
        <v xml:space="preserve"> </v>
      </c>
      <c r="Z347" s="13" t="str" cm="1">
        <f t="array" aca="1" ref="Z347" ca="1">_xlfn.IFS(W347=0," ",Y347&gt;25,"Plus éligible",Y347&gt;16,"Justificatif à fournir",Y347&gt;6,"Bon rentré OK",Y347&lt;6,"Non éligible")</f>
        <v xml:space="preserve"> </v>
      </c>
      <c r="AA347" s="13" t="str" cm="1">
        <f t="array" aca="1" ref="AA347" ca="1">_xlfn.IFS(W347=0," ",Y347&gt;17,"Plus noel",Y347&lt;16,"ok noel")</f>
        <v xml:space="preserve"> </v>
      </c>
      <c r="AB347" s="15"/>
      <c r="AC347" s="16"/>
      <c r="AD347" s="12"/>
      <c r="AE347" s="13" t="str">
        <f t="shared" ca="1" si="108"/>
        <v xml:space="preserve"> </v>
      </c>
      <c r="AF347" s="13" t="str" cm="1">
        <f t="array" aca="1" ref="AF347" ca="1">_xlfn.IFS(AC347=0," ",AE347&gt;25,"Plus éligible",AE347&gt;16,"Justificatif à fournir",AE347&gt;6,"Bon rentré OK",AE347&lt;6,"Non éligible")</f>
        <v xml:space="preserve"> </v>
      </c>
      <c r="AG347" s="13" t="str" cm="1">
        <f t="array" aca="1" ref="AG347" ca="1">_xlfn.IFS(AC347=0," ",AE347&gt;17,"Plus noel",AE347&lt;17,"ok noel")</f>
        <v xml:space="preserve"> </v>
      </c>
      <c r="AH347" s="15"/>
      <c r="AI347" s="16"/>
      <c r="AJ347" s="12"/>
      <c r="AK347" s="13" t="str">
        <f t="shared" ca="1" si="109"/>
        <v xml:space="preserve"> </v>
      </c>
      <c r="AL347" s="13" t="str" cm="1">
        <f t="array" aca="1" ref="AL347" ca="1">_xlfn.IFS(AI347=0," ",AK347&gt;25,"Plus éligible",AK347&gt;16,"Justificatif à fournir",AK347&gt;6,"Bon rentré OK",AK347&lt;6,"Non éligible")</f>
        <v xml:space="preserve"> </v>
      </c>
      <c r="AM347" s="13" t="str" cm="1">
        <f t="array" aca="1" ref="AM347" ca="1">_xlfn.IFS(AI347=0," ",AK347&gt;17,"Plus noel",AK347&lt;17,"ok noel")</f>
        <v xml:space="preserve"> </v>
      </c>
      <c r="AN347" s="15"/>
      <c r="AO347" s="16"/>
      <c r="AP347" s="12"/>
      <c r="AQ347" s="13" t="str">
        <f t="shared" ca="1" si="110"/>
        <v xml:space="preserve"> </v>
      </c>
      <c r="AR347" s="13" t="str" cm="1">
        <f t="array" aca="1" ref="AR347" ca="1">_xlfn.IFS(AO347=0," ",AQ347&gt;25,"Plus éligible",AQ347&gt;16,"Justificatif à fournir",AQ347&gt;6,"Bon rentré OK",AQ347&lt;6,"Non éligible")</f>
        <v xml:space="preserve"> </v>
      </c>
      <c r="AS347" s="13" t="str" cm="1">
        <f t="array" aca="1" ref="AS347" ca="1">_xlfn.IFS(AO347=0," ",AQ347&gt;17,"Plus noel",AQ347&lt;17,"ok noel")</f>
        <v xml:space="preserve"> </v>
      </c>
      <c r="AT347" s="15"/>
      <c r="AU347" s="10" t="str">
        <f t="shared" si="111"/>
        <v xml:space="preserve"> </v>
      </c>
      <c r="AV347" s="10" t="str">
        <f t="shared" si="112"/>
        <v xml:space="preserve"> </v>
      </c>
      <c r="AW347" s="10" t="str">
        <f t="shared" si="113"/>
        <v xml:space="preserve"> </v>
      </c>
      <c r="AX347">
        <f t="shared" ca="1" si="114"/>
        <v>0</v>
      </c>
      <c r="AY347">
        <f t="shared" ca="1" si="115"/>
        <v>0</v>
      </c>
      <c r="AZ347">
        <f t="shared" ca="1" si="116"/>
        <v>0</v>
      </c>
    </row>
    <row r="348" spans="1:52" x14ac:dyDescent="0.3">
      <c r="A348" s="5"/>
      <c r="C348" s="6">
        <f t="shared" si="117"/>
        <v>1</v>
      </c>
      <c r="E348" s="6">
        <f t="shared" ca="1" si="102"/>
        <v>44562</v>
      </c>
      <c r="F348" s="3">
        <f t="shared" ca="1" si="118"/>
        <v>18</v>
      </c>
      <c r="G348" s="3">
        <f t="shared" ca="1" si="119"/>
        <v>12</v>
      </c>
      <c r="H348" s="7">
        <f t="shared" ca="1" si="103"/>
        <v>450</v>
      </c>
      <c r="J348" s="7">
        <f t="shared" ca="1" si="104"/>
        <v>0</v>
      </c>
      <c r="L348" s="7">
        <f t="shared" ca="1" si="105"/>
        <v>450</v>
      </c>
      <c r="P348" s="7">
        <f t="shared" ca="1" si="106"/>
        <v>450</v>
      </c>
      <c r="Q348" s="16"/>
      <c r="R348" s="12"/>
      <c r="S348" s="13" t="str">
        <f t="shared" ca="1" si="120"/>
        <v xml:space="preserve"> </v>
      </c>
      <c r="T348" s="13" t="str" cm="1">
        <f t="array" aca="1" ref="T348" ca="1">_xlfn.IFS(Q348=0," ",S348&gt;25,"Plus éligible",S348&gt;16,"Justificatif à fournir",S348&gt;6,"Bon rentré OK",S348&lt;6,"Non éligible")</f>
        <v xml:space="preserve"> </v>
      </c>
      <c r="U348" s="13" t="str" cm="1">
        <f t="array" aca="1" ref="U348" ca="1">_xlfn.IFS(Q348=0," ",S348&gt;17,"Plus noel",S348&lt;17,"ok noel")</f>
        <v xml:space="preserve"> </v>
      </c>
      <c r="V348" s="15"/>
      <c r="W348" s="16"/>
      <c r="X348" s="12"/>
      <c r="Y348" s="13" t="str">
        <f t="shared" ca="1" si="107"/>
        <v xml:space="preserve"> </v>
      </c>
      <c r="Z348" s="13" t="str" cm="1">
        <f t="array" aca="1" ref="Z348" ca="1">_xlfn.IFS(W348=0," ",Y348&gt;25,"Plus éligible",Y348&gt;16,"Justificatif à fournir",Y348&gt;6,"Bon rentré OK",Y348&lt;6,"Non éligible")</f>
        <v xml:space="preserve"> </v>
      </c>
      <c r="AA348" s="13" t="str" cm="1">
        <f t="array" aca="1" ref="AA348" ca="1">_xlfn.IFS(W348=0," ",Y348&gt;17,"Plus noel",Y348&lt;16,"ok noel")</f>
        <v xml:space="preserve"> </v>
      </c>
      <c r="AB348" s="15"/>
      <c r="AC348" s="16"/>
      <c r="AD348" s="12"/>
      <c r="AE348" s="13" t="str">
        <f t="shared" ca="1" si="108"/>
        <v xml:space="preserve"> </v>
      </c>
      <c r="AF348" s="13" t="str" cm="1">
        <f t="array" aca="1" ref="AF348" ca="1">_xlfn.IFS(AC348=0," ",AE348&gt;25,"Plus éligible",AE348&gt;16,"Justificatif à fournir",AE348&gt;6,"Bon rentré OK",AE348&lt;6,"Non éligible")</f>
        <v xml:space="preserve"> </v>
      </c>
      <c r="AG348" s="13" t="str" cm="1">
        <f t="array" aca="1" ref="AG348" ca="1">_xlfn.IFS(AC348=0," ",AE348&gt;17,"Plus noel",AE348&lt;17,"ok noel")</f>
        <v xml:space="preserve"> </v>
      </c>
      <c r="AH348" s="15"/>
      <c r="AI348" s="16"/>
      <c r="AJ348" s="12"/>
      <c r="AK348" s="13" t="str">
        <f t="shared" ca="1" si="109"/>
        <v xml:space="preserve"> </v>
      </c>
      <c r="AL348" s="13" t="str" cm="1">
        <f t="array" aca="1" ref="AL348" ca="1">_xlfn.IFS(AI348=0," ",AK348&gt;25,"Plus éligible",AK348&gt;16,"Justificatif à fournir",AK348&gt;6,"Bon rentré OK",AK348&lt;6,"Non éligible")</f>
        <v xml:space="preserve"> </v>
      </c>
      <c r="AM348" s="13" t="str" cm="1">
        <f t="array" aca="1" ref="AM348" ca="1">_xlfn.IFS(AI348=0," ",AK348&gt;17,"Plus noel",AK348&lt;17,"ok noel")</f>
        <v xml:space="preserve"> </v>
      </c>
      <c r="AN348" s="15"/>
      <c r="AO348" s="16"/>
      <c r="AP348" s="12"/>
      <c r="AQ348" s="13" t="str">
        <f t="shared" ca="1" si="110"/>
        <v xml:space="preserve"> </v>
      </c>
      <c r="AR348" s="13" t="str" cm="1">
        <f t="array" aca="1" ref="AR348" ca="1">_xlfn.IFS(AO348=0," ",AQ348&gt;25,"Plus éligible",AQ348&gt;16,"Justificatif à fournir",AQ348&gt;6,"Bon rentré OK",AQ348&lt;6,"Non éligible")</f>
        <v xml:space="preserve"> </v>
      </c>
      <c r="AS348" s="13" t="str" cm="1">
        <f t="array" aca="1" ref="AS348" ca="1">_xlfn.IFS(AO348=0," ",AQ348&gt;17,"Plus noel",AQ348&lt;17,"ok noel")</f>
        <v xml:space="preserve"> </v>
      </c>
      <c r="AT348" s="15"/>
      <c r="AU348" s="10" t="str">
        <f t="shared" si="111"/>
        <v xml:space="preserve"> </v>
      </c>
      <c r="AV348" s="10" t="str">
        <f t="shared" si="112"/>
        <v xml:space="preserve"> </v>
      </c>
      <c r="AW348" s="10" t="str">
        <f t="shared" si="113"/>
        <v xml:space="preserve"> </v>
      </c>
      <c r="AX348">
        <f t="shared" ca="1" si="114"/>
        <v>0</v>
      </c>
      <c r="AY348">
        <f t="shared" ca="1" si="115"/>
        <v>0</v>
      </c>
      <c r="AZ348">
        <f t="shared" ca="1" si="116"/>
        <v>0</v>
      </c>
    </row>
    <row r="349" spans="1:52" x14ac:dyDescent="0.3">
      <c r="A349" s="5"/>
      <c r="C349" s="6">
        <f t="shared" si="117"/>
        <v>1</v>
      </c>
      <c r="E349" s="6">
        <f t="shared" ca="1" si="102"/>
        <v>44562</v>
      </c>
      <c r="F349" s="3">
        <f t="shared" ca="1" si="118"/>
        <v>18</v>
      </c>
      <c r="G349" s="3">
        <f t="shared" ca="1" si="119"/>
        <v>12</v>
      </c>
      <c r="H349" s="7">
        <f t="shared" ca="1" si="103"/>
        <v>450</v>
      </c>
      <c r="J349" s="7">
        <f t="shared" ca="1" si="104"/>
        <v>0</v>
      </c>
      <c r="L349" s="7">
        <f t="shared" ca="1" si="105"/>
        <v>450</v>
      </c>
      <c r="P349" s="7">
        <f t="shared" ca="1" si="106"/>
        <v>450</v>
      </c>
      <c r="Q349" s="16"/>
      <c r="R349" s="12"/>
      <c r="S349" s="13" t="str">
        <f t="shared" ca="1" si="120"/>
        <v xml:space="preserve"> </v>
      </c>
      <c r="T349" s="13" t="str" cm="1">
        <f t="array" aca="1" ref="T349" ca="1">_xlfn.IFS(Q349=0," ",S349&gt;25,"Plus éligible",S349&gt;16,"Justificatif à fournir",S349&gt;6,"Bon rentré OK",S349&lt;6,"Non éligible")</f>
        <v xml:space="preserve"> </v>
      </c>
      <c r="U349" s="13" t="str" cm="1">
        <f t="array" aca="1" ref="U349" ca="1">_xlfn.IFS(Q349=0," ",S349&gt;17,"Plus noel",S349&lt;17,"ok noel")</f>
        <v xml:space="preserve"> </v>
      </c>
      <c r="V349" s="15"/>
      <c r="W349" s="16"/>
      <c r="X349" s="12"/>
      <c r="Y349" s="13" t="str">
        <f t="shared" ca="1" si="107"/>
        <v xml:space="preserve"> </v>
      </c>
      <c r="Z349" s="13" t="str" cm="1">
        <f t="array" aca="1" ref="Z349" ca="1">_xlfn.IFS(W349=0," ",Y349&gt;25,"Plus éligible",Y349&gt;16,"Justificatif à fournir",Y349&gt;6,"Bon rentré OK",Y349&lt;6,"Non éligible")</f>
        <v xml:space="preserve"> </v>
      </c>
      <c r="AA349" s="13" t="str" cm="1">
        <f t="array" aca="1" ref="AA349" ca="1">_xlfn.IFS(W349=0," ",Y349&gt;17,"Plus noel",Y349&lt;16,"ok noel")</f>
        <v xml:space="preserve"> </v>
      </c>
      <c r="AB349" s="15"/>
      <c r="AC349" s="16"/>
      <c r="AD349" s="12"/>
      <c r="AE349" s="13" t="str">
        <f t="shared" ca="1" si="108"/>
        <v xml:space="preserve"> </v>
      </c>
      <c r="AF349" s="13" t="str" cm="1">
        <f t="array" aca="1" ref="AF349" ca="1">_xlfn.IFS(AC349=0," ",AE349&gt;25,"Plus éligible",AE349&gt;16,"Justificatif à fournir",AE349&gt;6,"Bon rentré OK",AE349&lt;6,"Non éligible")</f>
        <v xml:space="preserve"> </v>
      </c>
      <c r="AG349" s="13" t="str" cm="1">
        <f t="array" aca="1" ref="AG349" ca="1">_xlfn.IFS(AC349=0," ",AE349&gt;17,"Plus noel",AE349&lt;17,"ok noel")</f>
        <v xml:space="preserve"> </v>
      </c>
      <c r="AH349" s="15"/>
      <c r="AI349" s="16"/>
      <c r="AJ349" s="12"/>
      <c r="AK349" s="13" t="str">
        <f t="shared" ca="1" si="109"/>
        <v xml:space="preserve"> </v>
      </c>
      <c r="AL349" s="13" t="str" cm="1">
        <f t="array" aca="1" ref="AL349" ca="1">_xlfn.IFS(AI349=0," ",AK349&gt;25,"Plus éligible",AK349&gt;16,"Justificatif à fournir",AK349&gt;6,"Bon rentré OK",AK349&lt;6,"Non éligible")</f>
        <v xml:space="preserve"> </v>
      </c>
      <c r="AM349" s="13" t="str" cm="1">
        <f t="array" aca="1" ref="AM349" ca="1">_xlfn.IFS(AI349=0," ",AK349&gt;17,"Plus noel",AK349&lt;17,"ok noel")</f>
        <v xml:space="preserve"> </v>
      </c>
      <c r="AN349" s="15"/>
      <c r="AO349" s="16"/>
      <c r="AP349" s="12"/>
      <c r="AQ349" s="13" t="str">
        <f t="shared" ca="1" si="110"/>
        <v xml:space="preserve"> </v>
      </c>
      <c r="AR349" s="13" t="str" cm="1">
        <f t="array" aca="1" ref="AR349" ca="1">_xlfn.IFS(AO349=0," ",AQ349&gt;25,"Plus éligible",AQ349&gt;16,"Justificatif à fournir",AQ349&gt;6,"Bon rentré OK",AQ349&lt;6,"Non éligible")</f>
        <v xml:space="preserve"> </v>
      </c>
      <c r="AS349" s="13" t="str" cm="1">
        <f t="array" aca="1" ref="AS349" ca="1">_xlfn.IFS(AO349=0," ",AQ349&gt;17,"Plus noel",AQ349&lt;17,"ok noel")</f>
        <v xml:space="preserve"> </v>
      </c>
      <c r="AT349" s="15"/>
      <c r="AU349" s="10" t="str">
        <f t="shared" si="111"/>
        <v xml:space="preserve"> </v>
      </c>
      <c r="AV349" s="10" t="str">
        <f t="shared" si="112"/>
        <v xml:space="preserve"> </v>
      </c>
      <c r="AW349" s="10" t="str">
        <f t="shared" si="113"/>
        <v xml:space="preserve"> </v>
      </c>
      <c r="AX349">
        <f t="shared" ca="1" si="114"/>
        <v>0</v>
      </c>
      <c r="AY349">
        <f t="shared" ca="1" si="115"/>
        <v>0</v>
      </c>
      <c r="AZ349">
        <f t="shared" ca="1" si="116"/>
        <v>0</v>
      </c>
    </row>
    <row r="350" spans="1:52" x14ac:dyDescent="0.3">
      <c r="A350" s="5"/>
      <c r="C350" s="6">
        <f t="shared" si="117"/>
        <v>1</v>
      </c>
      <c r="E350" s="6">
        <f t="shared" ca="1" si="102"/>
        <v>44562</v>
      </c>
      <c r="F350" s="3">
        <f t="shared" ca="1" si="118"/>
        <v>18</v>
      </c>
      <c r="G350" s="3">
        <f t="shared" ca="1" si="119"/>
        <v>12</v>
      </c>
      <c r="H350" s="7">
        <f t="shared" ca="1" si="103"/>
        <v>450</v>
      </c>
      <c r="J350" s="7">
        <f t="shared" ca="1" si="104"/>
        <v>0</v>
      </c>
      <c r="L350" s="7">
        <f t="shared" ca="1" si="105"/>
        <v>450</v>
      </c>
      <c r="P350" s="7">
        <f t="shared" ca="1" si="106"/>
        <v>450</v>
      </c>
      <c r="Q350" s="16"/>
      <c r="R350" s="12"/>
      <c r="S350" s="13" t="str">
        <f t="shared" ca="1" si="120"/>
        <v xml:space="preserve"> </v>
      </c>
      <c r="T350" s="13" t="str" cm="1">
        <f t="array" aca="1" ref="T350" ca="1">_xlfn.IFS(Q350=0," ",S350&gt;25,"Plus éligible",S350&gt;16,"Justificatif à fournir",S350&gt;6,"Bon rentré OK",S350&lt;6,"Non éligible")</f>
        <v xml:space="preserve"> </v>
      </c>
      <c r="U350" s="13" t="str" cm="1">
        <f t="array" aca="1" ref="U350" ca="1">_xlfn.IFS(Q350=0," ",S350&gt;17,"Plus noel",S350&lt;17,"ok noel")</f>
        <v xml:space="preserve"> </v>
      </c>
      <c r="V350" s="15"/>
      <c r="W350" s="16"/>
      <c r="X350" s="12"/>
      <c r="Y350" s="13" t="str">
        <f t="shared" ca="1" si="107"/>
        <v xml:space="preserve"> </v>
      </c>
      <c r="Z350" s="13" t="str" cm="1">
        <f t="array" aca="1" ref="Z350" ca="1">_xlfn.IFS(W350=0," ",Y350&gt;25,"Plus éligible",Y350&gt;16,"Justificatif à fournir",Y350&gt;6,"Bon rentré OK",Y350&lt;6,"Non éligible")</f>
        <v xml:space="preserve"> </v>
      </c>
      <c r="AA350" s="13" t="str" cm="1">
        <f t="array" aca="1" ref="AA350" ca="1">_xlfn.IFS(W350=0," ",Y350&gt;17,"Plus noel",Y350&lt;16,"ok noel")</f>
        <v xml:space="preserve"> </v>
      </c>
      <c r="AB350" s="15"/>
      <c r="AC350" s="16"/>
      <c r="AD350" s="12"/>
      <c r="AE350" s="13" t="str">
        <f t="shared" ca="1" si="108"/>
        <v xml:space="preserve"> </v>
      </c>
      <c r="AF350" s="13" t="str" cm="1">
        <f t="array" aca="1" ref="AF350" ca="1">_xlfn.IFS(AC350=0," ",AE350&gt;25,"Plus éligible",AE350&gt;16,"Justificatif à fournir",AE350&gt;6,"Bon rentré OK",AE350&lt;6,"Non éligible")</f>
        <v xml:space="preserve"> </v>
      </c>
      <c r="AG350" s="13" t="str" cm="1">
        <f t="array" aca="1" ref="AG350" ca="1">_xlfn.IFS(AC350=0," ",AE350&gt;17,"Plus noel",AE350&lt;17,"ok noel")</f>
        <v xml:space="preserve"> </v>
      </c>
      <c r="AH350" s="15"/>
      <c r="AI350" s="16"/>
      <c r="AJ350" s="12"/>
      <c r="AK350" s="13" t="str">
        <f t="shared" ca="1" si="109"/>
        <v xml:space="preserve"> </v>
      </c>
      <c r="AL350" s="13" t="str" cm="1">
        <f t="array" aca="1" ref="AL350" ca="1">_xlfn.IFS(AI350=0," ",AK350&gt;25,"Plus éligible",AK350&gt;16,"Justificatif à fournir",AK350&gt;6,"Bon rentré OK",AK350&lt;6,"Non éligible")</f>
        <v xml:space="preserve"> </v>
      </c>
      <c r="AM350" s="13" t="str" cm="1">
        <f t="array" aca="1" ref="AM350" ca="1">_xlfn.IFS(AI350=0," ",AK350&gt;17,"Plus noel",AK350&lt;17,"ok noel")</f>
        <v xml:space="preserve"> </v>
      </c>
      <c r="AN350" s="15"/>
      <c r="AO350" s="16"/>
      <c r="AP350" s="12"/>
      <c r="AQ350" s="13" t="str">
        <f t="shared" ca="1" si="110"/>
        <v xml:space="preserve"> </v>
      </c>
      <c r="AR350" s="13" t="str" cm="1">
        <f t="array" aca="1" ref="AR350" ca="1">_xlfn.IFS(AO350=0," ",AQ350&gt;25,"Plus éligible",AQ350&gt;16,"Justificatif à fournir",AQ350&gt;6,"Bon rentré OK",AQ350&lt;6,"Non éligible")</f>
        <v xml:space="preserve"> </v>
      </c>
      <c r="AS350" s="13" t="str" cm="1">
        <f t="array" aca="1" ref="AS350" ca="1">_xlfn.IFS(AO350=0," ",AQ350&gt;17,"Plus noel",AQ350&lt;17,"ok noel")</f>
        <v xml:space="preserve"> </v>
      </c>
      <c r="AT350" s="15"/>
      <c r="AU350" s="10" t="str">
        <f t="shared" si="111"/>
        <v xml:space="preserve"> </v>
      </c>
      <c r="AV350" s="10" t="str">
        <f t="shared" si="112"/>
        <v xml:space="preserve"> </v>
      </c>
      <c r="AW350" s="10" t="str">
        <f t="shared" si="113"/>
        <v xml:space="preserve"> </v>
      </c>
      <c r="AX350">
        <f t="shared" ca="1" si="114"/>
        <v>0</v>
      </c>
      <c r="AY350">
        <f t="shared" ca="1" si="115"/>
        <v>0</v>
      </c>
      <c r="AZ350">
        <f t="shared" ca="1" si="116"/>
        <v>0</v>
      </c>
    </row>
    <row r="351" spans="1:52" x14ac:dyDescent="0.3">
      <c r="A351" s="5"/>
      <c r="C351" s="6">
        <f t="shared" si="117"/>
        <v>1</v>
      </c>
      <c r="E351" s="6">
        <f t="shared" ca="1" si="102"/>
        <v>44562</v>
      </c>
      <c r="F351" s="3">
        <f t="shared" ca="1" si="118"/>
        <v>18</v>
      </c>
      <c r="G351" s="3">
        <f t="shared" ca="1" si="119"/>
        <v>12</v>
      </c>
      <c r="H351" s="7">
        <f t="shared" ca="1" si="103"/>
        <v>450</v>
      </c>
      <c r="J351" s="7">
        <f t="shared" ca="1" si="104"/>
        <v>0</v>
      </c>
      <c r="L351" s="7">
        <f t="shared" ca="1" si="105"/>
        <v>450</v>
      </c>
      <c r="P351" s="7">
        <f t="shared" ca="1" si="106"/>
        <v>450</v>
      </c>
      <c r="Q351" s="16"/>
      <c r="R351" s="12"/>
      <c r="S351" s="13" t="str">
        <f t="shared" ca="1" si="120"/>
        <v xml:space="preserve"> </v>
      </c>
      <c r="T351" s="13" t="str" cm="1">
        <f t="array" aca="1" ref="T351" ca="1">_xlfn.IFS(Q351=0," ",S351&gt;25,"Plus éligible",S351&gt;16,"Justificatif à fournir",S351&gt;6,"Bon rentré OK",S351&lt;6,"Non éligible")</f>
        <v xml:space="preserve"> </v>
      </c>
      <c r="U351" s="13" t="str" cm="1">
        <f t="array" aca="1" ref="U351" ca="1">_xlfn.IFS(Q351=0," ",S351&gt;17,"Plus noel",S351&lt;17,"ok noel")</f>
        <v xml:space="preserve"> </v>
      </c>
      <c r="V351" s="15"/>
      <c r="W351" s="16"/>
      <c r="X351" s="12"/>
      <c r="Y351" s="13" t="str">
        <f t="shared" ca="1" si="107"/>
        <v xml:space="preserve"> </v>
      </c>
      <c r="Z351" s="13" t="str" cm="1">
        <f t="array" aca="1" ref="Z351" ca="1">_xlfn.IFS(W351=0," ",Y351&gt;25,"Plus éligible",Y351&gt;16,"Justificatif à fournir",Y351&gt;6,"Bon rentré OK",Y351&lt;6,"Non éligible")</f>
        <v xml:space="preserve"> </v>
      </c>
      <c r="AA351" s="13" t="str" cm="1">
        <f t="array" aca="1" ref="AA351" ca="1">_xlfn.IFS(W351=0," ",Y351&gt;17,"Plus noel",Y351&lt;16,"ok noel")</f>
        <v xml:space="preserve"> </v>
      </c>
      <c r="AB351" s="15"/>
      <c r="AC351" s="16"/>
      <c r="AD351" s="12"/>
      <c r="AE351" s="13" t="str">
        <f t="shared" ca="1" si="108"/>
        <v xml:space="preserve"> </v>
      </c>
      <c r="AF351" s="13" t="str" cm="1">
        <f t="array" aca="1" ref="AF351" ca="1">_xlfn.IFS(AC351=0," ",AE351&gt;25,"Plus éligible",AE351&gt;16,"Justificatif à fournir",AE351&gt;6,"Bon rentré OK",AE351&lt;6,"Non éligible")</f>
        <v xml:space="preserve"> </v>
      </c>
      <c r="AG351" s="13" t="str" cm="1">
        <f t="array" aca="1" ref="AG351" ca="1">_xlfn.IFS(AC351=0," ",AE351&gt;17,"Plus noel",AE351&lt;17,"ok noel")</f>
        <v xml:space="preserve"> </v>
      </c>
      <c r="AH351" s="15"/>
      <c r="AI351" s="16"/>
      <c r="AJ351" s="12"/>
      <c r="AK351" s="13" t="str">
        <f t="shared" ca="1" si="109"/>
        <v xml:space="preserve"> </v>
      </c>
      <c r="AL351" s="13" t="str" cm="1">
        <f t="array" aca="1" ref="AL351" ca="1">_xlfn.IFS(AI351=0," ",AK351&gt;25,"Plus éligible",AK351&gt;16,"Justificatif à fournir",AK351&gt;6,"Bon rentré OK",AK351&lt;6,"Non éligible")</f>
        <v xml:space="preserve"> </v>
      </c>
      <c r="AM351" s="13" t="str" cm="1">
        <f t="array" aca="1" ref="AM351" ca="1">_xlfn.IFS(AI351=0," ",AK351&gt;17,"Plus noel",AK351&lt;17,"ok noel")</f>
        <v xml:space="preserve"> </v>
      </c>
      <c r="AN351" s="15"/>
      <c r="AO351" s="16"/>
      <c r="AP351" s="12"/>
      <c r="AQ351" s="13" t="str">
        <f t="shared" ca="1" si="110"/>
        <v xml:space="preserve"> </v>
      </c>
      <c r="AR351" s="13" t="str" cm="1">
        <f t="array" aca="1" ref="AR351" ca="1">_xlfn.IFS(AO351=0," ",AQ351&gt;25,"Plus éligible",AQ351&gt;16,"Justificatif à fournir",AQ351&gt;6,"Bon rentré OK",AQ351&lt;6,"Non éligible")</f>
        <v xml:space="preserve"> </v>
      </c>
      <c r="AS351" s="13" t="str" cm="1">
        <f t="array" aca="1" ref="AS351" ca="1">_xlfn.IFS(AO351=0," ",AQ351&gt;17,"Plus noel",AQ351&lt;17,"ok noel")</f>
        <v xml:space="preserve"> </v>
      </c>
      <c r="AT351" s="15"/>
      <c r="AU351" s="10" t="str">
        <f t="shared" si="111"/>
        <v xml:space="preserve"> </v>
      </c>
      <c r="AV351" s="10" t="str">
        <f t="shared" si="112"/>
        <v xml:space="preserve"> </v>
      </c>
      <c r="AW351" s="10" t="str">
        <f t="shared" si="113"/>
        <v xml:space="preserve"> </v>
      </c>
      <c r="AX351">
        <f t="shared" ca="1" si="114"/>
        <v>0</v>
      </c>
      <c r="AY351">
        <f t="shared" ca="1" si="115"/>
        <v>0</v>
      </c>
      <c r="AZ351">
        <f t="shared" ca="1" si="116"/>
        <v>0</v>
      </c>
    </row>
    <row r="352" spans="1:52" x14ac:dyDescent="0.3">
      <c r="A352" s="5"/>
      <c r="C352" s="6">
        <f t="shared" si="117"/>
        <v>1</v>
      </c>
      <c r="E352" s="6">
        <f t="shared" ca="1" si="102"/>
        <v>44562</v>
      </c>
      <c r="F352" s="3">
        <f t="shared" ca="1" si="118"/>
        <v>18</v>
      </c>
      <c r="G352" s="3">
        <f t="shared" ca="1" si="119"/>
        <v>12</v>
      </c>
      <c r="H352" s="7">
        <f t="shared" ca="1" si="103"/>
        <v>450</v>
      </c>
      <c r="J352" s="7">
        <f t="shared" ca="1" si="104"/>
        <v>0</v>
      </c>
      <c r="L352" s="7">
        <f t="shared" ca="1" si="105"/>
        <v>450</v>
      </c>
      <c r="P352" s="7">
        <f t="shared" ca="1" si="106"/>
        <v>450</v>
      </c>
      <c r="Q352" s="16"/>
      <c r="R352" s="12"/>
      <c r="S352" s="13" t="str">
        <f t="shared" ca="1" si="120"/>
        <v xml:space="preserve"> </v>
      </c>
      <c r="T352" s="13" t="str" cm="1">
        <f t="array" aca="1" ref="T352" ca="1">_xlfn.IFS(Q352=0," ",S352&gt;25,"Plus éligible",S352&gt;16,"Justificatif à fournir",S352&gt;6,"Bon rentré OK",S352&lt;6,"Non éligible")</f>
        <v xml:space="preserve"> </v>
      </c>
      <c r="U352" s="13" t="str" cm="1">
        <f t="array" aca="1" ref="U352" ca="1">_xlfn.IFS(Q352=0," ",S352&gt;17,"Plus noel",S352&lt;17,"ok noel")</f>
        <v xml:space="preserve"> </v>
      </c>
      <c r="V352" s="15"/>
      <c r="W352" s="16"/>
      <c r="X352" s="12"/>
      <c r="Y352" s="13" t="str">
        <f t="shared" ca="1" si="107"/>
        <v xml:space="preserve"> </v>
      </c>
      <c r="Z352" s="13" t="str" cm="1">
        <f t="array" aca="1" ref="Z352" ca="1">_xlfn.IFS(W352=0," ",Y352&gt;25,"Plus éligible",Y352&gt;16,"Justificatif à fournir",Y352&gt;6,"Bon rentré OK",Y352&lt;6,"Non éligible")</f>
        <v xml:space="preserve"> </v>
      </c>
      <c r="AA352" s="13" t="str" cm="1">
        <f t="array" aca="1" ref="AA352" ca="1">_xlfn.IFS(W352=0," ",Y352&gt;17,"Plus noel",Y352&lt;16,"ok noel")</f>
        <v xml:space="preserve"> </v>
      </c>
      <c r="AB352" s="15"/>
      <c r="AC352" s="16"/>
      <c r="AD352" s="12"/>
      <c r="AE352" s="13" t="str">
        <f t="shared" ca="1" si="108"/>
        <v xml:space="preserve"> </v>
      </c>
      <c r="AF352" s="13" t="str" cm="1">
        <f t="array" aca="1" ref="AF352" ca="1">_xlfn.IFS(AC352=0," ",AE352&gt;25,"Plus éligible",AE352&gt;16,"Justificatif à fournir",AE352&gt;6,"Bon rentré OK",AE352&lt;6,"Non éligible")</f>
        <v xml:space="preserve"> </v>
      </c>
      <c r="AG352" s="13" t="str" cm="1">
        <f t="array" aca="1" ref="AG352" ca="1">_xlfn.IFS(AC352=0," ",AE352&gt;17,"Plus noel",AE352&lt;17,"ok noel")</f>
        <v xml:space="preserve"> </v>
      </c>
      <c r="AH352" s="15"/>
      <c r="AI352" s="16"/>
      <c r="AJ352" s="12"/>
      <c r="AK352" s="13" t="str">
        <f t="shared" ca="1" si="109"/>
        <v xml:space="preserve"> </v>
      </c>
      <c r="AL352" s="13" t="str" cm="1">
        <f t="array" aca="1" ref="AL352" ca="1">_xlfn.IFS(AI352=0," ",AK352&gt;25,"Plus éligible",AK352&gt;16,"Justificatif à fournir",AK352&gt;6,"Bon rentré OK",AK352&lt;6,"Non éligible")</f>
        <v xml:space="preserve"> </v>
      </c>
      <c r="AM352" s="13" t="str" cm="1">
        <f t="array" aca="1" ref="AM352" ca="1">_xlfn.IFS(AI352=0," ",AK352&gt;17,"Plus noel",AK352&lt;17,"ok noel")</f>
        <v xml:space="preserve"> </v>
      </c>
      <c r="AN352" s="15"/>
      <c r="AO352" s="16"/>
      <c r="AP352" s="12"/>
      <c r="AQ352" s="13" t="str">
        <f t="shared" ca="1" si="110"/>
        <v xml:space="preserve"> </v>
      </c>
      <c r="AR352" s="13" t="str" cm="1">
        <f t="array" aca="1" ref="AR352" ca="1">_xlfn.IFS(AO352=0," ",AQ352&gt;25,"Plus éligible",AQ352&gt;16,"Justificatif à fournir",AQ352&gt;6,"Bon rentré OK",AQ352&lt;6,"Non éligible")</f>
        <v xml:space="preserve"> </v>
      </c>
      <c r="AS352" s="13" t="str" cm="1">
        <f t="array" aca="1" ref="AS352" ca="1">_xlfn.IFS(AO352=0," ",AQ352&gt;17,"Plus noel",AQ352&lt;17,"ok noel")</f>
        <v xml:space="preserve"> </v>
      </c>
      <c r="AT352" s="15"/>
      <c r="AU352" s="10" t="str">
        <f t="shared" si="111"/>
        <v xml:space="preserve"> </v>
      </c>
      <c r="AV352" s="10" t="str">
        <f t="shared" si="112"/>
        <v xml:space="preserve"> </v>
      </c>
      <c r="AW352" s="10" t="str">
        <f t="shared" si="113"/>
        <v xml:space="preserve"> </v>
      </c>
      <c r="AX352">
        <f t="shared" ca="1" si="114"/>
        <v>0</v>
      </c>
      <c r="AY352">
        <f t="shared" ca="1" si="115"/>
        <v>0</v>
      </c>
      <c r="AZ352">
        <f t="shared" ca="1" si="116"/>
        <v>0</v>
      </c>
    </row>
    <row r="353" spans="1:52" x14ac:dyDescent="0.3">
      <c r="A353" s="5"/>
      <c r="C353" s="6">
        <f t="shared" si="117"/>
        <v>1</v>
      </c>
      <c r="E353" s="6">
        <f t="shared" ca="1" si="102"/>
        <v>44562</v>
      </c>
      <c r="F353" s="3">
        <f t="shared" ca="1" si="118"/>
        <v>18</v>
      </c>
      <c r="G353" s="3">
        <f t="shared" ca="1" si="119"/>
        <v>12</v>
      </c>
      <c r="H353" s="7">
        <f t="shared" ca="1" si="103"/>
        <v>450</v>
      </c>
      <c r="J353" s="7">
        <f t="shared" ca="1" si="104"/>
        <v>0</v>
      </c>
      <c r="L353" s="7">
        <f t="shared" ca="1" si="105"/>
        <v>450</v>
      </c>
      <c r="P353" s="7">
        <f t="shared" ca="1" si="106"/>
        <v>450</v>
      </c>
      <c r="Q353" s="16"/>
      <c r="R353" s="12"/>
      <c r="S353" s="13" t="str">
        <f t="shared" ca="1" si="120"/>
        <v xml:space="preserve"> </v>
      </c>
      <c r="T353" s="13" t="str" cm="1">
        <f t="array" aca="1" ref="T353" ca="1">_xlfn.IFS(Q353=0," ",S353&gt;25,"Plus éligible",S353&gt;16,"Justificatif à fournir",S353&gt;6,"Bon rentré OK",S353&lt;6,"Non éligible")</f>
        <v xml:space="preserve"> </v>
      </c>
      <c r="U353" s="13" t="str" cm="1">
        <f t="array" aca="1" ref="U353" ca="1">_xlfn.IFS(Q353=0," ",S353&gt;17,"Plus noel",S353&lt;17,"ok noel")</f>
        <v xml:space="preserve"> </v>
      </c>
      <c r="V353" s="15"/>
      <c r="W353" s="16"/>
      <c r="X353" s="12"/>
      <c r="Y353" s="13" t="str">
        <f t="shared" ca="1" si="107"/>
        <v xml:space="preserve"> </v>
      </c>
      <c r="Z353" s="13" t="str" cm="1">
        <f t="array" aca="1" ref="Z353" ca="1">_xlfn.IFS(W353=0," ",Y353&gt;25,"Plus éligible",Y353&gt;16,"Justificatif à fournir",Y353&gt;6,"Bon rentré OK",Y353&lt;6,"Non éligible")</f>
        <v xml:space="preserve"> </v>
      </c>
      <c r="AA353" s="13" t="str" cm="1">
        <f t="array" aca="1" ref="AA353" ca="1">_xlfn.IFS(W353=0," ",Y353&gt;17,"Plus noel",Y353&lt;16,"ok noel")</f>
        <v xml:space="preserve"> </v>
      </c>
      <c r="AB353" s="15"/>
      <c r="AC353" s="16"/>
      <c r="AD353" s="12"/>
      <c r="AE353" s="13" t="str">
        <f t="shared" ca="1" si="108"/>
        <v xml:space="preserve"> </v>
      </c>
      <c r="AF353" s="13" t="str" cm="1">
        <f t="array" aca="1" ref="AF353" ca="1">_xlfn.IFS(AC353=0," ",AE353&gt;25,"Plus éligible",AE353&gt;16,"Justificatif à fournir",AE353&gt;6,"Bon rentré OK",AE353&lt;6,"Non éligible")</f>
        <v xml:space="preserve"> </v>
      </c>
      <c r="AG353" s="13" t="str" cm="1">
        <f t="array" aca="1" ref="AG353" ca="1">_xlfn.IFS(AC353=0," ",AE353&gt;17,"Plus noel",AE353&lt;17,"ok noel")</f>
        <v xml:space="preserve"> </v>
      </c>
      <c r="AH353" s="15"/>
      <c r="AI353" s="16"/>
      <c r="AJ353" s="12"/>
      <c r="AK353" s="13" t="str">
        <f t="shared" ca="1" si="109"/>
        <v xml:space="preserve"> </v>
      </c>
      <c r="AL353" s="13" t="str" cm="1">
        <f t="array" aca="1" ref="AL353" ca="1">_xlfn.IFS(AI353=0," ",AK353&gt;25,"Plus éligible",AK353&gt;16,"Justificatif à fournir",AK353&gt;6,"Bon rentré OK",AK353&lt;6,"Non éligible")</f>
        <v xml:space="preserve"> </v>
      </c>
      <c r="AM353" s="13" t="str" cm="1">
        <f t="array" aca="1" ref="AM353" ca="1">_xlfn.IFS(AI353=0," ",AK353&gt;17,"Plus noel",AK353&lt;17,"ok noel")</f>
        <v xml:space="preserve"> </v>
      </c>
      <c r="AN353" s="15"/>
      <c r="AO353" s="16"/>
      <c r="AP353" s="12"/>
      <c r="AQ353" s="13" t="str">
        <f t="shared" ca="1" si="110"/>
        <v xml:space="preserve"> </v>
      </c>
      <c r="AR353" s="13" t="str" cm="1">
        <f t="array" aca="1" ref="AR353" ca="1">_xlfn.IFS(AO353=0," ",AQ353&gt;25,"Plus éligible",AQ353&gt;16,"Justificatif à fournir",AQ353&gt;6,"Bon rentré OK",AQ353&lt;6,"Non éligible")</f>
        <v xml:space="preserve"> </v>
      </c>
      <c r="AS353" s="13" t="str" cm="1">
        <f t="array" aca="1" ref="AS353" ca="1">_xlfn.IFS(AO353=0," ",AQ353&gt;17,"Plus noel",AQ353&lt;17,"ok noel")</f>
        <v xml:space="preserve"> </v>
      </c>
      <c r="AT353" s="15"/>
      <c r="AU353" s="10" t="str">
        <f t="shared" si="111"/>
        <v xml:space="preserve"> </v>
      </c>
      <c r="AV353" s="10" t="str">
        <f t="shared" si="112"/>
        <v xml:space="preserve"> </v>
      </c>
      <c r="AW353" s="10" t="str">
        <f t="shared" si="113"/>
        <v xml:space="preserve"> </v>
      </c>
      <c r="AX353">
        <f t="shared" ca="1" si="114"/>
        <v>0</v>
      </c>
      <c r="AY353">
        <f t="shared" ca="1" si="115"/>
        <v>0</v>
      </c>
      <c r="AZ353">
        <f t="shared" ca="1" si="116"/>
        <v>0</v>
      </c>
    </row>
    <row r="354" spans="1:52" x14ac:dyDescent="0.3">
      <c r="A354" s="5"/>
      <c r="C354" s="6">
        <f t="shared" si="117"/>
        <v>1</v>
      </c>
      <c r="E354" s="6">
        <f t="shared" ca="1" si="102"/>
        <v>44562</v>
      </c>
      <c r="F354" s="3">
        <f t="shared" ca="1" si="118"/>
        <v>18</v>
      </c>
      <c r="G354" s="3">
        <f t="shared" ca="1" si="119"/>
        <v>12</v>
      </c>
      <c r="H354" s="7">
        <f t="shared" ca="1" si="103"/>
        <v>450</v>
      </c>
      <c r="J354" s="7">
        <f t="shared" ca="1" si="104"/>
        <v>0</v>
      </c>
      <c r="L354" s="7">
        <f t="shared" ca="1" si="105"/>
        <v>450</v>
      </c>
      <c r="P354" s="7">
        <f t="shared" ca="1" si="106"/>
        <v>450</v>
      </c>
      <c r="Q354" s="16"/>
      <c r="R354" s="12"/>
      <c r="S354" s="13" t="str">
        <f t="shared" ca="1" si="120"/>
        <v xml:space="preserve"> </v>
      </c>
      <c r="T354" s="13" t="str" cm="1">
        <f t="array" aca="1" ref="T354" ca="1">_xlfn.IFS(Q354=0," ",S354&gt;25,"Plus éligible",S354&gt;16,"Justificatif à fournir",S354&gt;6,"Bon rentré OK",S354&lt;6,"Non éligible")</f>
        <v xml:space="preserve"> </v>
      </c>
      <c r="U354" s="13" t="str" cm="1">
        <f t="array" aca="1" ref="U354" ca="1">_xlfn.IFS(Q354=0," ",S354&gt;17,"Plus noel",S354&lt;17,"ok noel")</f>
        <v xml:space="preserve"> </v>
      </c>
      <c r="V354" s="15"/>
      <c r="W354" s="16"/>
      <c r="X354" s="12"/>
      <c r="Y354" s="13" t="str">
        <f t="shared" ca="1" si="107"/>
        <v xml:space="preserve"> </v>
      </c>
      <c r="Z354" s="13" t="str" cm="1">
        <f t="array" aca="1" ref="Z354" ca="1">_xlfn.IFS(W354=0," ",Y354&gt;25,"Plus éligible",Y354&gt;16,"Justificatif à fournir",Y354&gt;6,"Bon rentré OK",Y354&lt;6,"Non éligible")</f>
        <v xml:space="preserve"> </v>
      </c>
      <c r="AA354" s="13" t="str" cm="1">
        <f t="array" aca="1" ref="AA354" ca="1">_xlfn.IFS(W354=0," ",Y354&gt;17,"Plus noel",Y354&lt;16,"ok noel")</f>
        <v xml:space="preserve"> </v>
      </c>
      <c r="AB354" s="15"/>
      <c r="AC354" s="16"/>
      <c r="AD354" s="12"/>
      <c r="AE354" s="13" t="str">
        <f t="shared" ca="1" si="108"/>
        <v xml:space="preserve"> </v>
      </c>
      <c r="AF354" s="13" t="str" cm="1">
        <f t="array" aca="1" ref="AF354" ca="1">_xlfn.IFS(AC354=0," ",AE354&gt;25,"Plus éligible",AE354&gt;16,"Justificatif à fournir",AE354&gt;6,"Bon rentré OK",AE354&lt;6,"Non éligible")</f>
        <v xml:space="preserve"> </v>
      </c>
      <c r="AG354" s="13" t="str" cm="1">
        <f t="array" aca="1" ref="AG354" ca="1">_xlfn.IFS(AC354=0," ",AE354&gt;17,"Plus noel",AE354&lt;17,"ok noel")</f>
        <v xml:space="preserve"> </v>
      </c>
      <c r="AH354" s="15"/>
      <c r="AI354" s="16"/>
      <c r="AJ354" s="12"/>
      <c r="AK354" s="13" t="str">
        <f t="shared" ca="1" si="109"/>
        <v xml:space="preserve"> </v>
      </c>
      <c r="AL354" s="13" t="str" cm="1">
        <f t="array" aca="1" ref="AL354" ca="1">_xlfn.IFS(AI354=0," ",AK354&gt;25,"Plus éligible",AK354&gt;16,"Justificatif à fournir",AK354&gt;6,"Bon rentré OK",AK354&lt;6,"Non éligible")</f>
        <v xml:space="preserve"> </v>
      </c>
      <c r="AM354" s="13" t="str" cm="1">
        <f t="array" aca="1" ref="AM354" ca="1">_xlfn.IFS(AI354=0," ",AK354&gt;17,"Plus noel",AK354&lt;17,"ok noel")</f>
        <v xml:space="preserve"> </v>
      </c>
      <c r="AN354" s="15"/>
      <c r="AO354" s="16"/>
      <c r="AP354" s="12"/>
      <c r="AQ354" s="13" t="str">
        <f t="shared" ca="1" si="110"/>
        <v xml:space="preserve"> </v>
      </c>
      <c r="AR354" s="13" t="str" cm="1">
        <f t="array" aca="1" ref="AR354" ca="1">_xlfn.IFS(AO354=0," ",AQ354&gt;25,"Plus éligible",AQ354&gt;16,"Justificatif à fournir",AQ354&gt;6,"Bon rentré OK",AQ354&lt;6,"Non éligible")</f>
        <v xml:space="preserve"> </v>
      </c>
      <c r="AS354" s="13" t="str" cm="1">
        <f t="array" aca="1" ref="AS354" ca="1">_xlfn.IFS(AO354=0," ",AQ354&gt;17,"Plus noel",AQ354&lt;17,"ok noel")</f>
        <v xml:space="preserve"> </v>
      </c>
      <c r="AT354" s="15"/>
      <c r="AU354" s="10" t="str">
        <f t="shared" si="111"/>
        <v xml:space="preserve"> </v>
      </c>
      <c r="AV354" s="10" t="str">
        <f t="shared" si="112"/>
        <v xml:space="preserve"> </v>
      </c>
      <c r="AW354" s="10" t="str">
        <f t="shared" si="113"/>
        <v xml:space="preserve"> </v>
      </c>
      <c r="AX354">
        <f t="shared" ca="1" si="114"/>
        <v>0</v>
      </c>
      <c r="AY354">
        <f t="shared" ca="1" si="115"/>
        <v>0</v>
      </c>
      <c r="AZ354">
        <f t="shared" ca="1" si="116"/>
        <v>0</v>
      </c>
    </row>
    <row r="355" spans="1:52" x14ac:dyDescent="0.3">
      <c r="A355" s="5"/>
      <c r="C355" s="6">
        <f t="shared" si="117"/>
        <v>1</v>
      </c>
      <c r="E355" s="6">
        <f t="shared" ca="1" si="102"/>
        <v>44562</v>
      </c>
      <c r="F355" s="3">
        <f t="shared" ca="1" si="118"/>
        <v>18</v>
      </c>
      <c r="G355" s="3">
        <f t="shared" ca="1" si="119"/>
        <v>12</v>
      </c>
      <c r="H355" s="7">
        <f t="shared" ca="1" si="103"/>
        <v>450</v>
      </c>
      <c r="J355" s="7">
        <f t="shared" ca="1" si="104"/>
        <v>0</v>
      </c>
      <c r="L355" s="7">
        <f t="shared" ca="1" si="105"/>
        <v>450</v>
      </c>
      <c r="P355" s="7">
        <f t="shared" ca="1" si="106"/>
        <v>450</v>
      </c>
      <c r="Q355" s="16"/>
      <c r="R355" s="12"/>
      <c r="S355" s="13" t="str">
        <f t="shared" ca="1" si="120"/>
        <v xml:space="preserve"> </v>
      </c>
      <c r="T355" s="13" t="str" cm="1">
        <f t="array" aca="1" ref="T355" ca="1">_xlfn.IFS(Q355=0," ",S355&gt;25,"Plus éligible",S355&gt;16,"Justificatif à fournir",S355&gt;6,"Bon rentré OK",S355&lt;6,"Non éligible")</f>
        <v xml:space="preserve"> </v>
      </c>
      <c r="U355" s="13" t="str" cm="1">
        <f t="array" aca="1" ref="U355" ca="1">_xlfn.IFS(Q355=0," ",S355&gt;17,"Plus noel",S355&lt;17,"ok noel")</f>
        <v xml:space="preserve"> </v>
      </c>
      <c r="V355" s="15"/>
      <c r="W355" s="16"/>
      <c r="X355" s="12"/>
      <c r="Y355" s="13" t="str">
        <f t="shared" ca="1" si="107"/>
        <v xml:space="preserve"> </v>
      </c>
      <c r="Z355" s="13" t="str" cm="1">
        <f t="array" aca="1" ref="Z355" ca="1">_xlfn.IFS(W355=0," ",Y355&gt;25,"Plus éligible",Y355&gt;16,"Justificatif à fournir",Y355&gt;6,"Bon rentré OK",Y355&lt;6,"Non éligible")</f>
        <v xml:space="preserve"> </v>
      </c>
      <c r="AA355" s="13" t="str" cm="1">
        <f t="array" aca="1" ref="AA355" ca="1">_xlfn.IFS(W355=0," ",Y355&gt;17,"Plus noel",Y355&lt;16,"ok noel")</f>
        <v xml:space="preserve"> </v>
      </c>
      <c r="AB355" s="15"/>
      <c r="AC355" s="16"/>
      <c r="AD355" s="12"/>
      <c r="AE355" s="13" t="str">
        <f t="shared" ca="1" si="108"/>
        <v xml:space="preserve"> </v>
      </c>
      <c r="AF355" s="13" t="str" cm="1">
        <f t="array" aca="1" ref="AF355" ca="1">_xlfn.IFS(AC355=0," ",AE355&gt;25,"Plus éligible",AE355&gt;16,"Justificatif à fournir",AE355&gt;6,"Bon rentré OK",AE355&lt;6,"Non éligible")</f>
        <v xml:space="preserve"> </v>
      </c>
      <c r="AG355" s="13" t="str" cm="1">
        <f t="array" aca="1" ref="AG355" ca="1">_xlfn.IFS(AC355=0," ",AE355&gt;17,"Plus noel",AE355&lt;17,"ok noel")</f>
        <v xml:space="preserve"> </v>
      </c>
      <c r="AH355" s="15"/>
      <c r="AI355" s="16"/>
      <c r="AJ355" s="12"/>
      <c r="AK355" s="13" t="str">
        <f t="shared" ca="1" si="109"/>
        <v xml:space="preserve"> </v>
      </c>
      <c r="AL355" s="13" t="str" cm="1">
        <f t="array" aca="1" ref="AL355" ca="1">_xlfn.IFS(AI355=0," ",AK355&gt;25,"Plus éligible",AK355&gt;16,"Justificatif à fournir",AK355&gt;6,"Bon rentré OK",AK355&lt;6,"Non éligible")</f>
        <v xml:space="preserve"> </v>
      </c>
      <c r="AM355" s="13" t="str" cm="1">
        <f t="array" aca="1" ref="AM355" ca="1">_xlfn.IFS(AI355=0," ",AK355&gt;17,"Plus noel",AK355&lt;17,"ok noel")</f>
        <v xml:space="preserve"> </v>
      </c>
      <c r="AN355" s="15"/>
      <c r="AO355" s="16"/>
      <c r="AP355" s="12"/>
      <c r="AQ355" s="13" t="str">
        <f t="shared" ca="1" si="110"/>
        <v xml:space="preserve"> </v>
      </c>
      <c r="AR355" s="13" t="str" cm="1">
        <f t="array" aca="1" ref="AR355" ca="1">_xlfn.IFS(AO355=0," ",AQ355&gt;25,"Plus éligible",AQ355&gt;16,"Justificatif à fournir",AQ355&gt;6,"Bon rentré OK",AQ355&lt;6,"Non éligible")</f>
        <v xml:space="preserve"> </v>
      </c>
      <c r="AS355" s="13" t="str" cm="1">
        <f t="array" aca="1" ref="AS355" ca="1">_xlfn.IFS(AO355=0," ",AQ355&gt;17,"Plus noel",AQ355&lt;17,"ok noel")</f>
        <v xml:space="preserve"> </v>
      </c>
      <c r="AT355" s="15"/>
      <c r="AU355" s="10" t="str">
        <f t="shared" si="111"/>
        <v xml:space="preserve"> </v>
      </c>
      <c r="AV355" s="10" t="str">
        <f t="shared" si="112"/>
        <v xml:space="preserve"> </v>
      </c>
      <c r="AW355" s="10" t="str">
        <f t="shared" si="113"/>
        <v xml:space="preserve"> </v>
      </c>
      <c r="AX355">
        <f t="shared" ca="1" si="114"/>
        <v>0</v>
      </c>
      <c r="AY355">
        <f t="shared" ca="1" si="115"/>
        <v>0</v>
      </c>
      <c r="AZ355">
        <f t="shared" ca="1" si="116"/>
        <v>0</v>
      </c>
    </row>
    <row r="356" spans="1:52" x14ac:dyDescent="0.3">
      <c r="A356" s="5"/>
      <c r="C356" s="6">
        <f t="shared" si="117"/>
        <v>1</v>
      </c>
      <c r="E356" s="6">
        <f t="shared" ca="1" si="102"/>
        <v>44562</v>
      </c>
      <c r="F356" s="3">
        <f t="shared" ca="1" si="118"/>
        <v>18</v>
      </c>
      <c r="G356" s="3">
        <f t="shared" ca="1" si="119"/>
        <v>12</v>
      </c>
      <c r="H356" s="7">
        <f t="shared" ca="1" si="103"/>
        <v>450</v>
      </c>
      <c r="J356" s="7">
        <f t="shared" ca="1" si="104"/>
        <v>0</v>
      </c>
      <c r="L356" s="7">
        <f t="shared" ca="1" si="105"/>
        <v>450</v>
      </c>
      <c r="P356" s="7">
        <f t="shared" ca="1" si="106"/>
        <v>450</v>
      </c>
      <c r="Q356" s="16"/>
      <c r="R356" s="12"/>
      <c r="S356" s="13" t="str">
        <f t="shared" ca="1" si="120"/>
        <v xml:space="preserve"> </v>
      </c>
      <c r="T356" s="13" t="str" cm="1">
        <f t="array" aca="1" ref="T356" ca="1">_xlfn.IFS(Q356=0," ",S356&gt;25,"Plus éligible",S356&gt;16,"Justificatif à fournir",S356&gt;6,"Bon rentré OK",S356&lt;6,"Non éligible")</f>
        <v xml:space="preserve"> </v>
      </c>
      <c r="U356" s="13" t="str" cm="1">
        <f t="array" aca="1" ref="U356" ca="1">_xlfn.IFS(Q356=0," ",S356&gt;17,"Plus noel",S356&lt;17,"ok noel")</f>
        <v xml:space="preserve"> </v>
      </c>
      <c r="V356" s="15"/>
      <c r="W356" s="16"/>
      <c r="X356" s="12"/>
      <c r="Y356" s="13" t="str">
        <f t="shared" ca="1" si="107"/>
        <v xml:space="preserve"> </v>
      </c>
      <c r="Z356" s="13" t="str" cm="1">
        <f t="array" aca="1" ref="Z356" ca="1">_xlfn.IFS(W356=0," ",Y356&gt;25,"Plus éligible",Y356&gt;16,"Justificatif à fournir",Y356&gt;6,"Bon rentré OK",Y356&lt;6,"Non éligible")</f>
        <v xml:space="preserve"> </v>
      </c>
      <c r="AA356" s="13" t="str" cm="1">
        <f t="array" aca="1" ref="AA356" ca="1">_xlfn.IFS(W356=0," ",Y356&gt;17,"Plus noel",Y356&lt;16,"ok noel")</f>
        <v xml:space="preserve"> </v>
      </c>
      <c r="AB356" s="15"/>
      <c r="AC356" s="16"/>
      <c r="AD356" s="12"/>
      <c r="AE356" s="13" t="str">
        <f t="shared" ca="1" si="108"/>
        <v xml:space="preserve"> </v>
      </c>
      <c r="AF356" s="13" t="str" cm="1">
        <f t="array" aca="1" ref="AF356" ca="1">_xlfn.IFS(AC356=0," ",AE356&gt;25,"Plus éligible",AE356&gt;16,"Justificatif à fournir",AE356&gt;6,"Bon rentré OK",AE356&lt;6,"Non éligible")</f>
        <v xml:space="preserve"> </v>
      </c>
      <c r="AG356" s="13" t="str" cm="1">
        <f t="array" aca="1" ref="AG356" ca="1">_xlfn.IFS(AC356=0," ",AE356&gt;17,"Plus noel",AE356&lt;17,"ok noel")</f>
        <v xml:space="preserve"> </v>
      </c>
      <c r="AH356" s="15"/>
      <c r="AI356" s="16"/>
      <c r="AJ356" s="12"/>
      <c r="AK356" s="13" t="str">
        <f t="shared" ca="1" si="109"/>
        <v xml:space="preserve"> </v>
      </c>
      <c r="AL356" s="13" t="str" cm="1">
        <f t="array" aca="1" ref="AL356" ca="1">_xlfn.IFS(AI356=0," ",AK356&gt;25,"Plus éligible",AK356&gt;16,"Justificatif à fournir",AK356&gt;6,"Bon rentré OK",AK356&lt;6,"Non éligible")</f>
        <v xml:space="preserve"> </v>
      </c>
      <c r="AM356" s="13" t="str" cm="1">
        <f t="array" aca="1" ref="AM356" ca="1">_xlfn.IFS(AI356=0," ",AK356&gt;17,"Plus noel",AK356&lt;17,"ok noel")</f>
        <v xml:space="preserve"> </v>
      </c>
      <c r="AN356" s="15"/>
      <c r="AO356" s="16"/>
      <c r="AP356" s="12"/>
      <c r="AQ356" s="13" t="str">
        <f t="shared" ca="1" si="110"/>
        <v xml:space="preserve"> </v>
      </c>
      <c r="AR356" s="13" t="str" cm="1">
        <f t="array" aca="1" ref="AR356" ca="1">_xlfn.IFS(AO356=0," ",AQ356&gt;25,"Plus éligible",AQ356&gt;16,"Justificatif à fournir",AQ356&gt;6,"Bon rentré OK",AQ356&lt;6,"Non éligible")</f>
        <v xml:space="preserve"> </v>
      </c>
      <c r="AS356" s="13" t="str" cm="1">
        <f t="array" aca="1" ref="AS356" ca="1">_xlfn.IFS(AO356=0," ",AQ356&gt;17,"Plus noel",AQ356&lt;17,"ok noel")</f>
        <v xml:space="preserve"> </v>
      </c>
      <c r="AT356" s="15"/>
      <c r="AU356" s="10" t="str">
        <f t="shared" si="111"/>
        <v xml:space="preserve"> </v>
      </c>
      <c r="AV356" s="10" t="str">
        <f t="shared" si="112"/>
        <v xml:space="preserve"> </v>
      </c>
      <c r="AW356" s="10" t="str">
        <f t="shared" si="113"/>
        <v xml:space="preserve"> </v>
      </c>
      <c r="AX356">
        <f t="shared" ca="1" si="114"/>
        <v>0</v>
      </c>
      <c r="AY356">
        <f t="shared" ca="1" si="115"/>
        <v>0</v>
      </c>
      <c r="AZ356">
        <f t="shared" ca="1" si="116"/>
        <v>0</v>
      </c>
    </row>
    <row r="357" spans="1:52" x14ac:dyDescent="0.3">
      <c r="A357" s="5"/>
      <c r="C357" s="6">
        <f t="shared" si="117"/>
        <v>1</v>
      </c>
      <c r="E357" s="6">
        <f t="shared" ca="1" si="102"/>
        <v>44562</v>
      </c>
      <c r="F357" s="3">
        <f t="shared" ca="1" si="118"/>
        <v>18</v>
      </c>
      <c r="G357" s="3">
        <f t="shared" ca="1" si="119"/>
        <v>12</v>
      </c>
      <c r="H357" s="7">
        <f t="shared" ca="1" si="103"/>
        <v>450</v>
      </c>
      <c r="J357" s="7">
        <f t="shared" ca="1" si="104"/>
        <v>0</v>
      </c>
      <c r="L357" s="7">
        <f t="shared" ca="1" si="105"/>
        <v>450</v>
      </c>
      <c r="P357" s="7">
        <f t="shared" ca="1" si="106"/>
        <v>450</v>
      </c>
      <c r="Q357" s="16"/>
      <c r="R357" s="12"/>
      <c r="S357" s="13" t="str">
        <f t="shared" ca="1" si="120"/>
        <v xml:space="preserve"> </v>
      </c>
      <c r="T357" s="13" t="str" cm="1">
        <f t="array" aca="1" ref="T357" ca="1">_xlfn.IFS(Q357=0," ",S357&gt;25,"Plus éligible",S357&gt;16,"Justificatif à fournir",S357&gt;6,"Bon rentré OK",S357&lt;6,"Non éligible")</f>
        <v xml:space="preserve"> </v>
      </c>
      <c r="U357" s="13" t="str" cm="1">
        <f t="array" aca="1" ref="U357" ca="1">_xlfn.IFS(Q357=0," ",S357&gt;17,"Plus noel",S357&lt;17,"ok noel")</f>
        <v xml:space="preserve"> </v>
      </c>
      <c r="V357" s="15"/>
      <c r="W357" s="16"/>
      <c r="X357" s="12"/>
      <c r="Y357" s="13" t="str">
        <f t="shared" ca="1" si="107"/>
        <v xml:space="preserve"> </v>
      </c>
      <c r="Z357" s="13" t="str" cm="1">
        <f t="array" aca="1" ref="Z357" ca="1">_xlfn.IFS(W357=0," ",Y357&gt;25,"Plus éligible",Y357&gt;16,"Justificatif à fournir",Y357&gt;6,"Bon rentré OK",Y357&lt;6,"Non éligible")</f>
        <v xml:space="preserve"> </v>
      </c>
      <c r="AA357" s="13" t="str" cm="1">
        <f t="array" aca="1" ref="AA357" ca="1">_xlfn.IFS(W357=0," ",Y357&gt;17,"Plus noel",Y357&lt;16,"ok noel")</f>
        <v xml:space="preserve"> </v>
      </c>
      <c r="AB357" s="15"/>
      <c r="AC357" s="16"/>
      <c r="AD357" s="12"/>
      <c r="AE357" s="13" t="str">
        <f t="shared" ca="1" si="108"/>
        <v xml:space="preserve"> </v>
      </c>
      <c r="AF357" s="13" t="str" cm="1">
        <f t="array" aca="1" ref="AF357" ca="1">_xlfn.IFS(AC357=0," ",AE357&gt;25,"Plus éligible",AE357&gt;16,"Justificatif à fournir",AE357&gt;6,"Bon rentré OK",AE357&lt;6,"Non éligible")</f>
        <v xml:space="preserve"> </v>
      </c>
      <c r="AG357" s="13" t="str" cm="1">
        <f t="array" aca="1" ref="AG357" ca="1">_xlfn.IFS(AC357=0," ",AE357&gt;17,"Plus noel",AE357&lt;17,"ok noel")</f>
        <v xml:space="preserve"> </v>
      </c>
      <c r="AH357" s="15"/>
      <c r="AI357" s="16"/>
      <c r="AJ357" s="12"/>
      <c r="AK357" s="13" t="str">
        <f t="shared" ca="1" si="109"/>
        <v xml:space="preserve"> </v>
      </c>
      <c r="AL357" s="13" t="str" cm="1">
        <f t="array" aca="1" ref="AL357" ca="1">_xlfn.IFS(AI357=0," ",AK357&gt;25,"Plus éligible",AK357&gt;16,"Justificatif à fournir",AK357&gt;6,"Bon rentré OK",AK357&lt;6,"Non éligible")</f>
        <v xml:space="preserve"> </v>
      </c>
      <c r="AM357" s="13" t="str" cm="1">
        <f t="array" aca="1" ref="AM357" ca="1">_xlfn.IFS(AI357=0," ",AK357&gt;17,"Plus noel",AK357&lt;17,"ok noel")</f>
        <v xml:space="preserve"> </v>
      </c>
      <c r="AN357" s="15"/>
      <c r="AO357" s="16"/>
      <c r="AP357" s="12"/>
      <c r="AQ357" s="13" t="str">
        <f t="shared" ca="1" si="110"/>
        <v xml:space="preserve"> </v>
      </c>
      <c r="AR357" s="13" t="str" cm="1">
        <f t="array" aca="1" ref="AR357" ca="1">_xlfn.IFS(AO357=0," ",AQ357&gt;25,"Plus éligible",AQ357&gt;16,"Justificatif à fournir",AQ357&gt;6,"Bon rentré OK",AQ357&lt;6,"Non éligible")</f>
        <v xml:space="preserve"> </v>
      </c>
      <c r="AS357" s="13" t="str" cm="1">
        <f t="array" aca="1" ref="AS357" ca="1">_xlfn.IFS(AO357=0," ",AQ357&gt;17,"Plus noel",AQ357&lt;17,"ok noel")</f>
        <v xml:space="preserve"> </v>
      </c>
      <c r="AT357" s="15"/>
      <c r="AU357" s="10" t="str">
        <f t="shared" si="111"/>
        <v xml:space="preserve"> </v>
      </c>
      <c r="AV357" s="10" t="str">
        <f t="shared" si="112"/>
        <v xml:space="preserve"> </v>
      </c>
      <c r="AW357" s="10" t="str">
        <f t="shared" si="113"/>
        <v xml:space="preserve"> </v>
      </c>
      <c r="AX357">
        <f t="shared" ca="1" si="114"/>
        <v>0</v>
      </c>
      <c r="AY357">
        <f t="shared" ca="1" si="115"/>
        <v>0</v>
      </c>
      <c r="AZ357">
        <f t="shared" ca="1" si="116"/>
        <v>0</v>
      </c>
    </row>
    <row r="358" spans="1:52" x14ac:dyDescent="0.3">
      <c r="A358" s="5"/>
      <c r="C358" s="6">
        <f t="shared" si="117"/>
        <v>1</v>
      </c>
      <c r="E358" s="6">
        <f t="shared" ca="1" si="102"/>
        <v>44562</v>
      </c>
      <c r="F358" s="3">
        <f t="shared" ca="1" si="118"/>
        <v>18</v>
      </c>
      <c r="G358" s="3">
        <f t="shared" ca="1" si="119"/>
        <v>12</v>
      </c>
      <c r="H358" s="7">
        <f t="shared" ca="1" si="103"/>
        <v>450</v>
      </c>
      <c r="J358" s="7">
        <f t="shared" ca="1" si="104"/>
        <v>0</v>
      </c>
      <c r="L358" s="7">
        <f t="shared" ca="1" si="105"/>
        <v>450</v>
      </c>
      <c r="P358" s="7">
        <f t="shared" ca="1" si="106"/>
        <v>450</v>
      </c>
      <c r="Q358" s="16"/>
      <c r="R358" s="12"/>
      <c r="S358" s="13" t="str">
        <f t="shared" ca="1" si="120"/>
        <v xml:space="preserve"> </v>
      </c>
      <c r="T358" s="13" t="str" cm="1">
        <f t="array" aca="1" ref="T358" ca="1">_xlfn.IFS(Q358=0," ",S358&gt;25,"Plus éligible",S358&gt;16,"Justificatif à fournir",S358&gt;6,"Bon rentré OK",S358&lt;6,"Non éligible")</f>
        <v xml:space="preserve"> </v>
      </c>
      <c r="U358" s="13" t="str" cm="1">
        <f t="array" aca="1" ref="U358" ca="1">_xlfn.IFS(Q358=0," ",S358&gt;17,"Plus noel",S358&lt;17,"ok noel")</f>
        <v xml:space="preserve"> </v>
      </c>
      <c r="V358" s="15"/>
      <c r="W358" s="16"/>
      <c r="X358" s="12"/>
      <c r="Y358" s="13" t="str">
        <f t="shared" ca="1" si="107"/>
        <v xml:space="preserve"> </v>
      </c>
      <c r="Z358" s="13" t="str" cm="1">
        <f t="array" aca="1" ref="Z358" ca="1">_xlfn.IFS(W358=0," ",Y358&gt;25,"Plus éligible",Y358&gt;16,"Justificatif à fournir",Y358&gt;6,"Bon rentré OK",Y358&lt;6,"Non éligible")</f>
        <v xml:space="preserve"> </v>
      </c>
      <c r="AA358" s="13" t="str" cm="1">
        <f t="array" aca="1" ref="AA358" ca="1">_xlfn.IFS(W358=0," ",Y358&gt;17,"Plus noel",Y358&lt;16,"ok noel")</f>
        <v xml:space="preserve"> </v>
      </c>
      <c r="AB358" s="15"/>
      <c r="AC358" s="16"/>
      <c r="AD358" s="12"/>
      <c r="AE358" s="13" t="str">
        <f t="shared" ca="1" si="108"/>
        <v xml:space="preserve"> </v>
      </c>
      <c r="AF358" s="13" t="str" cm="1">
        <f t="array" aca="1" ref="AF358" ca="1">_xlfn.IFS(AC358=0," ",AE358&gt;25,"Plus éligible",AE358&gt;16,"Justificatif à fournir",AE358&gt;6,"Bon rentré OK",AE358&lt;6,"Non éligible")</f>
        <v xml:space="preserve"> </v>
      </c>
      <c r="AG358" s="13" t="str" cm="1">
        <f t="array" aca="1" ref="AG358" ca="1">_xlfn.IFS(AC358=0," ",AE358&gt;17,"Plus noel",AE358&lt;17,"ok noel")</f>
        <v xml:space="preserve"> </v>
      </c>
      <c r="AH358" s="15"/>
      <c r="AI358" s="16"/>
      <c r="AJ358" s="12"/>
      <c r="AK358" s="13" t="str">
        <f t="shared" ca="1" si="109"/>
        <v xml:space="preserve"> </v>
      </c>
      <c r="AL358" s="13" t="str" cm="1">
        <f t="array" aca="1" ref="AL358" ca="1">_xlfn.IFS(AI358=0," ",AK358&gt;25,"Plus éligible",AK358&gt;16,"Justificatif à fournir",AK358&gt;6,"Bon rentré OK",AK358&lt;6,"Non éligible")</f>
        <v xml:space="preserve"> </v>
      </c>
      <c r="AM358" s="13" t="str" cm="1">
        <f t="array" aca="1" ref="AM358" ca="1">_xlfn.IFS(AI358=0," ",AK358&gt;17,"Plus noel",AK358&lt;17,"ok noel")</f>
        <v xml:space="preserve"> </v>
      </c>
      <c r="AN358" s="15"/>
      <c r="AO358" s="16"/>
      <c r="AP358" s="12"/>
      <c r="AQ358" s="13" t="str">
        <f t="shared" ca="1" si="110"/>
        <v xml:space="preserve"> </v>
      </c>
      <c r="AR358" s="13" t="str" cm="1">
        <f t="array" aca="1" ref="AR358" ca="1">_xlfn.IFS(AO358=0," ",AQ358&gt;25,"Plus éligible",AQ358&gt;16,"Justificatif à fournir",AQ358&gt;6,"Bon rentré OK",AQ358&lt;6,"Non éligible")</f>
        <v xml:space="preserve"> </v>
      </c>
      <c r="AS358" s="13" t="str" cm="1">
        <f t="array" aca="1" ref="AS358" ca="1">_xlfn.IFS(AO358=0," ",AQ358&gt;17,"Plus noel",AQ358&lt;17,"ok noel")</f>
        <v xml:space="preserve"> </v>
      </c>
      <c r="AT358" s="15"/>
      <c r="AU358" s="10" t="str">
        <f t="shared" si="111"/>
        <v xml:space="preserve"> </v>
      </c>
      <c r="AV358" s="10" t="str">
        <f t="shared" si="112"/>
        <v xml:space="preserve"> </v>
      </c>
      <c r="AW358" s="10" t="str">
        <f t="shared" si="113"/>
        <v xml:space="preserve"> </v>
      </c>
      <c r="AX358">
        <f t="shared" ca="1" si="114"/>
        <v>0</v>
      </c>
      <c r="AY358">
        <f t="shared" ca="1" si="115"/>
        <v>0</v>
      </c>
      <c r="AZ358">
        <f t="shared" ca="1" si="116"/>
        <v>0</v>
      </c>
    </row>
    <row r="359" spans="1:52" x14ac:dyDescent="0.3">
      <c r="A359" s="5"/>
      <c r="C359" s="6">
        <f t="shared" si="117"/>
        <v>1</v>
      </c>
      <c r="E359" s="6">
        <f t="shared" ca="1" si="102"/>
        <v>44562</v>
      </c>
      <c r="F359" s="3">
        <f t="shared" ca="1" si="118"/>
        <v>18</v>
      </c>
      <c r="G359" s="3">
        <f t="shared" ca="1" si="119"/>
        <v>12</v>
      </c>
      <c r="H359" s="7">
        <f t="shared" ca="1" si="103"/>
        <v>450</v>
      </c>
      <c r="J359" s="7">
        <f t="shared" ca="1" si="104"/>
        <v>0</v>
      </c>
      <c r="L359" s="7">
        <f t="shared" ca="1" si="105"/>
        <v>450</v>
      </c>
      <c r="P359" s="7">
        <f t="shared" ca="1" si="106"/>
        <v>450</v>
      </c>
      <c r="Q359" s="16"/>
      <c r="R359" s="12"/>
      <c r="S359" s="13" t="str">
        <f t="shared" ca="1" si="120"/>
        <v xml:space="preserve"> </v>
      </c>
      <c r="T359" s="13" t="str" cm="1">
        <f t="array" aca="1" ref="T359" ca="1">_xlfn.IFS(Q359=0," ",S359&gt;25,"Plus éligible",S359&gt;16,"Justificatif à fournir",S359&gt;6,"Bon rentré OK",S359&lt;6,"Non éligible")</f>
        <v xml:space="preserve"> </v>
      </c>
      <c r="U359" s="13" t="str" cm="1">
        <f t="array" aca="1" ref="U359" ca="1">_xlfn.IFS(Q359=0," ",S359&gt;17,"Plus noel",S359&lt;17,"ok noel")</f>
        <v xml:space="preserve"> </v>
      </c>
      <c r="V359" s="15"/>
      <c r="W359" s="16"/>
      <c r="X359" s="12"/>
      <c r="Y359" s="13" t="str">
        <f t="shared" ca="1" si="107"/>
        <v xml:space="preserve"> </v>
      </c>
      <c r="Z359" s="13" t="str" cm="1">
        <f t="array" aca="1" ref="Z359" ca="1">_xlfn.IFS(W359=0," ",Y359&gt;25,"Plus éligible",Y359&gt;16,"Justificatif à fournir",Y359&gt;6,"Bon rentré OK",Y359&lt;6,"Non éligible")</f>
        <v xml:space="preserve"> </v>
      </c>
      <c r="AA359" s="13" t="str" cm="1">
        <f t="array" aca="1" ref="AA359" ca="1">_xlfn.IFS(W359=0," ",Y359&gt;17,"Plus noel",Y359&lt;16,"ok noel")</f>
        <v xml:space="preserve"> </v>
      </c>
      <c r="AB359" s="15"/>
      <c r="AC359" s="16"/>
      <c r="AD359" s="12"/>
      <c r="AE359" s="13" t="str">
        <f t="shared" ca="1" si="108"/>
        <v xml:space="preserve"> </v>
      </c>
      <c r="AF359" s="13" t="str" cm="1">
        <f t="array" aca="1" ref="AF359" ca="1">_xlfn.IFS(AC359=0," ",AE359&gt;25,"Plus éligible",AE359&gt;16,"Justificatif à fournir",AE359&gt;6,"Bon rentré OK",AE359&lt;6,"Non éligible")</f>
        <v xml:space="preserve"> </v>
      </c>
      <c r="AG359" s="13" t="str" cm="1">
        <f t="array" aca="1" ref="AG359" ca="1">_xlfn.IFS(AC359=0," ",AE359&gt;17,"Plus noel",AE359&lt;17,"ok noel")</f>
        <v xml:space="preserve"> </v>
      </c>
      <c r="AH359" s="15"/>
      <c r="AI359" s="16"/>
      <c r="AJ359" s="12"/>
      <c r="AK359" s="13" t="str">
        <f t="shared" ca="1" si="109"/>
        <v xml:space="preserve"> </v>
      </c>
      <c r="AL359" s="13" t="str" cm="1">
        <f t="array" aca="1" ref="AL359" ca="1">_xlfn.IFS(AI359=0," ",AK359&gt;25,"Plus éligible",AK359&gt;16,"Justificatif à fournir",AK359&gt;6,"Bon rentré OK",AK359&lt;6,"Non éligible")</f>
        <v xml:space="preserve"> </v>
      </c>
      <c r="AM359" s="13" t="str" cm="1">
        <f t="array" aca="1" ref="AM359" ca="1">_xlfn.IFS(AI359=0," ",AK359&gt;17,"Plus noel",AK359&lt;17,"ok noel")</f>
        <v xml:space="preserve"> </v>
      </c>
      <c r="AN359" s="15"/>
      <c r="AO359" s="16"/>
      <c r="AP359" s="12"/>
      <c r="AQ359" s="13" t="str">
        <f t="shared" ca="1" si="110"/>
        <v xml:space="preserve"> </v>
      </c>
      <c r="AR359" s="13" t="str" cm="1">
        <f t="array" aca="1" ref="AR359" ca="1">_xlfn.IFS(AO359=0," ",AQ359&gt;25,"Plus éligible",AQ359&gt;16,"Justificatif à fournir",AQ359&gt;6,"Bon rentré OK",AQ359&lt;6,"Non éligible")</f>
        <v xml:space="preserve"> </v>
      </c>
      <c r="AS359" s="13" t="str" cm="1">
        <f t="array" aca="1" ref="AS359" ca="1">_xlfn.IFS(AO359=0," ",AQ359&gt;17,"Plus noel",AQ359&lt;17,"ok noel")</f>
        <v xml:space="preserve"> </v>
      </c>
      <c r="AT359" s="15"/>
      <c r="AU359" s="10" t="str">
        <f t="shared" si="111"/>
        <v xml:space="preserve"> </v>
      </c>
      <c r="AV359" s="10" t="str">
        <f t="shared" si="112"/>
        <v xml:space="preserve"> </v>
      </c>
      <c r="AW359" s="10" t="str">
        <f t="shared" si="113"/>
        <v xml:space="preserve"> </v>
      </c>
      <c r="AX359">
        <f t="shared" ca="1" si="114"/>
        <v>0</v>
      </c>
      <c r="AY359">
        <f t="shared" ca="1" si="115"/>
        <v>0</v>
      </c>
      <c r="AZ359">
        <f t="shared" ca="1" si="116"/>
        <v>0</v>
      </c>
    </row>
    <row r="360" spans="1:52" x14ac:dyDescent="0.3">
      <c r="A360" s="5"/>
      <c r="C360" s="6">
        <f t="shared" si="117"/>
        <v>1</v>
      </c>
      <c r="E360" s="6">
        <f t="shared" ca="1" si="102"/>
        <v>44562</v>
      </c>
      <c r="F360" s="3">
        <f t="shared" ca="1" si="118"/>
        <v>18</v>
      </c>
      <c r="G360" s="3">
        <f t="shared" ca="1" si="119"/>
        <v>12</v>
      </c>
      <c r="H360" s="7">
        <f t="shared" ca="1" si="103"/>
        <v>450</v>
      </c>
      <c r="J360" s="7">
        <f t="shared" ca="1" si="104"/>
        <v>0</v>
      </c>
      <c r="L360" s="7">
        <f t="shared" ca="1" si="105"/>
        <v>450</v>
      </c>
      <c r="P360" s="7">
        <f t="shared" ca="1" si="106"/>
        <v>450</v>
      </c>
      <c r="Q360" s="16"/>
      <c r="R360" s="12"/>
      <c r="S360" s="13" t="str">
        <f t="shared" ca="1" si="120"/>
        <v xml:space="preserve"> </v>
      </c>
      <c r="T360" s="13" t="str" cm="1">
        <f t="array" aca="1" ref="T360" ca="1">_xlfn.IFS(Q360=0," ",S360&gt;25,"Plus éligible",S360&gt;16,"Justificatif à fournir",S360&gt;6,"Bon rentré OK",S360&lt;6,"Non éligible")</f>
        <v xml:space="preserve"> </v>
      </c>
      <c r="U360" s="13" t="str" cm="1">
        <f t="array" aca="1" ref="U360" ca="1">_xlfn.IFS(Q360=0," ",S360&gt;17,"Plus noel",S360&lt;17,"ok noel")</f>
        <v xml:space="preserve"> </v>
      </c>
      <c r="V360" s="15"/>
      <c r="W360" s="16"/>
      <c r="X360" s="12"/>
      <c r="Y360" s="13" t="str">
        <f t="shared" ca="1" si="107"/>
        <v xml:space="preserve"> </v>
      </c>
      <c r="Z360" s="13" t="str" cm="1">
        <f t="array" aca="1" ref="Z360" ca="1">_xlfn.IFS(W360=0," ",Y360&gt;25,"Plus éligible",Y360&gt;16,"Justificatif à fournir",Y360&gt;6,"Bon rentré OK",Y360&lt;6,"Non éligible")</f>
        <v xml:space="preserve"> </v>
      </c>
      <c r="AA360" s="13" t="str" cm="1">
        <f t="array" aca="1" ref="AA360" ca="1">_xlfn.IFS(W360=0," ",Y360&gt;17,"Plus noel",Y360&lt;16,"ok noel")</f>
        <v xml:space="preserve"> </v>
      </c>
      <c r="AB360" s="15"/>
      <c r="AC360" s="16"/>
      <c r="AD360" s="12"/>
      <c r="AE360" s="13" t="str">
        <f t="shared" ca="1" si="108"/>
        <v xml:space="preserve"> </v>
      </c>
      <c r="AF360" s="13" t="str" cm="1">
        <f t="array" aca="1" ref="AF360" ca="1">_xlfn.IFS(AC360=0," ",AE360&gt;25,"Plus éligible",AE360&gt;16,"Justificatif à fournir",AE360&gt;6,"Bon rentré OK",AE360&lt;6,"Non éligible")</f>
        <v xml:space="preserve"> </v>
      </c>
      <c r="AG360" s="13" t="str" cm="1">
        <f t="array" aca="1" ref="AG360" ca="1">_xlfn.IFS(AC360=0," ",AE360&gt;17,"Plus noel",AE360&lt;17,"ok noel")</f>
        <v xml:space="preserve"> </v>
      </c>
      <c r="AH360" s="15"/>
      <c r="AI360" s="16"/>
      <c r="AJ360" s="12"/>
      <c r="AK360" s="13" t="str">
        <f t="shared" ca="1" si="109"/>
        <v xml:space="preserve"> </v>
      </c>
      <c r="AL360" s="13" t="str" cm="1">
        <f t="array" aca="1" ref="AL360" ca="1">_xlfn.IFS(AI360=0," ",AK360&gt;25,"Plus éligible",AK360&gt;16,"Justificatif à fournir",AK360&gt;6,"Bon rentré OK",AK360&lt;6,"Non éligible")</f>
        <v xml:space="preserve"> </v>
      </c>
      <c r="AM360" s="13" t="str" cm="1">
        <f t="array" aca="1" ref="AM360" ca="1">_xlfn.IFS(AI360=0," ",AK360&gt;17,"Plus noel",AK360&lt;17,"ok noel")</f>
        <v xml:space="preserve"> </v>
      </c>
      <c r="AN360" s="15"/>
      <c r="AO360" s="16"/>
      <c r="AP360" s="12"/>
      <c r="AQ360" s="13" t="str">
        <f t="shared" ca="1" si="110"/>
        <v xml:space="preserve"> </v>
      </c>
      <c r="AR360" s="13" t="str" cm="1">
        <f t="array" aca="1" ref="AR360" ca="1">_xlfn.IFS(AO360=0," ",AQ360&gt;25,"Plus éligible",AQ360&gt;16,"Justificatif à fournir",AQ360&gt;6,"Bon rentré OK",AQ360&lt;6,"Non éligible")</f>
        <v xml:space="preserve"> </v>
      </c>
      <c r="AS360" s="13" t="str" cm="1">
        <f t="array" aca="1" ref="AS360" ca="1">_xlfn.IFS(AO360=0," ",AQ360&gt;17,"Plus noel",AQ360&lt;17,"ok noel")</f>
        <v xml:space="preserve"> </v>
      </c>
      <c r="AT360" s="15"/>
      <c r="AU360" s="10" t="str">
        <f t="shared" si="111"/>
        <v xml:space="preserve"> </v>
      </c>
      <c r="AV360" s="10" t="str">
        <f t="shared" si="112"/>
        <v xml:space="preserve"> </v>
      </c>
      <c r="AW360" s="10" t="str">
        <f t="shared" si="113"/>
        <v xml:space="preserve"> </v>
      </c>
      <c r="AX360">
        <f t="shared" ca="1" si="114"/>
        <v>0</v>
      </c>
      <c r="AY360">
        <f t="shared" ca="1" si="115"/>
        <v>0</v>
      </c>
      <c r="AZ360">
        <f t="shared" ca="1" si="116"/>
        <v>0</v>
      </c>
    </row>
    <row r="361" spans="1:52" x14ac:dyDescent="0.3">
      <c r="A361" s="5"/>
      <c r="C361" s="6">
        <f t="shared" si="117"/>
        <v>1</v>
      </c>
      <c r="E361" s="6">
        <f t="shared" ca="1" si="102"/>
        <v>44562</v>
      </c>
      <c r="F361" s="3">
        <f t="shared" ca="1" si="118"/>
        <v>18</v>
      </c>
      <c r="G361" s="3">
        <f t="shared" ca="1" si="119"/>
        <v>12</v>
      </c>
      <c r="H361" s="7">
        <f t="shared" ca="1" si="103"/>
        <v>450</v>
      </c>
      <c r="J361" s="7">
        <f t="shared" ca="1" si="104"/>
        <v>0</v>
      </c>
      <c r="L361" s="7">
        <f t="shared" ca="1" si="105"/>
        <v>450</v>
      </c>
      <c r="P361" s="7">
        <f t="shared" ca="1" si="106"/>
        <v>450</v>
      </c>
      <c r="Q361" s="16"/>
      <c r="R361" s="12"/>
      <c r="S361" s="13" t="str">
        <f t="shared" ca="1" si="120"/>
        <v xml:space="preserve"> </v>
      </c>
      <c r="T361" s="13" t="str" cm="1">
        <f t="array" aca="1" ref="T361" ca="1">_xlfn.IFS(Q361=0," ",S361&gt;25,"Plus éligible",S361&gt;16,"Justificatif à fournir",S361&gt;6,"Bon rentré OK",S361&lt;6,"Non éligible")</f>
        <v xml:space="preserve"> </v>
      </c>
      <c r="U361" s="13" t="str" cm="1">
        <f t="array" aca="1" ref="U361" ca="1">_xlfn.IFS(Q361=0," ",S361&gt;17,"Plus noel",S361&lt;17,"ok noel")</f>
        <v xml:space="preserve"> </v>
      </c>
      <c r="V361" s="15"/>
      <c r="W361" s="16"/>
      <c r="X361" s="12"/>
      <c r="Y361" s="13" t="str">
        <f t="shared" ca="1" si="107"/>
        <v xml:space="preserve"> </v>
      </c>
      <c r="Z361" s="13" t="str" cm="1">
        <f t="array" aca="1" ref="Z361" ca="1">_xlfn.IFS(W361=0," ",Y361&gt;25,"Plus éligible",Y361&gt;16,"Justificatif à fournir",Y361&gt;6,"Bon rentré OK",Y361&lt;6,"Non éligible")</f>
        <v xml:space="preserve"> </v>
      </c>
      <c r="AA361" s="13" t="str" cm="1">
        <f t="array" aca="1" ref="AA361" ca="1">_xlfn.IFS(W361=0," ",Y361&gt;17,"Plus noel",Y361&lt;16,"ok noel")</f>
        <v xml:space="preserve"> </v>
      </c>
      <c r="AB361" s="15"/>
      <c r="AC361" s="16"/>
      <c r="AD361" s="12"/>
      <c r="AE361" s="13" t="str">
        <f t="shared" ca="1" si="108"/>
        <v xml:space="preserve"> </v>
      </c>
      <c r="AF361" s="13" t="str" cm="1">
        <f t="array" aca="1" ref="AF361" ca="1">_xlfn.IFS(AC361=0," ",AE361&gt;25,"Plus éligible",AE361&gt;16,"Justificatif à fournir",AE361&gt;6,"Bon rentré OK",AE361&lt;6,"Non éligible")</f>
        <v xml:space="preserve"> </v>
      </c>
      <c r="AG361" s="13" t="str" cm="1">
        <f t="array" aca="1" ref="AG361" ca="1">_xlfn.IFS(AC361=0," ",AE361&gt;17,"Plus noel",AE361&lt;17,"ok noel")</f>
        <v xml:space="preserve"> </v>
      </c>
      <c r="AH361" s="15"/>
      <c r="AI361" s="16"/>
      <c r="AJ361" s="12"/>
      <c r="AK361" s="13" t="str">
        <f t="shared" ca="1" si="109"/>
        <v xml:space="preserve"> </v>
      </c>
      <c r="AL361" s="13" t="str" cm="1">
        <f t="array" aca="1" ref="AL361" ca="1">_xlfn.IFS(AI361=0," ",AK361&gt;25,"Plus éligible",AK361&gt;16,"Justificatif à fournir",AK361&gt;6,"Bon rentré OK",AK361&lt;6,"Non éligible")</f>
        <v xml:space="preserve"> </v>
      </c>
      <c r="AM361" s="13" t="str" cm="1">
        <f t="array" aca="1" ref="AM361" ca="1">_xlfn.IFS(AI361=0," ",AK361&gt;17,"Plus noel",AK361&lt;17,"ok noel")</f>
        <v xml:space="preserve"> </v>
      </c>
      <c r="AN361" s="15"/>
      <c r="AO361" s="16"/>
      <c r="AP361" s="12"/>
      <c r="AQ361" s="13" t="str">
        <f t="shared" ca="1" si="110"/>
        <v xml:space="preserve"> </v>
      </c>
      <c r="AR361" s="13" t="str" cm="1">
        <f t="array" aca="1" ref="AR361" ca="1">_xlfn.IFS(AO361=0," ",AQ361&gt;25,"Plus éligible",AQ361&gt;16,"Justificatif à fournir",AQ361&gt;6,"Bon rentré OK",AQ361&lt;6,"Non éligible")</f>
        <v xml:space="preserve"> </v>
      </c>
      <c r="AS361" s="13" t="str" cm="1">
        <f t="array" aca="1" ref="AS361" ca="1">_xlfn.IFS(AO361=0," ",AQ361&gt;17,"Plus noel",AQ361&lt;17,"ok noel")</f>
        <v xml:space="preserve"> </v>
      </c>
      <c r="AT361" s="15"/>
      <c r="AU361" s="10" t="str">
        <f t="shared" si="111"/>
        <v xml:space="preserve"> </v>
      </c>
      <c r="AV361" s="10" t="str">
        <f t="shared" si="112"/>
        <v xml:space="preserve"> </v>
      </c>
      <c r="AW361" s="10" t="str">
        <f t="shared" si="113"/>
        <v xml:space="preserve"> </v>
      </c>
      <c r="AX361">
        <f t="shared" ca="1" si="114"/>
        <v>0</v>
      </c>
      <c r="AY361">
        <f t="shared" ca="1" si="115"/>
        <v>0</v>
      </c>
      <c r="AZ361">
        <f t="shared" ca="1" si="116"/>
        <v>0</v>
      </c>
    </row>
    <row r="362" spans="1:52" x14ac:dyDescent="0.3">
      <c r="A362" s="5"/>
      <c r="C362" s="6">
        <f t="shared" si="117"/>
        <v>1</v>
      </c>
      <c r="E362" s="6">
        <f t="shared" ca="1" si="102"/>
        <v>44562</v>
      </c>
      <c r="F362" s="3">
        <f t="shared" ca="1" si="118"/>
        <v>18</v>
      </c>
      <c r="G362" s="3">
        <f t="shared" ca="1" si="119"/>
        <v>12</v>
      </c>
      <c r="H362" s="7">
        <f t="shared" ca="1" si="103"/>
        <v>450</v>
      </c>
      <c r="J362" s="7">
        <f t="shared" ca="1" si="104"/>
        <v>0</v>
      </c>
      <c r="L362" s="7">
        <f t="shared" ca="1" si="105"/>
        <v>450</v>
      </c>
      <c r="P362" s="7">
        <f t="shared" ca="1" si="106"/>
        <v>450</v>
      </c>
      <c r="Q362" s="16"/>
      <c r="R362" s="12"/>
      <c r="S362" s="13" t="str">
        <f t="shared" ca="1" si="120"/>
        <v xml:space="preserve"> </v>
      </c>
      <c r="T362" s="13" t="str" cm="1">
        <f t="array" aca="1" ref="T362" ca="1">_xlfn.IFS(Q362=0," ",S362&gt;25,"Plus éligible",S362&gt;16,"Justificatif à fournir",S362&gt;6,"Bon rentré OK",S362&lt;6,"Non éligible")</f>
        <v xml:space="preserve"> </v>
      </c>
      <c r="U362" s="13" t="str" cm="1">
        <f t="array" aca="1" ref="U362" ca="1">_xlfn.IFS(Q362=0," ",S362&gt;17,"Plus noel",S362&lt;17,"ok noel")</f>
        <v xml:space="preserve"> </v>
      </c>
      <c r="V362" s="15"/>
      <c r="W362" s="16"/>
      <c r="X362" s="12"/>
      <c r="Y362" s="13" t="str">
        <f t="shared" ca="1" si="107"/>
        <v xml:space="preserve"> </v>
      </c>
      <c r="Z362" s="13" t="str" cm="1">
        <f t="array" aca="1" ref="Z362" ca="1">_xlfn.IFS(W362=0," ",Y362&gt;25,"Plus éligible",Y362&gt;16,"Justificatif à fournir",Y362&gt;6,"Bon rentré OK",Y362&lt;6,"Non éligible")</f>
        <v xml:space="preserve"> </v>
      </c>
      <c r="AA362" s="13" t="str" cm="1">
        <f t="array" aca="1" ref="AA362" ca="1">_xlfn.IFS(W362=0," ",Y362&gt;17,"Plus noel",Y362&lt;16,"ok noel")</f>
        <v xml:space="preserve"> </v>
      </c>
      <c r="AB362" s="15"/>
      <c r="AC362" s="16"/>
      <c r="AD362" s="12"/>
      <c r="AE362" s="13" t="str">
        <f t="shared" ca="1" si="108"/>
        <v xml:space="preserve"> </v>
      </c>
      <c r="AF362" s="13" t="str" cm="1">
        <f t="array" aca="1" ref="AF362" ca="1">_xlfn.IFS(AC362=0," ",AE362&gt;25,"Plus éligible",AE362&gt;16,"Justificatif à fournir",AE362&gt;6,"Bon rentré OK",AE362&lt;6,"Non éligible")</f>
        <v xml:space="preserve"> </v>
      </c>
      <c r="AG362" s="13" t="str" cm="1">
        <f t="array" aca="1" ref="AG362" ca="1">_xlfn.IFS(AC362=0," ",AE362&gt;17,"Plus noel",AE362&lt;17,"ok noel")</f>
        <v xml:space="preserve"> </v>
      </c>
      <c r="AH362" s="15"/>
      <c r="AI362" s="16"/>
      <c r="AJ362" s="12"/>
      <c r="AK362" s="13" t="str">
        <f t="shared" ca="1" si="109"/>
        <v xml:space="preserve"> </v>
      </c>
      <c r="AL362" s="13" t="str" cm="1">
        <f t="array" aca="1" ref="AL362" ca="1">_xlfn.IFS(AI362=0," ",AK362&gt;25,"Plus éligible",AK362&gt;16,"Justificatif à fournir",AK362&gt;6,"Bon rentré OK",AK362&lt;6,"Non éligible")</f>
        <v xml:space="preserve"> </v>
      </c>
      <c r="AM362" s="13" t="str" cm="1">
        <f t="array" aca="1" ref="AM362" ca="1">_xlfn.IFS(AI362=0," ",AK362&gt;17,"Plus noel",AK362&lt;17,"ok noel")</f>
        <v xml:space="preserve"> </v>
      </c>
      <c r="AN362" s="15"/>
      <c r="AO362" s="16"/>
      <c r="AP362" s="12"/>
      <c r="AQ362" s="13" t="str">
        <f t="shared" ca="1" si="110"/>
        <v xml:space="preserve"> </v>
      </c>
      <c r="AR362" s="13" t="str" cm="1">
        <f t="array" aca="1" ref="AR362" ca="1">_xlfn.IFS(AO362=0," ",AQ362&gt;25,"Plus éligible",AQ362&gt;16,"Justificatif à fournir",AQ362&gt;6,"Bon rentré OK",AQ362&lt;6,"Non éligible")</f>
        <v xml:space="preserve"> </v>
      </c>
      <c r="AS362" s="13" t="str" cm="1">
        <f t="array" aca="1" ref="AS362" ca="1">_xlfn.IFS(AO362=0," ",AQ362&gt;17,"Plus noel",AQ362&lt;17,"ok noel")</f>
        <v xml:space="preserve"> </v>
      </c>
      <c r="AT362" s="15"/>
      <c r="AU362" s="10" t="str">
        <f t="shared" si="111"/>
        <v xml:space="preserve"> </v>
      </c>
      <c r="AV362" s="10" t="str">
        <f t="shared" si="112"/>
        <v xml:space="preserve"> </v>
      </c>
      <c r="AW362" s="10" t="str">
        <f t="shared" si="113"/>
        <v xml:space="preserve"> </v>
      </c>
      <c r="AX362">
        <f t="shared" ca="1" si="114"/>
        <v>0</v>
      </c>
      <c r="AY362">
        <f t="shared" ca="1" si="115"/>
        <v>0</v>
      </c>
      <c r="AZ362">
        <f t="shared" ca="1" si="116"/>
        <v>0</v>
      </c>
    </row>
    <row r="363" spans="1:52" x14ac:dyDescent="0.3">
      <c r="A363" s="5"/>
      <c r="C363" s="6">
        <f t="shared" si="117"/>
        <v>1</v>
      </c>
      <c r="E363" s="6">
        <f t="shared" ca="1" si="102"/>
        <v>44562</v>
      </c>
      <c r="F363" s="3">
        <f t="shared" ca="1" si="118"/>
        <v>18</v>
      </c>
      <c r="G363" s="3">
        <f t="shared" ca="1" si="119"/>
        <v>12</v>
      </c>
      <c r="H363" s="7">
        <f t="shared" ca="1" si="103"/>
        <v>450</v>
      </c>
      <c r="J363" s="7">
        <f t="shared" ca="1" si="104"/>
        <v>0</v>
      </c>
      <c r="L363" s="7">
        <f t="shared" ca="1" si="105"/>
        <v>450</v>
      </c>
      <c r="P363" s="7">
        <f t="shared" ca="1" si="106"/>
        <v>450</v>
      </c>
      <c r="Q363" s="16"/>
      <c r="R363" s="12"/>
      <c r="S363" s="13" t="str">
        <f t="shared" ca="1" si="120"/>
        <v xml:space="preserve"> </v>
      </c>
      <c r="T363" s="13" t="str" cm="1">
        <f t="array" aca="1" ref="T363" ca="1">_xlfn.IFS(Q363=0," ",S363&gt;25,"Plus éligible",S363&gt;16,"Justificatif à fournir",S363&gt;6,"Bon rentré OK",S363&lt;6,"Non éligible")</f>
        <v xml:space="preserve"> </v>
      </c>
      <c r="U363" s="13" t="str" cm="1">
        <f t="array" aca="1" ref="U363" ca="1">_xlfn.IFS(Q363=0," ",S363&gt;17,"Plus noel",S363&lt;17,"ok noel")</f>
        <v xml:space="preserve"> </v>
      </c>
      <c r="V363" s="15"/>
      <c r="W363" s="16"/>
      <c r="X363" s="12"/>
      <c r="Y363" s="13" t="str">
        <f t="shared" ca="1" si="107"/>
        <v xml:space="preserve"> </v>
      </c>
      <c r="Z363" s="13" t="str" cm="1">
        <f t="array" aca="1" ref="Z363" ca="1">_xlfn.IFS(W363=0," ",Y363&gt;25,"Plus éligible",Y363&gt;16,"Justificatif à fournir",Y363&gt;6,"Bon rentré OK",Y363&lt;6,"Non éligible")</f>
        <v xml:space="preserve"> </v>
      </c>
      <c r="AA363" s="13" t="str" cm="1">
        <f t="array" aca="1" ref="AA363" ca="1">_xlfn.IFS(W363=0," ",Y363&gt;17,"Plus noel",Y363&lt;16,"ok noel")</f>
        <v xml:space="preserve"> </v>
      </c>
      <c r="AB363" s="15"/>
      <c r="AC363" s="16"/>
      <c r="AD363" s="12"/>
      <c r="AE363" s="13" t="str">
        <f t="shared" ca="1" si="108"/>
        <v xml:space="preserve"> </v>
      </c>
      <c r="AF363" s="13" t="str" cm="1">
        <f t="array" aca="1" ref="AF363" ca="1">_xlfn.IFS(AC363=0," ",AE363&gt;25,"Plus éligible",AE363&gt;16,"Justificatif à fournir",AE363&gt;6,"Bon rentré OK",AE363&lt;6,"Non éligible")</f>
        <v xml:space="preserve"> </v>
      </c>
      <c r="AG363" s="13" t="str" cm="1">
        <f t="array" aca="1" ref="AG363" ca="1">_xlfn.IFS(AC363=0," ",AE363&gt;17,"Plus noel",AE363&lt;17,"ok noel")</f>
        <v xml:space="preserve"> </v>
      </c>
      <c r="AH363" s="15"/>
      <c r="AI363" s="16"/>
      <c r="AJ363" s="12"/>
      <c r="AK363" s="13" t="str">
        <f t="shared" ca="1" si="109"/>
        <v xml:space="preserve"> </v>
      </c>
      <c r="AL363" s="13" t="str" cm="1">
        <f t="array" aca="1" ref="AL363" ca="1">_xlfn.IFS(AI363=0," ",AK363&gt;25,"Plus éligible",AK363&gt;16,"Justificatif à fournir",AK363&gt;6,"Bon rentré OK",AK363&lt;6,"Non éligible")</f>
        <v xml:space="preserve"> </v>
      </c>
      <c r="AM363" s="13" t="str" cm="1">
        <f t="array" aca="1" ref="AM363" ca="1">_xlfn.IFS(AI363=0," ",AK363&gt;17,"Plus noel",AK363&lt;17,"ok noel")</f>
        <v xml:space="preserve"> </v>
      </c>
      <c r="AN363" s="15"/>
      <c r="AO363" s="16"/>
      <c r="AP363" s="12"/>
      <c r="AQ363" s="13" t="str">
        <f t="shared" ca="1" si="110"/>
        <v xml:space="preserve"> </v>
      </c>
      <c r="AR363" s="13" t="str" cm="1">
        <f t="array" aca="1" ref="AR363" ca="1">_xlfn.IFS(AO363=0," ",AQ363&gt;25,"Plus éligible",AQ363&gt;16,"Justificatif à fournir",AQ363&gt;6,"Bon rentré OK",AQ363&lt;6,"Non éligible")</f>
        <v xml:space="preserve"> </v>
      </c>
      <c r="AS363" s="13" t="str" cm="1">
        <f t="array" aca="1" ref="AS363" ca="1">_xlfn.IFS(AO363=0," ",AQ363&gt;17,"Plus noel",AQ363&lt;17,"ok noel")</f>
        <v xml:space="preserve"> </v>
      </c>
      <c r="AT363" s="15"/>
      <c r="AU363" s="10" t="str">
        <f t="shared" si="111"/>
        <v xml:space="preserve"> </v>
      </c>
      <c r="AV363" s="10" t="str">
        <f t="shared" si="112"/>
        <v xml:space="preserve"> </v>
      </c>
      <c r="AW363" s="10" t="str">
        <f t="shared" si="113"/>
        <v xml:space="preserve"> </v>
      </c>
      <c r="AX363">
        <f t="shared" ca="1" si="114"/>
        <v>0</v>
      </c>
      <c r="AY363">
        <f t="shared" ca="1" si="115"/>
        <v>0</v>
      </c>
      <c r="AZ363">
        <f t="shared" ca="1" si="116"/>
        <v>0</v>
      </c>
    </row>
    <row r="364" spans="1:52" x14ac:dyDescent="0.3">
      <c r="A364" s="5"/>
      <c r="C364" s="6">
        <f t="shared" si="117"/>
        <v>1</v>
      </c>
      <c r="E364" s="6">
        <f t="shared" ca="1" si="102"/>
        <v>44562</v>
      </c>
      <c r="F364" s="3">
        <f t="shared" ca="1" si="118"/>
        <v>18</v>
      </c>
      <c r="G364" s="3">
        <f t="shared" ca="1" si="119"/>
        <v>12</v>
      </c>
      <c r="H364" s="7">
        <f t="shared" ca="1" si="103"/>
        <v>450</v>
      </c>
      <c r="J364" s="7">
        <f t="shared" ca="1" si="104"/>
        <v>0</v>
      </c>
      <c r="L364" s="7">
        <f t="shared" ca="1" si="105"/>
        <v>450</v>
      </c>
      <c r="P364" s="7">
        <f t="shared" ca="1" si="106"/>
        <v>450</v>
      </c>
      <c r="Q364" s="16"/>
      <c r="R364" s="12"/>
      <c r="S364" s="13" t="str">
        <f t="shared" ca="1" si="120"/>
        <v xml:space="preserve"> </v>
      </c>
      <c r="T364" s="13" t="str" cm="1">
        <f t="array" aca="1" ref="T364" ca="1">_xlfn.IFS(Q364=0," ",S364&gt;25,"Plus éligible",S364&gt;16,"Justificatif à fournir",S364&gt;6,"Bon rentré OK",S364&lt;6,"Non éligible")</f>
        <v xml:space="preserve"> </v>
      </c>
      <c r="U364" s="13" t="str" cm="1">
        <f t="array" aca="1" ref="U364" ca="1">_xlfn.IFS(Q364=0," ",S364&gt;17,"Plus noel",S364&lt;17,"ok noel")</f>
        <v xml:space="preserve"> </v>
      </c>
      <c r="V364" s="15"/>
      <c r="W364" s="16"/>
      <c r="X364" s="12"/>
      <c r="Y364" s="13" t="str">
        <f t="shared" ca="1" si="107"/>
        <v xml:space="preserve"> </v>
      </c>
      <c r="Z364" s="13" t="str" cm="1">
        <f t="array" aca="1" ref="Z364" ca="1">_xlfn.IFS(W364=0," ",Y364&gt;25,"Plus éligible",Y364&gt;16,"Justificatif à fournir",Y364&gt;6,"Bon rentré OK",Y364&lt;6,"Non éligible")</f>
        <v xml:space="preserve"> </v>
      </c>
      <c r="AA364" s="13" t="str" cm="1">
        <f t="array" aca="1" ref="AA364" ca="1">_xlfn.IFS(W364=0," ",Y364&gt;17,"Plus noel",Y364&lt;16,"ok noel")</f>
        <v xml:space="preserve"> </v>
      </c>
      <c r="AB364" s="15"/>
      <c r="AC364" s="16"/>
      <c r="AD364" s="12"/>
      <c r="AE364" s="13" t="str">
        <f t="shared" ca="1" si="108"/>
        <v xml:space="preserve"> </v>
      </c>
      <c r="AF364" s="13" t="str" cm="1">
        <f t="array" aca="1" ref="AF364" ca="1">_xlfn.IFS(AC364=0," ",AE364&gt;25,"Plus éligible",AE364&gt;16,"Justificatif à fournir",AE364&gt;6,"Bon rentré OK",AE364&lt;6,"Non éligible")</f>
        <v xml:space="preserve"> </v>
      </c>
      <c r="AG364" s="13" t="str" cm="1">
        <f t="array" aca="1" ref="AG364" ca="1">_xlfn.IFS(AC364=0," ",AE364&gt;17,"Plus noel",AE364&lt;17,"ok noel")</f>
        <v xml:space="preserve"> </v>
      </c>
      <c r="AH364" s="15"/>
      <c r="AI364" s="16"/>
      <c r="AJ364" s="12"/>
      <c r="AK364" s="13" t="str">
        <f t="shared" ca="1" si="109"/>
        <v xml:space="preserve"> </v>
      </c>
      <c r="AL364" s="13" t="str" cm="1">
        <f t="array" aca="1" ref="AL364" ca="1">_xlfn.IFS(AI364=0," ",AK364&gt;25,"Plus éligible",AK364&gt;16,"Justificatif à fournir",AK364&gt;6,"Bon rentré OK",AK364&lt;6,"Non éligible")</f>
        <v xml:space="preserve"> </v>
      </c>
      <c r="AM364" s="13" t="str" cm="1">
        <f t="array" aca="1" ref="AM364" ca="1">_xlfn.IFS(AI364=0," ",AK364&gt;17,"Plus noel",AK364&lt;17,"ok noel")</f>
        <v xml:space="preserve"> </v>
      </c>
      <c r="AN364" s="15"/>
      <c r="AO364" s="16"/>
      <c r="AP364" s="12"/>
      <c r="AQ364" s="13" t="str">
        <f t="shared" ca="1" si="110"/>
        <v xml:space="preserve"> </v>
      </c>
      <c r="AR364" s="13" t="str" cm="1">
        <f t="array" aca="1" ref="AR364" ca="1">_xlfn.IFS(AO364=0," ",AQ364&gt;25,"Plus éligible",AQ364&gt;16,"Justificatif à fournir",AQ364&gt;6,"Bon rentré OK",AQ364&lt;6,"Non éligible")</f>
        <v xml:space="preserve"> </v>
      </c>
      <c r="AS364" s="13" t="str" cm="1">
        <f t="array" aca="1" ref="AS364" ca="1">_xlfn.IFS(AO364=0," ",AQ364&gt;17,"Plus noel",AQ364&lt;17,"ok noel")</f>
        <v xml:space="preserve"> </v>
      </c>
      <c r="AT364" s="15"/>
      <c r="AU364" s="10" t="str">
        <f t="shared" si="111"/>
        <v xml:space="preserve"> </v>
      </c>
      <c r="AV364" s="10" t="str">
        <f t="shared" si="112"/>
        <v xml:space="preserve"> </v>
      </c>
      <c r="AW364" s="10" t="str">
        <f t="shared" si="113"/>
        <v xml:space="preserve"> </v>
      </c>
      <c r="AX364">
        <f t="shared" ca="1" si="114"/>
        <v>0</v>
      </c>
      <c r="AY364">
        <f t="shared" ca="1" si="115"/>
        <v>0</v>
      </c>
      <c r="AZ364">
        <f t="shared" ca="1" si="116"/>
        <v>0</v>
      </c>
    </row>
    <row r="365" spans="1:52" x14ac:dyDescent="0.3">
      <c r="A365" s="5"/>
      <c r="C365" s="6">
        <f t="shared" si="117"/>
        <v>1</v>
      </c>
      <c r="E365" s="6">
        <f t="shared" ca="1" si="102"/>
        <v>44562</v>
      </c>
      <c r="F365" s="3">
        <f t="shared" ca="1" si="118"/>
        <v>18</v>
      </c>
      <c r="G365" s="3">
        <f t="shared" ca="1" si="119"/>
        <v>12</v>
      </c>
      <c r="H365" s="7">
        <f t="shared" ca="1" si="103"/>
        <v>450</v>
      </c>
      <c r="J365" s="7">
        <f t="shared" ca="1" si="104"/>
        <v>0</v>
      </c>
      <c r="L365" s="7">
        <f t="shared" ca="1" si="105"/>
        <v>450</v>
      </c>
      <c r="P365" s="7">
        <f t="shared" ca="1" si="106"/>
        <v>450</v>
      </c>
      <c r="Q365" s="16"/>
      <c r="R365" s="12"/>
      <c r="S365" s="13" t="str">
        <f t="shared" ca="1" si="120"/>
        <v xml:space="preserve"> </v>
      </c>
      <c r="T365" s="13" t="str" cm="1">
        <f t="array" aca="1" ref="T365" ca="1">_xlfn.IFS(Q365=0," ",S365&gt;25,"Plus éligible",S365&gt;16,"Justificatif à fournir",S365&gt;6,"Bon rentré OK",S365&lt;6,"Non éligible")</f>
        <v xml:space="preserve"> </v>
      </c>
      <c r="U365" s="13" t="str" cm="1">
        <f t="array" aca="1" ref="U365" ca="1">_xlfn.IFS(Q365=0," ",S365&gt;17,"Plus noel",S365&lt;17,"ok noel")</f>
        <v xml:space="preserve"> </v>
      </c>
      <c r="V365" s="15"/>
      <c r="W365" s="16"/>
      <c r="X365" s="12"/>
      <c r="Y365" s="13" t="str">
        <f t="shared" ca="1" si="107"/>
        <v xml:space="preserve"> </v>
      </c>
      <c r="Z365" s="13" t="str" cm="1">
        <f t="array" aca="1" ref="Z365" ca="1">_xlfn.IFS(W365=0," ",Y365&gt;25,"Plus éligible",Y365&gt;16,"Justificatif à fournir",Y365&gt;6,"Bon rentré OK",Y365&lt;6,"Non éligible")</f>
        <v xml:space="preserve"> </v>
      </c>
      <c r="AA365" s="13" t="str" cm="1">
        <f t="array" aca="1" ref="AA365" ca="1">_xlfn.IFS(W365=0," ",Y365&gt;17,"Plus noel",Y365&lt;16,"ok noel")</f>
        <v xml:space="preserve"> </v>
      </c>
      <c r="AB365" s="15"/>
      <c r="AC365" s="16"/>
      <c r="AD365" s="12"/>
      <c r="AE365" s="13" t="str">
        <f t="shared" ca="1" si="108"/>
        <v xml:space="preserve"> </v>
      </c>
      <c r="AF365" s="13" t="str" cm="1">
        <f t="array" aca="1" ref="AF365" ca="1">_xlfn.IFS(AC365=0," ",AE365&gt;25,"Plus éligible",AE365&gt;16,"Justificatif à fournir",AE365&gt;6,"Bon rentré OK",AE365&lt;6,"Non éligible")</f>
        <v xml:space="preserve"> </v>
      </c>
      <c r="AG365" s="13" t="str" cm="1">
        <f t="array" aca="1" ref="AG365" ca="1">_xlfn.IFS(AC365=0," ",AE365&gt;17,"Plus noel",AE365&lt;17,"ok noel")</f>
        <v xml:space="preserve"> </v>
      </c>
      <c r="AH365" s="15"/>
      <c r="AI365" s="16"/>
      <c r="AJ365" s="12"/>
      <c r="AK365" s="13" t="str">
        <f t="shared" ca="1" si="109"/>
        <v xml:space="preserve"> </v>
      </c>
      <c r="AL365" s="13" t="str" cm="1">
        <f t="array" aca="1" ref="AL365" ca="1">_xlfn.IFS(AI365=0," ",AK365&gt;25,"Plus éligible",AK365&gt;16,"Justificatif à fournir",AK365&gt;6,"Bon rentré OK",AK365&lt;6,"Non éligible")</f>
        <v xml:space="preserve"> </v>
      </c>
      <c r="AM365" s="13" t="str" cm="1">
        <f t="array" aca="1" ref="AM365" ca="1">_xlfn.IFS(AI365=0," ",AK365&gt;17,"Plus noel",AK365&lt;17,"ok noel")</f>
        <v xml:space="preserve"> </v>
      </c>
      <c r="AN365" s="15"/>
      <c r="AO365" s="16"/>
      <c r="AP365" s="12"/>
      <c r="AQ365" s="13" t="str">
        <f t="shared" ca="1" si="110"/>
        <v xml:space="preserve"> </v>
      </c>
      <c r="AR365" s="13" t="str" cm="1">
        <f t="array" aca="1" ref="AR365" ca="1">_xlfn.IFS(AO365=0," ",AQ365&gt;25,"Plus éligible",AQ365&gt;16,"Justificatif à fournir",AQ365&gt;6,"Bon rentré OK",AQ365&lt;6,"Non éligible")</f>
        <v xml:space="preserve"> </v>
      </c>
      <c r="AS365" s="13" t="str" cm="1">
        <f t="array" aca="1" ref="AS365" ca="1">_xlfn.IFS(AO365=0," ",AQ365&gt;17,"Plus noel",AQ365&lt;17,"ok noel")</f>
        <v xml:space="preserve"> </v>
      </c>
      <c r="AT365" s="15"/>
      <c r="AU365" s="10" t="str">
        <f t="shared" si="111"/>
        <v xml:space="preserve"> </v>
      </c>
      <c r="AV365" s="10" t="str">
        <f t="shared" si="112"/>
        <v xml:space="preserve"> </v>
      </c>
      <c r="AW365" s="10" t="str">
        <f t="shared" si="113"/>
        <v xml:space="preserve"> </v>
      </c>
      <c r="AX365">
        <f t="shared" ca="1" si="114"/>
        <v>0</v>
      </c>
      <c r="AY365">
        <f t="shared" ca="1" si="115"/>
        <v>0</v>
      </c>
      <c r="AZ365">
        <f t="shared" ca="1" si="116"/>
        <v>0</v>
      </c>
    </row>
    <row r="366" spans="1:52" x14ac:dyDescent="0.3">
      <c r="A366" s="5"/>
      <c r="C366" s="6">
        <f t="shared" si="117"/>
        <v>1</v>
      </c>
      <c r="E366" s="6">
        <f t="shared" ca="1" si="102"/>
        <v>44562</v>
      </c>
      <c r="F366" s="3">
        <f t="shared" ca="1" si="118"/>
        <v>18</v>
      </c>
      <c r="G366" s="3">
        <f t="shared" ca="1" si="119"/>
        <v>12</v>
      </c>
      <c r="H366" s="7">
        <f t="shared" ca="1" si="103"/>
        <v>450</v>
      </c>
      <c r="J366" s="7">
        <f t="shared" ca="1" si="104"/>
        <v>0</v>
      </c>
      <c r="L366" s="7">
        <f t="shared" ca="1" si="105"/>
        <v>450</v>
      </c>
      <c r="P366" s="7">
        <f t="shared" ca="1" si="106"/>
        <v>450</v>
      </c>
      <c r="Q366" s="16"/>
      <c r="R366" s="12"/>
      <c r="S366" s="13" t="str">
        <f t="shared" ca="1" si="120"/>
        <v xml:space="preserve"> </v>
      </c>
      <c r="T366" s="13" t="str" cm="1">
        <f t="array" aca="1" ref="T366" ca="1">_xlfn.IFS(Q366=0," ",S366&gt;25,"Plus éligible",S366&gt;16,"Justificatif à fournir",S366&gt;6,"Bon rentré OK",S366&lt;6,"Non éligible")</f>
        <v xml:space="preserve"> </v>
      </c>
      <c r="U366" s="13" t="str" cm="1">
        <f t="array" aca="1" ref="U366" ca="1">_xlfn.IFS(Q366=0," ",S366&gt;17,"Plus noel",S366&lt;17,"ok noel")</f>
        <v xml:space="preserve"> </v>
      </c>
      <c r="V366" s="15"/>
      <c r="W366" s="16"/>
      <c r="X366" s="12"/>
      <c r="Y366" s="13" t="str">
        <f t="shared" ca="1" si="107"/>
        <v xml:space="preserve"> </v>
      </c>
      <c r="Z366" s="13" t="str" cm="1">
        <f t="array" aca="1" ref="Z366" ca="1">_xlfn.IFS(W366=0," ",Y366&gt;25,"Plus éligible",Y366&gt;16,"Justificatif à fournir",Y366&gt;6,"Bon rentré OK",Y366&lt;6,"Non éligible")</f>
        <v xml:space="preserve"> </v>
      </c>
      <c r="AA366" s="13" t="str" cm="1">
        <f t="array" aca="1" ref="AA366" ca="1">_xlfn.IFS(W366=0," ",Y366&gt;17,"Plus noel",Y366&lt;16,"ok noel")</f>
        <v xml:space="preserve"> </v>
      </c>
      <c r="AB366" s="15"/>
      <c r="AC366" s="16"/>
      <c r="AD366" s="12"/>
      <c r="AE366" s="13" t="str">
        <f t="shared" ca="1" si="108"/>
        <v xml:space="preserve"> </v>
      </c>
      <c r="AF366" s="13" t="str" cm="1">
        <f t="array" aca="1" ref="AF366" ca="1">_xlfn.IFS(AC366=0," ",AE366&gt;25,"Plus éligible",AE366&gt;16,"Justificatif à fournir",AE366&gt;6,"Bon rentré OK",AE366&lt;6,"Non éligible")</f>
        <v xml:space="preserve"> </v>
      </c>
      <c r="AG366" s="13" t="str" cm="1">
        <f t="array" aca="1" ref="AG366" ca="1">_xlfn.IFS(AC366=0," ",AE366&gt;17,"Plus noel",AE366&lt;17,"ok noel")</f>
        <v xml:space="preserve"> </v>
      </c>
      <c r="AH366" s="15"/>
      <c r="AI366" s="16"/>
      <c r="AJ366" s="12"/>
      <c r="AK366" s="13" t="str">
        <f t="shared" ca="1" si="109"/>
        <v xml:space="preserve"> </v>
      </c>
      <c r="AL366" s="13" t="str" cm="1">
        <f t="array" aca="1" ref="AL366" ca="1">_xlfn.IFS(AI366=0," ",AK366&gt;25,"Plus éligible",AK366&gt;16,"Justificatif à fournir",AK366&gt;6,"Bon rentré OK",AK366&lt;6,"Non éligible")</f>
        <v xml:space="preserve"> </v>
      </c>
      <c r="AM366" s="13" t="str" cm="1">
        <f t="array" aca="1" ref="AM366" ca="1">_xlfn.IFS(AI366=0," ",AK366&gt;17,"Plus noel",AK366&lt;17,"ok noel")</f>
        <v xml:space="preserve"> </v>
      </c>
      <c r="AN366" s="15"/>
      <c r="AO366" s="16"/>
      <c r="AP366" s="12"/>
      <c r="AQ366" s="13" t="str">
        <f t="shared" ca="1" si="110"/>
        <v xml:space="preserve"> </v>
      </c>
      <c r="AR366" s="13" t="str" cm="1">
        <f t="array" aca="1" ref="AR366" ca="1">_xlfn.IFS(AO366=0," ",AQ366&gt;25,"Plus éligible",AQ366&gt;16,"Justificatif à fournir",AQ366&gt;6,"Bon rentré OK",AQ366&lt;6,"Non éligible")</f>
        <v xml:space="preserve"> </v>
      </c>
      <c r="AS366" s="13" t="str" cm="1">
        <f t="array" aca="1" ref="AS366" ca="1">_xlfn.IFS(AO366=0," ",AQ366&gt;17,"Plus noel",AQ366&lt;17,"ok noel")</f>
        <v xml:space="preserve"> </v>
      </c>
      <c r="AT366" s="15"/>
      <c r="AU366" s="10" t="str">
        <f t="shared" si="111"/>
        <v xml:space="preserve"> </v>
      </c>
      <c r="AV366" s="10" t="str">
        <f t="shared" si="112"/>
        <v xml:space="preserve"> </v>
      </c>
      <c r="AW366" s="10" t="str">
        <f t="shared" si="113"/>
        <v xml:space="preserve"> </v>
      </c>
      <c r="AX366">
        <f t="shared" ca="1" si="114"/>
        <v>0</v>
      </c>
      <c r="AY366">
        <f t="shared" ca="1" si="115"/>
        <v>0</v>
      </c>
      <c r="AZ366">
        <f t="shared" ca="1" si="116"/>
        <v>0</v>
      </c>
    </row>
    <row r="367" spans="1:52" x14ac:dyDescent="0.3">
      <c r="A367" s="5"/>
      <c r="C367" s="6">
        <f t="shared" si="117"/>
        <v>1</v>
      </c>
      <c r="E367" s="6">
        <f t="shared" ca="1" si="102"/>
        <v>44562</v>
      </c>
      <c r="F367" s="3">
        <f t="shared" ca="1" si="118"/>
        <v>18</v>
      </c>
      <c r="G367" s="3">
        <f t="shared" ca="1" si="119"/>
        <v>12</v>
      </c>
      <c r="H367" s="7">
        <f t="shared" ca="1" si="103"/>
        <v>450</v>
      </c>
      <c r="J367" s="7">
        <f t="shared" ca="1" si="104"/>
        <v>0</v>
      </c>
      <c r="L367" s="7">
        <f t="shared" ca="1" si="105"/>
        <v>450</v>
      </c>
      <c r="P367" s="7">
        <f t="shared" ca="1" si="106"/>
        <v>450</v>
      </c>
      <c r="Q367" s="16"/>
      <c r="R367" s="12"/>
      <c r="S367" s="13" t="str">
        <f t="shared" ca="1" si="120"/>
        <v xml:space="preserve"> </v>
      </c>
      <c r="T367" s="13" t="str" cm="1">
        <f t="array" aca="1" ref="T367" ca="1">_xlfn.IFS(Q367=0," ",S367&gt;25,"Plus éligible",S367&gt;16,"Justificatif à fournir",S367&gt;6,"Bon rentré OK",S367&lt;6,"Non éligible")</f>
        <v xml:space="preserve"> </v>
      </c>
      <c r="U367" s="13" t="str" cm="1">
        <f t="array" aca="1" ref="U367" ca="1">_xlfn.IFS(Q367=0," ",S367&gt;17,"Plus noel",S367&lt;17,"ok noel")</f>
        <v xml:space="preserve"> </v>
      </c>
      <c r="V367" s="15"/>
      <c r="W367" s="16"/>
      <c r="X367" s="12"/>
      <c r="Y367" s="13" t="str">
        <f t="shared" ca="1" si="107"/>
        <v xml:space="preserve"> </v>
      </c>
      <c r="Z367" s="13" t="str" cm="1">
        <f t="array" aca="1" ref="Z367" ca="1">_xlfn.IFS(W367=0," ",Y367&gt;25,"Plus éligible",Y367&gt;16,"Justificatif à fournir",Y367&gt;6,"Bon rentré OK",Y367&lt;6,"Non éligible")</f>
        <v xml:space="preserve"> </v>
      </c>
      <c r="AA367" s="13" t="str" cm="1">
        <f t="array" aca="1" ref="AA367" ca="1">_xlfn.IFS(W367=0," ",Y367&gt;17,"Plus noel",Y367&lt;16,"ok noel")</f>
        <v xml:space="preserve"> </v>
      </c>
      <c r="AB367" s="15"/>
      <c r="AC367" s="16"/>
      <c r="AD367" s="12"/>
      <c r="AE367" s="13" t="str">
        <f t="shared" ca="1" si="108"/>
        <v xml:space="preserve"> </v>
      </c>
      <c r="AF367" s="13" t="str" cm="1">
        <f t="array" aca="1" ref="AF367" ca="1">_xlfn.IFS(AC367=0," ",AE367&gt;25,"Plus éligible",AE367&gt;16,"Justificatif à fournir",AE367&gt;6,"Bon rentré OK",AE367&lt;6,"Non éligible")</f>
        <v xml:space="preserve"> </v>
      </c>
      <c r="AG367" s="13" t="str" cm="1">
        <f t="array" aca="1" ref="AG367" ca="1">_xlfn.IFS(AC367=0," ",AE367&gt;17,"Plus noel",AE367&lt;17,"ok noel")</f>
        <v xml:space="preserve"> </v>
      </c>
      <c r="AH367" s="15"/>
      <c r="AI367" s="16"/>
      <c r="AJ367" s="12"/>
      <c r="AK367" s="13" t="str">
        <f t="shared" ca="1" si="109"/>
        <v xml:space="preserve"> </v>
      </c>
      <c r="AL367" s="13" t="str" cm="1">
        <f t="array" aca="1" ref="AL367" ca="1">_xlfn.IFS(AI367=0," ",AK367&gt;25,"Plus éligible",AK367&gt;16,"Justificatif à fournir",AK367&gt;6,"Bon rentré OK",AK367&lt;6,"Non éligible")</f>
        <v xml:space="preserve"> </v>
      </c>
      <c r="AM367" s="13" t="str" cm="1">
        <f t="array" aca="1" ref="AM367" ca="1">_xlfn.IFS(AI367=0," ",AK367&gt;17,"Plus noel",AK367&lt;17,"ok noel")</f>
        <v xml:space="preserve"> </v>
      </c>
      <c r="AN367" s="15"/>
      <c r="AO367" s="16"/>
      <c r="AP367" s="12"/>
      <c r="AQ367" s="13" t="str">
        <f t="shared" ca="1" si="110"/>
        <v xml:space="preserve"> </v>
      </c>
      <c r="AR367" s="13" t="str" cm="1">
        <f t="array" aca="1" ref="AR367" ca="1">_xlfn.IFS(AO367=0," ",AQ367&gt;25,"Plus éligible",AQ367&gt;16,"Justificatif à fournir",AQ367&gt;6,"Bon rentré OK",AQ367&lt;6,"Non éligible")</f>
        <v xml:space="preserve"> </v>
      </c>
      <c r="AS367" s="13" t="str" cm="1">
        <f t="array" aca="1" ref="AS367" ca="1">_xlfn.IFS(AO367=0," ",AQ367&gt;17,"Plus noel",AQ367&lt;17,"ok noel")</f>
        <v xml:space="preserve"> </v>
      </c>
      <c r="AT367" s="15"/>
      <c r="AU367" s="10" t="str">
        <f t="shared" si="111"/>
        <v xml:space="preserve"> </v>
      </c>
      <c r="AV367" s="10" t="str">
        <f t="shared" si="112"/>
        <v xml:space="preserve"> </v>
      </c>
      <c r="AW367" s="10" t="str">
        <f t="shared" si="113"/>
        <v xml:space="preserve"> </v>
      </c>
      <c r="AX367">
        <f t="shared" ca="1" si="114"/>
        <v>0</v>
      </c>
      <c r="AY367">
        <f t="shared" ca="1" si="115"/>
        <v>0</v>
      </c>
      <c r="AZ367">
        <f t="shared" ca="1" si="116"/>
        <v>0</v>
      </c>
    </row>
    <row r="368" spans="1:52" x14ac:dyDescent="0.3">
      <c r="A368" s="5"/>
      <c r="C368" s="6">
        <f t="shared" si="117"/>
        <v>1</v>
      </c>
      <c r="E368" s="6">
        <f t="shared" ca="1" si="102"/>
        <v>44562</v>
      </c>
      <c r="F368" s="3">
        <f t="shared" ca="1" si="118"/>
        <v>18</v>
      </c>
      <c r="G368" s="3">
        <f t="shared" ca="1" si="119"/>
        <v>12</v>
      </c>
      <c r="H368" s="7">
        <f t="shared" ca="1" si="103"/>
        <v>450</v>
      </c>
      <c r="J368" s="7">
        <f t="shared" ca="1" si="104"/>
        <v>0</v>
      </c>
      <c r="L368" s="7">
        <f t="shared" ca="1" si="105"/>
        <v>450</v>
      </c>
      <c r="P368" s="7">
        <f t="shared" ca="1" si="106"/>
        <v>450</v>
      </c>
      <c r="Q368" s="16"/>
      <c r="R368" s="12"/>
      <c r="S368" s="13" t="str">
        <f t="shared" ca="1" si="120"/>
        <v xml:space="preserve"> </v>
      </c>
      <c r="T368" s="13" t="str" cm="1">
        <f t="array" aca="1" ref="T368" ca="1">_xlfn.IFS(Q368=0," ",S368&gt;25,"Plus éligible",S368&gt;16,"Justificatif à fournir",S368&gt;6,"Bon rentré OK",S368&lt;6,"Non éligible")</f>
        <v xml:space="preserve"> </v>
      </c>
      <c r="U368" s="13" t="str" cm="1">
        <f t="array" aca="1" ref="U368" ca="1">_xlfn.IFS(Q368=0," ",S368&gt;17,"Plus noel",S368&lt;17,"ok noel")</f>
        <v xml:space="preserve"> </v>
      </c>
      <c r="V368" s="15"/>
      <c r="W368" s="16"/>
      <c r="X368" s="12"/>
      <c r="Y368" s="13" t="str">
        <f t="shared" ca="1" si="107"/>
        <v xml:space="preserve"> </v>
      </c>
      <c r="Z368" s="13" t="str" cm="1">
        <f t="array" aca="1" ref="Z368" ca="1">_xlfn.IFS(W368=0," ",Y368&gt;25,"Plus éligible",Y368&gt;16,"Justificatif à fournir",Y368&gt;6,"Bon rentré OK",Y368&lt;6,"Non éligible")</f>
        <v xml:space="preserve"> </v>
      </c>
      <c r="AA368" s="13" t="str" cm="1">
        <f t="array" aca="1" ref="AA368" ca="1">_xlfn.IFS(W368=0," ",Y368&gt;17,"Plus noel",Y368&lt;16,"ok noel")</f>
        <v xml:space="preserve"> </v>
      </c>
      <c r="AB368" s="15"/>
      <c r="AC368" s="16"/>
      <c r="AD368" s="12"/>
      <c r="AE368" s="13" t="str">
        <f t="shared" ca="1" si="108"/>
        <v xml:space="preserve"> </v>
      </c>
      <c r="AF368" s="13" t="str" cm="1">
        <f t="array" aca="1" ref="AF368" ca="1">_xlfn.IFS(AC368=0," ",AE368&gt;25,"Plus éligible",AE368&gt;16,"Justificatif à fournir",AE368&gt;6,"Bon rentré OK",AE368&lt;6,"Non éligible")</f>
        <v xml:space="preserve"> </v>
      </c>
      <c r="AG368" s="13" t="str" cm="1">
        <f t="array" aca="1" ref="AG368" ca="1">_xlfn.IFS(AC368=0," ",AE368&gt;17,"Plus noel",AE368&lt;17,"ok noel")</f>
        <v xml:space="preserve"> </v>
      </c>
      <c r="AH368" s="15"/>
      <c r="AI368" s="16"/>
      <c r="AJ368" s="12"/>
      <c r="AK368" s="13" t="str">
        <f t="shared" ca="1" si="109"/>
        <v xml:space="preserve"> </v>
      </c>
      <c r="AL368" s="13" t="str" cm="1">
        <f t="array" aca="1" ref="AL368" ca="1">_xlfn.IFS(AI368=0," ",AK368&gt;25,"Plus éligible",AK368&gt;16,"Justificatif à fournir",AK368&gt;6,"Bon rentré OK",AK368&lt;6,"Non éligible")</f>
        <v xml:space="preserve"> </v>
      </c>
      <c r="AM368" s="13" t="str" cm="1">
        <f t="array" aca="1" ref="AM368" ca="1">_xlfn.IFS(AI368=0," ",AK368&gt;17,"Plus noel",AK368&lt;17,"ok noel")</f>
        <v xml:space="preserve"> </v>
      </c>
      <c r="AN368" s="15"/>
      <c r="AO368" s="16"/>
      <c r="AP368" s="12"/>
      <c r="AQ368" s="13" t="str">
        <f t="shared" ca="1" si="110"/>
        <v xml:space="preserve"> </v>
      </c>
      <c r="AR368" s="13" t="str" cm="1">
        <f t="array" aca="1" ref="AR368" ca="1">_xlfn.IFS(AO368=0," ",AQ368&gt;25,"Plus éligible",AQ368&gt;16,"Justificatif à fournir",AQ368&gt;6,"Bon rentré OK",AQ368&lt;6,"Non éligible")</f>
        <v xml:space="preserve"> </v>
      </c>
      <c r="AS368" s="13" t="str" cm="1">
        <f t="array" aca="1" ref="AS368" ca="1">_xlfn.IFS(AO368=0," ",AQ368&gt;17,"Plus noel",AQ368&lt;17,"ok noel")</f>
        <v xml:space="preserve"> </v>
      </c>
      <c r="AT368" s="15"/>
      <c r="AU368" s="10" t="str">
        <f t="shared" si="111"/>
        <v xml:space="preserve"> </v>
      </c>
      <c r="AV368" s="10" t="str">
        <f t="shared" si="112"/>
        <v xml:space="preserve"> </v>
      </c>
      <c r="AW368" s="10" t="str">
        <f t="shared" si="113"/>
        <v xml:space="preserve"> </v>
      </c>
      <c r="AX368">
        <f t="shared" ca="1" si="114"/>
        <v>0</v>
      </c>
      <c r="AY368">
        <f t="shared" ca="1" si="115"/>
        <v>0</v>
      </c>
      <c r="AZ368">
        <f t="shared" ca="1" si="116"/>
        <v>0</v>
      </c>
    </row>
    <row r="369" spans="1:52" x14ac:dyDescent="0.3">
      <c r="A369" s="5"/>
      <c r="C369" s="6">
        <f t="shared" si="117"/>
        <v>1</v>
      </c>
      <c r="E369" s="6">
        <f t="shared" ca="1" si="102"/>
        <v>44562</v>
      </c>
      <c r="F369" s="3">
        <f t="shared" ca="1" si="118"/>
        <v>18</v>
      </c>
      <c r="G369" s="3">
        <f t="shared" ca="1" si="119"/>
        <v>12</v>
      </c>
      <c r="H369" s="7">
        <f t="shared" ca="1" si="103"/>
        <v>450</v>
      </c>
      <c r="J369" s="7">
        <f t="shared" ca="1" si="104"/>
        <v>0</v>
      </c>
      <c r="L369" s="7">
        <f t="shared" ca="1" si="105"/>
        <v>450</v>
      </c>
      <c r="P369" s="7">
        <f t="shared" ca="1" si="106"/>
        <v>450</v>
      </c>
      <c r="Q369" s="16"/>
      <c r="R369" s="12"/>
      <c r="S369" s="13" t="str">
        <f t="shared" ca="1" si="120"/>
        <v xml:space="preserve"> </v>
      </c>
      <c r="T369" s="13" t="str" cm="1">
        <f t="array" aca="1" ref="T369" ca="1">_xlfn.IFS(Q369=0," ",S369&gt;25,"Plus éligible",S369&gt;16,"Justificatif à fournir",S369&gt;6,"Bon rentré OK",S369&lt;6,"Non éligible")</f>
        <v xml:space="preserve"> </v>
      </c>
      <c r="U369" s="13" t="str" cm="1">
        <f t="array" aca="1" ref="U369" ca="1">_xlfn.IFS(Q369=0," ",S369&gt;17,"Plus noel",S369&lt;17,"ok noel")</f>
        <v xml:space="preserve"> </v>
      </c>
      <c r="V369" s="15"/>
      <c r="W369" s="16"/>
      <c r="X369" s="12"/>
      <c r="Y369" s="13" t="str">
        <f t="shared" ca="1" si="107"/>
        <v xml:space="preserve"> </v>
      </c>
      <c r="Z369" s="13" t="str" cm="1">
        <f t="array" aca="1" ref="Z369" ca="1">_xlfn.IFS(W369=0," ",Y369&gt;25,"Plus éligible",Y369&gt;16,"Justificatif à fournir",Y369&gt;6,"Bon rentré OK",Y369&lt;6,"Non éligible")</f>
        <v xml:space="preserve"> </v>
      </c>
      <c r="AA369" s="13" t="str" cm="1">
        <f t="array" aca="1" ref="AA369" ca="1">_xlfn.IFS(W369=0," ",Y369&gt;17,"Plus noel",Y369&lt;16,"ok noel")</f>
        <v xml:space="preserve"> </v>
      </c>
      <c r="AB369" s="15"/>
      <c r="AC369" s="16"/>
      <c r="AD369" s="12"/>
      <c r="AE369" s="13" t="str">
        <f t="shared" ca="1" si="108"/>
        <v xml:space="preserve"> </v>
      </c>
      <c r="AF369" s="13" t="str" cm="1">
        <f t="array" aca="1" ref="AF369" ca="1">_xlfn.IFS(AC369=0," ",AE369&gt;25,"Plus éligible",AE369&gt;16,"Justificatif à fournir",AE369&gt;6,"Bon rentré OK",AE369&lt;6,"Non éligible")</f>
        <v xml:space="preserve"> </v>
      </c>
      <c r="AG369" s="13" t="str" cm="1">
        <f t="array" aca="1" ref="AG369" ca="1">_xlfn.IFS(AC369=0," ",AE369&gt;17,"Plus noel",AE369&lt;17,"ok noel")</f>
        <v xml:space="preserve"> </v>
      </c>
      <c r="AH369" s="15"/>
      <c r="AI369" s="16"/>
      <c r="AJ369" s="12"/>
      <c r="AK369" s="13" t="str">
        <f t="shared" ca="1" si="109"/>
        <v xml:space="preserve"> </v>
      </c>
      <c r="AL369" s="13" t="str" cm="1">
        <f t="array" aca="1" ref="AL369" ca="1">_xlfn.IFS(AI369=0," ",AK369&gt;25,"Plus éligible",AK369&gt;16,"Justificatif à fournir",AK369&gt;6,"Bon rentré OK",AK369&lt;6,"Non éligible")</f>
        <v xml:space="preserve"> </v>
      </c>
      <c r="AM369" s="13" t="str" cm="1">
        <f t="array" aca="1" ref="AM369" ca="1">_xlfn.IFS(AI369=0," ",AK369&gt;17,"Plus noel",AK369&lt;17,"ok noel")</f>
        <v xml:space="preserve"> </v>
      </c>
      <c r="AN369" s="15"/>
      <c r="AO369" s="16"/>
      <c r="AP369" s="12"/>
      <c r="AQ369" s="13" t="str">
        <f t="shared" ca="1" si="110"/>
        <v xml:space="preserve"> </v>
      </c>
      <c r="AR369" s="13" t="str" cm="1">
        <f t="array" aca="1" ref="AR369" ca="1">_xlfn.IFS(AO369=0," ",AQ369&gt;25,"Plus éligible",AQ369&gt;16,"Justificatif à fournir",AQ369&gt;6,"Bon rentré OK",AQ369&lt;6,"Non éligible")</f>
        <v xml:space="preserve"> </v>
      </c>
      <c r="AS369" s="13" t="str" cm="1">
        <f t="array" aca="1" ref="AS369" ca="1">_xlfn.IFS(AO369=0," ",AQ369&gt;17,"Plus noel",AQ369&lt;17,"ok noel")</f>
        <v xml:space="preserve"> </v>
      </c>
      <c r="AT369" s="15"/>
      <c r="AU369" s="10" t="str">
        <f t="shared" si="111"/>
        <v xml:space="preserve"> </v>
      </c>
      <c r="AV369" s="10" t="str">
        <f t="shared" si="112"/>
        <v xml:space="preserve"> </v>
      </c>
      <c r="AW369" s="10" t="str">
        <f t="shared" si="113"/>
        <v xml:space="preserve"> </v>
      </c>
      <c r="AX369">
        <f t="shared" ca="1" si="114"/>
        <v>0</v>
      </c>
      <c r="AY369">
        <f t="shared" ca="1" si="115"/>
        <v>0</v>
      </c>
      <c r="AZ369">
        <f t="shared" ca="1" si="116"/>
        <v>0</v>
      </c>
    </row>
    <row r="370" spans="1:52" x14ac:dyDescent="0.3">
      <c r="A370" s="5"/>
      <c r="C370" s="6">
        <f t="shared" si="117"/>
        <v>1</v>
      </c>
      <c r="E370" s="6">
        <f t="shared" ca="1" si="102"/>
        <v>44562</v>
      </c>
      <c r="F370" s="3">
        <f t="shared" ca="1" si="118"/>
        <v>18</v>
      </c>
      <c r="G370" s="3">
        <f t="shared" ca="1" si="119"/>
        <v>12</v>
      </c>
      <c r="H370" s="7">
        <f t="shared" ca="1" si="103"/>
        <v>450</v>
      </c>
      <c r="J370" s="7">
        <f t="shared" ca="1" si="104"/>
        <v>0</v>
      </c>
      <c r="L370" s="7">
        <f t="shared" ca="1" si="105"/>
        <v>450</v>
      </c>
      <c r="P370" s="7">
        <f t="shared" ca="1" si="106"/>
        <v>450</v>
      </c>
      <c r="Q370" s="16"/>
      <c r="R370" s="12"/>
      <c r="S370" s="13" t="str">
        <f t="shared" ca="1" si="120"/>
        <v xml:space="preserve"> </v>
      </c>
      <c r="T370" s="13" t="str" cm="1">
        <f t="array" aca="1" ref="T370" ca="1">_xlfn.IFS(Q370=0," ",S370&gt;25,"Plus éligible",S370&gt;16,"Justificatif à fournir",S370&gt;6,"Bon rentré OK",S370&lt;6,"Non éligible")</f>
        <v xml:space="preserve"> </v>
      </c>
      <c r="U370" s="13" t="str" cm="1">
        <f t="array" aca="1" ref="U370" ca="1">_xlfn.IFS(Q370=0," ",S370&gt;17,"Plus noel",S370&lt;17,"ok noel")</f>
        <v xml:space="preserve"> </v>
      </c>
      <c r="V370" s="15"/>
      <c r="W370" s="16"/>
      <c r="X370" s="12"/>
      <c r="Y370" s="13" t="str">
        <f t="shared" ca="1" si="107"/>
        <v xml:space="preserve"> </v>
      </c>
      <c r="Z370" s="13" t="str" cm="1">
        <f t="array" aca="1" ref="Z370" ca="1">_xlfn.IFS(W370=0," ",Y370&gt;25,"Plus éligible",Y370&gt;16,"Justificatif à fournir",Y370&gt;6,"Bon rentré OK",Y370&lt;6,"Non éligible")</f>
        <v xml:space="preserve"> </v>
      </c>
      <c r="AA370" s="13" t="str" cm="1">
        <f t="array" aca="1" ref="AA370" ca="1">_xlfn.IFS(W370=0," ",Y370&gt;17,"Plus noel",Y370&lt;16,"ok noel")</f>
        <v xml:space="preserve"> </v>
      </c>
      <c r="AB370" s="15"/>
      <c r="AC370" s="16"/>
      <c r="AD370" s="12"/>
      <c r="AE370" s="13" t="str">
        <f t="shared" ca="1" si="108"/>
        <v xml:space="preserve"> </v>
      </c>
      <c r="AF370" s="13" t="str" cm="1">
        <f t="array" aca="1" ref="AF370" ca="1">_xlfn.IFS(AC370=0," ",AE370&gt;25,"Plus éligible",AE370&gt;16,"Justificatif à fournir",AE370&gt;6,"Bon rentré OK",AE370&lt;6,"Non éligible")</f>
        <v xml:space="preserve"> </v>
      </c>
      <c r="AG370" s="13" t="str" cm="1">
        <f t="array" aca="1" ref="AG370" ca="1">_xlfn.IFS(AC370=0," ",AE370&gt;17,"Plus noel",AE370&lt;17,"ok noel")</f>
        <v xml:space="preserve"> </v>
      </c>
      <c r="AH370" s="15"/>
      <c r="AI370" s="16"/>
      <c r="AJ370" s="12"/>
      <c r="AK370" s="13" t="str">
        <f t="shared" ca="1" si="109"/>
        <v xml:space="preserve"> </v>
      </c>
      <c r="AL370" s="13" t="str" cm="1">
        <f t="array" aca="1" ref="AL370" ca="1">_xlfn.IFS(AI370=0," ",AK370&gt;25,"Plus éligible",AK370&gt;16,"Justificatif à fournir",AK370&gt;6,"Bon rentré OK",AK370&lt;6,"Non éligible")</f>
        <v xml:space="preserve"> </v>
      </c>
      <c r="AM370" s="13" t="str" cm="1">
        <f t="array" aca="1" ref="AM370" ca="1">_xlfn.IFS(AI370=0," ",AK370&gt;17,"Plus noel",AK370&lt;17,"ok noel")</f>
        <v xml:space="preserve"> </v>
      </c>
      <c r="AN370" s="15"/>
      <c r="AO370" s="16"/>
      <c r="AP370" s="12"/>
      <c r="AQ370" s="13" t="str">
        <f t="shared" ca="1" si="110"/>
        <v xml:space="preserve"> </v>
      </c>
      <c r="AR370" s="13" t="str" cm="1">
        <f t="array" aca="1" ref="AR370" ca="1">_xlfn.IFS(AO370=0," ",AQ370&gt;25,"Plus éligible",AQ370&gt;16,"Justificatif à fournir",AQ370&gt;6,"Bon rentré OK",AQ370&lt;6,"Non éligible")</f>
        <v xml:space="preserve"> </v>
      </c>
      <c r="AS370" s="13" t="str" cm="1">
        <f t="array" aca="1" ref="AS370" ca="1">_xlfn.IFS(AO370=0," ",AQ370&gt;17,"Plus noel",AQ370&lt;17,"ok noel")</f>
        <v xml:space="preserve"> </v>
      </c>
      <c r="AT370" s="15"/>
      <c r="AU370" s="10" t="str">
        <f t="shared" si="111"/>
        <v xml:space="preserve"> </v>
      </c>
      <c r="AV370" s="10" t="str">
        <f t="shared" si="112"/>
        <v xml:space="preserve"> </v>
      </c>
      <c r="AW370" s="10" t="str">
        <f t="shared" si="113"/>
        <v xml:space="preserve"> </v>
      </c>
      <c r="AX370">
        <f t="shared" ca="1" si="114"/>
        <v>0</v>
      </c>
      <c r="AY370">
        <f t="shared" ca="1" si="115"/>
        <v>0</v>
      </c>
      <c r="AZ370">
        <f t="shared" ca="1" si="116"/>
        <v>0</v>
      </c>
    </row>
    <row r="371" spans="1:52" x14ac:dyDescent="0.3">
      <c r="A371" s="5"/>
      <c r="C371" s="6">
        <f t="shared" si="117"/>
        <v>1</v>
      </c>
      <c r="E371" s="6">
        <f t="shared" ca="1" si="102"/>
        <v>44562</v>
      </c>
      <c r="F371" s="3">
        <f t="shared" ca="1" si="118"/>
        <v>18</v>
      </c>
      <c r="G371" s="3">
        <f t="shared" ca="1" si="119"/>
        <v>12</v>
      </c>
      <c r="H371" s="7">
        <f t="shared" ca="1" si="103"/>
        <v>450</v>
      </c>
      <c r="J371" s="7">
        <f t="shared" ca="1" si="104"/>
        <v>0</v>
      </c>
      <c r="L371" s="7">
        <f t="shared" ca="1" si="105"/>
        <v>450</v>
      </c>
      <c r="P371" s="7">
        <f t="shared" ca="1" si="106"/>
        <v>450</v>
      </c>
      <c r="Q371" s="16"/>
      <c r="R371" s="12"/>
      <c r="S371" s="13" t="str">
        <f t="shared" ca="1" si="120"/>
        <v xml:space="preserve"> </v>
      </c>
      <c r="T371" s="13" t="str" cm="1">
        <f t="array" aca="1" ref="T371" ca="1">_xlfn.IFS(Q371=0," ",S371&gt;25,"Plus éligible",S371&gt;16,"Justificatif à fournir",S371&gt;6,"Bon rentré OK",S371&lt;6,"Non éligible")</f>
        <v xml:space="preserve"> </v>
      </c>
      <c r="U371" s="13" t="str" cm="1">
        <f t="array" aca="1" ref="U371" ca="1">_xlfn.IFS(Q371=0," ",S371&gt;17,"Plus noel",S371&lt;17,"ok noel")</f>
        <v xml:space="preserve"> </v>
      </c>
      <c r="V371" s="15"/>
      <c r="W371" s="16"/>
      <c r="X371" s="12"/>
      <c r="Y371" s="13" t="str">
        <f t="shared" ca="1" si="107"/>
        <v xml:space="preserve"> </v>
      </c>
      <c r="Z371" s="13" t="str" cm="1">
        <f t="array" aca="1" ref="Z371" ca="1">_xlfn.IFS(W371=0," ",Y371&gt;25,"Plus éligible",Y371&gt;16,"Justificatif à fournir",Y371&gt;6,"Bon rentré OK",Y371&lt;6,"Non éligible")</f>
        <v xml:space="preserve"> </v>
      </c>
      <c r="AA371" s="13" t="str" cm="1">
        <f t="array" aca="1" ref="AA371" ca="1">_xlfn.IFS(W371=0," ",Y371&gt;17,"Plus noel",Y371&lt;16,"ok noel")</f>
        <v xml:space="preserve"> </v>
      </c>
      <c r="AB371" s="15"/>
      <c r="AC371" s="16"/>
      <c r="AD371" s="12"/>
      <c r="AE371" s="13" t="str">
        <f t="shared" ca="1" si="108"/>
        <v xml:space="preserve"> </v>
      </c>
      <c r="AF371" s="13" t="str" cm="1">
        <f t="array" aca="1" ref="AF371" ca="1">_xlfn.IFS(AC371=0," ",AE371&gt;25,"Plus éligible",AE371&gt;16,"Justificatif à fournir",AE371&gt;6,"Bon rentré OK",AE371&lt;6,"Non éligible")</f>
        <v xml:space="preserve"> </v>
      </c>
      <c r="AG371" s="13" t="str" cm="1">
        <f t="array" aca="1" ref="AG371" ca="1">_xlfn.IFS(AC371=0," ",AE371&gt;17,"Plus noel",AE371&lt;17,"ok noel")</f>
        <v xml:space="preserve"> </v>
      </c>
      <c r="AH371" s="15"/>
      <c r="AI371" s="16"/>
      <c r="AJ371" s="12"/>
      <c r="AK371" s="13" t="str">
        <f t="shared" ca="1" si="109"/>
        <v xml:space="preserve"> </v>
      </c>
      <c r="AL371" s="13" t="str" cm="1">
        <f t="array" aca="1" ref="AL371" ca="1">_xlfn.IFS(AI371=0," ",AK371&gt;25,"Plus éligible",AK371&gt;16,"Justificatif à fournir",AK371&gt;6,"Bon rentré OK",AK371&lt;6,"Non éligible")</f>
        <v xml:space="preserve"> </v>
      </c>
      <c r="AM371" s="13" t="str" cm="1">
        <f t="array" aca="1" ref="AM371" ca="1">_xlfn.IFS(AI371=0," ",AK371&gt;17,"Plus noel",AK371&lt;17,"ok noel")</f>
        <v xml:space="preserve"> </v>
      </c>
      <c r="AN371" s="15"/>
      <c r="AO371" s="16"/>
      <c r="AP371" s="12"/>
      <c r="AQ371" s="13" t="str">
        <f t="shared" ca="1" si="110"/>
        <v xml:space="preserve"> </v>
      </c>
      <c r="AR371" s="13" t="str" cm="1">
        <f t="array" aca="1" ref="AR371" ca="1">_xlfn.IFS(AO371=0," ",AQ371&gt;25,"Plus éligible",AQ371&gt;16,"Justificatif à fournir",AQ371&gt;6,"Bon rentré OK",AQ371&lt;6,"Non éligible")</f>
        <v xml:space="preserve"> </v>
      </c>
      <c r="AS371" s="13" t="str" cm="1">
        <f t="array" aca="1" ref="AS371" ca="1">_xlfn.IFS(AO371=0," ",AQ371&gt;17,"Plus noel",AQ371&lt;17,"ok noel")</f>
        <v xml:space="preserve"> </v>
      </c>
      <c r="AT371" s="15"/>
      <c r="AU371" s="10" t="str">
        <f t="shared" si="111"/>
        <v xml:space="preserve"> </v>
      </c>
      <c r="AV371" s="10" t="str">
        <f t="shared" si="112"/>
        <v xml:space="preserve"> </v>
      </c>
      <c r="AW371" s="10" t="str">
        <f t="shared" si="113"/>
        <v xml:space="preserve"> </v>
      </c>
      <c r="AX371">
        <f t="shared" ca="1" si="114"/>
        <v>0</v>
      </c>
      <c r="AY371">
        <f t="shared" ca="1" si="115"/>
        <v>0</v>
      </c>
      <c r="AZ371">
        <f t="shared" ca="1" si="116"/>
        <v>0</v>
      </c>
    </row>
    <row r="372" spans="1:52" x14ac:dyDescent="0.3">
      <c r="A372" s="5"/>
      <c r="C372" s="6">
        <f t="shared" si="117"/>
        <v>1</v>
      </c>
      <c r="E372" s="6">
        <f t="shared" ca="1" si="102"/>
        <v>44562</v>
      </c>
      <c r="F372" s="3">
        <f t="shared" ca="1" si="118"/>
        <v>18</v>
      </c>
      <c r="G372" s="3">
        <f t="shared" ca="1" si="119"/>
        <v>12</v>
      </c>
      <c r="H372" s="7">
        <f t="shared" ca="1" si="103"/>
        <v>450</v>
      </c>
      <c r="J372" s="7">
        <f t="shared" ca="1" si="104"/>
        <v>0</v>
      </c>
      <c r="L372" s="7">
        <f t="shared" ca="1" si="105"/>
        <v>450</v>
      </c>
      <c r="P372" s="7">
        <f t="shared" ca="1" si="106"/>
        <v>450</v>
      </c>
      <c r="Q372" s="16"/>
      <c r="R372" s="12"/>
      <c r="S372" s="13" t="str">
        <f t="shared" ca="1" si="120"/>
        <v xml:space="preserve"> </v>
      </c>
      <c r="T372" s="13" t="str" cm="1">
        <f t="array" aca="1" ref="T372" ca="1">_xlfn.IFS(Q372=0," ",S372&gt;25,"Plus éligible",S372&gt;16,"Justificatif à fournir",S372&gt;6,"Bon rentré OK",S372&lt;6,"Non éligible")</f>
        <v xml:space="preserve"> </v>
      </c>
      <c r="U372" s="13" t="str" cm="1">
        <f t="array" aca="1" ref="U372" ca="1">_xlfn.IFS(Q372=0," ",S372&gt;17,"Plus noel",S372&lt;17,"ok noel")</f>
        <v xml:space="preserve"> </v>
      </c>
      <c r="V372" s="15"/>
      <c r="W372" s="16"/>
      <c r="X372" s="12"/>
      <c r="Y372" s="13" t="str">
        <f t="shared" ca="1" si="107"/>
        <v xml:space="preserve"> </v>
      </c>
      <c r="Z372" s="13" t="str" cm="1">
        <f t="array" aca="1" ref="Z372" ca="1">_xlfn.IFS(W372=0," ",Y372&gt;25,"Plus éligible",Y372&gt;16,"Justificatif à fournir",Y372&gt;6,"Bon rentré OK",Y372&lt;6,"Non éligible")</f>
        <v xml:space="preserve"> </v>
      </c>
      <c r="AA372" s="13" t="str" cm="1">
        <f t="array" aca="1" ref="AA372" ca="1">_xlfn.IFS(W372=0," ",Y372&gt;17,"Plus noel",Y372&lt;16,"ok noel")</f>
        <v xml:space="preserve"> </v>
      </c>
      <c r="AB372" s="15"/>
      <c r="AC372" s="16"/>
      <c r="AD372" s="12"/>
      <c r="AE372" s="13" t="str">
        <f t="shared" ca="1" si="108"/>
        <v xml:space="preserve"> </v>
      </c>
      <c r="AF372" s="13" t="str" cm="1">
        <f t="array" aca="1" ref="AF372" ca="1">_xlfn.IFS(AC372=0," ",AE372&gt;25,"Plus éligible",AE372&gt;16,"Justificatif à fournir",AE372&gt;6,"Bon rentré OK",AE372&lt;6,"Non éligible")</f>
        <v xml:space="preserve"> </v>
      </c>
      <c r="AG372" s="13" t="str" cm="1">
        <f t="array" aca="1" ref="AG372" ca="1">_xlfn.IFS(AC372=0," ",AE372&gt;17,"Plus noel",AE372&lt;17,"ok noel")</f>
        <v xml:space="preserve"> </v>
      </c>
      <c r="AH372" s="15"/>
      <c r="AI372" s="16"/>
      <c r="AJ372" s="12"/>
      <c r="AK372" s="13" t="str">
        <f t="shared" ca="1" si="109"/>
        <v xml:space="preserve"> </v>
      </c>
      <c r="AL372" s="13" t="str" cm="1">
        <f t="array" aca="1" ref="AL372" ca="1">_xlfn.IFS(AI372=0," ",AK372&gt;25,"Plus éligible",AK372&gt;16,"Justificatif à fournir",AK372&gt;6,"Bon rentré OK",AK372&lt;6,"Non éligible")</f>
        <v xml:space="preserve"> </v>
      </c>
      <c r="AM372" s="13" t="str" cm="1">
        <f t="array" aca="1" ref="AM372" ca="1">_xlfn.IFS(AI372=0," ",AK372&gt;17,"Plus noel",AK372&lt;17,"ok noel")</f>
        <v xml:space="preserve"> </v>
      </c>
      <c r="AN372" s="15"/>
      <c r="AO372" s="16"/>
      <c r="AP372" s="12"/>
      <c r="AQ372" s="13" t="str">
        <f t="shared" ca="1" si="110"/>
        <v xml:space="preserve"> </v>
      </c>
      <c r="AR372" s="13" t="str" cm="1">
        <f t="array" aca="1" ref="AR372" ca="1">_xlfn.IFS(AO372=0," ",AQ372&gt;25,"Plus éligible",AQ372&gt;16,"Justificatif à fournir",AQ372&gt;6,"Bon rentré OK",AQ372&lt;6,"Non éligible")</f>
        <v xml:space="preserve"> </v>
      </c>
      <c r="AS372" s="13" t="str" cm="1">
        <f t="array" aca="1" ref="AS372" ca="1">_xlfn.IFS(AO372=0," ",AQ372&gt;17,"Plus noel",AQ372&lt;17,"ok noel")</f>
        <v xml:space="preserve"> </v>
      </c>
      <c r="AT372" s="15"/>
      <c r="AU372" s="10" t="str">
        <f t="shared" si="111"/>
        <v xml:space="preserve"> </v>
      </c>
      <c r="AV372" s="10" t="str">
        <f t="shared" si="112"/>
        <v xml:space="preserve"> </v>
      </c>
      <c r="AW372" s="10" t="str">
        <f t="shared" si="113"/>
        <v xml:space="preserve"> </v>
      </c>
      <c r="AX372">
        <f t="shared" ca="1" si="114"/>
        <v>0</v>
      </c>
      <c r="AY372">
        <f t="shared" ca="1" si="115"/>
        <v>0</v>
      </c>
      <c r="AZ372">
        <f t="shared" ca="1" si="116"/>
        <v>0</v>
      </c>
    </row>
    <row r="373" spans="1:52" x14ac:dyDescent="0.3">
      <c r="A373" s="5"/>
      <c r="C373" s="6">
        <f t="shared" si="117"/>
        <v>1</v>
      </c>
      <c r="E373" s="6">
        <f t="shared" ca="1" si="102"/>
        <v>44562</v>
      </c>
      <c r="F373" s="3">
        <f t="shared" ca="1" si="118"/>
        <v>18</v>
      </c>
      <c r="G373" s="3">
        <f t="shared" ca="1" si="119"/>
        <v>12</v>
      </c>
      <c r="H373" s="7">
        <f t="shared" ca="1" si="103"/>
        <v>450</v>
      </c>
      <c r="J373" s="7">
        <f t="shared" ca="1" si="104"/>
        <v>0</v>
      </c>
      <c r="L373" s="7">
        <f t="shared" ca="1" si="105"/>
        <v>450</v>
      </c>
      <c r="P373" s="7">
        <f t="shared" ca="1" si="106"/>
        <v>450</v>
      </c>
      <c r="Q373" s="16"/>
      <c r="R373" s="12"/>
      <c r="S373" s="13" t="str">
        <f t="shared" ca="1" si="120"/>
        <v xml:space="preserve"> </v>
      </c>
      <c r="T373" s="13" t="str" cm="1">
        <f t="array" aca="1" ref="T373" ca="1">_xlfn.IFS(Q373=0," ",S373&gt;25,"Plus éligible",S373&gt;16,"Justificatif à fournir",S373&gt;6,"Bon rentré OK",S373&lt;6,"Non éligible")</f>
        <v xml:space="preserve"> </v>
      </c>
      <c r="U373" s="13" t="str" cm="1">
        <f t="array" aca="1" ref="U373" ca="1">_xlfn.IFS(Q373=0," ",S373&gt;17,"Plus noel",S373&lt;17,"ok noel")</f>
        <v xml:space="preserve"> </v>
      </c>
      <c r="V373" s="15"/>
      <c r="W373" s="16"/>
      <c r="X373" s="12"/>
      <c r="Y373" s="13" t="str">
        <f t="shared" ca="1" si="107"/>
        <v xml:space="preserve"> </v>
      </c>
      <c r="Z373" s="13" t="str" cm="1">
        <f t="array" aca="1" ref="Z373" ca="1">_xlfn.IFS(W373=0," ",Y373&gt;25,"Plus éligible",Y373&gt;16,"Justificatif à fournir",Y373&gt;6,"Bon rentré OK",Y373&lt;6,"Non éligible")</f>
        <v xml:space="preserve"> </v>
      </c>
      <c r="AA373" s="13" t="str" cm="1">
        <f t="array" aca="1" ref="AA373" ca="1">_xlfn.IFS(W373=0," ",Y373&gt;17,"Plus noel",Y373&lt;16,"ok noel")</f>
        <v xml:space="preserve"> </v>
      </c>
      <c r="AB373" s="15"/>
      <c r="AC373" s="16"/>
      <c r="AD373" s="12"/>
      <c r="AE373" s="13" t="str">
        <f t="shared" ca="1" si="108"/>
        <v xml:space="preserve"> </v>
      </c>
      <c r="AF373" s="13" t="str" cm="1">
        <f t="array" aca="1" ref="AF373" ca="1">_xlfn.IFS(AC373=0," ",AE373&gt;25,"Plus éligible",AE373&gt;16,"Justificatif à fournir",AE373&gt;6,"Bon rentré OK",AE373&lt;6,"Non éligible")</f>
        <v xml:space="preserve"> </v>
      </c>
      <c r="AG373" s="13" t="str" cm="1">
        <f t="array" aca="1" ref="AG373" ca="1">_xlfn.IFS(AC373=0," ",AE373&gt;17,"Plus noel",AE373&lt;17,"ok noel")</f>
        <v xml:space="preserve"> </v>
      </c>
      <c r="AH373" s="15"/>
      <c r="AI373" s="16"/>
      <c r="AJ373" s="12"/>
      <c r="AK373" s="13" t="str">
        <f t="shared" ca="1" si="109"/>
        <v xml:space="preserve"> </v>
      </c>
      <c r="AL373" s="13" t="str" cm="1">
        <f t="array" aca="1" ref="AL373" ca="1">_xlfn.IFS(AI373=0," ",AK373&gt;25,"Plus éligible",AK373&gt;16,"Justificatif à fournir",AK373&gt;6,"Bon rentré OK",AK373&lt;6,"Non éligible")</f>
        <v xml:space="preserve"> </v>
      </c>
      <c r="AM373" s="13" t="str" cm="1">
        <f t="array" aca="1" ref="AM373" ca="1">_xlfn.IFS(AI373=0," ",AK373&gt;17,"Plus noel",AK373&lt;17,"ok noel")</f>
        <v xml:space="preserve"> </v>
      </c>
      <c r="AN373" s="15"/>
      <c r="AO373" s="16"/>
      <c r="AP373" s="12"/>
      <c r="AQ373" s="13" t="str">
        <f t="shared" ca="1" si="110"/>
        <v xml:space="preserve"> </v>
      </c>
      <c r="AR373" s="13" t="str" cm="1">
        <f t="array" aca="1" ref="AR373" ca="1">_xlfn.IFS(AO373=0," ",AQ373&gt;25,"Plus éligible",AQ373&gt;16,"Justificatif à fournir",AQ373&gt;6,"Bon rentré OK",AQ373&lt;6,"Non éligible")</f>
        <v xml:space="preserve"> </v>
      </c>
      <c r="AS373" s="13" t="str" cm="1">
        <f t="array" aca="1" ref="AS373" ca="1">_xlfn.IFS(AO373=0," ",AQ373&gt;17,"Plus noel",AQ373&lt;17,"ok noel")</f>
        <v xml:space="preserve"> </v>
      </c>
      <c r="AT373" s="15"/>
      <c r="AU373" s="10" t="str">
        <f t="shared" si="111"/>
        <v xml:space="preserve"> </v>
      </c>
      <c r="AV373" s="10" t="str">
        <f t="shared" si="112"/>
        <v xml:space="preserve"> </v>
      </c>
      <c r="AW373" s="10" t="str">
        <f t="shared" si="113"/>
        <v xml:space="preserve"> </v>
      </c>
      <c r="AX373">
        <f t="shared" ca="1" si="114"/>
        <v>0</v>
      </c>
      <c r="AY373">
        <f t="shared" ca="1" si="115"/>
        <v>0</v>
      </c>
      <c r="AZ373">
        <f t="shared" ca="1" si="116"/>
        <v>0</v>
      </c>
    </row>
    <row r="374" spans="1:52" x14ac:dyDescent="0.3">
      <c r="A374" s="5"/>
      <c r="C374" s="6">
        <f t="shared" si="117"/>
        <v>1</v>
      </c>
      <c r="E374" s="6">
        <f t="shared" ca="1" si="102"/>
        <v>44562</v>
      </c>
      <c r="F374" s="3">
        <f t="shared" ca="1" si="118"/>
        <v>18</v>
      </c>
      <c r="G374" s="3">
        <f t="shared" ca="1" si="119"/>
        <v>12</v>
      </c>
      <c r="H374" s="7">
        <f t="shared" ca="1" si="103"/>
        <v>450</v>
      </c>
      <c r="J374" s="7">
        <f t="shared" ca="1" si="104"/>
        <v>0</v>
      </c>
      <c r="L374" s="7">
        <f t="shared" ca="1" si="105"/>
        <v>450</v>
      </c>
      <c r="P374" s="7">
        <f t="shared" ca="1" si="106"/>
        <v>450</v>
      </c>
      <c r="Q374" s="16"/>
      <c r="R374" s="12"/>
      <c r="S374" s="13" t="str">
        <f t="shared" ca="1" si="120"/>
        <v xml:space="preserve"> </v>
      </c>
      <c r="T374" s="13" t="str" cm="1">
        <f t="array" aca="1" ref="T374" ca="1">_xlfn.IFS(Q374=0," ",S374&gt;25,"Plus éligible",S374&gt;16,"Justificatif à fournir",S374&gt;6,"Bon rentré OK",S374&lt;6,"Non éligible")</f>
        <v xml:space="preserve"> </v>
      </c>
      <c r="U374" s="13" t="str" cm="1">
        <f t="array" aca="1" ref="U374" ca="1">_xlfn.IFS(Q374=0," ",S374&gt;17,"Plus noel",S374&lt;17,"ok noel")</f>
        <v xml:space="preserve"> </v>
      </c>
      <c r="V374" s="15"/>
      <c r="W374" s="16"/>
      <c r="X374" s="12"/>
      <c r="Y374" s="13" t="str">
        <f t="shared" ca="1" si="107"/>
        <v xml:space="preserve"> </v>
      </c>
      <c r="Z374" s="13" t="str" cm="1">
        <f t="array" aca="1" ref="Z374" ca="1">_xlfn.IFS(W374=0," ",Y374&gt;25,"Plus éligible",Y374&gt;16,"Justificatif à fournir",Y374&gt;6,"Bon rentré OK",Y374&lt;6,"Non éligible")</f>
        <v xml:space="preserve"> </v>
      </c>
      <c r="AA374" s="13" t="str" cm="1">
        <f t="array" aca="1" ref="AA374" ca="1">_xlfn.IFS(W374=0," ",Y374&gt;17,"Plus noel",Y374&lt;16,"ok noel")</f>
        <v xml:space="preserve"> </v>
      </c>
      <c r="AB374" s="15"/>
      <c r="AC374" s="16"/>
      <c r="AD374" s="12"/>
      <c r="AE374" s="13" t="str">
        <f t="shared" ca="1" si="108"/>
        <v xml:space="preserve"> </v>
      </c>
      <c r="AF374" s="13" t="str" cm="1">
        <f t="array" aca="1" ref="AF374" ca="1">_xlfn.IFS(AC374=0," ",AE374&gt;25,"Plus éligible",AE374&gt;16,"Justificatif à fournir",AE374&gt;6,"Bon rentré OK",AE374&lt;6,"Non éligible")</f>
        <v xml:space="preserve"> </v>
      </c>
      <c r="AG374" s="13" t="str" cm="1">
        <f t="array" aca="1" ref="AG374" ca="1">_xlfn.IFS(AC374=0," ",AE374&gt;17,"Plus noel",AE374&lt;17,"ok noel")</f>
        <v xml:space="preserve"> </v>
      </c>
      <c r="AH374" s="15"/>
      <c r="AI374" s="16"/>
      <c r="AJ374" s="12"/>
      <c r="AK374" s="13" t="str">
        <f t="shared" ca="1" si="109"/>
        <v xml:space="preserve"> </v>
      </c>
      <c r="AL374" s="13" t="str" cm="1">
        <f t="array" aca="1" ref="AL374" ca="1">_xlfn.IFS(AI374=0," ",AK374&gt;25,"Plus éligible",AK374&gt;16,"Justificatif à fournir",AK374&gt;6,"Bon rentré OK",AK374&lt;6,"Non éligible")</f>
        <v xml:space="preserve"> </v>
      </c>
      <c r="AM374" s="13" t="str" cm="1">
        <f t="array" aca="1" ref="AM374" ca="1">_xlfn.IFS(AI374=0," ",AK374&gt;17,"Plus noel",AK374&lt;17,"ok noel")</f>
        <v xml:space="preserve"> </v>
      </c>
      <c r="AN374" s="15"/>
      <c r="AO374" s="16"/>
      <c r="AP374" s="12"/>
      <c r="AQ374" s="13" t="str">
        <f t="shared" ca="1" si="110"/>
        <v xml:space="preserve"> </v>
      </c>
      <c r="AR374" s="13" t="str" cm="1">
        <f t="array" aca="1" ref="AR374" ca="1">_xlfn.IFS(AO374=0," ",AQ374&gt;25,"Plus éligible",AQ374&gt;16,"Justificatif à fournir",AQ374&gt;6,"Bon rentré OK",AQ374&lt;6,"Non éligible")</f>
        <v xml:space="preserve"> </v>
      </c>
      <c r="AS374" s="13" t="str" cm="1">
        <f t="array" aca="1" ref="AS374" ca="1">_xlfn.IFS(AO374=0," ",AQ374&gt;17,"Plus noel",AQ374&lt;17,"ok noel")</f>
        <v xml:space="preserve"> </v>
      </c>
      <c r="AT374" s="15"/>
      <c r="AU374" s="10" t="str">
        <f t="shared" si="111"/>
        <v xml:space="preserve"> </v>
      </c>
      <c r="AV374" s="10" t="str">
        <f t="shared" si="112"/>
        <v xml:space="preserve"> </v>
      </c>
      <c r="AW374" s="10" t="str">
        <f t="shared" si="113"/>
        <v xml:space="preserve"> </v>
      </c>
      <c r="AX374">
        <f t="shared" ca="1" si="114"/>
        <v>0</v>
      </c>
      <c r="AY374">
        <f t="shared" ca="1" si="115"/>
        <v>0</v>
      </c>
      <c r="AZ374">
        <f t="shared" ca="1" si="116"/>
        <v>0</v>
      </c>
    </row>
    <row r="375" spans="1:52" x14ac:dyDescent="0.3">
      <c r="A375" s="5"/>
      <c r="C375" s="6">
        <f t="shared" si="117"/>
        <v>1</v>
      </c>
      <c r="E375" s="6">
        <f t="shared" ca="1" si="102"/>
        <v>44562</v>
      </c>
      <c r="F375" s="3">
        <f t="shared" ca="1" si="118"/>
        <v>18</v>
      </c>
      <c r="G375" s="3">
        <f t="shared" ca="1" si="119"/>
        <v>12</v>
      </c>
      <c r="H375" s="7">
        <f t="shared" ca="1" si="103"/>
        <v>450</v>
      </c>
      <c r="J375" s="7">
        <f t="shared" ca="1" si="104"/>
        <v>0</v>
      </c>
      <c r="L375" s="7">
        <f t="shared" ca="1" si="105"/>
        <v>450</v>
      </c>
      <c r="P375" s="7">
        <f t="shared" ca="1" si="106"/>
        <v>450</v>
      </c>
      <c r="Q375" s="16"/>
      <c r="R375" s="12"/>
      <c r="S375" s="13" t="str">
        <f t="shared" ca="1" si="120"/>
        <v xml:space="preserve"> </v>
      </c>
      <c r="T375" s="13" t="str" cm="1">
        <f t="array" aca="1" ref="T375" ca="1">_xlfn.IFS(Q375=0," ",S375&gt;25,"Plus éligible",S375&gt;16,"Justificatif à fournir",S375&gt;6,"Bon rentré OK",S375&lt;6,"Non éligible")</f>
        <v xml:space="preserve"> </v>
      </c>
      <c r="U375" s="13" t="str" cm="1">
        <f t="array" aca="1" ref="U375" ca="1">_xlfn.IFS(Q375=0," ",S375&gt;17,"Plus noel",S375&lt;17,"ok noel")</f>
        <v xml:space="preserve"> </v>
      </c>
      <c r="V375" s="15"/>
      <c r="W375" s="16"/>
      <c r="X375" s="12"/>
      <c r="Y375" s="13" t="str">
        <f t="shared" ca="1" si="107"/>
        <v xml:space="preserve"> </v>
      </c>
      <c r="Z375" s="13" t="str" cm="1">
        <f t="array" aca="1" ref="Z375" ca="1">_xlfn.IFS(W375=0," ",Y375&gt;25,"Plus éligible",Y375&gt;16,"Justificatif à fournir",Y375&gt;6,"Bon rentré OK",Y375&lt;6,"Non éligible")</f>
        <v xml:space="preserve"> </v>
      </c>
      <c r="AA375" s="13" t="str" cm="1">
        <f t="array" aca="1" ref="AA375" ca="1">_xlfn.IFS(W375=0," ",Y375&gt;17,"Plus noel",Y375&lt;16,"ok noel")</f>
        <v xml:space="preserve"> </v>
      </c>
      <c r="AB375" s="15"/>
      <c r="AC375" s="16"/>
      <c r="AD375" s="12"/>
      <c r="AE375" s="13" t="str">
        <f t="shared" ca="1" si="108"/>
        <v xml:space="preserve"> </v>
      </c>
      <c r="AF375" s="13" t="str" cm="1">
        <f t="array" aca="1" ref="AF375" ca="1">_xlfn.IFS(AC375=0," ",AE375&gt;25,"Plus éligible",AE375&gt;16,"Justificatif à fournir",AE375&gt;6,"Bon rentré OK",AE375&lt;6,"Non éligible")</f>
        <v xml:space="preserve"> </v>
      </c>
      <c r="AG375" s="13" t="str" cm="1">
        <f t="array" aca="1" ref="AG375" ca="1">_xlfn.IFS(AC375=0," ",AE375&gt;17,"Plus noel",AE375&lt;17,"ok noel")</f>
        <v xml:space="preserve"> </v>
      </c>
      <c r="AH375" s="15"/>
      <c r="AI375" s="16"/>
      <c r="AJ375" s="12"/>
      <c r="AK375" s="13" t="str">
        <f t="shared" ca="1" si="109"/>
        <v xml:space="preserve"> </v>
      </c>
      <c r="AL375" s="13" t="str" cm="1">
        <f t="array" aca="1" ref="AL375" ca="1">_xlfn.IFS(AI375=0," ",AK375&gt;25,"Plus éligible",AK375&gt;16,"Justificatif à fournir",AK375&gt;6,"Bon rentré OK",AK375&lt;6,"Non éligible")</f>
        <v xml:space="preserve"> </v>
      </c>
      <c r="AM375" s="13" t="str" cm="1">
        <f t="array" aca="1" ref="AM375" ca="1">_xlfn.IFS(AI375=0," ",AK375&gt;17,"Plus noel",AK375&lt;17,"ok noel")</f>
        <v xml:space="preserve"> </v>
      </c>
      <c r="AN375" s="15"/>
      <c r="AO375" s="16"/>
      <c r="AP375" s="12"/>
      <c r="AQ375" s="13" t="str">
        <f t="shared" ca="1" si="110"/>
        <v xml:space="preserve"> </v>
      </c>
      <c r="AR375" s="13" t="str" cm="1">
        <f t="array" aca="1" ref="AR375" ca="1">_xlfn.IFS(AO375=0," ",AQ375&gt;25,"Plus éligible",AQ375&gt;16,"Justificatif à fournir",AQ375&gt;6,"Bon rentré OK",AQ375&lt;6,"Non éligible")</f>
        <v xml:space="preserve"> </v>
      </c>
      <c r="AS375" s="13" t="str" cm="1">
        <f t="array" aca="1" ref="AS375" ca="1">_xlfn.IFS(AO375=0," ",AQ375&gt;17,"Plus noel",AQ375&lt;17,"ok noel")</f>
        <v xml:space="preserve"> </v>
      </c>
      <c r="AT375" s="15"/>
      <c r="AU375" s="10" t="str">
        <f t="shared" si="111"/>
        <v xml:space="preserve"> </v>
      </c>
      <c r="AV375" s="10" t="str">
        <f t="shared" si="112"/>
        <v xml:space="preserve"> </v>
      </c>
      <c r="AW375" s="10" t="str">
        <f t="shared" si="113"/>
        <v xml:space="preserve"> </v>
      </c>
      <c r="AX375">
        <f t="shared" ca="1" si="114"/>
        <v>0</v>
      </c>
      <c r="AY375">
        <f t="shared" ca="1" si="115"/>
        <v>0</v>
      </c>
      <c r="AZ375">
        <f t="shared" ca="1" si="116"/>
        <v>0</v>
      </c>
    </row>
    <row r="376" spans="1:52" x14ac:dyDescent="0.3">
      <c r="A376" s="5"/>
      <c r="C376" s="6">
        <f t="shared" si="117"/>
        <v>1</v>
      </c>
      <c r="E376" s="6">
        <f t="shared" ca="1" si="102"/>
        <v>44562</v>
      </c>
      <c r="F376" s="3">
        <f t="shared" ca="1" si="118"/>
        <v>18</v>
      </c>
      <c r="G376" s="3">
        <f t="shared" ca="1" si="119"/>
        <v>12</v>
      </c>
      <c r="H376" s="7">
        <f t="shared" ca="1" si="103"/>
        <v>450</v>
      </c>
      <c r="J376" s="7">
        <f t="shared" ca="1" si="104"/>
        <v>0</v>
      </c>
      <c r="L376" s="7">
        <f t="shared" ca="1" si="105"/>
        <v>450</v>
      </c>
      <c r="P376" s="7">
        <f t="shared" ca="1" si="106"/>
        <v>450</v>
      </c>
      <c r="Q376" s="16"/>
      <c r="R376" s="12"/>
      <c r="S376" s="13" t="str">
        <f t="shared" ca="1" si="120"/>
        <v xml:space="preserve"> </v>
      </c>
      <c r="T376" s="13" t="str" cm="1">
        <f t="array" aca="1" ref="T376" ca="1">_xlfn.IFS(Q376=0," ",S376&gt;25,"Plus éligible",S376&gt;16,"Justificatif à fournir",S376&gt;6,"Bon rentré OK",S376&lt;6,"Non éligible")</f>
        <v xml:space="preserve"> </v>
      </c>
      <c r="U376" s="13" t="str" cm="1">
        <f t="array" aca="1" ref="U376" ca="1">_xlfn.IFS(Q376=0," ",S376&gt;17,"Plus noel",S376&lt;17,"ok noel")</f>
        <v xml:space="preserve"> </v>
      </c>
      <c r="V376" s="15"/>
      <c r="W376" s="16"/>
      <c r="X376" s="12"/>
      <c r="Y376" s="13" t="str">
        <f t="shared" ca="1" si="107"/>
        <v xml:space="preserve"> </v>
      </c>
      <c r="Z376" s="13" t="str" cm="1">
        <f t="array" aca="1" ref="Z376" ca="1">_xlfn.IFS(W376=0," ",Y376&gt;25,"Plus éligible",Y376&gt;16,"Justificatif à fournir",Y376&gt;6,"Bon rentré OK",Y376&lt;6,"Non éligible")</f>
        <v xml:space="preserve"> </v>
      </c>
      <c r="AA376" s="13" t="str" cm="1">
        <f t="array" aca="1" ref="AA376" ca="1">_xlfn.IFS(W376=0," ",Y376&gt;17,"Plus noel",Y376&lt;16,"ok noel")</f>
        <v xml:space="preserve"> </v>
      </c>
      <c r="AB376" s="15"/>
      <c r="AC376" s="16"/>
      <c r="AD376" s="12"/>
      <c r="AE376" s="13" t="str">
        <f t="shared" ca="1" si="108"/>
        <v xml:space="preserve"> </v>
      </c>
      <c r="AF376" s="13" t="str" cm="1">
        <f t="array" aca="1" ref="AF376" ca="1">_xlfn.IFS(AC376=0," ",AE376&gt;25,"Plus éligible",AE376&gt;16,"Justificatif à fournir",AE376&gt;6,"Bon rentré OK",AE376&lt;6,"Non éligible")</f>
        <v xml:space="preserve"> </v>
      </c>
      <c r="AG376" s="13" t="str" cm="1">
        <f t="array" aca="1" ref="AG376" ca="1">_xlfn.IFS(AC376=0," ",AE376&gt;17,"Plus noel",AE376&lt;17,"ok noel")</f>
        <v xml:space="preserve"> </v>
      </c>
      <c r="AH376" s="15"/>
      <c r="AI376" s="16"/>
      <c r="AJ376" s="12"/>
      <c r="AK376" s="13" t="str">
        <f t="shared" ca="1" si="109"/>
        <v xml:space="preserve"> </v>
      </c>
      <c r="AL376" s="13" t="str" cm="1">
        <f t="array" aca="1" ref="AL376" ca="1">_xlfn.IFS(AI376=0," ",AK376&gt;25,"Plus éligible",AK376&gt;16,"Justificatif à fournir",AK376&gt;6,"Bon rentré OK",AK376&lt;6,"Non éligible")</f>
        <v xml:space="preserve"> </v>
      </c>
      <c r="AM376" s="13" t="str" cm="1">
        <f t="array" aca="1" ref="AM376" ca="1">_xlfn.IFS(AI376=0," ",AK376&gt;17,"Plus noel",AK376&lt;17,"ok noel")</f>
        <v xml:space="preserve"> </v>
      </c>
      <c r="AN376" s="15"/>
      <c r="AO376" s="16"/>
      <c r="AP376" s="12"/>
      <c r="AQ376" s="13" t="str">
        <f t="shared" ca="1" si="110"/>
        <v xml:space="preserve"> </v>
      </c>
      <c r="AR376" s="13" t="str" cm="1">
        <f t="array" aca="1" ref="AR376" ca="1">_xlfn.IFS(AO376=0," ",AQ376&gt;25,"Plus éligible",AQ376&gt;16,"Justificatif à fournir",AQ376&gt;6,"Bon rentré OK",AQ376&lt;6,"Non éligible")</f>
        <v xml:space="preserve"> </v>
      </c>
      <c r="AS376" s="13" t="str" cm="1">
        <f t="array" aca="1" ref="AS376" ca="1">_xlfn.IFS(AO376=0," ",AQ376&gt;17,"Plus noel",AQ376&lt;17,"ok noel")</f>
        <v xml:space="preserve"> </v>
      </c>
      <c r="AT376" s="15"/>
      <c r="AU376" s="10" t="str">
        <f t="shared" si="111"/>
        <v xml:space="preserve"> </v>
      </c>
      <c r="AV376" s="10" t="str">
        <f t="shared" si="112"/>
        <v xml:space="preserve"> </v>
      </c>
      <c r="AW376" s="10" t="str">
        <f t="shared" si="113"/>
        <v xml:space="preserve"> </v>
      </c>
      <c r="AX376">
        <f t="shared" ca="1" si="114"/>
        <v>0</v>
      </c>
      <c r="AY376">
        <f t="shared" ca="1" si="115"/>
        <v>0</v>
      </c>
      <c r="AZ376">
        <f t="shared" ca="1" si="116"/>
        <v>0</v>
      </c>
    </row>
    <row r="377" spans="1:52" x14ac:dyDescent="0.3">
      <c r="A377" s="5"/>
      <c r="C377" s="6">
        <f t="shared" si="117"/>
        <v>1</v>
      </c>
      <c r="E377" s="6">
        <f t="shared" ca="1" si="102"/>
        <v>44562</v>
      </c>
      <c r="F377" s="3">
        <f t="shared" ca="1" si="118"/>
        <v>18</v>
      </c>
      <c r="G377" s="3">
        <f t="shared" ca="1" si="119"/>
        <v>12</v>
      </c>
      <c r="H377" s="7">
        <f t="shared" ca="1" si="103"/>
        <v>450</v>
      </c>
      <c r="J377" s="7">
        <f t="shared" ca="1" si="104"/>
        <v>0</v>
      </c>
      <c r="L377" s="7">
        <f t="shared" ca="1" si="105"/>
        <v>450</v>
      </c>
      <c r="P377" s="7">
        <f t="shared" ca="1" si="106"/>
        <v>450</v>
      </c>
      <c r="Q377" s="16"/>
      <c r="R377" s="12"/>
      <c r="S377" s="13" t="str">
        <f t="shared" ca="1" si="120"/>
        <v xml:space="preserve"> </v>
      </c>
      <c r="T377" s="13" t="str" cm="1">
        <f t="array" aca="1" ref="T377" ca="1">_xlfn.IFS(Q377=0," ",S377&gt;25,"Plus éligible",S377&gt;16,"Justificatif à fournir",S377&gt;6,"Bon rentré OK",S377&lt;6,"Non éligible")</f>
        <v xml:space="preserve"> </v>
      </c>
      <c r="U377" s="13" t="str" cm="1">
        <f t="array" aca="1" ref="U377" ca="1">_xlfn.IFS(Q377=0," ",S377&gt;17,"Plus noel",S377&lt;17,"ok noel")</f>
        <v xml:space="preserve"> </v>
      </c>
      <c r="V377" s="15"/>
      <c r="W377" s="16"/>
      <c r="X377" s="12"/>
      <c r="Y377" s="13" t="str">
        <f t="shared" ca="1" si="107"/>
        <v xml:space="preserve"> </v>
      </c>
      <c r="Z377" s="13" t="str" cm="1">
        <f t="array" aca="1" ref="Z377" ca="1">_xlfn.IFS(W377=0," ",Y377&gt;25,"Plus éligible",Y377&gt;16,"Justificatif à fournir",Y377&gt;6,"Bon rentré OK",Y377&lt;6,"Non éligible")</f>
        <v xml:space="preserve"> </v>
      </c>
      <c r="AA377" s="13" t="str" cm="1">
        <f t="array" aca="1" ref="AA377" ca="1">_xlfn.IFS(W377=0," ",Y377&gt;17,"Plus noel",Y377&lt;16,"ok noel")</f>
        <v xml:space="preserve"> </v>
      </c>
      <c r="AB377" s="15"/>
      <c r="AC377" s="16"/>
      <c r="AD377" s="12"/>
      <c r="AE377" s="13" t="str">
        <f t="shared" ca="1" si="108"/>
        <v xml:space="preserve"> </v>
      </c>
      <c r="AF377" s="13" t="str" cm="1">
        <f t="array" aca="1" ref="AF377" ca="1">_xlfn.IFS(AC377=0," ",AE377&gt;25,"Plus éligible",AE377&gt;16,"Justificatif à fournir",AE377&gt;6,"Bon rentré OK",AE377&lt;6,"Non éligible")</f>
        <v xml:space="preserve"> </v>
      </c>
      <c r="AG377" s="13" t="str" cm="1">
        <f t="array" aca="1" ref="AG377" ca="1">_xlfn.IFS(AC377=0," ",AE377&gt;17,"Plus noel",AE377&lt;17,"ok noel")</f>
        <v xml:space="preserve"> </v>
      </c>
      <c r="AH377" s="15"/>
      <c r="AI377" s="16"/>
      <c r="AJ377" s="12"/>
      <c r="AK377" s="13" t="str">
        <f t="shared" ca="1" si="109"/>
        <v xml:space="preserve"> </v>
      </c>
      <c r="AL377" s="13" t="str" cm="1">
        <f t="array" aca="1" ref="AL377" ca="1">_xlfn.IFS(AI377=0," ",AK377&gt;25,"Plus éligible",AK377&gt;16,"Justificatif à fournir",AK377&gt;6,"Bon rentré OK",AK377&lt;6,"Non éligible")</f>
        <v xml:space="preserve"> </v>
      </c>
      <c r="AM377" s="13" t="str" cm="1">
        <f t="array" aca="1" ref="AM377" ca="1">_xlfn.IFS(AI377=0," ",AK377&gt;17,"Plus noel",AK377&lt;17,"ok noel")</f>
        <v xml:space="preserve"> </v>
      </c>
      <c r="AN377" s="15"/>
      <c r="AO377" s="16"/>
      <c r="AP377" s="12"/>
      <c r="AQ377" s="13" t="str">
        <f t="shared" ca="1" si="110"/>
        <v xml:space="preserve"> </v>
      </c>
      <c r="AR377" s="13" t="str" cm="1">
        <f t="array" aca="1" ref="AR377" ca="1">_xlfn.IFS(AO377=0," ",AQ377&gt;25,"Plus éligible",AQ377&gt;16,"Justificatif à fournir",AQ377&gt;6,"Bon rentré OK",AQ377&lt;6,"Non éligible")</f>
        <v xml:space="preserve"> </v>
      </c>
      <c r="AS377" s="13" t="str" cm="1">
        <f t="array" aca="1" ref="AS377" ca="1">_xlfn.IFS(AO377=0," ",AQ377&gt;17,"Plus noel",AQ377&lt;17,"ok noel")</f>
        <v xml:space="preserve"> </v>
      </c>
      <c r="AT377" s="15"/>
      <c r="AU377" s="10" t="str">
        <f t="shared" si="111"/>
        <v xml:space="preserve"> </v>
      </c>
      <c r="AV377" s="10" t="str">
        <f t="shared" si="112"/>
        <v xml:space="preserve"> </v>
      </c>
      <c r="AW377" s="10" t="str">
        <f t="shared" si="113"/>
        <v xml:space="preserve"> </v>
      </c>
      <c r="AX377">
        <f t="shared" ca="1" si="114"/>
        <v>0</v>
      </c>
      <c r="AY377">
        <f t="shared" ca="1" si="115"/>
        <v>0</v>
      </c>
      <c r="AZ377">
        <f t="shared" ca="1" si="116"/>
        <v>0</v>
      </c>
    </row>
    <row r="378" spans="1:52" x14ac:dyDescent="0.3">
      <c r="A378" s="5"/>
      <c r="C378" s="6">
        <f t="shared" si="117"/>
        <v>1</v>
      </c>
      <c r="E378" s="6">
        <f t="shared" ca="1" si="102"/>
        <v>44562</v>
      </c>
      <c r="F378" s="3">
        <f t="shared" ca="1" si="118"/>
        <v>18</v>
      </c>
      <c r="G378" s="3">
        <f t="shared" ca="1" si="119"/>
        <v>12</v>
      </c>
      <c r="H378" s="7">
        <f t="shared" ca="1" si="103"/>
        <v>450</v>
      </c>
      <c r="J378" s="7">
        <f t="shared" ca="1" si="104"/>
        <v>0</v>
      </c>
      <c r="L378" s="7">
        <f t="shared" ca="1" si="105"/>
        <v>450</v>
      </c>
      <c r="P378" s="7">
        <f t="shared" ca="1" si="106"/>
        <v>450</v>
      </c>
      <c r="Q378" s="16"/>
      <c r="R378" s="12"/>
      <c r="S378" s="13" t="str">
        <f t="shared" ca="1" si="120"/>
        <v xml:space="preserve"> </v>
      </c>
      <c r="T378" s="13" t="str" cm="1">
        <f t="array" aca="1" ref="T378" ca="1">_xlfn.IFS(Q378=0," ",S378&gt;25,"Plus éligible",S378&gt;16,"Justificatif à fournir",S378&gt;6,"Bon rentré OK",S378&lt;6,"Non éligible")</f>
        <v xml:space="preserve"> </v>
      </c>
      <c r="U378" s="13" t="str" cm="1">
        <f t="array" aca="1" ref="U378" ca="1">_xlfn.IFS(Q378=0," ",S378&gt;17,"Plus noel",S378&lt;17,"ok noel")</f>
        <v xml:space="preserve"> </v>
      </c>
      <c r="V378" s="15"/>
      <c r="W378" s="16"/>
      <c r="X378" s="12"/>
      <c r="Y378" s="13" t="str">
        <f t="shared" ca="1" si="107"/>
        <v xml:space="preserve"> </v>
      </c>
      <c r="Z378" s="13" t="str" cm="1">
        <f t="array" aca="1" ref="Z378" ca="1">_xlfn.IFS(W378=0," ",Y378&gt;25,"Plus éligible",Y378&gt;16,"Justificatif à fournir",Y378&gt;6,"Bon rentré OK",Y378&lt;6,"Non éligible")</f>
        <v xml:space="preserve"> </v>
      </c>
      <c r="AA378" s="13" t="str" cm="1">
        <f t="array" aca="1" ref="AA378" ca="1">_xlfn.IFS(W378=0," ",Y378&gt;17,"Plus noel",Y378&lt;16,"ok noel")</f>
        <v xml:space="preserve"> </v>
      </c>
      <c r="AB378" s="15"/>
      <c r="AC378" s="16"/>
      <c r="AD378" s="12"/>
      <c r="AE378" s="13" t="str">
        <f t="shared" ca="1" si="108"/>
        <v xml:space="preserve"> </v>
      </c>
      <c r="AF378" s="13" t="str" cm="1">
        <f t="array" aca="1" ref="AF378" ca="1">_xlfn.IFS(AC378=0," ",AE378&gt;25,"Plus éligible",AE378&gt;16,"Justificatif à fournir",AE378&gt;6,"Bon rentré OK",AE378&lt;6,"Non éligible")</f>
        <v xml:space="preserve"> </v>
      </c>
      <c r="AG378" s="13" t="str" cm="1">
        <f t="array" aca="1" ref="AG378" ca="1">_xlfn.IFS(AC378=0," ",AE378&gt;17,"Plus noel",AE378&lt;17,"ok noel")</f>
        <v xml:space="preserve"> </v>
      </c>
      <c r="AH378" s="15"/>
      <c r="AI378" s="16"/>
      <c r="AJ378" s="12"/>
      <c r="AK378" s="13" t="str">
        <f t="shared" ca="1" si="109"/>
        <v xml:space="preserve"> </v>
      </c>
      <c r="AL378" s="13" t="str" cm="1">
        <f t="array" aca="1" ref="AL378" ca="1">_xlfn.IFS(AI378=0," ",AK378&gt;25,"Plus éligible",AK378&gt;16,"Justificatif à fournir",AK378&gt;6,"Bon rentré OK",AK378&lt;6,"Non éligible")</f>
        <v xml:space="preserve"> </v>
      </c>
      <c r="AM378" s="13" t="str" cm="1">
        <f t="array" aca="1" ref="AM378" ca="1">_xlfn.IFS(AI378=0," ",AK378&gt;17,"Plus noel",AK378&lt;17,"ok noel")</f>
        <v xml:space="preserve"> </v>
      </c>
      <c r="AN378" s="15"/>
      <c r="AO378" s="16"/>
      <c r="AP378" s="12"/>
      <c r="AQ378" s="13" t="str">
        <f t="shared" ca="1" si="110"/>
        <v xml:space="preserve"> </v>
      </c>
      <c r="AR378" s="13" t="str" cm="1">
        <f t="array" aca="1" ref="AR378" ca="1">_xlfn.IFS(AO378=0," ",AQ378&gt;25,"Plus éligible",AQ378&gt;16,"Justificatif à fournir",AQ378&gt;6,"Bon rentré OK",AQ378&lt;6,"Non éligible")</f>
        <v xml:space="preserve"> </v>
      </c>
      <c r="AS378" s="13" t="str" cm="1">
        <f t="array" aca="1" ref="AS378" ca="1">_xlfn.IFS(AO378=0," ",AQ378&gt;17,"Plus noel",AQ378&lt;17,"ok noel")</f>
        <v xml:space="preserve"> </v>
      </c>
      <c r="AT378" s="15"/>
      <c r="AU378" s="10" t="str">
        <f t="shared" si="111"/>
        <v xml:space="preserve"> </v>
      </c>
      <c r="AV378" s="10" t="str">
        <f t="shared" si="112"/>
        <v xml:space="preserve"> </v>
      </c>
      <c r="AW378" s="10" t="str">
        <f t="shared" si="113"/>
        <v xml:space="preserve"> </v>
      </c>
      <c r="AX378">
        <f t="shared" ca="1" si="114"/>
        <v>0</v>
      </c>
      <c r="AY378">
        <f t="shared" ca="1" si="115"/>
        <v>0</v>
      </c>
      <c r="AZ378">
        <f t="shared" ca="1" si="116"/>
        <v>0</v>
      </c>
    </row>
    <row r="379" spans="1:52" x14ac:dyDescent="0.3">
      <c r="A379" s="5"/>
      <c r="C379" s="6">
        <f t="shared" si="117"/>
        <v>1</v>
      </c>
      <c r="E379" s="6">
        <f t="shared" ca="1" si="102"/>
        <v>44562</v>
      </c>
      <c r="F379" s="3">
        <f t="shared" ca="1" si="118"/>
        <v>18</v>
      </c>
      <c r="G379" s="3">
        <f t="shared" ca="1" si="119"/>
        <v>12</v>
      </c>
      <c r="H379" s="7">
        <f t="shared" ca="1" si="103"/>
        <v>450</v>
      </c>
      <c r="J379" s="7">
        <f t="shared" ca="1" si="104"/>
        <v>0</v>
      </c>
      <c r="L379" s="7">
        <f t="shared" ca="1" si="105"/>
        <v>450</v>
      </c>
      <c r="P379" s="7">
        <f t="shared" ca="1" si="106"/>
        <v>450</v>
      </c>
      <c r="Q379" s="16"/>
      <c r="R379" s="12"/>
      <c r="S379" s="13" t="str">
        <f t="shared" ca="1" si="120"/>
        <v xml:space="preserve"> </v>
      </c>
      <c r="T379" s="13" t="str" cm="1">
        <f t="array" aca="1" ref="T379" ca="1">_xlfn.IFS(Q379=0," ",S379&gt;25,"Plus éligible",S379&gt;16,"Justificatif à fournir",S379&gt;6,"Bon rentré OK",S379&lt;6,"Non éligible")</f>
        <v xml:space="preserve"> </v>
      </c>
      <c r="U379" s="13" t="str" cm="1">
        <f t="array" aca="1" ref="U379" ca="1">_xlfn.IFS(Q379=0," ",S379&gt;17,"Plus noel",S379&lt;17,"ok noel")</f>
        <v xml:space="preserve"> </v>
      </c>
      <c r="V379" s="15"/>
      <c r="W379" s="16"/>
      <c r="X379" s="12"/>
      <c r="Y379" s="13" t="str">
        <f t="shared" ca="1" si="107"/>
        <v xml:space="preserve"> </v>
      </c>
      <c r="Z379" s="13" t="str" cm="1">
        <f t="array" aca="1" ref="Z379" ca="1">_xlfn.IFS(W379=0," ",Y379&gt;25,"Plus éligible",Y379&gt;16,"Justificatif à fournir",Y379&gt;6,"Bon rentré OK",Y379&lt;6,"Non éligible")</f>
        <v xml:space="preserve"> </v>
      </c>
      <c r="AA379" s="13" t="str" cm="1">
        <f t="array" aca="1" ref="AA379" ca="1">_xlfn.IFS(W379=0," ",Y379&gt;17,"Plus noel",Y379&lt;16,"ok noel")</f>
        <v xml:space="preserve"> </v>
      </c>
      <c r="AB379" s="15"/>
      <c r="AC379" s="16"/>
      <c r="AD379" s="12"/>
      <c r="AE379" s="13" t="str">
        <f t="shared" ca="1" si="108"/>
        <v xml:space="preserve"> </v>
      </c>
      <c r="AF379" s="13" t="str" cm="1">
        <f t="array" aca="1" ref="AF379" ca="1">_xlfn.IFS(AC379=0," ",AE379&gt;25,"Plus éligible",AE379&gt;16,"Justificatif à fournir",AE379&gt;6,"Bon rentré OK",AE379&lt;6,"Non éligible")</f>
        <v xml:space="preserve"> </v>
      </c>
      <c r="AG379" s="13" t="str" cm="1">
        <f t="array" aca="1" ref="AG379" ca="1">_xlfn.IFS(AC379=0," ",AE379&gt;17,"Plus noel",AE379&lt;17,"ok noel")</f>
        <v xml:space="preserve"> </v>
      </c>
      <c r="AH379" s="15"/>
      <c r="AI379" s="16"/>
      <c r="AJ379" s="12"/>
      <c r="AK379" s="13" t="str">
        <f t="shared" ca="1" si="109"/>
        <v xml:space="preserve"> </v>
      </c>
      <c r="AL379" s="13" t="str" cm="1">
        <f t="array" aca="1" ref="AL379" ca="1">_xlfn.IFS(AI379=0," ",AK379&gt;25,"Plus éligible",AK379&gt;16,"Justificatif à fournir",AK379&gt;6,"Bon rentré OK",AK379&lt;6,"Non éligible")</f>
        <v xml:space="preserve"> </v>
      </c>
      <c r="AM379" s="13" t="str" cm="1">
        <f t="array" aca="1" ref="AM379" ca="1">_xlfn.IFS(AI379=0," ",AK379&gt;17,"Plus noel",AK379&lt;17,"ok noel")</f>
        <v xml:space="preserve"> </v>
      </c>
      <c r="AN379" s="15"/>
      <c r="AO379" s="16"/>
      <c r="AP379" s="12"/>
      <c r="AQ379" s="13" t="str">
        <f t="shared" ca="1" si="110"/>
        <v xml:space="preserve"> </v>
      </c>
      <c r="AR379" s="13" t="str" cm="1">
        <f t="array" aca="1" ref="AR379" ca="1">_xlfn.IFS(AO379=0," ",AQ379&gt;25,"Plus éligible",AQ379&gt;16,"Justificatif à fournir",AQ379&gt;6,"Bon rentré OK",AQ379&lt;6,"Non éligible")</f>
        <v xml:space="preserve"> </v>
      </c>
      <c r="AS379" s="13" t="str" cm="1">
        <f t="array" aca="1" ref="AS379" ca="1">_xlfn.IFS(AO379=0," ",AQ379&gt;17,"Plus noel",AQ379&lt;17,"ok noel")</f>
        <v xml:space="preserve"> </v>
      </c>
      <c r="AT379" s="15"/>
      <c r="AU379" s="10" t="str">
        <f t="shared" si="111"/>
        <v xml:space="preserve"> </v>
      </c>
      <c r="AV379" s="10" t="str">
        <f t="shared" si="112"/>
        <v xml:space="preserve"> </v>
      </c>
      <c r="AW379" s="10" t="str">
        <f t="shared" si="113"/>
        <v xml:space="preserve"> </v>
      </c>
      <c r="AX379">
        <f t="shared" ca="1" si="114"/>
        <v>0</v>
      </c>
      <c r="AY379">
        <f t="shared" ca="1" si="115"/>
        <v>0</v>
      </c>
      <c r="AZ379">
        <f t="shared" ca="1" si="116"/>
        <v>0</v>
      </c>
    </row>
    <row r="380" spans="1:52" x14ac:dyDescent="0.3">
      <c r="A380" s="5"/>
      <c r="C380" s="6">
        <f t="shared" si="117"/>
        <v>1</v>
      </c>
      <c r="E380" s="6">
        <f t="shared" ca="1" si="102"/>
        <v>44562</v>
      </c>
      <c r="F380" s="3">
        <f t="shared" ca="1" si="118"/>
        <v>18</v>
      </c>
      <c r="G380" s="3">
        <f t="shared" ca="1" si="119"/>
        <v>12</v>
      </c>
      <c r="H380" s="7">
        <f t="shared" ca="1" si="103"/>
        <v>450</v>
      </c>
      <c r="J380" s="7">
        <f t="shared" ca="1" si="104"/>
        <v>0</v>
      </c>
      <c r="L380" s="7">
        <f t="shared" ca="1" si="105"/>
        <v>450</v>
      </c>
      <c r="P380" s="7">
        <f t="shared" ca="1" si="106"/>
        <v>450</v>
      </c>
      <c r="Q380" s="16"/>
      <c r="R380" s="12"/>
      <c r="S380" s="13" t="str">
        <f t="shared" ca="1" si="120"/>
        <v xml:space="preserve"> </v>
      </c>
      <c r="T380" s="13" t="str" cm="1">
        <f t="array" aca="1" ref="T380" ca="1">_xlfn.IFS(Q380=0," ",S380&gt;25,"Plus éligible",S380&gt;16,"Justificatif à fournir",S380&gt;6,"Bon rentré OK",S380&lt;6,"Non éligible")</f>
        <v xml:space="preserve"> </v>
      </c>
      <c r="U380" s="13" t="str" cm="1">
        <f t="array" aca="1" ref="U380" ca="1">_xlfn.IFS(Q380=0," ",S380&gt;17,"Plus noel",S380&lt;17,"ok noel")</f>
        <v xml:space="preserve"> </v>
      </c>
      <c r="V380" s="15"/>
      <c r="W380" s="16"/>
      <c r="X380" s="12"/>
      <c r="Y380" s="13" t="str">
        <f t="shared" ca="1" si="107"/>
        <v xml:space="preserve"> </v>
      </c>
      <c r="Z380" s="13" t="str" cm="1">
        <f t="array" aca="1" ref="Z380" ca="1">_xlfn.IFS(W380=0," ",Y380&gt;25,"Plus éligible",Y380&gt;16,"Justificatif à fournir",Y380&gt;6,"Bon rentré OK",Y380&lt;6,"Non éligible")</f>
        <v xml:space="preserve"> </v>
      </c>
      <c r="AA380" s="13" t="str" cm="1">
        <f t="array" aca="1" ref="AA380" ca="1">_xlfn.IFS(W380=0," ",Y380&gt;17,"Plus noel",Y380&lt;16,"ok noel")</f>
        <v xml:space="preserve"> </v>
      </c>
      <c r="AB380" s="15"/>
      <c r="AC380" s="16"/>
      <c r="AD380" s="12"/>
      <c r="AE380" s="13" t="str">
        <f t="shared" ca="1" si="108"/>
        <v xml:space="preserve"> </v>
      </c>
      <c r="AF380" s="13" t="str" cm="1">
        <f t="array" aca="1" ref="AF380" ca="1">_xlfn.IFS(AC380=0," ",AE380&gt;25,"Plus éligible",AE380&gt;16,"Justificatif à fournir",AE380&gt;6,"Bon rentré OK",AE380&lt;6,"Non éligible")</f>
        <v xml:space="preserve"> </v>
      </c>
      <c r="AG380" s="13" t="str" cm="1">
        <f t="array" aca="1" ref="AG380" ca="1">_xlfn.IFS(AC380=0," ",AE380&gt;17,"Plus noel",AE380&lt;17,"ok noel")</f>
        <v xml:space="preserve"> </v>
      </c>
      <c r="AH380" s="15"/>
      <c r="AI380" s="16"/>
      <c r="AJ380" s="12"/>
      <c r="AK380" s="13" t="str">
        <f t="shared" ca="1" si="109"/>
        <v xml:space="preserve"> </v>
      </c>
      <c r="AL380" s="13" t="str" cm="1">
        <f t="array" aca="1" ref="AL380" ca="1">_xlfn.IFS(AI380=0," ",AK380&gt;25,"Plus éligible",AK380&gt;16,"Justificatif à fournir",AK380&gt;6,"Bon rentré OK",AK380&lt;6,"Non éligible")</f>
        <v xml:space="preserve"> </v>
      </c>
      <c r="AM380" s="13" t="str" cm="1">
        <f t="array" aca="1" ref="AM380" ca="1">_xlfn.IFS(AI380=0," ",AK380&gt;17,"Plus noel",AK380&lt;17,"ok noel")</f>
        <v xml:space="preserve"> </v>
      </c>
      <c r="AN380" s="15"/>
      <c r="AO380" s="16"/>
      <c r="AP380" s="12"/>
      <c r="AQ380" s="13" t="str">
        <f t="shared" ca="1" si="110"/>
        <v xml:space="preserve"> </v>
      </c>
      <c r="AR380" s="13" t="str" cm="1">
        <f t="array" aca="1" ref="AR380" ca="1">_xlfn.IFS(AO380=0," ",AQ380&gt;25,"Plus éligible",AQ380&gt;16,"Justificatif à fournir",AQ380&gt;6,"Bon rentré OK",AQ380&lt;6,"Non éligible")</f>
        <v xml:space="preserve"> </v>
      </c>
      <c r="AS380" s="13" t="str" cm="1">
        <f t="array" aca="1" ref="AS380" ca="1">_xlfn.IFS(AO380=0," ",AQ380&gt;17,"Plus noel",AQ380&lt;17,"ok noel")</f>
        <v xml:space="preserve"> </v>
      </c>
      <c r="AT380" s="15"/>
      <c r="AU380" s="10" t="str">
        <f t="shared" si="111"/>
        <v xml:space="preserve"> </v>
      </c>
      <c r="AV380" s="10" t="str">
        <f t="shared" si="112"/>
        <v xml:space="preserve"> </v>
      </c>
      <c r="AW380" s="10" t="str">
        <f t="shared" si="113"/>
        <v xml:space="preserve"> </v>
      </c>
      <c r="AX380">
        <f t="shared" ca="1" si="114"/>
        <v>0</v>
      </c>
      <c r="AY380">
        <f t="shared" ca="1" si="115"/>
        <v>0</v>
      </c>
      <c r="AZ380">
        <f t="shared" ca="1" si="116"/>
        <v>0</v>
      </c>
    </row>
    <row r="381" spans="1:52" x14ac:dyDescent="0.3">
      <c r="A381" s="5"/>
      <c r="C381" s="6">
        <f t="shared" si="117"/>
        <v>1</v>
      </c>
      <c r="E381" s="6">
        <f t="shared" ca="1" si="102"/>
        <v>44562</v>
      </c>
      <c r="F381" s="3">
        <f t="shared" ca="1" si="118"/>
        <v>18</v>
      </c>
      <c r="G381" s="3">
        <f t="shared" ca="1" si="119"/>
        <v>12</v>
      </c>
      <c r="H381" s="7">
        <f t="shared" ca="1" si="103"/>
        <v>450</v>
      </c>
      <c r="J381" s="7">
        <f t="shared" ca="1" si="104"/>
        <v>0</v>
      </c>
      <c r="L381" s="7">
        <f t="shared" ca="1" si="105"/>
        <v>450</v>
      </c>
      <c r="P381" s="7">
        <f t="shared" ca="1" si="106"/>
        <v>450</v>
      </c>
      <c r="Q381" s="16"/>
      <c r="R381" s="12"/>
      <c r="S381" s="13" t="str">
        <f t="shared" ca="1" si="120"/>
        <v xml:space="preserve"> </v>
      </c>
      <c r="T381" s="13" t="str" cm="1">
        <f t="array" aca="1" ref="T381" ca="1">_xlfn.IFS(Q381=0," ",S381&gt;25,"Plus éligible",S381&gt;16,"Justificatif à fournir",S381&gt;6,"Bon rentré OK",S381&lt;6,"Non éligible")</f>
        <v xml:space="preserve"> </v>
      </c>
      <c r="U381" s="13" t="str" cm="1">
        <f t="array" aca="1" ref="U381" ca="1">_xlfn.IFS(Q381=0," ",S381&gt;17,"Plus noel",S381&lt;17,"ok noel")</f>
        <v xml:space="preserve"> </v>
      </c>
      <c r="V381" s="15"/>
      <c r="W381" s="16"/>
      <c r="X381" s="12"/>
      <c r="Y381" s="13" t="str">
        <f t="shared" ca="1" si="107"/>
        <v xml:space="preserve"> </v>
      </c>
      <c r="Z381" s="13" t="str" cm="1">
        <f t="array" aca="1" ref="Z381" ca="1">_xlfn.IFS(W381=0," ",Y381&gt;25,"Plus éligible",Y381&gt;16,"Justificatif à fournir",Y381&gt;6,"Bon rentré OK",Y381&lt;6,"Non éligible")</f>
        <v xml:space="preserve"> </v>
      </c>
      <c r="AA381" s="13" t="str" cm="1">
        <f t="array" aca="1" ref="AA381" ca="1">_xlfn.IFS(W381=0," ",Y381&gt;17,"Plus noel",Y381&lt;16,"ok noel")</f>
        <v xml:space="preserve"> </v>
      </c>
      <c r="AB381" s="15"/>
      <c r="AC381" s="16"/>
      <c r="AD381" s="12"/>
      <c r="AE381" s="13" t="str">
        <f t="shared" ca="1" si="108"/>
        <v xml:space="preserve"> </v>
      </c>
      <c r="AF381" s="13" t="str" cm="1">
        <f t="array" aca="1" ref="AF381" ca="1">_xlfn.IFS(AC381=0," ",AE381&gt;25,"Plus éligible",AE381&gt;16,"Justificatif à fournir",AE381&gt;6,"Bon rentré OK",AE381&lt;6,"Non éligible")</f>
        <v xml:space="preserve"> </v>
      </c>
      <c r="AG381" s="13" t="str" cm="1">
        <f t="array" aca="1" ref="AG381" ca="1">_xlfn.IFS(AC381=0," ",AE381&gt;17,"Plus noel",AE381&lt;17,"ok noel")</f>
        <v xml:space="preserve"> </v>
      </c>
      <c r="AH381" s="15"/>
      <c r="AI381" s="16"/>
      <c r="AJ381" s="12"/>
      <c r="AK381" s="13" t="str">
        <f t="shared" ca="1" si="109"/>
        <v xml:space="preserve"> </v>
      </c>
      <c r="AL381" s="13" t="str" cm="1">
        <f t="array" aca="1" ref="AL381" ca="1">_xlfn.IFS(AI381=0," ",AK381&gt;25,"Plus éligible",AK381&gt;16,"Justificatif à fournir",AK381&gt;6,"Bon rentré OK",AK381&lt;6,"Non éligible")</f>
        <v xml:space="preserve"> </v>
      </c>
      <c r="AM381" s="13" t="str" cm="1">
        <f t="array" aca="1" ref="AM381" ca="1">_xlfn.IFS(AI381=0," ",AK381&gt;17,"Plus noel",AK381&lt;17,"ok noel")</f>
        <v xml:space="preserve"> </v>
      </c>
      <c r="AN381" s="15"/>
      <c r="AO381" s="16"/>
      <c r="AP381" s="12"/>
      <c r="AQ381" s="13" t="str">
        <f t="shared" ca="1" si="110"/>
        <v xml:space="preserve"> </v>
      </c>
      <c r="AR381" s="13" t="str" cm="1">
        <f t="array" aca="1" ref="AR381" ca="1">_xlfn.IFS(AO381=0," ",AQ381&gt;25,"Plus éligible",AQ381&gt;16,"Justificatif à fournir",AQ381&gt;6,"Bon rentré OK",AQ381&lt;6,"Non éligible")</f>
        <v xml:space="preserve"> </v>
      </c>
      <c r="AS381" s="13" t="str" cm="1">
        <f t="array" aca="1" ref="AS381" ca="1">_xlfn.IFS(AO381=0," ",AQ381&gt;17,"Plus noel",AQ381&lt;17,"ok noel")</f>
        <v xml:space="preserve"> </v>
      </c>
      <c r="AT381" s="15"/>
      <c r="AU381" s="10" t="str">
        <f t="shared" si="111"/>
        <v xml:space="preserve"> </v>
      </c>
      <c r="AV381" s="10" t="str">
        <f t="shared" si="112"/>
        <v xml:space="preserve"> </v>
      </c>
      <c r="AW381" s="10" t="str">
        <f t="shared" si="113"/>
        <v xml:space="preserve"> </v>
      </c>
      <c r="AX381">
        <f t="shared" ca="1" si="114"/>
        <v>0</v>
      </c>
      <c r="AY381">
        <f t="shared" ca="1" si="115"/>
        <v>0</v>
      </c>
      <c r="AZ381">
        <f t="shared" ca="1" si="116"/>
        <v>0</v>
      </c>
    </row>
    <row r="382" spans="1:52" x14ac:dyDescent="0.3">
      <c r="A382" s="5"/>
      <c r="C382" s="6">
        <f t="shared" si="117"/>
        <v>1</v>
      </c>
      <c r="E382" s="6">
        <f t="shared" ca="1" si="102"/>
        <v>44562</v>
      </c>
      <c r="F382" s="3">
        <f t="shared" ca="1" si="118"/>
        <v>18</v>
      </c>
      <c r="G382" s="3">
        <f t="shared" ca="1" si="119"/>
        <v>12</v>
      </c>
      <c r="H382" s="7">
        <f t="shared" ca="1" si="103"/>
        <v>450</v>
      </c>
      <c r="J382" s="7">
        <f t="shared" ca="1" si="104"/>
        <v>0</v>
      </c>
      <c r="L382" s="7">
        <f t="shared" ca="1" si="105"/>
        <v>450</v>
      </c>
      <c r="P382" s="7">
        <f t="shared" ca="1" si="106"/>
        <v>450</v>
      </c>
      <c r="Q382" s="16"/>
      <c r="R382" s="12"/>
      <c r="S382" s="13" t="str">
        <f t="shared" ca="1" si="120"/>
        <v xml:space="preserve"> </v>
      </c>
      <c r="T382" s="13" t="str" cm="1">
        <f t="array" aca="1" ref="T382" ca="1">_xlfn.IFS(Q382=0," ",S382&gt;25,"Plus éligible",S382&gt;16,"Justificatif à fournir",S382&gt;6,"Bon rentré OK",S382&lt;6,"Non éligible")</f>
        <v xml:space="preserve"> </v>
      </c>
      <c r="U382" s="13" t="str" cm="1">
        <f t="array" aca="1" ref="U382" ca="1">_xlfn.IFS(Q382=0," ",S382&gt;17,"Plus noel",S382&lt;17,"ok noel")</f>
        <v xml:space="preserve"> </v>
      </c>
      <c r="V382" s="15"/>
      <c r="W382" s="16"/>
      <c r="X382" s="12"/>
      <c r="Y382" s="13" t="str">
        <f t="shared" ca="1" si="107"/>
        <v xml:space="preserve"> </v>
      </c>
      <c r="Z382" s="13" t="str" cm="1">
        <f t="array" aca="1" ref="Z382" ca="1">_xlfn.IFS(W382=0," ",Y382&gt;25,"Plus éligible",Y382&gt;16,"Justificatif à fournir",Y382&gt;6,"Bon rentré OK",Y382&lt;6,"Non éligible")</f>
        <v xml:space="preserve"> </v>
      </c>
      <c r="AA382" s="13" t="str" cm="1">
        <f t="array" aca="1" ref="AA382" ca="1">_xlfn.IFS(W382=0," ",Y382&gt;17,"Plus noel",Y382&lt;16,"ok noel")</f>
        <v xml:space="preserve"> </v>
      </c>
      <c r="AB382" s="15"/>
      <c r="AC382" s="16"/>
      <c r="AD382" s="12"/>
      <c r="AE382" s="13" t="str">
        <f t="shared" ca="1" si="108"/>
        <v xml:space="preserve"> </v>
      </c>
      <c r="AF382" s="13" t="str" cm="1">
        <f t="array" aca="1" ref="AF382" ca="1">_xlfn.IFS(AC382=0," ",AE382&gt;25,"Plus éligible",AE382&gt;16,"Justificatif à fournir",AE382&gt;6,"Bon rentré OK",AE382&lt;6,"Non éligible")</f>
        <v xml:space="preserve"> </v>
      </c>
      <c r="AG382" s="13" t="str" cm="1">
        <f t="array" aca="1" ref="AG382" ca="1">_xlfn.IFS(AC382=0," ",AE382&gt;17,"Plus noel",AE382&lt;17,"ok noel")</f>
        <v xml:space="preserve"> </v>
      </c>
      <c r="AH382" s="15"/>
      <c r="AI382" s="16"/>
      <c r="AJ382" s="12"/>
      <c r="AK382" s="13" t="str">
        <f t="shared" ca="1" si="109"/>
        <v xml:space="preserve"> </v>
      </c>
      <c r="AL382" s="13" t="str" cm="1">
        <f t="array" aca="1" ref="AL382" ca="1">_xlfn.IFS(AI382=0," ",AK382&gt;25,"Plus éligible",AK382&gt;16,"Justificatif à fournir",AK382&gt;6,"Bon rentré OK",AK382&lt;6,"Non éligible")</f>
        <v xml:space="preserve"> </v>
      </c>
      <c r="AM382" s="13" t="str" cm="1">
        <f t="array" aca="1" ref="AM382" ca="1">_xlfn.IFS(AI382=0," ",AK382&gt;17,"Plus noel",AK382&lt;17,"ok noel")</f>
        <v xml:space="preserve"> </v>
      </c>
      <c r="AN382" s="15"/>
      <c r="AO382" s="16"/>
      <c r="AP382" s="12"/>
      <c r="AQ382" s="13" t="str">
        <f t="shared" ca="1" si="110"/>
        <v xml:space="preserve"> </v>
      </c>
      <c r="AR382" s="13" t="str" cm="1">
        <f t="array" aca="1" ref="AR382" ca="1">_xlfn.IFS(AO382=0," ",AQ382&gt;25,"Plus éligible",AQ382&gt;16,"Justificatif à fournir",AQ382&gt;6,"Bon rentré OK",AQ382&lt;6,"Non éligible")</f>
        <v xml:space="preserve"> </v>
      </c>
      <c r="AS382" s="13" t="str" cm="1">
        <f t="array" aca="1" ref="AS382" ca="1">_xlfn.IFS(AO382=0," ",AQ382&gt;17,"Plus noel",AQ382&lt;17,"ok noel")</f>
        <v xml:space="preserve"> </v>
      </c>
      <c r="AT382" s="15"/>
      <c r="AU382" s="10" t="str">
        <f t="shared" si="111"/>
        <v xml:space="preserve"> </v>
      </c>
      <c r="AV382" s="10" t="str">
        <f t="shared" si="112"/>
        <v xml:space="preserve"> </v>
      </c>
      <c r="AW382" s="10" t="str">
        <f t="shared" si="113"/>
        <v xml:space="preserve"> </v>
      </c>
      <c r="AX382">
        <f t="shared" ca="1" si="114"/>
        <v>0</v>
      </c>
      <c r="AY382">
        <f t="shared" ca="1" si="115"/>
        <v>0</v>
      </c>
      <c r="AZ382">
        <f t="shared" ca="1" si="116"/>
        <v>0</v>
      </c>
    </row>
    <row r="383" spans="1:52" x14ac:dyDescent="0.3">
      <c r="A383" s="5"/>
      <c r="C383" s="6">
        <f t="shared" si="117"/>
        <v>1</v>
      </c>
      <c r="E383" s="6">
        <f t="shared" ca="1" si="102"/>
        <v>44562</v>
      </c>
      <c r="F383" s="3">
        <f t="shared" ca="1" si="118"/>
        <v>18</v>
      </c>
      <c r="G383" s="3">
        <f t="shared" ca="1" si="119"/>
        <v>12</v>
      </c>
      <c r="H383" s="7">
        <f t="shared" ca="1" si="103"/>
        <v>450</v>
      </c>
      <c r="J383" s="7">
        <f t="shared" ca="1" si="104"/>
        <v>0</v>
      </c>
      <c r="L383" s="7">
        <f t="shared" ca="1" si="105"/>
        <v>450</v>
      </c>
      <c r="P383" s="7">
        <f t="shared" ca="1" si="106"/>
        <v>450</v>
      </c>
      <c r="Q383" s="16"/>
      <c r="R383" s="12"/>
      <c r="S383" s="13" t="str">
        <f t="shared" ca="1" si="120"/>
        <v xml:space="preserve"> </v>
      </c>
      <c r="T383" s="13" t="str" cm="1">
        <f t="array" aca="1" ref="T383" ca="1">_xlfn.IFS(Q383=0," ",S383&gt;25,"Plus éligible",S383&gt;16,"Justificatif à fournir",S383&gt;6,"Bon rentré OK",S383&lt;6,"Non éligible")</f>
        <v xml:space="preserve"> </v>
      </c>
      <c r="U383" s="13" t="str" cm="1">
        <f t="array" aca="1" ref="U383" ca="1">_xlfn.IFS(Q383=0," ",S383&gt;17,"Plus noel",S383&lt;17,"ok noel")</f>
        <v xml:space="preserve"> </v>
      </c>
      <c r="V383" s="15"/>
      <c r="W383" s="16"/>
      <c r="X383" s="12"/>
      <c r="Y383" s="13" t="str">
        <f t="shared" ca="1" si="107"/>
        <v xml:space="preserve"> </v>
      </c>
      <c r="Z383" s="13" t="str" cm="1">
        <f t="array" aca="1" ref="Z383" ca="1">_xlfn.IFS(W383=0," ",Y383&gt;25,"Plus éligible",Y383&gt;16,"Justificatif à fournir",Y383&gt;6,"Bon rentré OK",Y383&lt;6,"Non éligible")</f>
        <v xml:space="preserve"> </v>
      </c>
      <c r="AA383" s="13" t="str" cm="1">
        <f t="array" aca="1" ref="AA383" ca="1">_xlfn.IFS(W383=0," ",Y383&gt;17,"Plus noel",Y383&lt;16,"ok noel")</f>
        <v xml:space="preserve"> </v>
      </c>
      <c r="AB383" s="15"/>
      <c r="AC383" s="16"/>
      <c r="AD383" s="12"/>
      <c r="AE383" s="13" t="str">
        <f t="shared" ca="1" si="108"/>
        <v xml:space="preserve"> </v>
      </c>
      <c r="AF383" s="13" t="str" cm="1">
        <f t="array" aca="1" ref="AF383" ca="1">_xlfn.IFS(AC383=0," ",AE383&gt;25,"Plus éligible",AE383&gt;16,"Justificatif à fournir",AE383&gt;6,"Bon rentré OK",AE383&lt;6,"Non éligible")</f>
        <v xml:space="preserve"> </v>
      </c>
      <c r="AG383" s="13" t="str" cm="1">
        <f t="array" aca="1" ref="AG383" ca="1">_xlfn.IFS(AC383=0," ",AE383&gt;17,"Plus noel",AE383&lt;17,"ok noel")</f>
        <v xml:space="preserve"> </v>
      </c>
      <c r="AH383" s="15"/>
      <c r="AI383" s="16"/>
      <c r="AJ383" s="12"/>
      <c r="AK383" s="13" t="str">
        <f t="shared" ca="1" si="109"/>
        <v xml:space="preserve"> </v>
      </c>
      <c r="AL383" s="13" t="str" cm="1">
        <f t="array" aca="1" ref="AL383" ca="1">_xlfn.IFS(AI383=0," ",AK383&gt;25,"Plus éligible",AK383&gt;16,"Justificatif à fournir",AK383&gt;6,"Bon rentré OK",AK383&lt;6,"Non éligible")</f>
        <v xml:space="preserve"> </v>
      </c>
      <c r="AM383" s="13" t="str" cm="1">
        <f t="array" aca="1" ref="AM383" ca="1">_xlfn.IFS(AI383=0," ",AK383&gt;17,"Plus noel",AK383&lt;17,"ok noel")</f>
        <v xml:space="preserve"> </v>
      </c>
      <c r="AN383" s="15"/>
      <c r="AO383" s="16"/>
      <c r="AP383" s="12"/>
      <c r="AQ383" s="13" t="str">
        <f t="shared" ca="1" si="110"/>
        <v xml:space="preserve"> </v>
      </c>
      <c r="AR383" s="13" t="str" cm="1">
        <f t="array" aca="1" ref="AR383" ca="1">_xlfn.IFS(AO383=0," ",AQ383&gt;25,"Plus éligible",AQ383&gt;16,"Justificatif à fournir",AQ383&gt;6,"Bon rentré OK",AQ383&lt;6,"Non éligible")</f>
        <v xml:space="preserve"> </v>
      </c>
      <c r="AS383" s="13" t="str" cm="1">
        <f t="array" aca="1" ref="AS383" ca="1">_xlfn.IFS(AO383=0," ",AQ383&gt;17,"Plus noel",AQ383&lt;17,"ok noel")</f>
        <v xml:space="preserve"> </v>
      </c>
      <c r="AT383" s="15"/>
      <c r="AU383" s="10" t="str">
        <f t="shared" si="111"/>
        <v xml:space="preserve"> </v>
      </c>
      <c r="AV383" s="10" t="str">
        <f t="shared" si="112"/>
        <v xml:space="preserve"> </v>
      </c>
      <c r="AW383" s="10" t="str">
        <f t="shared" si="113"/>
        <v xml:space="preserve"> </v>
      </c>
      <c r="AX383">
        <f t="shared" ca="1" si="114"/>
        <v>0</v>
      </c>
      <c r="AY383">
        <f t="shared" ca="1" si="115"/>
        <v>0</v>
      </c>
      <c r="AZ383">
        <f t="shared" ca="1" si="116"/>
        <v>0</v>
      </c>
    </row>
    <row r="384" spans="1:52" x14ac:dyDescent="0.3">
      <c r="A384" s="5"/>
      <c r="C384" s="6">
        <f t="shared" si="117"/>
        <v>1</v>
      </c>
      <c r="E384" s="6">
        <f t="shared" ca="1" si="102"/>
        <v>44562</v>
      </c>
      <c r="F384" s="3">
        <f t="shared" ca="1" si="118"/>
        <v>18</v>
      </c>
      <c r="G384" s="3">
        <f t="shared" ca="1" si="119"/>
        <v>12</v>
      </c>
      <c r="H384" s="7">
        <f t="shared" ca="1" si="103"/>
        <v>450</v>
      </c>
      <c r="J384" s="7">
        <f t="shared" ca="1" si="104"/>
        <v>0</v>
      </c>
      <c r="L384" s="7">
        <f t="shared" ca="1" si="105"/>
        <v>450</v>
      </c>
      <c r="P384" s="7">
        <f t="shared" ca="1" si="106"/>
        <v>450</v>
      </c>
      <c r="Q384" s="16"/>
      <c r="R384" s="12"/>
      <c r="S384" s="13" t="str">
        <f t="shared" ca="1" si="120"/>
        <v xml:space="preserve"> </v>
      </c>
      <c r="T384" s="13" t="str" cm="1">
        <f t="array" aca="1" ref="T384" ca="1">_xlfn.IFS(Q384=0," ",S384&gt;25,"Plus éligible",S384&gt;16,"Justificatif à fournir",S384&gt;6,"Bon rentré OK",S384&lt;6,"Non éligible")</f>
        <v xml:space="preserve"> </v>
      </c>
      <c r="U384" s="13" t="str" cm="1">
        <f t="array" aca="1" ref="U384" ca="1">_xlfn.IFS(Q384=0," ",S384&gt;17,"Plus noel",S384&lt;17,"ok noel")</f>
        <v xml:space="preserve"> </v>
      </c>
      <c r="V384" s="15"/>
      <c r="W384" s="16"/>
      <c r="X384" s="12"/>
      <c r="Y384" s="13" t="str">
        <f t="shared" ca="1" si="107"/>
        <v xml:space="preserve"> </v>
      </c>
      <c r="Z384" s="13" t="str" cm="1">
        <f t="array" aca="1" ref="Z384" ca="1">_xlfn.IFS(W384=0," ",Y384&gt;25,"Plus éligible",Y384&gt;16,"Justificatif à fournir",Y384&gt;6,"Bon rentré OK",Y384&lt;6,"Non éligible")</f>
        <v xml:space="preserve"> </v>
      </c>
      <c r="AA384" s="13" t="str" cm="1">
        <f t="array" aca="1" ref="AA384" ca="1">_xlfn.IFS(W384=0," ",Y384&gt;17,"Plus noel",Y384&lt;16,"ok noel")</f>
        <v xml:space="preserve"> </v>
      </c>
      <c r="AB384" s="15"/>
      <c r="AC384" s="16"/>
      <c r="AD384" s="12"/>
      <c r="AE384" s="13" t="str">
        <f t="shared" ca="1" si="108"/>
        <v xml:space="preserve"> </v>
      </c>
      <c r="AF384" s="13" t="str" cm="1">
        <f t="array" aca="1" ref="AF384" ca="1">_xlfn.IFS(AC384=0," ",AE384&gt;25,"Plus éligible",AE384&gt;16,"Justificatif à fournir",AE384&gt;6,"Bon rentré OK",AE384&lt;6,"Non éligible")</f>
        <v xml:space="preserve"> </v>
      </c>
      <c r="AG384" s="13" t="str" cm="1">
        <f t="array" aca="1" ref="AG384" ca="1">_xlfn.IFS(AC384=0," ",AE384&gt;17,"Plus noel",AE384&lt;17,"ok noel")</f>
        <v xml:space="preserve"> </v>
      </c>
      <c r="AH384" s="15"/>
      <c r="AI384" s="16"/>
      <c r="AJ384" s="12"/>
      <c r="AK384" s="13" t="str">
        <f t="shared" ca="1" si="109"/>
        <v xml:space="preserve"> </v>
      </c>
      <c r="AL384" s="13" t="str" cm="1">
        <f t="array" aca="1" ref="AL384" ca="1">_xlfn.IFS(AI384=0," ",AK384&gt;25,"Plus éligible",AK384&gt;16,"Justificatif à fournir",AK384&gt;6,"Bon rentré OK",AK384&lt;6,"Non éligible")</f>
        <v xml:space="preserve"> </v>
      </c>
      <c r="AM384" s="13" t="str" cm="1">
        <f t="array" aca="1" ref="AM384" ca="1">_xlfn.IFS(AI384=0," ",AK384&gt;17,"Plus noel",AK384&lt;17,"ok noel")</f>
        <v xml:space="preserve"> </v>
      </c>
      <c r="AN384" s="15"/>
      <c r="AO384" s="16"/>
      <c r="AP384" s="12"/>
      <c r="AQ384" s="13" t="str">
        <f t="shared" ca="1" si="110"/>
        <v xml:space="preserve"> </v>
      </c>
      <c r="AR384" s="13" t="str" cm="1">
        <f t="array" aca="1" ref="AR384" ca="1">_xlfn.IFS(AO384=0," ",AQ384&gt;25,"Plus éligible",AQ384&gt;16,"Justificatif à fournir",AQ384&gt;6,"Bon rentré OK",AQ384&lt;6,"Non éligible")</f>
        <v xml:space="preserve"> </v>
      </c>
      <c r="AS384" s="13" t="str" cm="1">
        <f t="array" aca="1" ref="AS384" ca="1">_xlfn.IFS(AO384=0," ",AQ384&gt;17,"Plus noel",AQ384&lt;17,"ok noel")</f>
        <v xml:space="preserve"> </v>
      </c>
      <c r="AT384" s="15"/>
      <c r="AU384" s="10" t="str">
        <f t="shared" si="111"/>
        <v xml:space="preserve"> </v>
      </c>
      <c r="AV384" s="10" t="str">
        <f t="shared" si="112"/>
        <v xml:space="preserve"> </v>
      </c>
      <c r="AW384" s="10" t="str">
        <f t="shared" si="113"/>
        <v xml:space="preserve"> </v>
      </c>
      <c r="AX384">
        <f t="shared" ca="1" si="114"/>
        <v>0</v>
      </c>
      <c r="AY384">
        <f t="shared" ca="1" si="115"/>
        <v>0</v>
      </c>
      <c r="AZ384">
        <f t="shared" ca="1" si="116"/>
        <v>0</v>
      </c>
    </row>
    <row r="385" spans="1:52" x14ac:dyDescent="0.3">
      <c r="A385" s="5"/>
      <c r="C385" s="6">
        <f t="shared" si="117"/>
        <v>1</v>
      </c>
      <c r="E385" s="6">
        <f t="shared" ca="1" si="102"/>
        <v>44562</v>
      </c>
      <c r="F385" s="3">
        <f t="shared" ca="1" si="118"/>
        <v>18</v>
      </c>
      <c r="G385" s="3">
        <f t="shared" ca="1" si="119"/>
        <v>12</v>
      </c>
      <c r="H385" s="7">
        <f t="shared" ca="1" si="103"/>
        <v>450</v>
      </c>
      <c r="J385" s="7">
        <f t="shared" ca="1" si="104"/>
        <v>0</v>
      </c>
      <c r="L385" s="7">
        <f t="shared" ca="1" si="105"/>
        <v>450</v>
      </c>
      <c r="P385" s="7">
        <f t="shared" ca="1" si="106"/>
        <v>450</v>
      </c>
      <c r="Q385" s="16"/>
      <c r="R385" s="12"/>
      <c r="S385" s="13" t="str">
        <f t="shared" ca="1" si="120"/>
        <v xml:space="preserve"> </v>
      </c>
      <c r="T385" s="13" t="str" cm="1">
        <f t="array" aca="1" ref="T385" ca="1">_xlfn.IFS(Q385=0," ",S385&gt;25,"Plus éligible",S385&gt;16,"Justificatif à fournir",S385&gt;6,"Bon rentré OK",S385&lt;6,"Non éligible")</f>
        <v xml:space="preserve"> </v>
      </c>
      <c r="U385" s="13" t="str" cm="1">
        <f t="array" aca="1" ref="U385" ca="1">_xlfn.IFS(Q385=0," ",S385&gt;17,"Plus noel",S385&lt;17,"ok noel")</f>
        <v xml:space="preserve"> </v>
      </c>
      <c r="V385" s="15"/>
      <c r="W385" s="16"/>
      <c r="X385" s="12"/>
      <c r="Y385" s="13" t="str">
        <f t="shared" ca="1" si="107"/>
        <v xml:space="preserve"> </v>
      </c>
      <c r="Z385" s="13" t="str" cm="1">
        <f t="array" aca="1" ref="Z385" ca="1">_xlfn.IFS(W385=0," ",Y385&gt;25,"Plus éligible",Y385&gt;16,"Justificatif à fournir",Y385&gt;6,"Bon rentré OK",Y385&lt;6,"Non éligible")</f>
        <v xml:space="preserve"> </v>
      </c>
      <c r="AA385" s="13" t="str" cm="1">
        <f t="array" aca="1" ref="AA385" ca="1">_xlfn.IFS(W385=0," ",Y385&gt;17,"Plus noel",Y385&lt;16,"ok noel")</f>
        <v xml:space="preserve"> </v>
      </c>
      <c r="AB385" s="15"/>
      <c r="AC385" s="16"/>
      <c r="AD385" s="12"/>
      <c r="AE385" s="13" t="str">
        <f t="shared" ca="1" si="108"/>
        <v xml:space="preserve"> </v>
      </c>
      <c r="AF385" s="13" t="str" cm="1">
        <f t="array" aca="1" ref="AF385" ca="1">_xlfn.IFS(AC385=0," ",AE385&gt;25,"Plus éligible",AE385&gt;16,"Justificatif à fournir",AE385&gt;6,"Bon rentré OK",AE385&lt;6,"Non éligible")</f>
        <v xml:space="preserve"> </v>
      </c>
      <c r="AG385" s="13" t="str" cm="1">
        <f t="array" aca="1" ref="AG385" ca="1">_xlfn.IFS(AC385=0," ",AE385&gt;17,"Plus noel",AE385&lt;17,"ok noel")</f>
        <v xml:space="preserve"> </v>
      </c>
      <c r="AH385" s="15"/>
      <c r="AI385" s="16"/>
      <c r="AJ385" s="12"/>
      <c r="AK385" s="13" t="str">
        <f t="shared" ca="1" si="109"/>
        <v xml:space="preserve"> </v>
      </c>
      <c r="AL385" s="13" t="str" cm="1">
        <f t="array" aca="1" ref="AL385" ca="1">_xlfn.IFS(AI385=0," ",AK385&gt;25,"Plus éligible",AK385&gt;16,"Justificatif à fournir",AK385&gt;6,"Bon rentré OK",AK385&lt;6,"Non éligible")</f>
        <v xml:space="preserve"> </v>
      </c>
      <c r="AM385" s="13" t="str" cm="1">
        <f t="array" aca="1" ref="AM385" ca="1">_xlfn.IFS(AI385=0," ",AK385&gt;17,"Plus noel",AK385&lt;17,"ok noel")</f>
        <v xml:space="preserve"> </v>
      </c>
      <c r="AN385" s="15"/>
      <c r="AO385" s="16"/>
      <c r="AP385" s="12"/>
      <c r="AQ385" s="13" t="str">
        <f t="shared" ca="1" si="110"/>
        <v xml:space="preserve"> </v>
      </c>
      <c r="AR385" s="13" t="str" cm="1">
        <f t="array" aca="1" ref="AR385" ca="1">_xlfn.IFS(AO385=0," ",AQ385&gt;25,"Plus éligible",AQ385&gt;16,"Justificatif à fournir",AQ385&gt;6,"Bon rentré OK",AQ385&lt;6,"Non éligible")</f>
        <v xml:space="preserve"> </v>
      </c>
      <c r="AS385" s="13" t="str" cm="1">
        <f t="array" aca="1" ref="AS385" ca="1">_xlfn.IFS(AO385=0," ",AQ385&gt;17,"Plus noel",AQ385&lt;17,"ok noel")</f>
        <v xml:space="preserve"> </v>
      </c>
      <c r="AT385" s="15"/>
      <c r="AU385" s="10" t="str">
        <f t="shared" si="111"/>
        <v xml:space="preserve"> </v>
      </c>
      <c r="AV385" s="10" t="str">
        <f t="shared" si="112"/>
        <v xml:space="preserve"> </v>
      </c>
      <c r="AW385" s="10" t="str">
        <f t="shared" si="113"/>
        <v xml:space="preserve"> </v>
      </c>
      <c r="AX385">
        <f t="shared" ca="1" si="114"/>
        <v>0</v>
      </c>
      <c r="AY385">
        <f t="shared" ca="1" si="115"/>
        <v>0</v>
      </c>
      <c r="AZ385">
        <f t="shared" ca="1" si="116"/>
        <v>0</v>
      </c>
    </row>
    <row r="386" spans="1:52" x14ac:dyDescent="0.3">
      <c r="A386" s="5"/>
      <c r="C386" s="6">
        <f t="shared" si="117"/>
        <v>1</v>
      </c>
      <c r="E386" s="6">
        <f t="shared" ca="1" si="102"/>
        <v>44562</v>
      </c>
      <c r="F386" s="3">
        <f t="shared" ca="1" si="118"/>
        <v>18</v>
      </c>
      <c r="G386" s="3">
        <f t="shared" ca="1" si="119"/>
        <v>12</v>
      </c>
      <c r="H386" s="7">
        <f t="shared" ca="1" si="103"/>
        <v>450</v>
      </c>
      <c r="J386" s="7">
        <f t="shared" ca="1" si="104"/>
        <v>0</v>
      </c>
      <c r="L386" s="7">
        <f t="shared" ca="1" si="105"/>
        <v>450</v>
      </c>
      <c r="P386" s="7">
        <f t="shared" ca="1" si="106"/>
        <v>450</v>
      </c>
      <c r="Q386" s="16"/>
      <c r="R386" s="12"/>
      <c r="S386" s="13" t="str">
        <f t="shared" ca="1" si="120"/>
        <v xml:space="preserve"> </v>
      </c>
      <c r="T386" s="13" t="str" cm="1">
        <f t="array" aca="1" ref="T386" ca="1">_xlfn.IFS(Q386=0," ",S386&gt;25,"Plus éligible",S386&gt;16,"Justificatif à fournir",S386&gt;6,"Bon rentré OK",S386&lt;6,"Non éligible")</f>
        <v xml:space="preserve"> </v>
      </c>
      <c r="U386" s="13" t="str" cm="1">
        <f t="array" aca="1" ref="U386" ca="1">_xlfn.IFS(Q386=0," ",S386&gt;17,"Plus noel",S386&lt;17,"ok noel")</f>
        <v xml:space="preserve"> </v>
      </c>
      <c r="V386" s="15"/>
      <c r="W386" s="16"/>
      <c r="X386" s="12"/>
      <c r="Y386" s="13" t="str">
        <f t="shared" ca="1" si="107"/>
        <v xml:space="preserve"> </v>
      </c>
      <c r="Z386" s="13" t="str" cm="1">
        <f t="array" aca="1" ref="Z386" ca="1">_xlfn.IFS(W386=0," ",Y386&gt;25,"Plus éligible",Y386&gt;16,"Justificatif à fournir",Y386&gt;6,"Bon rentré OK",Y386&lt;6,"Non éligible")</f>
        <v xml:space="preserve"> </v>
      </c>
      <c r="AA386" s="13" t="str" cm="1">
        <f t="array" aca="1" ref="AA386" ca="1">_xlfn.IFS(W386=0," ",Y386&gt;17,"Plus noel",Y386&lt;16,"ok noel")</f>
        <v xml:space="preserve"> </v>
      </c>
      <c r="AB386" s="15"/>
      <c r="AC386" s="16"/>
      <c r="AD386" s="12"/>
      <c r="AE386" s="13" t="str">
        <f t="shared" ca="1" si="108"/>
        <v xml:space="preserve"> </v>
      </c>
      <c r="AF386" s="13" t="str" cm="1">
        <f t="array" aca="1" ref="AF386" ca="1">_xlfn.IFS(AC386=0," ",AE386&gt;25,"Plus éligible",AE386&gt;16,"Justificatif à fournir",AE386&gt;6,"Bon rentré OK",AE386&lt;6,"Non éligible")</f>
        <v xml:space="preserve"> </v>
      </c>
      <c r="AG386" s="13" t="str" cm="1">
        <f t="array" aca="1" ref="AG386" ca="1">_xlfn.IFS(AC386=0," ",AE386&gt;17,"Plus noel",AE386&lt;17,"ok noel")</f>
        <v xml:space="preserve"> </v>
      </c>
      <c r="AH386" s="15"/>
      <c r="AI386" s="16"/>
      <c r="AJ386" s="12"/>
      <c r="AK386" s="13" t="str">
        <f t="shared" ca="1" si="109"/>
        <v xml:space="preserve"> </v>
      </c>
      <c r="AL386" s="13" t="str" cm="1">
        <f t="array" aca="1" ref="AL386" ca="1">_xlfn.IFS(AI386=0," ",AK386&gt;25,"Plus éligible",AK386&gt;16,"Justificatif à fournir",AK386&gt;6,"Bon rentré OK",AK386&lt;6,"Non éligible")</f>
        <v xml:space="preserve"> </v>
      </c>
      <c r="AM386" s="13" t="str" cm="1">
        <f t="array" aca="1" ref="AM386" ca="1">_xlfn.IFS(AI386=0," ",AK386&gt;17,"Plus noel",AK386&lt;17,"ok noel")</f>
        <v xml:space="preserve"> </v>
      </c>
      <c r="AN386" s="15"/>
      <c r="AO386" s="16"/>
      <c r="AP386" s="12"/>
      <c r="AQ386" s="13" t="str">
        <f t="shared" ca="1" si="110"/>
        <v xml:space="preserve"> </v>
      </c>
      <c r="AR386" s="13" t="str" cm="1">
        <f t="array" aca="1" ref="AR386" ca="1">_xlfn.IFS(AO386=0," ",AQ386&gt;25,"Plus éligible",AQ386&gt;16,"Justificatif à fournir",AQ386&gt;6,"Bon rentré OK",AQ386&lt;6,"Non éligible")</f>
        <v xml:space="preserve"> </v>
      </c>
      <c r="AS386" s="13" t="str" cm="1">
        <f t="array" aca="1" ref="AS386" ca="1">_xlfn.IFS(AO386=0," ",AQ386&gt;17,"Plus noel",AQ386&lt;17,"ok noel")</f>
        <v xml:space="preserve"> </v>
      </c>
      <c r="AT386" s="15"/>
      <c r="AU386" s="10" t="str">
        <f t="shared" si="111"/>
        <v xml:space="preserve"> </v>
      </c>
      <c r="AV386" s="10" t="str">
        <f t="shared" si="112"/>
        <v xml:space="preserve"> </v>
      </c>
      <c r="AW386" s="10" t="str">
        <f t="shared" si="113"/>
        <v xml:space="preserve"> </v>
      </c>
      <c r="AX386">
        <f t="shared" ca="1" si="114"/>
        <v>0</v>
      </c>
      <c r="AY386">
        <f t="shared" ca="1" si="115"/>
        <v>0</v>
      </c>
      <c r="AZ386">
        <f t="shared" ca="1" si="116"/>
        <v>0</v>
      </c>
    </row>
    <row r="387" spans="1:52" x14ac:dyDescent="0.3">
      <c r="A387" s="5"/>
      <c r="C387" s="6">
        <f t="shared" si="117"/>
        <v>1</v>
      </c>
      <c r="E387" s="6">
        <f t="shared" ca="1" si="102"/>
        <v>44562</v>
      </c>
      <c r="F387" s="3">
        <f t="shared" ca="1" si="118"/>
        <v>18</v>
      </c>
      <c r="G387" s="3">
        <f t="shared" ca="1" si="119"/>
        <v>12</v>
      </c>
      <c r="H387" s="7">
        <f t="shared" ca="1" si="103"/>
        <v>450</v>
      </c>
      <c r="J387" s="7">
        <f t="shared" ca="1" si="104"/>
        <v>0</v>
      </c>
      <c r="L387" s="7">
        <f t="shared" ca="1" si="105"/>
        <v>450</v>
      </c>
      <c r="P387" s="7">
        <f t="shared" ca="1" si="106"/>
        <v>450</v>
      </c>
      <c r="Q387" s="16"/>
      <c r="R387" s="12"/>
      <c r="S387" s="13" t="str">
        <f t="shared" ca="1" si="120"/>
        <v xml:space="preserve"> </v>
      </c>
      <c r="T387" s="13" t="str" cm="1">
        <f t="array" aca="1" ref="T387" ca="1">_xlfn.IFS(Q387=0," ",S387&gt;25,"Plus éligible",S387&gt;16,"Justificatif à fournir",S387&gt;6,"Bon rentré OK",S387&lt;6,"Non éligible")</f>
        <v xml:space="preserve"> </v>
      </c>
      <c r="U387" s="13" t="str" cm="1">
        <f t="array" aca="1" ref="U387" ca="1">_xlfn.IFS(Q387=0," ",S387&gt;17,"Plus noel",S387&lt;17,"ok noel")</f>
        <v xml:space="preserve"> </v>
      </c>
      <c r="V387" s="15"/>
      <c r="W387" s="16"/>
      <c r="X387" s="12"/>
      <c r="Y387" s="13" t="str">
        <f t="shared" ca="1" si="107"/>
        <v xml:space="preserve"> </v>
      </c>
      <c r="Z387" s="13" t="str" cm="1">
        <f t="array" aca="1" ref="Z387" ca="1">_xlfn.IFS(W387=0," ",Y387&gt;25,"Plus éligible",Y387&gt;16,"Justificatif à fournir",Y387&gt;6,"Bon rentré OK",Y387&lt;6,"Non éligible")</f>
        <v xml:space="preserve"> </v>
      </c>
      <c r="AA387" s="13" t="str" cm="1">
        <f t="array" aca="1" ref="AA387" ca="1">_xlfn.IFS(W387=0," ",Y387&gt;17,"Plus noel",Y387&lt;16,"ok noel")</f>
        <v xml:space="preserve"> </v>
      </c>
      <c r="AB387" s="15"/>
      <c r="AC387" s="16"/>
      <c r="AD387" s="12"/>
      <c r="AE387" s="13" t="str">
        <f t="shared" ca="1" si="108"/>
        <v xml:space="preserve"> </v>
      </c>
      <c r="AF387" s="13" t="str" cm="1">
        <f t="array" aca="1" ref="AF387" ca="1">_xlfn.IFS(AC387=0," ",AE387&gt;25,"Plus éligible",AE387&gt;16,"Justificatif à fournir",AE387&gt;6,"Bon rentré OK",AE387&lt;6,"Non éligible")</f>
        <v xml:space="preserve"> </v>
      </c>
      <c r="AG387" s="13" t="str" cm="1">
        <f t="array" aca="1" ref="AG387" ca="1">_xlfn.IFS(AC387=0," ",AE387&gt;17,"Plus noel",AE387&lt;17,"ok noel")</f>
        <v xml:space="preserve"> </v>
      </c>
      <c r="AH387" s="15"/>
      <c r="AI387" s="16"/>
      <c r="AJ387" s="12"/>
      <c r="AK387" s="13" t="str">
        <f t="shared" ca="1" si="109"/>
        <v xml:space="preserve"> </v>
      </c>
      <c r="AL387" s="13" t="str" cm="1">
        <f t="array" aca="1" ref="AL387" ca="1">_xlfn.IFS(AI387=0," ",AK387&gt;25,"Plus éligible",AK387&gt;16,"Justificatif à fournir",AK387&gt;6,"Bon rentré OK",AK387&lt;6,"Non éligible")</f>
        <v xml:space="preserve"> </v>
      </c>
      <c r="AM387" s="13" t="str" cm="1">
        <f t="array" aca="1" ref="AM387" ca="1">_xlfn.IFS(AI387=0," ",AK387&gt;17,"Plus noel",AK387&lt;17,"ok noel")</f>
        <v xml:space="preserve"> </v>
      </c>
      <c r="AN387" s="15"/>
      <c r="AO387" s="16"/>
      <c r="AP387" s="12"/>
      <c r="AQ387" s="13" t="str">
        <f t="shared" ca="1" si="110"/>
        <v xml:space="preserve"> </v>
      </c>
      <c r="AR387" s="13" t="str" cm="1">
        <f t="array" aca="1" ref="AR387" ca="1">_xlfn.IFS(AO387=0," ",AQ387&gt;25,"Plus éligible",AQ387&gt;16,"Justificatif à fournir",AQ387&gt;6,"Bon rentré OK",AQ387&lt;6,"Non éligible")</f>
        <v xml:space="preserve"> </v>
      </c>
      <c r="AS387" s="13" t="str" cm="1">
        <f t="array" aca="1" ref="AS387" ca="1">_xlfn.IFS(AO387=0," ",AQ387&gt;17,"Plus noel",AQ387&lt;17,"ok noel")</f>
        <v xml:space="preserve"> </v>
      </c>
      <c r="AT387" s="15"/>
      <c r="AU387" s="10" t="str">
        <f t="shared" si="111"/>
        <v xml:space="preserve"> </v>
      </c>
      <c r="AV387" s="10" t="str">
        <f t="shared" si="112"/>
        <v xml:space="preserve"> </v>
      </c>
      <c r="AW387" s="10" t="str">
        <f t="shared" si="113"/>
        <v xml:space="preserve"> </v>
      </c>
      <c r="AX387">
        <f t="shared" ca="1" si="114"/>
        <v>0</v>
      </c>
      <c r="AY387">
        <f t="shared" ca="1" si="115"/>
        <v>0</v>
      </c>
      <c r="AZ387">
        <f t="shared" ca="1" si="116"/>
        <v>0</v>
      </c>
    </row>
    <row r="388" spans="1:52" x14ac:dyDescent="0.3">
      <c r="A388" s="5"/>
      <c r="C388" s="6">
        <f t="shared" si="117"/>
        <v>1</v>
      </c>
      <c r="E388" s="6">
        <f t="shared" ca="1" si="102"/>
        <v>44562</v>
      </c>
      <c r="F388" s="3">
        <f t="shared" ca="1" si="118"/>
        <v>18</v>
      </c>
      <c r="G388" s="3">
        <f t="shared" ca="1" si="119"/>
        <v>12</v>
      </c>
      <c r="H388" s="7">
        <f t="shared" ca="1" si="103"/>
        <v>450</v>
      </c>
      <c r="J388" s="7">
        <f t="shared" ca="1" si="104"/>
        <v>0</v>
      </c>
      <c r="L388" s="7">
        <f t="shared" ca="1" si="105"/>
        <v>450</v>
      </c>
      <c r="P388" s="7">
        <f t="shared" ca="1" si="106"/>
        <v>450</v>
      </c>
      <c r="Q388" s="16"/>
      <c r="R388" s="12"/>
      <c r="S388" s="13" t="str">
        <f t="shared" ca="1" si="120"/>
        <v xml:space="preserve"> </v>
      </c>
      <c r="T388" s="13" t="str" cm="1">
        <f t="array" aca="1" ref="T388" ca="1">_xlfn.IFS(Q388=0," ",S388&gt;25,"Plus éligible",S388&gt;16,"Justificatif à fournir",S388&gt;6,"Bon rentré OK",S388&lt;6,"Non éligible")</f>
        <v xml:space="preserve"> </v>
      </c>
      <c r="U388" s="13" t="str" cm="1">
        <f t="array" aca="1" ref="U388" ca="1">_xlfn.IFS(Q388=0," ",S388&gt;17,"Plus noel",S388&lt;17,"ok noel")</f>
        <v xml:space="preserve"> </v>
      </c>
      <c r="V388" s="15"/>
      <c r="W388" s="16"/>
      <c r="X388" s="12"/>
      <c r="Y388" s="13" t="str">
        <f t="shared" ca="1" si="107"/>
        <v xml:space="preserve"> </v>
      </c>
      <c r="Z388" s="13" t="str" cm="1">
        <f t="array" aca="1" ref="Z388" ca="1">_xlfn.IFS(W388=0," ",Y388&gt;25,"Plus éligible",Y388&gt;16,"Justificatif à fournir",Y388&gt;6,"Bon rentré OK",Y388&lt;6,"Non éligible")</f>
        <v xml:space="preserve"> </v>
      </c>
      <c r="AA388" s="13" t="str" cm="1">
        <f t="array" aca="1" ref="AA388" ca="1">_xlfn.IFS(W388=0," ",Y388&gt;17,"Plus noel",Y388&lt;16,"ok noel")</f>
        <v xml:space="preserve"> </v>
      </c>
      <c r="AB388" s="15"/>
      <c r="AC388" s="16"/>
      <c r="AD388" s="12"/>
      <c r="AE388" s="13" t="str">
        <f t="shared" ca="1" si="108"/>
        <v xml:space="preserve"> </v>
      </c>
      <c r="AF388" s="13" t="str" cm="1">
        <f t="array" aca="1" ref="AF388" ca="1">_xlfn.IFS(AC388=0," ",AE388&gt;25,"Plus éligible",AE388&gt;16,"Justificatif à fournir",AE388&gt;6,"Bon rentré OK",AE388&lt;6,"Non éligible")</f>
        <v xml:space="preserve"> </v>
      </c>
      <c r="AG388" s="13" t="str" cm="1">
        <f t="array" aca="1" ref="AG388" ca="1">_xlfn.IFS(AC388=0," ",AE388&gt;17,"Plus noel",AE388&lt;17,"ok noel")</f>
        <v xml:space="preserve"> </v>
      </c>
      <c r="AH388" s="15"/>
      <c r="AI388" s="16"/>
      <c r="AJ388" s="12"/>
      <c r="AK388" s="13" t="str">
        <f t="shared" ca="1" si="109"/>
        <v xml:space="preserve"> </v>
      </c>
      <c r="AL388" s="13" t="str" cm="1">
        <f t="array" aca="1" ref="AL388" ca="1">_xlfn.IFS(AI388=0," ",AK388&gt;25,"Plus éligible",AK388&gt;16,"Justificatif à fournir",AK388&gt;6,"Bon rentré OK",AK388&lt;6,"Non éligible")</f>
        <v xml:space="preserve"> </v>
      </c>
      <c r="AM388" s="13" t="str" cm="1">
        <f t="array" aca="1" ref="AM388" ca="1">_xlfn.IFS(AI388=0," ",AK388&gt;17,"Plus noel",AK388&lt;17,"ok noel")</f>
        <v xml:space="preserve"> </v>
      </c>
      <c r="AN388" s="15"/>
      <c r="AO388" s="16"/>
      <c r="AP388" s="12"/>
      <c r="AQ388" s="13" t="str">
        <f t="shared" ca="1" si="110"/>
        <v xml:space="preserve"> </v>
      </c>
      <c r="AR388" s="13" t="str" cm="1">
        <f t="array" aca="1" ref="AR388" ca="1">_xlfn.IFS(AO388=0," ",AQ388&gt;25,"Plus éligible",AQ388&gt;16,"Justificatif à fournir",AQ388&gt;6,"Bon rentré OK",AQ388&lt;6,"Non éligible")</f>
        <v xml:space="preserve"> </v>
      </c>
      <c r="AS388" s="13" t="str" cm="1">
        <f t="array" aca="1" ref="AS388" ca="1">_xlfn.IFS(AO388=0," ",AQ388&gt;17,"Plus noel",AQ388&lt;17,"ok noel")</f>
        <v xml:space="preserve"> </v>
      </c>
      <c r="AT388" s="15"/>
      <c r="AU388" s="10" t="str">
        <f t="shared" si="111"/>
        <v xml:space="preserve"> </v>
      </c>
      <c r="AV388" s="10" t="str">
        <f t="shared" si="112"/>
        <v xml:space="preserve"> </v>
      </c>
      <c r="AW388" s="10" t="str">
        <f t="shared" si="113"/>
        <v xml:space="preserve"> </v>
      </c>
      <c r="AX388">
        <f t="shared" ca="1" si="114"/>
        <v>0</v>
      </c>
      <c r="AY388">
        <f t="shared" ca="1" si="115"/>
        <v>0</v>
      </c>
      <c r="AZ388">
        <f t="shared" ca="1" si="116"/>
        <v>0</v>
      </c>
    </row>
    <row r="389" spans="1:52" x14ac:dyDescent="0.3">
      <c r="A389" s="5"/>
      <c r="C389" s="6">
        <f t="shared" si="117"/>
        <v>1</v>
      </c>
      <c r="E389" s="6">
        <f t="shared" ca="1" si="102"/>
        <v>44562</v>
      </c>
      <c r="F389" s="3">
        <f t="shared" ca="1" si="118"/>
        <v>18</v>
      </c>
      <c r="G389" s="3">
        <f t="shared" ca="1" si="119"/>
        <v>12</v>
      </c>
      <c r="H389" s="7">
        <f t="shared" ca="1" si="103"/>
        <v>450</v>
      </c>
      <c r="J389" s="7">
        <f t="shared" ca="1" si="104"/>
        <v>0</v>
      </c>
      <c r="L389" s="7">
        <f t="shared" ca="1" si="105"/>
        <v>450</v>
      </c>
      <c r="P389" s="7">
        <f t="shared" ca="1" si="106"/>
        <v>450</v>
      </c>
      <c r="Q389" s="16"/>
      <c r="R389" s="12"/>
      <c r="S389" s="13" t="str">
        <f t="shared" ca="1" si="120"/>
        <v xml:space="preserve"> </v>
      </c>
      <c r="T389" s="13" t="str" cm="1">
        <f t="array" aca="1" ref="T389" ca="1">_xlfn.IFS(Q389=0," ",S389&gt;25,"Plus éligible",S389&gt;16,"Justificatif à fournir",S389&gt;6,"Bon rentré OK",S389&lt;6,"Non éligible")</f>
        <v xml:space="preserve"> </v>
      </c>
      <c r="U389" s="13" t="str" cm="1">
        <f t="array" aca="1" ref="U389" ca="1">_xlfn.IFS(Q389=0," ",S389&gt;17,"Plus noel",S389&lt;17,"ok noel")</f>
        <v xml:space="preserve"> </v>
      </c>
      <c r="V389" s="15"/>
      <c r="W389" s="16"/>
      <c r="X389" s="12"/>
      <c r="Y389" s="13" t="str">
        <f t="shared" ca="1" si="107"/>
        <v xml:space="preserve"> </v>
      </c>
      <c r="Z389" s="13" t="str" cm="1">
        <f t="array" aca="1" ref="Z389" ca="1">_xlfn.IFS(W389=0," ",Y389&gt;25,"Plus éligible",Y389&gt;16,"Justificatif à fournir",Y389&gt;6,"Bon rentré OK",Y389&lt;6,"Non éligible")</f>
        <v xml:space="preserve"> </v>
      </c>
      <c r="AA389" s="13" t="str" cm="1">
        <f t="array" aca="1" ref="AA389" ca="1">_xlfn.IFS(W389=0," ",Y389&gt;17,"Plus noel",Y389&lt;16,"ok noel")</f>
        <v xml:space="preserve"> </v>
      </c>
      <c r="AB389" s="15"/>
      <c r="AC389" s="16"/>
      <c r="AD389" s="12"/>
      <c r="AE389" s="13" t="str">
        <f t="shared" ca="1" si="108"/>
        <v xml:space="preserve"> </v>
      </c>
      <c r="AF389" s="13" t="str" cm="1">
        <f t="array" aca="1" ref="AF389" ca="1">_xlfn.IFS(AC389=0," ",AE389&gt;25,"Plus éligible",AE389&gt;16,"Justificatif à fournir",AE389&gt;6,"Bon rentré OK",AE389&lt;6,"Non éligible")</f>
        <v xml:space="preserve"> </v>
      </c>
      <c r="AG389" s="13" t="str" cm="1">
        <f t="array" aca="1" ref="AG389" ca="1">_xlfn.IFS(AC389=0," ",AE389&gt;17,"Plus noel",AE389&lt;17,"ok noel")</f>
        <v xml:space="preserve"> </v>
      </c>
      <c r="AH389" s="15"/>
      <c r="AI389" s="16"/>
      <c r="AJ389" s="12"/>
      <c r="AK389" s="13" t="str">
        <f t="shared" ca="1" si="109"/>
        <v xml:space="preserve"> </v>
      </c>
      <c r="AL389" s="13" t="str" cm="1">
        <f t="array" aca="1" ref="AL389" ca="1">_xlfn.IFS(AI389=0," ",AK389&gt;25,"Plus éligible",AK389&gt;16,"Justificatif à fournir",AK389&gt;6,"Bon rentré OK",AK389&lt;6,"Non éligible")</f>
        <v xml:space="preserve"> </v>
      </c>
      <c r="AM389" s="13" t="str" cm="1">
        <f t="array" aca="1" ref="AM389" ca="1">_xlfn.IFS(AI389=0," ",AK389&gt;17,"Plus noel",AK389&lt;17,"ok noel")</f>
        <v xml:space="preserve"> </v>
      </c>
      <c r="AN389" s="15"/>
      <c r="AO389" s="16"/>
      <c r="AP389" s="12"/>
      <c r="AQ389" s="13" t="str">
        <f t="shared" ca="1" si="110"/>
        <v xml:space="preserve"> </v>
      </c>
      <c r="AR389" s="13" t="str" cm="1">
        <f t="array" aca="1" ref="AR389" ca="1">_xlfn.IFS(AO389=0," ",AQ389&gt;25,"Plus éligible",AQ389&gt;16,"Justificatif à fournir",AQ389&gt;6,"Bon rentré OK",AQ389&lt;6,"Non éligible")</f>
        <v xml:space="preserve"> </v>
      </c>
      <c r="AS389" s="13" t="str" cm="1">
        <f t="array" aca="1" ref="AS389" ca="1">_xlfn.IFS(AO389=0," ",AQ389&gt;17,"Plus noel",AQ389&lt;17,"ok noel")</f>
        <v xml:space="preserve"> </v>
      </c>
      <c r="AT389" s="15"/>
      <c r="AU389" s="10" t="str">
        <f t="shared" si="111"/>
        <v xml:space="preserve"> </v>
      </c>
      <c r="AV389" s="10" t="str">
        <f t="shared" si="112"/>
        <v xml:space="preserve"> </v>
      </c>
      <c r="AW389" s="10" t="str">
        <f t="shared" si="113"/>
        <v xml:space="preserve"> </v>
      </c>
      <c r="AX389">
        <f t="shared" ca="1" si="114"/>
        <v>0</v>
      </c>
      <c r="AY389">
        <f t="shared" ca="1" si="115"/>
        <v>0</v>
      </c>
      <c r="AZ389">
        <f t="shared" ca="1" si="116"/>
        <v>0</v>
      </c>
    </row>
    <row r="390" spans="1:52" x14ac:dyDescent="0.3">
      <c r="A390" s="5"/>
      <c r="C390" s="6">
        <f t="shared" si="117"/>
        <v>1</v>
      </c>
      <c r="E390" s="6">
        <f t="shared" ca="1" si="102"/>
        <v>44562</v>
      </c>
      <c r="F390" s="3">
        <f t="shared" ca="1" si="118"/>
        <v>18</v>
      </c>
      <c r="G390" s="3">
        <f t="shared" ca="1" si="119"/>
        <v>12</v>
      </c>
      <c r="H390" s="7">
        <f t="shared" ca="1" si="103"/>
        <v>450</v>
      </c>
      <c r="J390" s="7">
        <f t="shared" ca="1" si="104"/>
        <v>0</v>
      </c>
      <c r="L390" s="7">
        <f t="shared" ca="1" si="105"/>
        <v>450</v>
      </c>
      <c r="P390" s="7">
        <f t="shared" ca="1" si="106"/>
        <v>450</v>
      </c>
      <c r="Q390" s="16"/>
      <c r="R390" s="12"/>
      <c r="S390" s="13" t="str">
        <f t="shared" ca="1" si="120"/>
        <v xml:space="preserve"> </v>
      </c>
      <c r="T390" s="13" t="str" cm="1">
        <f t="array" aca="1" ref="T390" ca="1">_xlfn.IFS(Q390=0," ",S390&gt;25,"Plus éligible",S390&gt;16,"Justificatif à fournir",S390&gt;6,"Bon rentré OK",S390&lt;6,"Non éligible")</f>
        <v xml:space="preserve"> </v>
      </c>
      <c r="U390" s="13" t="str" cm="1">
        <f t="array" aca="1" ref="U390" ca="1">_xlfn.IFS(Q390=0," ",S390&gt;17,"Plus noel",S390&lt;17,"ok noel")</f>
        <v xml:space="preserve"> </v>
      </c>
      <c r="V390" s="15"/>
      <c r="W390" s="16"/>
      <c r="X390" s="12"/>
      <c r="Y390" s="13" t="str">
        <f t="shared" ca="1" si="107"/>
        <v xml:space="preserve"> </v>
      </c>
      <c r="Z390" s="13" t="str" cm="1">
        <f t="array" aca="1" ref="Z390" ca="1">_xlfn.IFS(W390=0," ",Y390&gt;25,"Plus éligible",Y390&gt;16,"Justificatif à fournir",Y390&gt;6,"Bon rentré OK",Y390&lt;6,"Non éligible")</f>
        <v xml:space="preserve"> </v>
      </c>
      <c r="AA390" s="13" t="str" cm="1">
        <f t="array" aca="1" ref="AA390" ca="1">_xlfn.IFS(W390=0," ",Y390&gt;17,"Plus noel",Y390&lt;16,"ok noel")</f>
        <v xml:space="preserve"> </v>
      </c>
      <c r="AB390" s="15"/>
      <c r="AC390" s="16"/>
      <c r="AD390" s="12"/>
      <c r="AE390" s="13" t="str">
        <f t="shared" ca="1" si="108"/>
        <v xml:space="preserve"> </v>
      </c>
      <c r="AF390" s="13" t="str" cm="1">
        <f t="array" aca="1" ref="AF390" ca="1">_xlfn.IFS(AC390=0," ",AE390&gt;25,"Plus éligible",AE390&gt;16,"Justificatif à fournir",AE390&gt;6,"Bon rentré OK",AE390&lt;6,"Non éligible")</f>
        <v xml:space="preserve"> </v>
      </c>
      <c r="AG390" s="13" t="str" cm="1">
        <f t="array" aca="1" ref="AG390" ca="1">_xlfn.IFS(AC390=0," ",AE390&gt;17,"Plus noel",AE390&lt;17,"ok noel")</f>
        <v xml:space="preserve"> </v>
      </c>
      <c r="AH390" s="15"/>
      <c r="AI390" s="16"/>
      <c r="AJ390" s="12"/>
      <c r="AK390" s="13" t="str">
        <f t="shared" ca="1" si="109"/>
        <v xml:space="preserve"> </v>
      </c>
      <c r="AL390" s="13" t="str" cm="1">
        <f t="array" aca="1" ref="AL390" ca="1">_xlfn.IFS(AI390=0," ",AK390&gt;25,"Plus éligible",AK390&gt;16,"Justificatif à fournir",AK390&gt;6,"Bon rentré OK",AK390&lt;6,"Non éligible")</f>
        <v xml:space="preserve"> </v>
      </c>
      <c r="AM390" s="13" t="str" cm="1">
        <f t="array" aca="1" ref="AM390" ca="1">_xlfn.IFS(AI390=0," ",AK390&gt;17,"Plus noel",AK390&lt;17,"ok noel")</f>
        <v xml:space="preserve"> </v>
      </c>
      <c r="AN390" s="15"/>
      <c r="AO390" s="16"/>
      <c r="AP390" s="12"/>
      <c r="AQ390" s="13" t="str">
        <f t="shared" ca="1" si="110"/>
        <v xml:space="preserve"> </v>
      </c>
      <c r="AR390" s="13" t="str" cm="1">
        <f t="array" aca="1" ref="AR390" ca="1">_xlfn.IFS(AO390=0," ",AQ390&gt;25,"Plus éligible",AQ390&gt;16,"Justificatif à fournir",AQ390&gt;6,"Bon rentré OK",AQ390&lt;6,"Non éligible")</f>
        <v xml:space="preserve"> </v>
      </c>
      <c r="AS390" s="13" t="str" cm="1">
        <f t="array" aca="1" ref="AS390" ca="1">_xlfn.IFS(AO390=0," ",AQ390&gt;17,"Plus noel",AQ390&lt;17,"ok noel")</f>
        <v xml:space="preserve"> </v>
      </c>
      <c r="AT390" s="15"/>
      <c r="AU390" s="10" t="str">
        <f t="shared" si="111"/>
        <v xml:space="preserve"> </v>
      </c>
      <c r="AV390" s="10" t="str">
        <f t="shared" si="112"/>
        <v xml:space="preserve"> </v>
      </c>
      <c r="AW390" s="10" t="str">
        <f t="shared" si="113"/>
        <v xml:space="preserve"> </v>
      </c>
      <c r="AX390">
        <f t="shared" ca="1" si="114"/>
        <v>0</v>
      </c>
      <c r="AY390">
        <f t="shared" ca="1" si="115"/>
        <v>0</v>
      </c>
      <c r="AZ390">
        <f t="shared" ca="1" si="116"/>
        <v>0</v>
      </c>
    </row>
    <row r="391" spans="1:52" x14ac:dyDescent="0.3">
      <c r="A391" s="5"/>
      <c r="C391" s="6">
        <f t="shared" si="117"/>
        <v>1</v>
      </c>
      <c r="E391" s="6">
        <f t="shared" ca="1" si="102"/>
        <v>44562</v>
      </c>
      <c r="F391" s="3">
        <f t="shared" ca="1" si="118"/>
        <v>18</v>
      </c>
      <c r="G391" s="3">
        <f t="shared" ca="1" si="119"/>
        <v>12</v>
      </c>
      <c r="H391" s="7">
        <f t="shared" ca="1" si="103"/>
        <v>450</v>
      </c>
      <c r="J391" s="7">
        <f t="shared" ca="1" si="104"/>
        <v>0</v>
      </c>
      <c r="L391" s="7">
        <f t="shared" ca="1" si="105"/>
        <v>450</v>
      </c>
      <c r="P391" s="7">
        <f t="shared" ca="1" si="106"/>
        <v>450</v>
      </c>
      <c r="Q391" s="16"/>
      <c r="R391" s="12"/>
      <c r="S391" s="13" t="str">
        <f t="shared" ca="1" si="120"/>
        <v xml:space="preserve"> </v>
      </c>
      <c r="T391" s="13" t="str" cm="1">
        <f t="array" aca="1" ref="T391" ca="1">_xlfn.IFS(Q391=0," ",S391&gt;25,"Plus éligible",S391&gt;16,"Justificatif à fournir",S391&gt;6,"Bon rentré OK",S391&lt;6,"Non éligible")</f>
        <v xml:space="preserve"> </v>
      </c>
      <c r="U391" s="13" t="str" cm="1">
        <f t="array" aca="1" ref="U391" ca="1">_xlfn.IFS(Q391=0," ",S391&gt;17,"Plus noel",S391&lt;17,"ok noel")</f>
        <v xml:space="preserve"> </v>
      </c>
      <c r="V391" s="15"/>
      <c r="W391" s="16"/>
      <c r="X391" s="12"/>
      <c r="Y391" s="13" t="str">
        <f t="shared" ca="1" si="107"/>
        <v xml:space="preserve"> </v>
      </c>
      <c r="Z391" s="13" t="str" cm="1">
        <f t="array" aca="1" ref="Z391" ca="1">_xlfn.IFS(W391=0," ",Y391&gt;25,"Plus éligible",Y391&gt;16,"Justificatif à fournir",Y391&gt;6,"Bon rentré OK",Y391&lt;6,"Non éligible")</f>
        <v xml:space="preserve"> </v>
      </c>
      <c r="AA391" s="13" t="str" cm="1">
        <f t="array" aca="1" ref="AA391" ca="1">_xlfn.IFS(W391=0," ",Y391&gt;17,"Plus noel",Y391&lt;16,"ok noel")</f>
        <v xml:space="preserve"> </v>
      </c>
      <c r="AB391" s="15"/>
      <c r="AC391" s="16"/>
      <c r="AD391" s="12"/>
      <c r="AE391" s="13" t="str">
        <f t="shared" ca="1" si="108"/>
        <v xml:space="preserve"> </v>
      </c>
      <c r="AF391" s="13" t="str" cm="1">
        <f t="array" aca="1" ref="AF391" ca="1">_xlfn.IFS(AC391=0," ",AE391&gt;25,"Plus éligible",AE391&gt;16,"Justificatif à fournir",AE391&gt;6,"Bon rentré OK",AE391&lt;6,"Non éligible")</f>
        <v xml:space="preserve"> </v>
      </c>
      <c r="AG391" s="13" t="str" cm="1">
        <f t="array" aca="1" ref="AG391" ca="1">_xlfn.IFS(AC391=0," ",AE391&gt;17,"Plus noel",AE391&lt;17,"ok noel")</f>
        <v xml:space="preserve"> </v>
      </c>
      <c r="AH391" s="15"/>
      <c r="AI391" s="16"/>
      <c r="AJ391" s="12"/>
      <c r="AK391" s="13" t="str">
        <f t="shared" ca="1" si="109"/>
        <v xml:space="preserve"> </v>
      </c>
      <c r="AL391" s="13" t="str" cm="1">
        <f t="array" aca="1" ref="AL391" ca="1">_xlfn.IFS(AI391=0," ",AK391&gt;25,"Plus éligible",AK391&gt;16,"Justificatif à fournir",AK391&gt;6,"Bon rentré OK",AK391&lt;6,"Non éligible")</f>
        <v xml:space="preserve"> </v>
      </c>
      <c r="AM391" s="13" t="str" cm="1">
        <f t="array" aca="1" ref="AM391" ca="1">_xlfn.IFS(AI391=0," ",AK391&gt;17,"Plus noel",AK391&lt;17,"ok noel")</f>
        <v xml:space="preserve"> </v>
      </c>
      <c r="AN391" s="15"/>
      <c r="AO391" s="16"/>
      <c r="AP391" s="12"/>
      <c r="AQ391" s="13" t="str">
        <f t="shared" ca="1" si="110"/>
        <v xml:space="preserve"> </v>
      </c>
      <c r="AR391" s="13" t="str" cm="1">
        <f t="array" aca="1" ref="AR391" ca="1">_xlfn.IFS(AO391=0," ",AQ391&gt;25,"Plus éligible",AQ391&gt;16,"Justificatif à fournir",AQ391&gt;6,"Bon rentré OK",AQ391&lt;6,"Non éligible")</f>
        <v xml:space="preserve"> </v>
      </c>
      <c r="AS391" s="13" t="str" cm="1">
        <f t="array" aca="1" ref="AS391" ca="1">_xlfn.IFS(AO391=0," ",AQ391&gt;17,"Plus noel",AQ391&lt;17,"ok noel")</f>
        <v xml:space="preserve"> </v>
      </c>
      <c r="AT391" s="15"/>
      <c r="AU391" s="10" t="str">
        <f t="shared" si="111"/>
        <v xml:space="preserve"> </v>
      </c>
      <c r="AV391" s="10" t="str">
        <f t="shared" si="112"/>
        <v xml:space="preserve"> </v>
      </c>
      <c r="AW391" s="10" t="str">
        <f t="shared" si="113"/>
        <v xml:space="preserve"> </v>
      </c>
      <c r="AX391">
        <f t="shared" ca="1" si="114"/>
        <v>0</v>
      </c>
      <c r="AY391">
        <f t="shared" ca="1" si="115"/>
        <v>0</v>
      </c>
      <c r="AZ391">
        <f t="shared" ca="1" si="116"/>
        <v>0</v>
      </c>
    </row>
    <row r="392" spans="1:52" x14ac:dyDescent="0.3">
      <c r="A392" s="5"/>
      <c r="C392" s="6">
        <f t="shared" si="117"/>
        <v>1</v>
      </c>
      <c r="E392" s="6">
        <f t="shared" ca="1" si="102"/>
        <v>44562</v>
      </c>
      <c r="F392" s="3">
        <f t="shared" ca="1" si="118"/>
        <v>18</v>
      </c>
      <c r="G392" s="3">
        <f t="shared" ca="1" si="119"/>
        <v>12</v>
      </c>
      <c r="H392" s="7">
        <f t="shared" ca="1" si="103"/>
        <v>450</v>
      </c>
      <c r="J392" s="7">
        <f t="shared" ca="1" si="104"/>
        <v>0</v>
      </c>
      <c r="L392" s="7">
        <f t="shared" ca="1" si="105"/>
        <v>450</v>
      </c>
      <c r="P392" s="7">
        <f t="shared" ca="1" si="106"/>
        <v>450</v>
      </c>
      <c r="Q392" s="16"/>
      <c r="R392" s="12"/>
      <c r="S392" s="13" t="str">
        <f t="shared" ca="1" si="120"/>
        <v xml:space="preserve"> </v>
      </c>
      <c r="T392" s="13" t="str" cm="1">
        <f t="array" aca="1" ref="T392" ca="1">_xlfn.IFS(Q392=0," ",S392&gt;25,"Plus éligible",S392&gt;16,"Justificatif à fournir",S392&gt;6,"Bon rentré OK",S392&lt;6,"Non éligible")</f>
        <v xml:space="preserve"> </v>
      </c>
      <c r="U392" s="13" t="str" cm="1">
        <f t="array" aca="1" ref="U392" ca="1">_xlfn.IFS(Q392=0," ",S392&gt;17,"Plus noel",S392&lt;17,"ok noel")</f>
        <v xml:space="preserve"> </v>
      </c>
      <c r="V392" s="15"/>
      <c r="W392" s="16"/>
      <c r="X392" s="12"/>
      <c r="Y392" s="13" t="str">
        <f t="shared" ca="1" si="107"/>
        <v xml:space="preserve"> </v>
      </c>
      <c r="Z392" s="13" t="str" cm="1">
        <f t="array" aca="1" ref="Z392" ca="1">_xlfn.IFS(W392=0," ",Y392&gt;25,"Plus éligible",Y392&gt;16,"Justificatif à fournir",Y392&gt;6,"Bon rentré OK",Y392&lt;6,"Non éligible")</f>
        <v xml:space="preserve"> </v>
      </c>
      <c r="AA392" s="13" t="str" cm="1">
        <f t="array" aca="1" ref="AA392" ca="1">_xlfn.IFS(W392=0," ",Y392&gt;17,"Plus noel",Y392&lt;16,"ok noel")</f>
        <v xml:space="preserve"> </v>
      </c>
      <c r="AB392" s="15"/>
      <c r="AC392" s="16"/>
      <c r="AD392" s="12"/>
      <c r="AE392" s="13" t="str">
        <f t="shared" ca="1" si="108"/>
        <v xml:space="preserve"> </v>
      </c>
      <c r="AF392" s="13" t="str" cm="1">
        <f t="array" aca="1" ref="AF392" ca="1">_xlfn.IFS(AC392=0," ",AE392&gt;25,"Plus éligible",AE392&gt;16,"Justificatif à fournir",AE392&gt;6,"Bon rentré OK",AE392&lt;6,"Non éligible")</f>
        <v xml:space="preserve"> </v>
      </c>
      <c r="AG392" s="13" t="str" cm="1">
        <f t="array" aca="1" ref="AG392" ca="1">_xlfn.IFS(AC392=0," ",AE392&gt;17,"Plus noel",AE392&lt;17,"ok noel")</f>
        <v xml:space="preserve"> </v>
      </c>
      <c r="AH392" s="15"/>
      <c r="AI392" s="16"/>
      <c r="AJ392" s="12"/>
      <c r="AK392" s="13" t="str">
        <f t="shared" ca="1" si="109"/>
        <v xml:space="preserve"> </v>
      </c>
      <c r="AL392" s="13" t="str" cm="1">
        <f t="array" aca="1" ref="AL392" ca="1">_xlfn.IFS(AI392=0," ",AK392&gt;25,"Plus éligible",AK392&gt;16,"Justificatif à fournir",AK392&gt;6,"Bon rentré OK",AK392&lt;6,"Non éligible")</f>
        <v xml:space="preserve"> </v>
      </c>
      <c r="AM392" s="13" t="str" cm="1">
        <f t="array" aca="1" ref="AM392" ca="1">_xlfn.IFS(AI392=0," ",AK392&gt;17,"Plus noel",AK392&lt;17,"ok noel")</f>
        <v xml:space="preserve"> </v>
      </c>
      <c r="AN392" s="15"/>
      <c r="AO392" s="16"/>
      <c r="AP392" s="12"/>
      <c r="AQ392" s="13" t="str">
        <f t="shared" ca="1" si="110"/>
        <v xml:space="preserve"> </v>
      </c>
      <c r="AR392" s="13" t="str" cm="1">
        <f t="array" aca="1" ref="AR392" ca="1">_xlfn.IFS(AO392=0," ",AQ392&gt;25,"Plus éligible",AQ392&gt;16,"Justificatif à fournir",AQ392&gt;6,"Bon rentré OK",AQ392&lt;6,"Non éligible")</f>
        <v xml:space="preserve"> </v>
      </c>
      <c r="AS392" s="13" t="str" cm="1">
        <f t="array" aca="1" ref="AS392" ca="1">_xlfn.IFS(AO392=0," ",AQ392&gt;17,"Plus noel",AQ392&lt;17,"ok noel")</f>
        <v xml:space="preserve"> </v>
      </c>
      <c r="AT392" s="15"/>
      <c r="AU392" s="10" t="str">
        <f t="shared" si="111"/>
        <v xml:space="preserve"> </v>
      </c>
      <c r="AV392" s="10" t="str">
        <f t="shared" si="112"/>
        <v xml:space="preserve"> </v>
      </c>
      <c r="AW392" s="10" t="str">
        <f t="shared" si="113"/>
        <v xml:space="preserve"> </v>
      </c>
      <c r="AX392">
        <f t="shared" ca="1" si="114"/>
        <v>0</v>
      </c>
      <c r="AY392">
        <f t="shared" ca="1" si="115"/>
        <v>0</v>
      </c>
      <c r="AZ392">
        <f t="shared" ca="1" si="116"/>
        <v>0</v>
      </c>
    </row>
    <row r="393" spans="1:52" x14ac:dyDescent="0.3">
      <c r="A393" s="5"/>
      <c r="C393" s="6">
        <f t="shared" si="117"/>
        <v>1</v>
      </c>
      <c r="E393" s="6">
        <f t="shared" ca="1" si="102"/>
        <v>44562</v>
      </c>
      <c r="F393" s="3">
        <f t="shared" ca="1" si="118"/>
        <v>18</v>
      </c>
      <c r="G393" s="3">
        <f t="shared" ca="1" si="119"/>
        <v>12</v>
      </c>
      <c r="H393" s="7">
        <f t="shared" ca="1" si="103"/>
        <v>450</v>
      </c>
      <c r="J393" s="7">
        <f t="shared" ca="1" si="104"/>
        <v>0</v>
      </c>
      <c r="L393" s="7">
        <f t="shared" ca="1" si="105"/>
        <v>450</v>
      </c>
      <c r="P393" s="7">
        <f t="shared" ca="1" si="106"/>
        <v>450</v>
      </c>
      <c r="Q393" s="16"/>
      <c r="R393" s="12"/>
      <c r="S393" s="13" t="str">
        <f t="shared" ca="1" si="120"/>
        <v xml:space="preserve"> </v>
      </c>
      <c r="T393" s="13" t="str" cm="1">
        <f t="array" aca="1" ref="T393" ca="1">_xlfn.IFS(Q393=0," ",S393&gt;25,"Plus éligible",S393&gt;16,"Justificatif à fournir",S393&gt;6,"Bon rentré OK",S393&lt;6,"Non éligible")</f>
        <v xml:space="preserve"> </v>
      </c>
      <c r="U393" s="13" t="str" cm="1">
        <f t="array" aca="1" ref="U393" ca="1">_xlfn.IFS(Q393=0," ",S393&gt;17,"Plus noel",S393&lt;17,"ok noel")</f>
        <v xml:space="preserve"> </v>
      </c>
      <c r="V393" s="15"/>
      <c r="W393" s="16"/>
      <c r="X393" s="12"/>
      <c r="Y393" s="13" t="str">
        <f t="shared" ca="1" si="107"/>
        <v xml:space="preserve"> </v>
      </c>
      <c r="Z393" s="13" t="str" cm="1">
        <f t="array" aca="1" ref="Z393" ca="1">_xlfn.IFS(W393=0," ",Y393&gt;25,"Plus éligible",Y393&gt;16,"Justificatif à fournir",Y393&gt;6,"Bon rentré OK",Y393&lt;6,"Non éligible")</f>
        <v xml:space="preserve"> </v>
      </c>
      <c r="AA393" s="13" t="str" cm="1">
        <f t="array" aca="1" ref="AA393" ca="1">_xlfn.IFS(W393=0," ",Y393&gt;17,"Plus noel",Y393&lt;16,"ok noel")</f>
        <v xml:space="preserve"> </v>
      </c>
      <c r="AB393" s="15"/>
      <c r="AC393" s="16"/>
      <c r="AD393" s="12"/>
      <c r="AE393" s="13" t="str">
        <f t="shared" ca="1" si="108"/>
        <v xml:space="preserve"> </v>
      </c>
      <c r="AF393" s="13" t="str" cm="1">
        <f t="array" aca="1" ref="AF393" ca="1">_xlfn.IFS(AC393=0," ",AE393&gt;25,"Plus éligible",AE393&gt;16,"Justificatif à fournir",AE393&gt;6,"Bon rentré OK",AE393&lt;6,"Non éligible")</f>
        <v xml:space="preserve"> </v>
      </c>
      <c r="AG393" s="13" t="str" cm="1">
        <f t="array" aca="1" ref="AG393" ca="1">_xlfn.IFS(AC393=0," ",AE393&gt;17,"Plus noel",AE393&lt;17,"ok noel")</f>
        <v xml:space="preserve"> </v>
      </c>
      <c r="AH393" s="15"/>
      <c r="AI393" s="16"/>
      <c r="AJ393" s="12"/>
      <c r="AK393" s="13" t="str">
        <f t="shared" ca="1" si="109"/>
        <v xml:space="preserve"> </v>
      </c>
      <c r="AL393" s="13" t="str" cm="1">
        <f t="array" aca="1" ref="AL393" ca="1">_xlfn.IFS(AI393=0," ",AK393&gt;25,"Plus éligible",AK393&gt;16,"Justificatif à fournir",AK393&gt;6,"Bon rentré OK",AK393&lt;6,"Non éligible")</f>
        <v xml:space="preserve"> </v>
      </c>
      <c r="AM393" s="13" t="str" cm="1">
        <f t="array" aca="1" ref="AM393" ca="1">_xlfn.IFS(AI393=0," ",AK393&gt;17,"Plus noel",AK393&lt;17,"ok noel")</f>
        <v xml:space="preserve"> </v>
      </c>
      <c r="AN393" s="15"/>
      <c r="AO393" s="16"/>
      <c r="AP393" s="12"/>
      <c r="AQ393" s="13" t="str">
        <f t="shared" ca="1" si="110"/>
        <v xml:space="preserve"> </v>
      </c>
      <c r="AR393" s="13" t="str" cm="1">
        <f t="array" aca="1" ref="AR393" ca="1">_xlfn.IFS(AO393=0," ",AQ393&gt;25,"Plus éligible",AQ393&gt;16,"Justificatif à fournir",AQ393&gt;6,"Bon rentré OK",AQ393&lt;6,"Non éligible")</f>
        <v xml:space="preserve"> </v>
      </c>
      <c r="AS393" s="13" t="str" cm="1">
        <f t="array" aca="1" ref="AS393" ca="1">_xlfn.IFS(AO393=0," ",AQ393&gt;17,"Plus noel",AQ393&lt;17,"ok noel")</f>
        <v xml:space="preserve"> </v>
      </c>
      <c r="AT393" s="15"/>
      <c r="AU393" s="10" t="str">
        <f t="shared" si="111"/>
        <v xml:space="preserve"> </v>
      </c>
      <c r="AV393" s="10" t="str">
        <f t="shared" si="112"/>
        <v xml:space="preserve"> </v>
      </c>
      <c r="AW393" s="10" t="str">
        <f t="shared" si="113"/>
        <v xml:space="preserve"> </v>
      </c>
      <c r="AX393">
        <f t="shared" ca="1" si="114"/>
        <v>0</v>
      </c>
      <c r="AY393">
        <f t="shared" ca="1" si="115"/>
        <v>0</v>
      </c>
      <c r="AZ393">
        <f t="shared" ca="1" si="116"/>
        <v>0</v>
      </c>
    </row>
    <row r="394" spans="1:52" x14ac:dyDescent="0.3">
      <c r="A394" s="5"/>
      <c r="C394" s="6">
        <f t="shared" si="117"/>
        <v>1</v>
      </c>
      <c r="E394" s="6">
        <f t="shared" ca="1" si="102"/>
        <v>44562</v>
      </c>
      <c r="F394" s="3">
        <f t="shared" ca="1" si="118"/>
        <v>18</v>
      </c>
      <c r="G394" s="3">
        <f t="shared" ca="1" si="119"/>
        <v>12</v>
      </c>
      <c r="H394" s="7">
        <f t="shared" ca="1" si="103"/>
        <v>450</v>
      </c>
      <c r="J394" s="7">
        <f t="shared" ca="1" si="104"/>
        <v>0</v>
      </c>
      <c r="L394" s="7">
        <f t="shared" ca="1" si="105"/>
        <v>450</v>
      </c>
      <c r="P394" s="7">
        <f t="shared" ca="1" si="106"/>
        <v>450</v>
      </c>
      <c r="Q394" s="16"/>
      <c r="R394" s="12"/>
      <c r="S394" s="13" t="str">
        <f t="shared" ca="1" si="120"/>
        <v xml:space="preserve"> </v>
      </c>
      <c r="T394" s="13" t="str" cm="1">
        <f t="array" aca="1" ref="T394" ca="1">_xlfn.IFS(Q394=0," ",S394&gt;25,"Plus éligible",S394&gt;16,"Justificatif à fournir",S394&gt;6,"Bon rentré OK",S394&lt;6,"Non éligible")</f>
        <v xml:space="preserve"> </v>
      </c>
      <c r="U394" s="13" t="str" cm="1">
        <f t="array" aca="1" ref="U394" ca="1">_xlfn.IFS(Q394=0," ",S394&gt;17,"Plus noel",S394&lt;17,"ok noel")</f>
        <v xml:space="preserve"> </v>
      </c>
      <c r="V394" s="15"/>
      <c r="W394" s="16"/>
      <c r="X394" s="12"/>
      <c r="Y394" s="13" t="str">
        <f t="shared" ca="1" si="107"/>
        <v xml:space="preserve"> </v>
      </c>
      <c r="Z394" s="13" t="str" cm="1">
        <f t="array" aca="1" ref="Z394" ca="1">_xlfn.IFS(W394=0," ",Y394&gt;25,"Plus éligible",Y394&gt;16,"Justificatif à fournir",Y394&gt;6,"Bon rentré OK",Y394&lt;6,"Non éligible")</f>
        <v xml:space="preserve"> </v>
      </c>
      <c r="AA394" s="13" t="str" cm="1">
        <f t="array" aca="1" ref="AA394" ca="1">_xlfn.IFS(W394=0," ",Y394&gt;17,"Plus noel",Y394&lt;16,"ok noel")</f>
        <v xml:space="preserve"> </v>
      </c>
      <c r="AB394" s="15"/>
      <c r="AC394" s="16"/>
      <c r="AD394" s="12"/>
      <c r="AE394" s="13" t="str">
        <f t="shared" ca="1" si="108"/>
        <v xml:space="preserve"> </v>
      </c>
      <c r="AF394" s="13" t="str" cm="1">
        <f t="array" aca="1" ref="AF394" ca="1">_xlfn.IFS(AC394=0," ",AE394&gt;25,"Plus éligible",AE394&gt;16,"Justificatif à fournir",AE394&gt;6,"Bon rentré OK",AE394&lt;6,"Non éligible")</f>
        <v xml:space="preserve"> </v>
      </c>
      <c r="AG394" s="13" t="str" cm="1">
        <f t="array" aca="1" ref="AG394" ca="1">_xlfn.IFS(AC394=0," ",AE394&gt;17,"Plus noel",AE394&lt;17,"ok noel")</f>
        <v xml:space="preserve"> </v>
      </c>
      <c r="AH394" s="15"/>
      <c r="AI394" s="16"/>
      <c r="AJ394" s="12"/>
      <c r="AK394" s="13" t="str">
        <f t="shared" ca="1" si="109"/>
        <v xml:space="preserve"> </v>
      </c>
      <c r="AL394" s="13" t="str" cm="1">
        <f t="array" aca="1" ref="AL394" ca="1">_xlfn.IFS(AI394=0," ",AK394&gt;25,"Plus éligible",AK394&gt;16,"Justificatif à fournir",AK394&gt;6,"Bon rentré OK",AK394&lt;6,"Non éligible")</f>
        <v xml:space="preserve"> </v>
      </c>
      <c r="AM394" s="13" t="str" cm="1">
        <f t="array" aca="1" ref="AM394" ca="1">_xlfn.IFS(AI394=0," ",AK394&gt;17,"Plus noel",AK394&lt;17,"ok noel")</f>
        <v xml:space="preserve"> </v>
      </c>
      <c r="AN394" s="15"/>
      <c r="AO394" s="16"/>
      <c r="AP394" s="12"/>
      <c r="AQ394" s="13" t="str">
        <f t="shared" ca="1" si="110"/>
        <v xml:space="preserve"> </v>
      </c>
      <c r="AR394" s="13" t="str" cm="1">
        <f t="array" aca="1" ref="AR394" ca="1">_xlfn.IFS(AO394=0," ",AQ394&gt;25,"Plus éligible",AQ394&gt;16,"Justificatif à fournir",AQ394&gt;6,"Bon rentré OK",AQ394&lt;6,"Non éligible")</f>
        <v xml:space="preserve"> </v>
      </c>
      <c r="AS394" s="13" t="str" cm="1">
        <f t="array" aca="1" ref="AS394" ca="1">_xlfn.IFS(AO394=0," ",AQ394&gt;17,"Plus noel",AQ394&lt;17,"ok noel")</f>
        <v xml:space="preserve"> </v>
      </c>
      <c r="AT394" s="15"/>
      <c r="AU394" s="10" t="str">
        <f t="shared" si="111"/>
        <v xml:space="preserve"> </v>
      </c>
      <c r="AV394" s="10" t="str">
        <f t="shared" si="112"/>
        <v xml:space="preserve"> </v>
      </c>
      <c r="AW394" s="10" t="str">
        <f t="shared" si="113"/>
        <v xml:space="preserve"> </v>
      </c>
      <c r="AX394">
        <f t="shared" ca="1" si="114"/>
        <v>0</v>
      </c>
      <c r="AY394">
        <f t="shared" ca="1" si="115"/>
        <v>0</v>
      </c>
      <c r="AZ394">
        <f t="shared" ca="1" si="116"/>
        <v>0</v>
      </c>
    </row>
    <row r="395" spans="1:52" x14ac:dyDescent="0.3">
      <c r="A395" s="5"/>
      <c r="C395" s="6">
        <f t="shared" si="117"/>
        <v>1</v>
      </c>
      <c r="E395" s="6">
        <f t="shared" ref="E395:E458" ca="1" si="121">IF(ISBLANK(D395),DATE($F$1+1,1,1),D395)</f>
        <v>44562</v>
      </c>
      <c r="F395" s="3">
        <f t="shared" ca="1" si="118"/>
        <v>18</v>
      </c>
      <c r="G395" s="3">
        <f t="shared" ca="1" si="119"/>
        <v>12</v>
      </c>
      <c r="H395" s="7">
        <f t="shared" ref="H395:H458" ca="1" si="122">$B$2*G395/12</f>
        <v>450</v>
      </c>
      <c r="J395" s="7">
        <f t="shared" ref="J395:J458" ca="1" si="123">$B$3*I395*G395/12</f>
        <v>0</v>
      </c>
      <c r="L395" s="7">
        <f t="shared" ref="L395:L458" ca="1" si="124">J395+H395</f>
        <v>450</v>
      </c>
      <c r="P395" s="7">
        <f t="shared" ref="P395:P458" ca="1" si="125">L395-M395-N395-O395</f>
        <v>450</v>
      </c>
      <c r="Q395" s="16"/>
      <c r="R395" s="12"/>
      <c r="S395" s="13" t="str">
        <f t="shared" ca="1" si="120"/>
        <v xml:space="preserve"> </v>
      </c>
      <c r="T395" s="13" t="str" cm="1">
        <f t="array" aca="1" ref="T395" ca="1">_xlfn.IFS(Q395=0," ",S395&gt;25,"Plus éligible",S395&gt;16,"Justificatif à fournir",S395&gt;6,"Bon rentré OK",S395&lt;6,"Non éligible")</f>
        <v xml:space="preserve"> </v>
      </c>
      <c r="U395" s="13" t="str" cm="1">
        <f t="array" aca="1" ref="U395" ca="1">_xlfn.IFS(Q395=0," ",S395&gt;17,"Plus noel",S395&lt;17,"ok noel")</f>
        <v xml:space="preserve"> </v>
      </c>
      <c r="V395" s="15"/>
      <c r="W395" s="16"/>
      <c r="X395" s="12"/>
      <c r="Y395" s="13" t="str">
        <f t="shared" ref="Y395:Y458" ca="1" si="126">IF(W395=0," ",(TODAY()-W395)/365)</f>
        <v xml:space="preserve"> </v>
      </c>
      <c r="Z395" s="13" t="str" cm="1">
        <f t="array" aca="1" ref="Z395" ca="1">_xlfn.IFS(W395=0," ",Y395&gt;25,"Plus éligible",Y395&gt;16,"Justificatif à fournir",Y395&gt;6,"Bon rentré OK",Y395&lt;6,"Non éligible")</f>
        <v xml:space="preserve"> </v>
      </c>
      <c r="AA395" s="13" t="str" cm="1">
        <f t="array" aca="1" ref="AA395" ca="1">_xlfn.IFS(W395=0," ",Y395&gt;17,"Plus noel",Y395&lt;16,"ok noel")</f>
        <v xml:space="preserve"> </v>
      </c>
      <c r="AB395" s="15"/>
      <c r="AC395" s="16"/>
      <c r="AD395" s="12"/>
      <c r="AE395" s="13" t="str">
        <f t="shared" ref="AE395:AE458" ca="1" si="127">IF(AC395=0," ",(TODAY()-AC395)/365)</f>
        <v xml:space="preserve"> </v>
      </c>
      <c r="AF395" s="13" t="str" cm="1">
        <f t="array" aca="1" ref="AF395" ca="1">_xlfn.IFS(AC395=0," ",AE395&gt;25,"Plus éligible",AE395&gt;16,"Justificatif à fournir",AE395&gt;6,"Bon rentré OK",AE395&lt;6,"Non éligible")</f>
        <v xml:space="preserve"> </v>
      </c>
      <c r="AG395" s="13" t="str" cm="1">
        <f t="array" aca="1" ref="AG395" ca="1">_xlfn.IFS(AC395=0," ",AE395&gt;17,"Plus noel",AE395&lt;17,"ok noel")</f>
        <v xml:space="preserve"> </v>
      </c>
      <c r="AH395" s="15"/>
      <c r="AI395" s="16"/>
      <c r="AJ395" s="12"/>
      <c r="AK395" s="13" t="str">
        <f t="shared" ref="AK395:AK458" ca="1" si="128">IF(AI395=0," ",(TODAY()-AI395)/365)</f>
        <v xml:space="preserve"> </v>
      </c>
      <c r="AL395" s="13" t="str" cm="1">
        <f t="array" aca="1" ref="AL395" ca="1">_xlfn.IFS(AI395=0," ",AK395&gt;25,"Plus éligible",AK395&gt;16,"Justificatif à fournir",AK395&gt;6,"Bon rentré OK",AK395&lt;6,"Non éligible")</f>
        <v xml:space="preserve"> </v>
      </c>
      <c r="AM395" s="13" t="str" cm="1">
        <f t="array" aca="1" ref="AM395" ca="1">_xlfn.IFS(AI395=0," ",AK395&gt;17,"Plus noel",AK395&lt;17,"ok noel")</f>
        <v xml:space="preserve"> </v>
      </c>
      <c r="AN395" s="15"/>
      <c r="AO395" s="16"/>
      <c r="AP395" s="12"/>
      <c r="AQ395" s="13" t="str">
        <f t="shared" ref="AQ395:AQ458" ca="1" si="129">IF(AO395=0," ",(TODAY()-AO395)/365)</f>
        <v xml:space="preserve"> </v>
      </c>
      <c r="AR395" s="13" t="str" cm="1">
        <f t="array" aca="1" ref="AR395" ca="1">_xlfn.IFS(AO395=0," ",AQ395&gt;25,"Plus éligible",AQ395&gt;16,"Justificatif à fournir",AQ395&gt;6,"Bon rentré OK",AQ395&lt;6,"Non éligible")</f>
        <v xml:space="preserve"> </v>
      </c>
      <c r="AS395" s="13" t="str" cm="1">
        <f t="array" aca="1" ref="AS395" ca="1">_xlfn.IFS(AO395=0," ",AQ395&gt;17,"Plus noel",AQ395&lt;17,"ok noel")</f>
        <v xml:space="preserve"> </v>
      </c>
      <c r="AT395" s="15"/>
      <c r="AU395" s="10" t="str">
        <f t="shared" ref="AU395:AU458" si="130">IF(A395=0," ",$B$4+$B$5*AX395)</f>
        <v xml:space="preserve"> </v>
      </c>
      <c r="AV395" s="10" t="str">
        <f t="shared" ref="AV395:AV458" si="131">IF(A395=0," ",$B$6*AY395)</f>
        <v xml:space="preserve"> </v>
      </c>
      <c r="AW395" s="10" t="str">
        <f t="shared" ref="AW395:AW458" si="132">IF(B395=0," ",$B$6*AZ395)</f>
        <v xml:space="preserve"> </v>
      </c>
      <c r="AX395">
        <f t="shared" ref="AX395:AX458" ca="1" si="133">COUNTIF(Q395:AT395,"ok noel")</f>
        <v>0</v>
      </c>
      <c r="AY395">
        <f t="shared" ref="AY395:AY458" ca="1" si="134">COUNTIF(Q395:AT395,"Bon rentré OK")</f>
        <v>0</v>
      </c>
      <c r="AZ395">
        <f t="shared" ref="AZ395:AZ458" ca="1" si="135">COUNTIF(Q395:AT395,"Justif OK")</f>
        <v>0</v>
      </c>
    </row>
    <row r="396" spans="1:52" x14ac:dyDescent="0.3">
      <c r="A396" s="5"/>
      <c r="C396" s="6">
        <f t="shared" si="117"/>
        <v>1</v>
      </c>
      <c r="E396" s="6">
        <f t="shared" ca="1" si="121"/>
        <v>44562</v>
      </c>
      <c r="F396" s="3">
        <f t="shared" ca="1" si="118"/>
        <v>18</v>
      </c>
      <c r="G396" s="3">
        <f t="shared" ca="1" si="119"/>
        <v>12</v>
      </c>
      <c r="H396" s="7">
        <f t="shared" ca="1" si="122"/>
        <v>450</v>
      </c>
      <c r="J396" s="7">
        <f t="shared" ca="1" si="123"/>
        <v>0</v>
      </c>
      <c r="L396" s="7">
        <f t="shared" ca="1" si="124"/>
        <v>450</v>
      </c>
      <c r="P396" s="7">
        <f t="shared" ca="1" si="125"/>
        <v>450</v>
      </c>
      <c r="Q396" s="16"/>
      <c r="R396" s="12"/>
      <c r="S396" s="13" t="str">
        <f t="shared" ca="1" si="120"/>
        <v xml:space="preserve"> </v>
      </c>
      <c r="T396" s="13" t="str" cm="1">
        <f t="array" aca="1" ref="T396" ca="1">_xlfn.IFS(Q396=0," ",S396&gt;25,"Plus éligible",S396&gt;16,"Justificatif à fournir",S396&gt;6,"Bon rentré OK",S396&lt;6,"Non éligible")</f>
        <v xml:space="preserve"> </v>
      </c>
      <c r="U396" s="13" t="str" cm="1">
        <f t="array" aca="1" ref="U396" ca="1">_xlfn.IFS(Q396=0," ",S396&gt;17,"Plus noel",S396&lt;17,"ok noel")</f>
        <v xml:space="preserve"> </v>
      </c>
      <c r="V396" s="15"/>
      <c r="W396" s="16"/>
      <c r="X396" s="12"/>
      <c r="Y396" s="13" t="str">
        <f t="shared" ca="1" si="126"/>
        <v xml:space="preserve"> </v>
      </c>
      <c r="Z396" s="13" t="str" cm="1">
        <f t="array" aca="1" ref="Z396" ca="1">_xlfn.IFS(W396=0," ",Y396&gt;25,"Plus éligible",Y396&gt;16,"Justificatif à fournir",Y396&gt;6,"Bon rentré OK",Y396&lt;6,"Non éligible")</f>
        <v xml:space="preserve"> </v>
      </c>
      <c r="AA396" s="13" t="str" cm="1">
        <f t="array" aca="1" ref="AA396" ca="1">_xlfn.IFS(W396=0," ",Y396&gt;17,"Plus noel",Y396&lt;16,"ok noel")</f>
        <v xml:space="preserve"> </v>
      </c>
      <c r="AB396" s="15"/>
      <c r="AC396" s="16"/>
      <c r="AD396" s="12"/>
      <c r="AE396" s="13" t="str">
        <f t="shared" ca="1" si="127"/>
        <v xml:space="preserve"> </v>
      </c>
      <c r="AF396" s="13" t="str" cm="1">
        <f t="array" aca="1" ref="AF396" ca="1">_xlfn.IFS(AC396=0," ",AE396&gt;25,"Plus éligible",AE396&gt;16,"Justificatif à fournir",AE396&gt;6,"Bon rentré OK",AE396&lt;6,"Non éligible")</f>
        <v xml:space="preserve"> </v>
      </c>
      <c r="AG396" s="13" t="str" cm="1">
        <f t="array" aca="1" ref="AG396" ca="1">_xlfn.IFS(AC396=0," ",AE396&gt;17,"Plus noel",AE396&lt;17,"ok noel")</f>
        <v xml:space="preserve"> </v>
      </c>
      <c r="AH396" s="15"/>
      <c r="AI396" s="16"/>
      <c r="AJ396" s="12"/>
      <c r="AK396" s="13" t="str">
        <f t="shared" ca="1" si="128"/>
        <v xml:space="preserve"> </v>
      </c>
      <c r="AL396" s="13" t="str" cm="1">
        <f t="array" aca="1" ref="AL396" ca="1">_xlfn.IFS(AI396=0," ",AK396&gt;25,"Plus éligible",AK396&gt;16,"Justificatif à fournir",AK396&gt;6,"Bon rentré OK",AK396&lt;6,"Non éligible")</f>
        <v xml:space="preserve"> </v>
      </c>
      <c r="AM396" s="13" t="str" cm="1">
        <f t="array" aca="1" ref="AM396" ca="1">_xlfn.IFS(AI396=0," ",AK396&gt;17,"Plus noel",AK396&lt;17,"ok noel")</f>
        <v xml:space="preserve"> </v>
      </c>
      <c r="AN396" s="15"/>
      <c r="AO396" s="16"/>
      <c r="AP396" s="12"/>
      <c r="AQ396" s="13" t="str">
        <f t="shared" ca="1" si="129"/>
        <v xml:space="preserve"> </v>
      </c>
      <c r="AR396" s="13" t="str" cm="1">
        <f t="array" aca="1" ref="AR396" ca="1">_xlfn.IFS(AO396=0," ",AQ396&gt;25,"Plus éligible",AQ396&gt;16,"Justificatif à fournir",AQ396&gt;6,"Bon rentré OK",AQ396&lt;6,"Non éligible")</f>
        <v xml:space="preserve"> </v>
      </c>
      <c r="AS396" s="13" t="str" cm="1">
        <f t="array" aca="1" ref="AS396" ca="1">_xlfn.IFS(AO396=0," ",AQ396&gt;17,"Plus noel",AQ396&lt;17,"ok noel")</f>
        <v xml:space="preserve"> </v>
      </c>
      <c r="AT396" s="15"/>
      <c r="AU396" s="10" t="str">
        <f t="shared" si="130"/>
        <v xml:space="preserve"> </v>
      </c>
      <c r="AV396" s="10" t="str">
        <f t="shared" si="131"/>
        <v xml:space="preserve"> </v>
      </c>
      <c r="AW396" s="10" t="str">
        <f t="shared" si="132"/>
        <v xml:space="preserve"> </v>
      </c>
      <c r="AX396">
        <f t="shared" ca="1" si="133"/>
        <v>0</v>
      </c>
      <c r="AY396">
        <f t="shared" ca="1" si="134"/>
        <v>0</v>
      </c>
      <c r="AZ396">
        <f t="shared" ca="1" si="135"/>
        <v>0</v>
      </c>
    </row>
    <row r="397" spans="1:52" x14ac:dyDescent="0.3">
      <c r="A397" s="5"/>
      <c r="C397" s="6">
        <f t="shared" ref="C397:C460" si="136">DATE(YEAR(B397),MONTH(B397),1)</f>
        <v>1</v>
      </c>
      <c r="E397" s="6">
        <f t="shared" ca="1" si="121"/>
        <v>44562</v>
      </c>
      <c r="F397" s="3">
        <f t="shared" ref="F397:F460" ca="1" si="137">IF(DATEDIF(C397,E397,"m")&gt;18,18,DATEDIF(C397,E397,"m"))</f>
        <v>18</v>
      </c>
      <c r="G397" s="3">
        <f t="shared" ref="G397:G460" ca="1" si="138">IF(F397&gt;=6,IF(YEAR(C397)&lt;$F$1,(F397-6)*(DATEDIF(DATE($F$1,1,1),E397,"m")/12),DATEDIF(C397,E397,"m")-6),0)</f>
        <v>12</v>
      </c>
      <c r="H397" s="7">
        <f t="shared" ca="1" si="122"/>
        <v>450</v>
      </c>
      <c r="J397" s="7">
        <f t="shared" ca="1" si="123"/>
        <v>0</v>
      </c>
      <c r="L397" s="7">
        <f t="shared" ca="1" si="124"/>
        <v>450</v>
      </c>
      <c r="P397" s="7">
        <f t="shared" ca="1" si="125"/>
        <v>450</v>
      </c>
      <c r="Q397" s="16"/>
      <c r="R397" s="12"/>
      <c r="S397" s="13" t="str">
        <f t="shared" ca="1" si="120"/>
        <v xml:space="preserve"> </v>
      </c>
      <c r="T397" s="13" t="str" cm="1">
        <f t="array" aca="1" ref="T397" ca="1">_xlfn.IFS(Q397=0," ",S397&gt;25,"Plus éligible",S397&gt;16,"Justificatif à fournir",S397&gt;6,"Bon rentré OK",S397&lt;6,"Non éligible")</f>
        <v xml:space="preserve"> </v>
      </c>
      <c r="U397" s="13" t="str" cm="1">
        <f t="array" aca="1" ref="U397" ca="1">_xlfn.IFS(Q397=0," ",S397&gt;17,"Plus noel",S397&lt;17,"ok noel")</f>
        <v xml:space="preserve"> </v>
      </c>
      <c r="V397" s="15"/>
      <c r="W397" s="16"/>
      <c r="X397" s="12"/>
      <c r="Y397" s="13" t="str">
        <f t="shared" ca="1" si="126"/>
        <v xml:space="preserve"> </v>
      </c>
      <c r="Z397" s="13" t="str" cm="1">
        <f t="array" aca="1" ref="Z397" ca="1">_xlfn.IFS(W397=0," ",Y397&gt;25,"Plus éligible",Y397&gt;16,"Justificatif à fournir",Y397&gt;6,"Bon rentré OK",Y397&lt;6,"Non éligible")</f>
        <v xml:space="preserve"> </v>
      </c>
      <c r="AA397" s="13" t="str" cm="1">
        <f t="array" aca="1" ref="AA397" ca="1">_xlfn.IFS(W397=0," ",Y397&gt;17,"Plus noel",Y397&lt;16,"ok noel")</f>
        <v xml:space="preserve"> </v>
      </c>
      <c r="AB397" s="15"/>
      <c r="AC397" s="16"/>
      <c r="AD397" s="12"/>
      <c r="AE397" s="13" t="str">
        <f t="shared" ca="1" si="127"/>
        <v xml:space="preserve"> </v>
      </c>
      <c r="AF397" s="13" t="str" cm="1">
        <f t="array" aca="1" ref="AF397" ca="1">_xlfn.IFS(AC397=0," ",AE397&gt;25,"Plus éligible",AE397&gt;16,"Justificatif à fournir",AE397&gt;6,"Bon rentré OK",AE397&lt;6,"Non éligible")</f>
        <v xml:space="preserve"> </v>
      </c>
      <c r="AG397" s="13" t="str" cm="1">
        <f t="array" aca="1" ref="AG397" ca="1">_xlfn.IFS(AC397=0," ",AE397&gt;17,"Plus noel",AE397&lt;17,"ok noel")</f>
        <v xml:space="preserve"> </v>
      </c>
      <c r="AH397" s="15"/>
      <c r="AI397" s="16"/>
      <c r="AJ397" s="12"/>
      <c r="AK397" s="13" t="str">
        <f t="shared" ca="1" si="128"/>
        <v xml:space="preserve"> </v>
      </c>
      <c r="AL397" s="13" t="str" cm="1">
        <f t="array" aca="1" ref="AL397" ca="1">_xlfn.IFS(AI397=0," ",AK397&gt;25,"Plus éligible",AK397&gt;16,"Justificatif à fournir",AK397&gt;6,"Bon rentré OK",AK397&lt;6,"Non éligible")</f>
        <v xml:space="preserve"> </v>
      </c>
      <c r="AM397" s="13" t="str" cm="1">
        <f t="array" aca="1" ref="AM397" ca="1">_xlfn.IFS(AI397=0," ",AK397&gt;17,"Plus noel",AK397&lt;17,"ok noel")</f>
        <v xml:space="preserve"> </v>
      </c>
      <c r="AN397" s="15"/>
      <c r="AO397" s="16"/>
      <c r="AP397" s="12"/>
      <c r="AQ397" s="13" t="str">
        <f t="shared" ca="1" si="129"/>
        <v xml:space="preserve"> </v>
      </c>
      <c r="AR397" s="13" t="str" cm="1">
        <f t="array" aca="1" ref="AR397" ca="1">_xlfn.IFS(AO397=0," ",AQ397&gt;25,"Plus éligible",AQ397&gt;16,"Justificatif à fournir",AQ397&gt;6,"Bon rentré OK",AQ397&lt;6,"Non éligible")</f>
        <v xml:space="preserve"> </v>
      </c>
      <c r="AS397" s="13" t="str" cm="1">
        <f t="array" aca="1" ref="AS397" ca="1">_xlfn.IFS(AO397=0," ",AQ397&gt;17,"Plus noel",AQ397&lt;17,"ok noel")</f>
        <v xml:space="preserve"> </v>
      </c>
      <c r="AT397" s="15"/>
      <c r="AU397" s="10" t="str">
        <f t="shared" si="130"/>
        <v xml:space="preserve"> </v>
      </c>
      <c r="AV397" s="10" t="str">
        <f t="shared" si="131"/>
        <v xml:space="preserve"> </v>
      </c>
      <c r="AW397" s="10" t="str">
        <f t="shared" si="132"/>
        <v xml:space="preserve"> </v>
      </c>
      <c r="AX397">
        <f t="shared" ca="1" si="133"/>
        <v>0</v>
      </c>
      <c r="AY397">
        <f t="shared" ca="1" si="134"/>
        <v>0</v>
      </c>
      <c r="AZ397">
        <f t="shared" ca="1" si="135"/>
        <v>0</v>
      </c>
    </row>
    <row r="398" spans="1:52" x14ac:dyDescent="0.3">
      <c r="A398" s="5"/>
      <c r="C398" s="6">
        <f t="shared" si="136"/>
        <v>1</v>
      </c>
      <c r="E398" s="6">
        <f t="shared" ca="1" si="121"/>
        <v>44562</v>
      </c>
      <c r="F398" s="3">
        <f t="shared" ca="1" si="137"/>
        <v>18</v>
      </c>
      <c r="G398" s="3">
        <f t="shared" ca="1" si="138"/>
        <v>12</v>
      </c>
      <c r="H398" s="7">
        <f t="shared" ca="1" si="122"/>
        <v>450</v>
      </c>
      <c r="J398" s="7">
        <f t="shared" ca="1" si="123"/>
        <v>0</v>
      </c>
      <c r="L398" s="7">
        <f t="shared" ca="1" si="124"/>
        <v>450</v>
      </c>
      <c r="P398" s="7">
        <f t="shared" ca="1" si="125"/>
        <v>450</v>
      </c>
      <c r="Q398" s="16"/>
      <c r="R398" s="12"/>
      <c r="S398" s="13" t="str">
        <f t="shared" ref="S398:S461" ca="1" si="139">IF(Q398=0," ",(TODAY()-Q398)/365)</f>
        <v xml:space="preserve"> </v>
      </c>
      <c r="T398" s="13" t="str" cm="1">
        <f t="array" aca="1" ref="T398" ca="1">_xlfn.IFS(Q398=0," ",S398&gt;25,"Plus éligible",S398&gt;16,"Justificatif à fournir",S398&gt;6,"Bon rentré OK",S398&lt;6,"Non éligible")</f>
        <v xml:space="preserve"> </v>
      </c>
      <c r="U398" s="13" t="str" cm="1">
        <f t="array" aca="1" ref="U398" ca="1">_xlfn.IFS(Q398=0," ",S398&gt;17,"Plus noel",S398&lt;17,"ok noel")</f>
        <v xml:space="preserve"> </v>
      </c>
      <c r="V398" s="15"/>
      <c r="W398" s="16"/>
      <c r="X398" s="12"/>
      <c r="Y398" s="13" t="str">
        <f t="shared" ca="1" si="126"/>
        <v xml:space="preserve"> </v>
      </c>
      <c r="Z398" s="13" t="str" cm="1">
        <f t="array" aca="1" ref="Z398" ca="1">_xlfn.IFS(W398=0," ",Y398&gt;25,"Plus éligible",Y398&gt;16,"Justificatif à fournir",Y398&gt;6,"Bon rentré OK",Y398&lt;6,"Non éligible")</f>
        <v xml:space="preserve"> </v>
      </c>
      <c r="AA398" s="13" t="str" cm="1">
        <f t="array" aca="1" ref="AA398" ca="1">_xlfn.IFS(W398=0," ",Y398&gt;17,"Plus noel",Y398&lt;16,"ok noel")</f>
        <v xml:space="preserve"> </v>
      </c>
      <c r="AB398" s="15"/>
      <c r="AC398" s="16"/>
      <c r="AD398" s="12"/>
      <c r="AE398" s="13" t="str">
        <f t="shared" ca="1" si="127"/>
        <v xml:space="preserve"> </v>
      </c>
      <c r="AF398" s="13" t="str" cm="1">
        <f t="array" aca="1" ref="AF398" ca="1">_xlfn.IFS(AC398=0," ",AE398&gt;25,"Plus éligible",AE398&gt;16,"Justificatif à fournir",AE398&gt;6,"Bon rentré OK",AE398&lt;6,"Non éligible")</f>
        <v xml:space="preserve"> </v>
      </c>
      <c r="AG398" s="13" t="str" cm="1">
        <f t="array" aca="1" ref="AG398" ca="1">_xlfn.IFS(AC398=0," ",AE398&gt;17,"Plus noel",AE398&lt;17,"ok noel")</f>
        <v xml:space="preserve"> </v>
      </c>
      <c r="AH398" s="15"/>
      <c r="AI398" s="16"/>
      <c r="AJ398" s="12"/>
      <c r="AK398" s="13" t="str">
        <f t="shared" ca="1" si="128"/>
        <v xml:space="preserve"> </v>
      </c>
      <c r="AL398" s="13" t="str" cm="1">
        <f t="array" aca="1" ref="AL398" ca="1">_xlfn.IFS(AI398=0," ",AK398&gt;25,"Plus éligible",AK398&gt;16,"Justificatif à fournir",AK398&gt;6,"Bon rentré OK",AK398&lt;6,"Non éligible")</f>
        <v xml:space="preserve"> </v>
      </c>
      <c r="AM398" s="13" t="str" cm="1">
        <f t="array" aca="1" ref="AM398" ca="1">_xlfn.IFS(AI398=0," ",AK398&gt;17,"Plus noel",AK398&lt;17,"ok noel")</f>
        <v xml:space="preserve"> </v>
      </c>
      <c r="AN398" s="15"/>
      <c r="AO398" s="16"/>
      <c r="AP398" s="12"/>
      <c r="AQ398" s="13" t="str">
        <f t="shared" ca="1" si="129"/>
        <v xml:space="preserve"> </v>
      </c>
      <c r="AR398" s="13" t="str" cm="1">
        <f t="array" aca="1" ref="AR398" ca="1">_xlfn.IFS(AO398=0," ",AQ398&gt;25,"Plus éligible",AQ398&gt;16,"Justificatif à fournir",AQ398&gt;6,"Bon rentré OK",AQ398&lt;6,"Non éligible")</f>
        <v xml:space="preserve"> </v>
      </c>
      <c r="AS398" s="13" t="str" cm="1">
        <f t="array" aca="1" ref="AS398" ca="1">_xlfn.IFS(AO398=0," ",AQ398&gt;17,"Plus noel",AQ398&lt;17,"ok noel")</f>
        <v xml:space="preserve"> </v>
      </c>
      <c r="AT398" s="15"/>
      <c r="AU398" s="10" t="str">
        <f t="shared" si="130"/>
        <v xml:space="preserve"> </v>
      </c>
      <c r="AV398" s="10" t="str">
        <f t="shared" si="131"/>
        <v xml:space="preserve"> </v>
      </c>
      <c r="AW398" s="10" t="str">
        <f t="shared" si="132"/>
        <v xml:space="preserve"> </v>
      </c>
      <c r="AX398">
        <f t="shared" ca="1" si="133"/>
        <v>0</v>
      </c>
      <c r="AY398">
        <f t="shared" ca="1" si="134"/>
        <v>0</v>
      </c>
      <c r="AZ398">
        <f t="shared" ca="1" si="135"/>
        <v>0</v>
      </c>
    </row>
    <row r="399" spans="1:52" x14ac:dyDescent="0.3">
      <c r="A399" s="5"/>
      <c r="C399" s="6">
        <f t="shared" si="136"/>
        <v>1</v>
      </c>
      <c r="E399" s="6">
        <f t="shared" ca="1" si="121"/>
        <v>44562</v>
      </c>
      <c r="F399" s="3">
        <f t="shared" ca="1" si="137"/>
        <v>18</v>
      </c>
      <c r="G399" s="3">
        <f t="shared" ca="1" si="138"/>
        <v>12</v>
      </c>
      <c r="H399" s="7">
        <f t="shared" ca="1" si="122"/>
        <v>450</v>
      </c>
      <c r="J399" s="7">
        <f t="shared" ca="1" si="123"/>
        <v>0</v>
      </c>
      <c r="L399" s="7">
        <f t="shared" ca="1" si="124"/>
        <v>450</v>
      </c>
      <c r="P399" s="7">
        <f t="shared" ca="1" si="125"/>
        <v>450</v>
      </c>
      <c r="Q399" s="16"/>
      <c r="R399" s="12"/>
      <c r="S399" s="13" t="str">
        <f t="shared" ca="1" si="139"/>
        <v xml:space="preserve"> </v>
      </c>
      <c r="T399" s="13" t="str" cm="1">
        <f t="array" aca="1" ref="T399" ca="1">_xlfn.IFS(Q399=0," ",S399&gt;25,"Plus éligible",S399&gt;16,"Justificatif à fournir",S399&gt;6,"Bon rentré OK",S399&lt;6,"Non éligible")</f>
        <v xml:space="preserve"> </v>
      </c>
      <c r="U399" s="13" t="str" cm="1">
        <f t="array" aca="1" ref="U399" ca="1">_xlfn.IFS(Q399=0," ",S399&gt;17,"Plus noel",S399&lt;17,"ok noel")</f>
        <v xml:space="preserve"> </v>
      </c>
      <c r="V399" s="15"/>
      <c r="W399" s="16"/>
      <c r="X399" s="12"/>
      <c r="Y399" s="13" t="str">
        <f t="shared" ca="1" si="126"/>
        <v xml:space="preserve"> </v>
      </c>
      <c r="Z399" s="13" t="str" cm="1">
        <f t="array" aca="1" ref="Z399" ca="1">_xlfn.IFS(W399=0," ",Y399&gt;25,"Plus éligible",Y399&gt;16,"Justificatif à fournir",Y399&gt;6,"Bon rentré OK",Y399&lt;6,"Non éligible")</f>
        <v xml:space="preserve"> </v>
      </c>
      <c r="AA399" s="13" t="str" cm="1">
        <f t="array" aca="1" ref="AA399" ca="1">_xlfn.IFS(W399=0," ",Y399&gt;17,"Plus noel",Y399&lt;16,"ok noel")</f>
        <v xml:space="preserve"> </v>
      </c>
      <c r="AB399" s="15"/>
      <c r="AC399" s="16"/>
      <c r="AD399" s="12"/>
      <c r="AE399" s="13" t="str">
        <f t="shared" ca="1" si="127"/>
        <v xml:space="preserve"> </v>
      </c>
      <c r="AF399" s="13" t="str" cm="1">
        <f t="array" aca="1" ref="AF399" ca="1">_xlfn.IFS(AC399=0," ",AE399&gt;25,"Plus éligible",AE399&gt;16,"Justificatif à fournir",AE399&gt;6,"Bon rentré OK",AE399&lt;6,"Non éligible")</f>
        <v xml:space="preserve"> </v>
      </c>
      <c r="AG399" s="13" t="str" cm="1">
        <f t="array" aca="1" ref="AG399" ca="1">_xlfn.IFS(AC399=0," ",AE399&gt;17,"Plus noel",AE399&lt;17,"ok noel")</f>
        <v xml:space="preserve"> </v>
      </c>
      <c r="AH399" s="15"/>
      <c r="AI399" s="16"/>
      <c r="AJ399" s="12"/>
      <c r="AK399" s="13" t="str">
        <f t="shared" ca="1" si="128"/>
        <v xml:space="preserve"> </v>
      </c>
      <c r="AL399" s="13" t="str" cm="1">
        <f t="array" aca="1" ref="AL399" ca="1">_xlfn.IFS(AI399=0," ",AK399&gt;25,"Plus éligible",AK399&gt;16,"Justificatif à fournir",AK399&gt;6,"Bon rentré OK",AK399&lt;6,"Non éligible")</f>
        <v xml:space="preserve"> </v>
      </c>
      <c r="AM399" s="13" t="str" cm="1">
        <f t="array" aca="1" ref="AM399" ca="1">_xlfn.IFS(AI399=0," ",AK399&gt;17,"Plus noel",AK399&lt;17,"ok noel")</f>
        <v xml:space="preserve"> </v>
      </c>
      <c r="AN399" s="15"/>
      <c r="AO399" s="16"/>
      <c r="AP399" s="12"/>
      <c r="AQ399" s="13" t="str">
        <f t="shared" ca="1" si="129"/>
        <v xml:space="preserve"> </v>
      </c>
      <c r="AR399" s="13" t="str" cm="1">
        <f t="array" aca="1" ref="AR399" ca="1">_xlfn.IFS(AO399=0," ",AQ399&gt;25,"Plus éligible",AQ399&gt;16,"Justificatif à fournir",AQ399&gt;6,"Bon rentré OK",AQ399&lt;6,"Non éligible")</f>
        <v xml:space="preserve"> </v>
      </c>
      <c r="AS399" s="13" t="str" cm="1">
        <f t="array" aca="1" ref="AS399" ca="1">_xlfn.IFS(AO399=0," ",AQ399&gt;17,"Plus noel",AQ399&lt;17,"ok noel")</f>
        <v xml:space="preserve"> </v>
      </c>
      <c r="AT399" s="15"/>
      <c r="AU399" s="10" t="str">
        <f t="shared" si="130"/>
        <v xml:space="preserve"> </v>
      </c>
      <c r="AV399" s="10" t="str">
        <f t="shared" si="131"/>
        <v xml:space="preserve"> </v>
      </c>
      <c r="AW399" s="10" t="str">
        <f t="shared" si="132"/>
        <v xml:space="preserve"> </v>
      </c>
      <c r="AX399">
        <f t="shared" ca="1" si="133"/>
        <v>0</v>
      </c>
      <c r="AY399">
        <f t="shared" ca="1" si="134"/>
        <v>0</v>
      </c>
      <c r="AZ399">
        <f t="shared" ca="1" si="135"/>
        <v>0</v>
      </c>
    </row>
    <row r="400" spans="1:52" x14ac:dyDescent="0.3">
      <c r="A400" s="5"/>
      <c r="C400" s="6">
        <f t="shared" si="136"/>
        <v>1</v>
      </c>
      <c r="E400" s="6">
        <f t="shared" ca="1" si="121"/>
        <v>44562</v>
      </c>
      <c r="F400" s="3">
        <f t="shared" ca="1" si="137"/>
        <v>18</v>
      </c>
      <c r="G400" s="3">
        <f t="shared" ca="1" si="138"/>
        <v>12</v>
      </c>
      <c r="H400" s="7">
        <f t="shared" ca="1" si="122"/>
        <v>450</v>
      </c>
      <c r="J400" s="7">
        <f t="shared" ca="1" si="123"/>
        <v>0</v>
      </c>
      <c r="L400" s="7">
        <f t="shared" ca="1" si="124"/>
        <v>450</v>
      </c>
      <c r="P400" s="7">
        <f t="shared" ca="1" si="125"/>
        <v>450</v>
      </c>
      <c r="Q400" s="16"/>
      <c r="R400" s="12"/>
      <c r="S400" s="13" t="str">
        <f t="shared" ca="1" si="139"/>
        <v xml:space="preserve"> </v>
      </c>
      <c r="T400" s="13" t="str" cm="1">
        <f t="array" aca="1" ref="T400" ca="1">_xlfn.IFS(Q400=0," ",S400&gt;25,"Plus éligible",S400&gt;16,"Justificatif à fournir",S400&gt;6,"Bon rentré OK",S400&lt;6,"Non éligible")</f>
        <v xml:space="preserve"> </v>
      </c>
      <c r="U400" s="13" t="str" cm="1">
        <f t="array" aca="1" ref="U400" ca="1">_xlfn.IFS(Q400=0," ",S400&gt;17,"Plus noel",S400&lt;17,"ok noel")</f>
        <v xml:space="preserve"> </v>
      </c>
      <c r="V400" s="15"/>
      <c r="W400" s="16"/>
      <c r="X400" s="12"/>
      <c r="Y400" s="13" t="str">
        <f t="shared" ca="1" si="126"/>
        <v xml:space="preserve"> </v>
      </c>
      <c r="Z400" s="13" t="str" cm="1">
        <f t="array" aca="1" ref="Z400" ca="1">_xlfn.IFS(W400=0," ",Y400&gt;25,"Plus éligible",Y400&gt;16,"Justificatif à fournir",Y400&gt;6,"Bon rentré OK",Y400&lt;6,"Non éligible")</f>
        <v xml:space="preserve"> </v>
      </c>
      <c r="AA400" s="13" t="str" cm="1">
        <f t="array" aca="1" ref="AA400" ca="1">_xlfn.IFS(W400=0," ",Y400&gt;17,"Plus noel",Y400&lt;16,"ok noel")</f>
        <v xml:space="preserve"> </v>
      </c>
      <c r="AB400" s="15"/>
      <c r="AC400" s="16"/>
      <c r="AD400" s="12"/>
      <c r="AE400" s="13" t="str">
        <f t="shared" ca="1" si="127"/>
        <v xml:space="preserve"> </v>
      </c>
      <c r="AF400" s="13" t="str" cm="1">
        <f t="array" aca="1" ref="AF400" ca="1">_xlfn.IFS(AC400=0," ",AE400&gt;25,"Plus éligible",AE400&gt;16,"Justificatif à fournir",AE400&gt;6,"Bon rentré OK",AE400&lt;6,"Non éligible")</f>
        <v xml:space="preserve"> </v>
      </c>
      <c r="AG400" s="13" t="str" cm="1">
        <f t="array" aca="1" ref="AG400" ca="1">_xlfn.IFS(AC400=0," ",AE400&gt;17,"Plus noel",AE400&lt;17,"ok noel")</f>
        <v xml:space="preserve"> </v>
      </c>
      <c r="AH400" s="15"/>
      <c r="AI400" s="16"/>
      <c r="AJ400" s="12"/>
      <c r="AK400" s="13" t="str">
        <f t="shared" ca="1" si="128"/>
        <v xml:space="preserve"> </v>
      </c>
      <c r="AL400" s="13" t="str" cm="1">
        <f t="array" aca="1" ref="AL400" ca="1">_xlfn.IFS(AI400=0," ",AK400&gt;25,"Plus éligible",AK400&gt;16,"Justificatif à fournir",AK400&gt;6,"Bon rentré OK",AK400&lt;6,"Non éligible")</f>
        <v xml:space="preserve"> </v>
      </c>
      <c r="AM400" s="13" t="str" cm="1">
        <f t="array" aca="1" ref="AM400" ca="1">_xlfn.IFS(AI400=0," ",AK400&gt;17,"Plus noel",AK400&lt;17,"ok noel")</f>
        <v xml:space="preserve"> </v>
      </c>
      <c r="AN400" s="15"/>
      <c r="AO400" s="16"/>
      <c r="AP400" s="12"/>
      <c r="AQ400" s="13" t="str">
        <f t="shared" ca="1" si="129"/>
        <v xml:space="preserve"> </v>
      </c>
      <c r="AR400" s="13" t="str" cm="1">
        <f t="array" aca="1" ref="AR400" ca="1">_xlfn.IFS(AO400=0," ",AQ400&gt;25,"Plus éligible",AQ400&gt;16,"Justificatif à fournir",AQ400&gt;6,"Bon rentré OK",AQ400&lt;6,"Non éligible")</f>
        <v xml:space="preserve"> </v>
      </c>
      <c r="AS400" s="13" t="str" cm="1">
        <f t="array" aca="1" ref="AS400" ca="1">_xlfn.IFS(AO400=0," ",AQ400&gt;17,"Plus noel",AQ400&lt;17,"ok noel")</f>
        <v xml:space="preserve"> </v>
      </c>
      <c r="AT400" s="15"/>
      <c r="AU400" s="10" t="str">
        <f t="shared" si="130"/>
        <v xml:space="preserve"> </v>
      </c>
      <c r="AV400" s="10" t="str">
        <f t="shared" si="131"/>
        <v xml:space="preserve"> </v>
      </c>
      <c r="AW400" s="10" t="str">
        <f t="shared" si="132"/>
        <v xml:space="preserve"> </v>
      </c>
      <c r="AX400">
        <f t="shared" ca="1" si="133"/>
        <v>0</v>
      </c>
      <c r="AY400">
        <f t="shared" ca="1" si="134"/>
        <v>0</v>
      </c>
      <c r="AZ400">
        <f t="shared" ca="1" si="135"/>
        <v>0</v>
      </c>
    </row>
    <row r="401" spans="1:52" x14ac:dyDescent="0.3">
      <c r="A401" s="5"/>
      <c r="C401" s="6">
        <f t="shared" si="136"/>
        <v>1</v>
      </c>
      <c r="E401" s="6">
        <f t="shared" ca="1" si="121"/>
        <v>44562</v>
      </c>
      <c r="F401" s="3">
        <f t="shared" ca="1" si="137"/>
        <v>18</v>
      </c>
      <c r="G401" s="3">
        <f t="shared" ca="1" si="138"/>
        <v>12</v>
      </c>
      <c r="H401" s="7">
        <f t="shared" ca="1" si="122"/>
        <v>450</v>
      </c>
      <c r="J401" s="7">
        <f t="shared" ca="1" si="123"/>
        <v>0</v>
      </c>
      <c r="L401" s="7">
        <f t="shared" ca="1" si="124"/>
        <v>450</v>
      </c>
      <c r="P401" s="7">
        <f t="shared" ca="1" si="125"/>
        <v>450</v>
      </c>
      <c r="Q401" s="16"/>
      <c r="R401" s="12"/>
      <c r="S401" s="13" t="str">
        <f t="shared" ca="1" si="139"/>
        <v xml:space="preserve"> </v>
      </c>
      <c r="T401" s="13" t="str" cm="1">
        <f t="array" aca="1" ref="T401" ca="1">_xlfn.IFS(Q401=0," ",S401&gt;25,"Plus éligible",S401&gt;16,"Justificatif à fournir",S401&gt;6,"Bon rentré OK",S401&lt;6,"Non éligible")</f>
        <v xml:space="preserve"> </v>
      </c>
      <c r="U401" s="13" t="str" cm="1">
        <f t="array" aca="1" ref="U401" ca="1">_xlfn.IFS(Q401=0," ",S401&gt;17,"Plus noel",S401&lt;17,"ok noel")</f>
        <v xml:space="preserve"> </v>
      </c>
      <c r="V401" s="15"/>
      <c r="W401" s="16"/>
      <c r="X401" s="12"/>
      <c r="Y401" s="13" t="str">
        <f t="shared" ca="1" si="126"/>
        <v xml:space="preserve"> </v>
      </c>
      <c r="Z401" s="13" t="str" cm="1">
        <f t="array" aca="1" ref="Z401" ca="1">_xlfn.IFS(W401=0," ",Y401&gt;25,"Plus éligible",Y401&gt;16,"Justificatif à fournir",Y401&gt;6,"Bon rentré OK",Y401&lt;6,"Non éligible")</f>
        <v xml:space="preserve"> </v>
      </c>
      <c r="AA401" s="13" t="str" cm="1">
        <f t="array" aca="1" ref="AA401" ca="1">_xlfn.IFS(W401=0," ",Y401&gt;17,"Plus noel",Y401&lt;16,"ok noel")</f>
        <v xml:space="preserve"> </v>
      </c>
      <c r="AB401" s="15"/>
      <c r="AC401" s="16"/>
      <c r="AD401" s="12"/>
      <c r="AE401" s="13" t="str">
        <f t="shared" ca="1" si="127"/>
        <v xml:space="preserve"> </v>
      </c>
      <c r="AF401" s="13" t="str" cm="1">
        <f t="array" aca="1" ref="AF401" ca="1">_xlfn.IFS(AC401=0," ",AE401&gt;25,"Plus éligible",AE401&gt;16,"Justificatif à fournir",AE401&gt;6,"Bon rentré OK",AE401&lt;6,"Non éligible")</f>
        <v xml:space="preserve"> </v>
      </c>
      <c r="AG401" s="13" t="str" cm="1">
        <f t="array" aca="1" ref="AG401" ca="1">_xlfn.IFS(AC401=0," ",AE401&gt;17,"Plus noel",AE401&lt;17,"ok noel")</f>
        <v xml:space="preserve"> </v>
      </c>
      <c r="AH401" s="15"/>
      <c r="AI401" s="16"/>
      <c r="AJ401" s="12"/>
      <c r="AK401" s="13" t="str">
        <f t="shared" ca="1" si="128"/>
        <v xml:space="preserve"> </v>
      </c>
      <c r="AL401" s="13" t="str" cm="1">
        <f t="array" aca="1" ref="AL401" ca="1">_xlfn.IFS(AI401=0," ",AK401&gt;25,"Plus éligible",AK401&gt;16,"Justificatif à fournir",AK401&gt;6,"Bon rentré OK",AK401&lt;6,"Non éligible")</f>
        <v xml:space="preserve"> </v>
      </c>
      <c r="AM401" s="13" t="str" cm="1">
        <f t="array" aca="1" ref="AM401" ca="1">_xlfn.IFS(AI401=0," ",AK401&gt;17,"Plus noel",AK401&lt;17,"ok noel")</f>
        <v xml:space="preserve"> </v>
      </c>
      <c r="AN401" s="15"/>
      <c r="AO401" s="16"/>
      <c r="AP401" s="12"/>
      <c r="AQ401" s="13" t="str">
        <f t="shared" ca="1" si="129"/>
        <v xml:space="preserve"> </v>
      </c>
      <c r="AR401" s="13" t="str" cm="1">
        <f t="array" aca="1" ref="AR401" ca="1">_xlfn.IFS(AO401=0," ",AQ401&gt;25,"Plus éligible",AQ401&gt;16,"Justificatif à fournir",AQ401&gt;6,"Bon rentré OK",AQ401&lt;6,"Non éligible")</f>
        <v xml:space="preserve"> </v>
      </c>
      <c r="AS401" s="13" t="str" cm="1">
        <f t="array" aca="1" ref="AS401" ca="1">_xlfn.IFS(AO401=0," ",AQ401&gt;17,"Plus noel",AQ401&lt;17,"ok noel")</f>
        <v xml:space="preserve"> </v>
      </c>
      <c r="AT401" s="15"/>
      <c r="AU401" s="10" t="str">
        <f t="shared" si="130"/>
        <v xml:space="preserve"> </v>
      </c>
      <c r="AV401" s="10" t="str">
        <f t="shared" si="131"/>
        <v xml:space="preserve"> </v>
      </c>
      <c r="AW401" s="10" t="str">
        <f t="shared" si="132"/>
        <v xml:space="preserve"> </v>
      </c>
      <c r="AX401">
        <f t="shared" ca="1" si="133"/>
        <v>0</v>
      </c>
      <c r="AY401">
        <f t="shared" ca="1" si="134"/>
        <v>0</v>
      </c>
      <c r="AZ401">
        <f t="shared" ca="1" si="135"/>
        <v>0</v>
      </c>
    </row>
    <row r="402" spans="1:52" x14ac:dyDescent="0.3">
      <c r="A402" s="5"/>
      <c r="C402" s="6">
        <f t="shared" si="136"/>
        <v>1</v>
      </c>
      <c r="E402" s="6">
        <f t="shared" ca="1" si="121"/>
        <v>44562</v>
      </c>
      <c r="F402" s="3">
        <f t="shared" ca="1" si="137"/>
        <v>18</v>
      </c>
      <c r="G402" s="3">
        <f t="shared" ca="1" si="138"/>
        <v>12</v>
      </c>
      <c r="H402" s="7">
        <f t="shared" ca="1" si="122"/>
        <v>450</v>
      </c>
      <c r="J402" s="7">
        <f t="shared" ca="1" si="123"/>
        <v>0</v>
      </c>
      <c r="L402" s="7">
        <f t="shared" ca="1" si="124"/>
        <v>450</v>
      </c>
      <c r="P402" s="7">
        <f t="shared" ca="1" si="125"/>
        <v>450</v>
      </c>
      <c r="Q402" s="16"/>
      <c r="R402" s="12"/>
      <c r="S402" s="13" t="str">
        <f t="shared" ca="1" si="139"/>
        <v xml:space="preserve"> </v>
      </c>
      <c r="T402" s="13" t="str" cm="1">
        <f t="array" aca="1" ref="T402" ca="1">_xlfn.IFS(Q402=0," ",S402&gt;25,"Plus éligible",S402&gt;16,"Justificatif à fournir",S402&gt;6,"Bon rentré OK",S402&lt;6,"Non éligible")</f>
        <v xml:space="preserve"> </v>
      </c>
      <c r="U402" s="13" t="str" cm="1">
        <f t="array" aca="1" ref="U402" ca="1">_xlfn.IFS(Q402=0," ",S402&gt;17,"Plus noel",S402&lt;17,"ok noel")</f>
        <v xml:space="preserve"> </v>
      </c>
      <c r="V402" s="15"/>
      <c r="W402" s="16"/>
      <c r="X402" s="12"/>
      <c r="Y402" s="13" t="str">
        <f t="shared" ca="1" si="126"/>
        <v xml:space="preserve"> </v>
      </c>
      <c r="Z402" s="13" t="str" cm="1">
        <f t="array" aca="1" ref="Z402" ca="1">_xlfn.IFS(W402=0," ",Y402&gt;25,"Plus éligible",Y402&gt;16,"Justificatif à fournir",Y402&gt;6,"Bon rentré OK",Y402&lt;6,"Non éligible")</f>
        <v xml:space="preserve"> </v>
      </c>
      <c r="AA402" s="13" t="str" cm="1">
        <f t="array" aca="1" ref="AA402" ca="1">_xlfn.IFS(W402=0," ",Y402&gt;17,"Plus noel",Y402&lt;16,"ok noel")</f>
        <v xml:space="preserve"> </v>
      </c>
      <c r="AB402" s="15"/>
      <c r="AC402" s="16"/>
      <c r="AD402" s="12"/>
      <c r="AE402" s="13" t="str">
        <f t="shared" ca="1" si="127"/>
        <v xml:space="preserve"> </v>
      </c>
      <c r="AF402" s="13" t="str" cm="1">
        <f t="array" aca="1" ref="AF402" ca="1">_xlfn.IFS(AC402=0," ",AE402&gt;25,"Plus éligible",AE402&gt;16,"Justificatif à fournir",AE402&gt;6,"Bon rentré OK",AE402&lt;6,"Non éligible")</f>
        <v xml:space="preserve"> </v>
      </c>
      <c r="AG402" s="13" t="str" cm="1">
        <f t="array" aca="1" ref="AG402" ca="1">_xlfn.IFS(AC402=0," ",AE402&gt;17,"Plus noel",AE402&lt;17,"ok noel")</f>
        <v xml:space="preserve"> </v>
      </c>
      <c r="AH402" s="15"/>
      <c r="AI402" s="16"/>
      <c r="AJ402" s="12"/>
      <c r="AK402" s="13" t="str">
        <f t="shared" ca="1" si="128"/>
        <v xml:space="preserve"> </v>
      </c>
      <c r="AL402" s="13" t="str" cm="1">
        <f t="array" aca="1" ref="AL402" ca="1">_xlfn.IFS(AI402=0," ",AK402&gt;25,"Plus éligible",AK402&gt;16,"Justificatif à fournir",AK402&gt;6,"Bon rentré OK",AK402&lt;6,"Non éligible")</f>
        <v xml:space="preserve"> </v>
      </c>
      <c r="AM402" s="13" t="str" cm="1">
        <f t="array" aca="1" ref="AM402" ca="1">_xlfn.IFS(AI402=0," ",AK402&gt;17,"Plus noel",AK402&lt;17,"ok noel")</f>
        <v xml:space="preserve"> </v>
      </c>
      <c r="AN402" s="15"/>
      <c r="AO402" s="16"/>
      <c r="AP402" s="12"/>
      <c r="AQ402" s="13" t="str">
        <f t="shared" ca="1" si="129"/>
        <v xml:space="preserve"> </v>
      </c>
      <c r="AR402" s="13" t="str" cm="1">
        <f t="array" aca="1" ref="AR402" ca="1">_xlfn.IFS(AO402=0," ",AQ402&gt;25,"Plus éligible",AQ402&gt;16,"Justificatif à fournir",AQ402&gt;6,"Bon rentré OK",AQ402&lt;6,"Non éligible")</f>
        <v xml:space="preserve"> </v>
      </c>
      <c r="AS402" s="13" t="str" cm="1">
        <f t="array" aca="1" ref="AS402" ca="1">_xlfn.IFS(AO402=0," ",AQ402&gt;17,"Plus noel",AQ402&lt;17,"ok noel")</f>
        <v xml:space="preserve"> </v>
      </c>
      <c r="AT402" s="15"/>
      <c r="AU402" s="10" t="str">
        <f t="shared" si="130"/>
        <v xml:space="preserve"> </v>
      </c>
      <c r="AV402" s="10" t="str">
        <f t="shared" si="131"/>
        <v xml:space="preserve"> </v>
      </c>
      <c r="AW402" s="10" t="str">
        <f t="shared" si="132"/>
        <v xml:space="preserve"> </v>
      </c>
      <c r="AX402">
        <f t="shared" ca="1" si="133"/>
        <v>0</v>
      </c>
      <c r="AY402">
        <f t="shared" ca="1" si="134"/>
        <v>0</v>
      </c>
      <c r="AZ402">
        <f t="shared" ca="1" si="135"/>
        <v>0</v>
      </c>
    </row>
    <row r="403" spans="1:52" x14ac:dyDescent="0.3">
      <c r="A403" s="5"/>
      <c r="C403" s="6">
        <f t="shared" si="136"/>
        <v>1</v>
      </c>
      <c r="E403" s="6">
        <f t="shared" ca="1" si="121"/>
        <v>44562</v>
      </c>
      <c r="F403" s="3">
        <f t="shared" ca="1" si="137"/>
        <v>18</v>
      </c>
      <c r="G403" s="3">
        <f t="shared" ca="1" si="138"/>
        <v>12</v>
      </c>
      <c r="H403" s="7">
        <f t="shared" ca="1" si="122"/>
        <v>450</v>
      </c>
      <c r="J403" s="7">
        <f t="shared" ca="1" si="123"/>
        <v>0</v>
      </c>
      <c r="L403" s="7">
        <f t="shared" ca="1" si="124"/>
        <v>450</v>
      </c>
      <c r="P403" s="7">
        <f t="shared" ca="1" si="125"/>
        <v>450</v>
      </c>
      <c r="Q403" s="16"/>
      <c r="R403" s="12"/>
      <c r="S403" s="13" t="str">
        <f t="shared" ca="1" si="139"/>
        <v xml:space="preserve"> </v>
      </c>
      <c r="T403" s="13" t="str" cm="1">
        <f t="array" aca="1" ref="T403" ca="1">_xlfn.IFS(Q403=0," ",S403&gt;25,"Plus éligible",S403&gt;16,"Justificatif à fournir",S403&gt;6,"Bon rentré OK",S403&lt;6,"Non éligible")</f>
        <v xml:space="preserve"> </v>
      </c>
      <c r="U403" s="13" t="str" cm="1">
        <f t="array" aca="1" ref="U403" ca="1">_xlfn.IFS(Q403=0," ",S403&gt;17,"Plus noel",S403&lt;17,"ok noel")</f>
        <v xml:space="preserve"> </v>
      </c>
      <c r="V403" s="15"/>
      <c r="W403" s="16"/>
      <c r="X403" s="12"/>
      <c r="Y403" s="13" t="str">
        <f t="shared" ca="1" si="126"/>
        <v xml:space="preserve"> </v>
      </c>
      <c r="Z403" s="13" t="str" cm="1">
        <f t="array" aca="1" ref="Z403" ca="1">_xlfn.IFS(W403=0," ",Y403&gt;25,"Plus éligible",Y403&gt;16,"Justificatif à fournir",Y403&gt;6,"Bon rentré OK",Y403&lt;6,"Non éligible")</f>
        <v xml:space="preserve"> </v>
      </c>
      <c r="AA403" s="13" t="str" cm="1">
        <f t="array" aca="1" ref="AA403" ca="1">_xlfn.IFS(W403=0," ",Y403&gt;17,"Plus noel",Y403&lt;16,"ok noel")</f>
        <v xml:space="preserve"> </v>
      </c>
      <c r="AB403" s="15"/>
      <c r="AC403" s="16"/>
      <c r="AD403" s="12"/>
      <c r="AE403" s="13" t="str">
        <f t="shared" ca="1" si="127"/>
        <v xml:space="preserve"> </v>
      </c>
      <c r="AF403" s="13" t="str" cm="1">
        <f t="array" aca="1" ref="AF403" ca="1">_xlfn.IFS(AC403=0," ",AE403&gt;25,"Plus éligible",AE403&gt;16,"Justificatif à fournir",AE403&gt;6,"Bon rentré OK",AE403&lt;6,"Non éligible")</f>
        <v xml:space="preserve"> </v>
      </c>
      <c r="AG403" s="13" t="str" cm="1">
        <f t="array" aca="1" ref="AG403" ca="1">_xlfn.IFS(AC403=0," ",AE403&gt;17,"Plus noel",AE403&lt;17,"ok noel")</f>
        <v xml:space="preserve"> </v>
      </c>
      <c r="AH403" s="15"/>
      <c r="AI403" s="16"/>
      <c r="AJ403" s="12"/>
      <c r="AK403" s="13" t="str">
        <f t="shared" ca="1" si="128"/>
        <v xml:space="preserve"> </v>
      </c>
      <c r="AL403" s="13" t="str" cm="1">
        <f t="array" aca="1" ref="AL403" ca="1">_xlfn.IFS(AI403=0," ",AK403&gt;25,"Plus éligible",AK403&gt;16,"Justificatif à fournir",AK403&gt;6,"Bon rentré OK",AK403&lt;6,"Non éligible")</f>
        <v xml:space="preserve"> </v>
      </c>
      <c r="AM403" s="13" t="str" cm="1">
        <f t="array" aca="1" ref="AM403" ca="1">_xlfn.IFS(AI403=0," ",AK403&gt;17,"Plus noel",AK403&lt;17,"ok noel")</f>
        <v xml:space="preserve"> </v>
      </c>
      <c r="AN403" s="15"/>
      <c r="AO403" s="16"/>
      <c r="AP403" s="12"/>
      <c r="AQ403" s="13" t="str">
        <f t="shared" ca="1" si="129"/>
        <v xml:space="preserve"> </v>
      </c>
      <c r="AR403" s="13" t="str" cm="1">
        <f t="array" aca="1" ref="AR403" ca="1">_xlfn.IFS(AO403=0," ",AQ403&gt;25,"Plus éligible",AQ403&gt;16,"Justificatif à fournir",AQ403&gt;6,"Bon rentré OK",AQ403&lt;6,"Non éligible")</f>
        <v xml:space="preserve"> </v>
      </c>
      <c r="AS403" s="13" t="str" cm="1">
        <f t="array" aca="1" ref="AS403" ca="1">_xlfn.IFS(AO403=0," ",AQ403&gt;17,"Plus noel",AQ403&lt;17,"ok noel")</f>
        <v xml:space="preserve"> </v>
      </c>
      <c r="AT403" s="15"/>
      <c r="AU403" s="10" t="str">
        <f t="shared" si="130"/>
        <v xml:space="preserve"> </v>
      </c>
      <c r="AV403" s="10" t="str">
        <f t="shared" si="131"/>
        <v xml:space="preserve"> </v>
      </c>
      <c r="AW403" s="10" t="str">
        <f t="shared" si="132"/>
        <v xml:space="preserve"> </v>
      </c>
      <c r="AX403">
        <f t="shared" ca="1" si="133"/>
        <v>0</v>
      </c>
      <c r="AY403">
        <f t="shared" ca="1" si="134"/>
        <v>0</v>
      </c>
      <c r="AZ403">
        <f t="shared" ca="1" si="135"/>
        <v>0</v>
      </c>
    </row>
    <row r="404" spans="1:52" x14ac:dyDescent="0.3">
      <c r="A404" s="5"/>
      <c r="C404" s="6">
        <f t="shared" si="136"/>
        <v>1</v>
      </c>
      <c r="E404" s="6">
        <f t="shared" ca="1" si="121"/>
        <v>44562</v>
      </c>
      <c r="F404" s="3">
        <f t="shared" ca="1" si="137"/>
        <v>18</v>
      </c>
      <c r="G404" s="3">
        <f t="shared" ca="1" si="138"/>
        <v>12</v>
      </c>
      <c r="H404" s="7">
        <f t="shared" ca="1" si="122"/>
        <v>450</v>
      </c>
      <c r="J404" s="7">
        <f t="shared" ca="1" si="123"/>
        <v>0</v>
      </c>
      <c r="L404" s="7">
        <f t="shared" ca="1" si="124"/>
        <v>450</v>
      </c>
      <c r="P404" s="7">
        <f t="shared" ca="1" si="125"/>
        <v>450</v>
      </c>
      <c r="Q404" s="16"/>
      <c r="R404" s="12"/>
      <c r="S404" s="13" t="str">
        <f t="shared" ca="1" si="139"/>
        <v xml:space="preserve"> </v>
      </c>
      <c r="T404" s="13" t="str" cm="1">
        <f t="array" aca="1" ref="T404" ca="1">_xlfn.IFS(Q404=0," ",S404&gt;25,"Plus éligible",S404&gt;16,"Justificatif à fournir",S404&gt;6,"Bon rentré OK",S404&lt;6,"Non éligible")</f>
        <v xml:space="preserve"> </v>
      </c>
      <c r="U404" s="13" t="str" cm="1">
        <f t="array" aca="1" ref="U404" ca="1">_xlfn.IFS(Q404=0," ",S404&gt;17,"Plus noel",S404&lt;17,"ok noel")</f>
        <v xml:space="preserve"> </v>
      </c>
      <c r="V404" s="15"/>
      <c r="W404" s="16"/>
      <c r="X404" s="12"/>
      <c r="Y404" s="13" t="str">
        <f t="shared" ca="1" si="126"/>
        <v xml:space="preserve"> </v>
      </c>
      <c r="Z404" s="13" t="str" cm="1">
        <f t="array" aca="1" ref="Z404" ca="1">_xlfn.IFS(W404=0," ",Y404&gt;25,"Plus éligible",Y404&gt;16,"Justificatif à fournir",Y404&gt;6,"Bon rentré OK",Y404&lt;6,"Non éligible")</f>
        <v xml:space="preserve"> </v>
      </c>
      <c r="AA404" s="13" t="str" cm="1">
        <f t="array" aca="1" ref="AA404" ca="1">_xlfn.IFS(W404=0," ",Y404&gt;17,"Plus noel",Y404&lt;16,"ok noel")</f>
        <v xml:space="preserve"> </v>
      </c>
      <c r="AB404" s="15"/>
      <c r="AC404" s="16"/>
      <c r="AD404" s="12"/>
      <c r="AE404" s="13" t="str">
        <f t="shared" ca="1" si="127"/>
        <v xml:space="preserve"> </v>
      </c>
      <c r="AF404" s="13" t="str" cm="1">
        <f t="array" aca="1" ref="AF404" ca="1">_xlfn.IFS(AC404=0," ",AE404&gt;25,"Plus éligible",AE404&gt;16,"Justificatif à fournir",AE404&gt;6,"Bon rentré OK",AE404&lt;6,"Non éligible")</f>
        <v xml:space="preserve"> </v>
      </c>
      <c r="AG404" s="13" t="str" cm="1">
        <f t="array" aca="1" ref="AG404" ca="1">_xlfn.IFS(AC404=0," ",AE404&gt;17,"Plus noel",AE404&lt;17,"ok noel")</f>
        <v xml:space="preserve"> </v>
      </c>
      <c r="AH404" s="15"/>
      <c r="AI404" s="16"/>
      <c r="AJ404" s="12"/>
      <c r="AK404" s="13" t="str">
        <f t="shared" ca="1" si="128"/>
        <v xml:space="preserve"> </v>
      </c>
      <c r="AL404" s="13" t="str" cm="1">
        <f t="array" aca="1" ref="AL404" ca="1">_xlfn.IFS(AI404=0," ",AK404&gt;25,"Plus éligible",AK404&gt;16,"Justificatif à fournir",AK404&gt;6,"Bon rentré OK",AK404&lt;6,"Non éligible")</f>
        <v xml:space="preserve"> </v>
      </c>
      <c r="AM404" s="13" t="str" cm="1">
        <f t="array" aca="1" ref="AM404" ca="1">_xlfn.IFS(AI404=0," ",AK404&gt;17,"Plus noel",AK404&lt;17,"ok noel")</f>
        <v xml:space="preserve"> </v>
      </c>
      <c r="AN404" s="15"/>
      <c r="AO404" s="16"/>
      <c r="AP404" s="12"/>
      <c r="AQ404" s="13" t="str">
        <f t="shared" ca="1" si="129"/>
        <v xml:space="preserve"> </v>
      </c>
      <c r="AR404" s="13" t="str" cm="1">
        <f t="array" aca="1" ref="AR404" ca="1">_xlfn.IFS(AO404=0," ",AQ404&gt;25,"Plus éligible",AQ404&gt;16,"Justificatif à fournir",AQ404&gt;6,"Bon rentré OK",AQ404&lt;6,"Non éligible")</f>
        <v xml:space="preserve"> </v>
      </c>
      <c r="AS404" s="13" t="str" cm="1">
        <f t="array" aca="1" ref="AS404" ca="1">_xlfn.IFS(AO404=0," ",AQ404&gt;17,"Plus noel",AQ404&lt;17,"ok noel")</f>
        <v xml:space="preserve"> </v>
      </c>
      <c r="AT404" s="15"/>
      <c r="AU404" s="10" t="str">
        <f t="shared" si="130"/>
        <v xml:space="preserve"> </v>
      </c>
      <c r="AV404" s="10" t="str">
        <f t="shared" si="131"/>
        <v xml:space="preserve"> </v>
      </c>
      <c r="AW404" s="10" t="str">
        <f t="shared" si="132"/>
        <v xml:space="preserve"> </v>
      </c>
      <c r="AX404">
        <f t="shared" ca="1" si="133"/>
        <v>0</v>
      </c>
      <c r="AY404">
        <f t="shared" ca="1" si="134"/>
        <v>0</v>
      </c>
      <c r="AZ404">
        <f t="shared" ca="1" si="135"/>
        <v>0</v>
      </c>
    </row>
    <row r="405" spans="1:52" x14ac:dyDescent="0.3">
      <c r="A405" s="5"/>
      <c r="C405" s="6">
        <f t="shared" si="136"/>
        <v>1</v>
      </c>
      <c r="E405" s="6">
        <f t="shared" ca="1" si="121"/>
        <v>44562</v>
      </c>
      <c r="F405" s="3">
        <f t="shared" ca="1" si="137"/>
        <v>18</v>
      </c>
      <c r="G405" s="3">
        <f t="shared" ca="1" si="138"/>
        <v>12</v>
      </c>
      <c r="H405" s="7">
        <f t="shared" ca="1" si="122"/>
        <v>450</v>
      </c>
      <c r="J405" s="7">
        <f t="shared" ca="1" si="123"/>
        <v>0</v>
      </c>
      <c r="L405" s="7">
        <f t="shared" ca="1" si="124"/>
        <v>450</v>
      </c>
      <c r="P405" s="7">
        <f t="shared" ca="1" si="125"/>
        <v>450</v>
      </c>
      <c r="Q405" s="16"/>
      <c r="R405" s="12"/>
      <c r="S405" s="13" t="str">
        <f t="shared" ca="1" si="139"/>
        <v xml:space="preserve"> </v>
      </c>
      <c r="T405" s="13" t="str" cm="1">
        <f t="array" aca="1" ref="T405" ca="1">_xlfn.IFS(Q405=0," ",S405&gt;25,"Plus éligible",S405&gt;16,"Justificatif à fournir",S405&gt;6,"Bon rentré OK",S405&lt;6,"Non éligible")</f>
        <v xml:space="preserve"> </v>
      </c>
      <c r="U405" s="13" t="str" cm="1">
        <f t="array" aca="1" ref="U405" ca="1">_xlfn.IFS(Q405=0," ",S405&gt;17,"Plus noel",S405&lt;17,"ok noel")</f>
        <v xml:space="preserve"> </v>
      </c>
      <c r="V405" s="15"/>
      <c r="W405" s="16"/>
      <c r="X405" s="12"/>
      <c r="Y405" s="13" t="str">
        <f t="shared" ca="1" si="126"/>
        <v xml:space="preserve"> </v>
      </c>
      <c r="Z405" s="13" t="str" cm="1">
        <f t="array" aca="1" ref="Z405" ca="1">_xlfn.IFS(W405=0," ",Y405&gt;25,"Plus éligible",Y405&gt;16,"Justificatif à fournir",Y405&gt;6,"Bon rentré OK",Y405&lt;6,"Non éligible")</f>
        <v xml:space="preserve"> </v>
      </c>
      <c r="AA405" s="13" t="str" cm="1">
        <f t="array" aca="1" ref="AA405" ca="1">_xlfn.IFS(W405=0," ",Y405&gt;17,"Plus noel",Y405&lt;16,"ok noel")</f>
        <v xml:space="preserve"> </v>
      </c>
      <c r="AB405" s="15"/>
      <c r="AC405" s="16"/>
      <c r="AD405" s="12"/>
      <c r="AE405" s="13" t="str">
        <f t="shared" ca="1" si="127"/>
        <v xml:space="preserve"> </v>
      </c>
      <c r="AF405" s="13" t="str" cm="1">
        <f t="array" aca="1" ref="AF405" ca="1">_xlfn.IFS(AC405=0," ",AE405&gt;25,"Plus éligible",AE405&gt;16,"Justificatif à fournir",AE405&gt;6,"Bon rentré OK",AE405&lt;6,"Non éligible")</f>
        <v xml:space="preserve"> </v>
      </c>
      <c r="AG405" s="13" t="str" cm="1">
        <f t="array" aca="1" ref="AG405" ca="1">_xlfn.IFS(AC405=0," ",AE405&gt;17,"Plus noel",AE405&lt;17,"ok noel")</f>
        <v xml:space="preserve"> </v>
      </c>
      <c r="AH405" s="15"/>
      <c r="AI405" s="16"/>
      <c r="AJ405" s="12"/>
      <c r="AK405" s="13" t="str">
        <f t="shared" ca="1" si="128"/>
        <v xml:space="preserve"> </v>
      </c>
      <c r="AL405" s="13" t="str" cm="1">
        <f t="array" aca="1" ref="AL405" ca="1">_xlfn.IFS(AI405=0," ",AK405&gt;25,"Plus éligible",AK405&gt;16,"Justificatif à fournir",AK405&gt;6,"Bon rentré OK",AK405&lt;6,"Non éligible")</f>
        <v xml:space="preserve"> </v>
      </c>
      <c r="AM405" s="13" t="str" cm="1">
        <f t="array" aca="1" ref="AM405" ca="1">_xlfn.IFS(AI405=0," ",AK405&gt;17,"Plus noel",AK405&lt;17,"ok noel")</f>
        <v xml:space="preserve"> </v>
      </c>
      <c r="AN405" s="15"/>
      <c r="AO405" s="16"/>
      <c r="AP405" s="12"/>
      <c r="AQ405" s="13" t="str">
        <f t="shared" ca="1" si="129"/>
        <v xml:space="preserve"> </v>
      </c>
      <c r="AR405" s="13" t="str" cm="1">
        <f t="array" aca="1" ref="AR405" ca="1">_xlfn.IFS(AO405=0," ",AQ405&gt;25,"Plus éligible",AQ405&gt;16,"Justificatif à fournir",AQ405&gt;6,"Bon rentré OK",AQ405&lt;6,"Non éligible")</f>
        <v xml:space="preserve"> </v>
      </c>
      <c r="AS405" s="13" t="str" cm="1">
        <f t="array" aca="1" ref="AS405" ca="1">_xlfn.IFS(AO405=0," ",AQ405&gt;17,"Plus noel",AQ405&lt;17,"ok noel")</f>
        <v xml:space="preserve"> </v>
      </c>
      <c r="AT405" s="15"/>
      <c r="AU405" s="10" t="str">
        <f t="shared" si="130"/>
        <v xml:space="preserve"> </v>
      </c>
      <c r="AV405" s="10" t="str">
        <f t="shared" si="131"/>
        <v xml:space="preserve"> </v>
      </c>
      <c r="AW405" s="10" t="str">
        <f t="shared" si="132"/>
        <v xml:space="preserve"> </v>
      </c>
      <c r="AX405">
        <f t="shared" ca="1" si="133"/>
        <v>0</v>
      </c>
      <c r="AY405">
        <f t="shared" ca="1" si="134"/>
        <v>0</v>
      </c>
      <c r="AZ405">
        <f t="shared" ca="1" si="135"/>
        <v>0</v>
      </c>
    </row>
    <row r="406" spans="1:52" x14ac:dyDescent="0.3">
      <c r="A406" s="5"/>
      <c r="C406" s="6">
        <f t="shared" si="136"/>
        <v>1</v>
      </c>
      <c r="E406" s="6">
        <f t="shared" ca="1" si="121"/>
        <v>44562</v>
      </c>
      <c r="F406" s="3">
        <f t="shared" ca="1" si="137"/>
        <v>18</v>
      </c>
      <c r="G406" s="3">
        <f t="shared" ca="1" si="138"/>
        <v>12</v>
      </c>
      <c r="H406" s="7">
        <f t="shared" ca="1" si="122"/>
        <v>450</v>
      </c>
      <c r="J406" s="7">
        <f t="shared" ca="1" si="123"/>
        <v>0</v>
      </c>
      <c r="L406" s="7">
        <f t="shared" ca="1" si="124"/>
        <v>450</v>
      </c>
      <c r="P406" s="7">
        <f t="shared" ca="1" si="125"/>
        <v>450</v>
      </c>
      <c r="Q406" s="16"/>
      <c r="R406" s="12"/>
      <c r="S406" s="13" t="str">
        <f t="shared" ca="1" si="139"/>
        <v xml:space="preserve"> </v>
      </c>
      <c r="T406" s="13" t="str" cm="1">
        <f t="array" aca="1" ref="T406" ca="1">_xlfn.IFS(Q406=0," ",S406&gt;25,"Plus éligible",S406&gt;16,"Justificatif à fournir",S406&gt;6,"Bon rentré OK",S406&lt;6,"Non éligible")</f>
        <v xml:space="preserve"> </v>
      </c>
      <c r="U406" s="13" t="str" cm="1">
        <f t="array" aca="1" ref="U406" ca="1">_xlfn.IFS(Q406=0," ",S406&gt;17,"Plus noel",S406&lt;17,"ok noel")</f>
        <v xml:space="preserve"> </v>
      </c>
      <c r="V406" s="15"/>
      <c r="W406" s="16"/>
      <c r="X406" s="12"/>
      <c r="Y406" s="13" t="str">
        <f t="shared" ca="1" si="126"/>
        <v xml:space="preserve"> </v>
      </c>
      <c r="Z406" s="13" t="str" cm="1">
        <f t="array" aca="1" ref="Z406" ca="1">_xlfn.IFS(W406=0," ",Y406&gt;25,"Plus éligible",Y406&gt;16,"Justificatif à fournir",Y406&gt;6,"Bon rentré OK",Y406&lt;6,"Non éligible")</f>
        <v xml:space="preserve"> </v>
      </c>
      <c r="AA406" s="13" t="str" cm="1">
        <f t="array" aca="1" ref="AA406" ca="1">_xlfn.IFS(W406=0," ",Y406&gt;17,"Plus noel",Y406&lt;16,"ok noel")</f>
        <v xml:space="preserve"> </v>
      </c>
      <c r="AB406" s="15"/>
      <c r="AC406" s="16"/>
      <c r="AD406" s="12"/>
      <c r="AE406" s="13" t="str">
        <f t="shared" ca="1" si="127"/>
        <v xml:space="preserve"> </v>
      </c>
      <c r="AF406" s="13" t="str" cm="1">
        <f t="array" aca="1" ref="AF406" ca="1">_xlfn.IFS(AC406=0," ",AE406&gt;25,"Plus éligible",AE406&gt;16,"Justificatif à fournir",AE406&gt;6,"Bon rentré OK",AE406&lt;6,"Non éligible")</f>
        <v xml:space="preserve"> </v>
      </c>
      <c r="AG406" s="13" t="str" cm="1">
        <f t="array" aca="1" ref="AG406" ca="1">_xlfn.IFS(AC406=0," ",AE406&gt;17,"Plus noel",AE406&lt;17,"ok noel")</f>
        <v xml:space="preserve"> </v>
      </c>
      <c r="AH406" s="15"/>
      <c r="AI406" s="16"/>
      <c r="AJ406" s="12"/>
      <c r="AK406" s="13" t="str">
        <f t="shared" ca="1" si="128"/>
        <v xml:space="preserve"> </v>
      </c>
      <c r="AL406" s="13" t="str" cm="1">
        <f t="array" aca="1" ref="AL406" ca="1">_xlfn.IFS(AI406=0," ",AK406&gt;25,"Plus éligible",AK406&gt;16,"Justificatif à fournir",AK406&gt;6,"Bon rentré OK",AK406&lt;6,"Non éligible")</f>
        <v xml:space="preserve"> </v>
      </c>
      <c r="AM406" s="13" t="str" cm="1">
        <f t="array" aca="1" ref="AM406" ca="1">_xlfn.IFS(AI406=0," ",AK406&gt;17,"Plus noel",AK406&lt;17,"ok noel")</f>
        <v xml:space="preserve"> </v>
      </c>
      <c r="AN406" s="15"/>
      <c r="AO406" s="16"/>
      <c r="AP406" s="12"/>
      <c r="AQ406" s="13" t="str">
        <f t="shared" ca="1" si="129"/>
        <v xml:space="preserve"> </v>
      </c>
      <c r="AR406" s="13" t="str" cm="1">
        <f t="array" aca="1" ref="AR406" ca="1">_xlfn.IFS(AO406=0," ",AQ406&gt;25,"Plus éligible",AQ406&gt;16,"Justificatif à fournir",AQ406&gt;6,"Bon rentré OK",AQ406&lt;6,"Non éligible")</f>
        <v xml:space="preserve"> </v>
      </c>
      <c r="AS406" s="13" t="str" cm="1">
        <f t="array" aca="1" ref="AS406" ca="1">_xlfn.IFS(AO406=0," ",AQ406&gt;17,"Plus noel",AQ406&lt;17,"ok noel")</f>
        <v xml:space="preserve"> </v>
      </c>
      <c r="AT406" s="15"/>
      <c r="AU406" s="10" t="str">
        <f t="shared" si="130"/>
        <v xml:space="preserve"> </v>
      </c>
      <c r="AV406" s="10" t="str">
        <f t="shared" si="131"/>
        <v xml:space="preserve"> </v>
      </c>
      <c r="AW406" s="10" t="str">
        <f t="shared" si="132"/>
        <v xml:space="preserve"> </v>
      </c>
      <c r="AX406">
        <f t="shared" ca="1" si="133"/>
        <v>0</v>
      </c>
      <c r="AY406">
        <f t="shared" ca="1" si="134"/>
        <v>0</v>
      </c>
      <c r="AZ406">
        <f t="shared" ca="1" si="135"/>
        <v>0</v>
      </c>
    </row>
    <row r="407" spans="1:52" x14ac:dyDescent="0.3">
      <c r="A407" s="5"/>
      <c r="C407" s="6">
        <f t="shared" si="136"/>
        <v>1</v>
      </c>
      <c r="E407" s="6">
        <f t="shared" ca="1" si="121"/>
        <v>44562</v>
      </c>
      <c r="F407" s="3">
        <f t="shared" ca="1" si="137"/>
        <v>18</v>
      </c>
      <c r="G407" s="3">
        <f t="shared" ca="1" si="138"/>
        <v>12</v>
      </c>
      <c r="H407" s="7">
        <f t="shared" ca="1" si="122"/>
        <v>450</v>
      </c>
      <c r="J407" s="7">
        <f t="shared" ca="1" si="123"/>
        <v>0</v>
      </c>
      <c r="L407" s="7">
        <f t="shared" ca="1" si="124"/>
        <v>450</v>
      </c>
      <c r="P407" s="7">
        <f t="shared" ca="1" si="125"/>
        <v>450</v>
      </c>
      <c r="Q407" s="16"/>
      <c r="R407" s="12"/>
      <c r="S407" s="13" t="str">
        <f t="shared" ca="1" si="139"/>
        <v xml:space="preserve"> </v>
      </c>
      <c r="T407" s="13" t="str" cm="1">
        <f t="array" aca="1" ref="T407" ca="1">_xlfn.IFS(Q407=0," ",S407&gt;25,"Plus éligible",S407&gt;16,"Justificatif à fournir",S407&gt;6,"Bon rentré OK",S407&lt;6,"Non éligible")</f>
        <v xml:space="preserve"> </v>
      </c>
      <c r="U407" s="13" t="str" cm="1">
        <f t="array" aca="1" ref="U407" ca="1">_xlfn.IFS(Q407=0," ",S407&gt;17,"Plus noel",S407&lt;17,"ok noel")</f>
        <v xml:space="preserve"> </v>
      </c>
      <c r="V407" s="15"/>
      <c r="W407" s="16"/>
      <c r="X407" s="12"/>
      <c r="Y407" s="13" t="str">
        <f t="shared" ca="1" si="126"/>
        <v xml:space="preserve"> </v>
      </c>
      <c r="Z407" s="13" t="str" cm="1">
        <f t="array" aca="1" ref="Z407" ca="1">_xlfn.IFS(W407=0," ",Y407&gt;25,"Plus éligible",Y407&gt;16,"Justificatif à fournir",Y407&gt;6,"Bon rentré OK",Y407&lt;6,"Non éligible")</f>
        <v xml:space="preserve"> </v>
      </c>
      <c r="AA407" s="13" t="str" cm="1">
        <f t="array" aca="1" ref="AA407" ca="1">_xlfn.IFS(W407=0," ",Y407&gt;17,"Plus noel",Y407&lt;16,"ok noel")</f>
        <v xml:space="preserve"> </v>
      </c>
      <c r="AB407" s="15"/>
      <c r="AC407" s="16"/>
      <c r="AD407" s="12"/>
      <c r="AE407" s="13" t="str">
        <f t="shared" ca="1" si="127"/>
        <v xml:space="preserve"> </v>
      </c>
      <c r="AF407" s="13" t="str" cm="1">
        <f t="array" aca="1" ref="AF407" ca="1">_xlfn.IFS(AC407=0," ",AE407&gt;25,"Plus éligible",AE407&gt;16,"Justificatif à fournir",AE407&gt;6,"Bon rentré OK",AE407&lt;6,"Non éligible")</f>
        <v xml:space="preserve"> </v>
      </c>
      <c r="AG407" s="13" t="str" cm="1">
        <f t="array" aca="1" ref="AG407" ca="1">_xlfn.IFS(AC407=0," ",AE407&gt;17,"Plus noel",AE407&lt;17,"ok noel")</f>
        <v xml:space="preserve"> </v>
      </c>
      <c r="AH407" s="15"/>
      <c r="AI407" s="16"/>
      <c r="AJ407" s="12"/>
      <c r="AK407" s="13" t="str">
        <f t="shared" ca="1" si="128"/>
        <v xml:space="preserve"> </v>
      </c>
      <c r="AL407" s="13" t="str" cm="1">
        <f t="array" aca="1" ref="AL407" ca="1">_xlfn.IFS(AI407=0," ",AK407&gt;25,"Plus éligible",AK407&gt;16,"Justificatif à fournir",AK407&gt;6,"Bon rentré OK",AK407&lt;6,"Non éligible")</f>
        <v xml:space="preserve"> </v>
      </c>
      <c r="AM407" s="13" t="str" cm="1">
        <f t="array" aca="1" ref="AM407" ca="1">_xlfn.IFS(AI407=0," ",AK407&gt;17,"Plus noel",AK407&lt;17,"ok noel")</f>
        <v xml:space="preserve"> </v>
      </c>
      <c r="AN407" s="15"/>
      <c r="AO407" s="16"/>
      <c r="AP407" s="12"/>
      <c r="AQ407" s="13" t="str">
        <f t="shared" ca="1" si="129"/>
        <v xml:space="preserve"> </v>
      </c>
      <c r="AR407" s="13" t="str" cm="1">
        <f t="array" aca="1" ref="AR407" ca="1">_xlfn.IFS(AO407=0," ",AQ407&gt;25,"Plus éligible",AQ407&gt;16,"Justificatif à fournir",AQ407&gt;6,"Bon rentré OK",AQ407&lt;6,"Non éligible")</f>
        <v xml:space="preserve"> </v>
      </c>
      <c r="AS407" s="13" t="str" cm="1">
        <f t="array" aca="1" ref="AS407" ca="1">_xlfn.IFS(AO407=0," ",AQ407&gt;17,"Plus noel",AQ407&lt;17,"ok noel")</f>
        <v xml:space="preserve"> </v>
      </c>
      <c r="AT407" s="15"/>
      <c r="AU407" s="10" t="str">
        <f t="shared" si="130"/>
        <v xml:space="preserve"> </v>
      </c>
      <c r="AV407" s="10" t="str">
        <f t="shared" si="131"/>
        <v xml:space="preserve"> </v>
      </c>
      <c r="AW407" s="10" t="str">
        <f t="shared" si="132"/>
        <v xml:space="preserve"> </v>
      </c>
      <c r="AX407">
        <f t="shared" ca="1" si="133"/>
        <v>0</v>
      </c>
      <c r="AY407">
        <f t="shared" ca="1" si="134"/>
        <v>0</v>
      </c>
      <c r="AZ407">
        <f t="shared" ca="1" si="135"/>
        <v>0</v>
      </c>
    </row>
    <row r="408" spans="1:52" x14ac:dyDescent="0.3">
      <c r="A408" s="5"/>
      <c r="C408" s="6">
        <f t="shared" si="136"/>
        <v>1</v>
      </c>
      <c r="E408" s="6">
        <f t="shared" ca="1" si="121"/>
        <v>44562</v>
      </c>
      <c r="F408" s="3">
        <f t="shared" ca="1" si="137"/>
        <v>18</v>
      </c>
      <c r="G408" s="3">
        <f t="shared" ca="1" si="138"/>
        <v>12</v>
      </c>
      <c r="H408" s="7">
        <f t="shared" ca="1" si="122"/>
        <v>450</v>
      </c>
      <c r="J408" s="7">
        <f t="shared" ca="1" si="123"/>
        <v>0</v>
      </c>
      <c r="L408" s="7">
        <f t="shared" ca="1" si="124"/>
        <v>450</v>
      </c>
      <c r="P408" s="7">
        <f t="shared" ca="1" si="125"/>
        <v>450</v>
      </c>
      <c r="Q408" s="16"/>
      <c r="R408" s="12"/>
      <c r="S408" s="13" t="str">
        <f t="shared" ca="1" si="139"/>
        <v xml:space="preserve"> </v>
      </c>
      <c r="T408" s="13" t="str" cm="1">
        <f t="array" aca="1" ref="T408" ca="1">_xlfn.IFS(Q408=0," ",S408&gt;25,"Plus éligible",S408&gt;16,"Justificatif à fournir",S408&gt;6,"Bon rentré OK",S408&lt;6,"Non éligible")</f>
        <v xml:space="preserve"> </v>
      </c>
      <c r="U408" s="13" t="str" cm="1">
        <f t="array" aca="1" ref="U408" ca="1">_xlfn.IFS(Q408=0," ",S408&gt;17,"Plus noel",S408&lt;17,"ok noel")</f>
        <v xml:space="preserve"> </v>
      </c>
      <c r="V408" s="15"/>
      <c r="W408" s="16"/>
      <c r="X408" s="12"/>
      <c r="Y408" s="13" t="str">
        <f t="shared" ca="1" si="126"/>
        <v xml:space="preserve"> </v>
      </c>
      <c r="Z408" s="13" t="str" cm="1">
        <f t="array" aca="1" ref="Z408" ca="1">_xlfn.IFS(W408=0," ",Y408&gt;25,"Plus éligible",Y408&gt;16,"Justificatif à fournir",Y408&gt;6,"Bon rentré OK",Y408&lt;6,"Non éligible")</f>
        <v xml:space="preserve"> </v>
      </c>
      <c r="AA408" s="13" t="str" cm="1">
        <f t="array" aca="1" ref="AA408" ca="1">_xlfn.IFS(W408=0," ",Y408&gt;17,"Plus noel",Y408&lt;16,"ok noel")</f>
        <v xml:space="preserve"> </v>
      </c>
      <c r="AB408" s="15"/>
      <c r="AC408" s="16"/>
      <c r="AD408" s="12"/>
      <c r="AE408" s="13" t="str">
        <f t="shared" ca="1" si="127"/>
        <v xml:space="preserve"> </v>
      </c>
      <c r="AF408" s="13" t="str" cm="1">
        <f t="array" aca="1" ref="AF408" ca="1">_xlfn.IFS(AC408=0," ",AE408&gt;25,"Plus éligible",AE408&gt;16,"Justificatif à fournir",AE408&gt;6,"Bon rentré OK",AE408&lt;6,"Non éligible")</f>
        <v xml:space="preserve"> </v>
      </c>
      <c r="AG408" s="13" t="str" cm="1">
        <f t="array" aca="1" ref="AG408" ca="1">_xlfn.IFS(AC408=0," ",AE408&gt;17,"Plus noel",AE408&lt;17,"ok noel")</f>
        <v xml:space="preserve"> </v>
      </c>
      <c r="AH408" s="15"/>
      <c r="AI408" s="16"/>
      <c r="AJ408" s="12"/>
      <c r="AK408" s="13" t="str">
        <f t="shared" ca="1" si="128"/>
        <v xml:space="preserve"> </v>
      </c>
      <c r="AL408" s="13" t="str" cm="1">
        <f t="array" aca="1" ref="AL408" ca="1">_xlfn.IFS(AI408=0," ",AK408&gt;25,"Plus éligible",AK408&gt;16,"Justificatif à fournir",AK408&gt;6,"Bon rentré OK",AK408&lt;6,"Non éligible")</f>
        <v xml:space="preserve"> </v>
      </c>
      <c r="AM408" s="13" t="str" cm="1">
        <f t="array" aca="1" ref="AM408" ca="1">_xlfn.IFS(AI408=0," ",AK408&gt;17,"Plus noel",AK408&lt;17,"ok noel")</f>
        <v xml:space="preserve"> </v>
      </c>
      <c r="AN408" s="15"/>
      <c r="AO408" s="16"/>
      <c r="AP408" s="12"/>
      <c r="AQ408" s="13" t="str">
        <f t="shared" ca="1" si="129"/>
        <v xml:space="preserve"> </v>
      </c>
      <c r="AR408" s="13" t="str" cm="1">
        <f t="array" aca="1" ref="AR408" ca="1">_xlfn.IFS(AO408=0," ",AQ408&gt;25,"Plus éligible",AQ408&gt;16,"Justificatif à fournir",AQ408&gt;6,"Bon rentré OK",AQ408&lt;6,"Non éligible")</f>
        <v xml:space="preserve"> </v>
      </c>
      <c r="AS408" s="13" t="str" cm="1">
        <f t="array" aca="1" ref="AS408" ca="1">_xlfn.IFS(AO408=0," ",AQ408&gt;17,"Plus noel",AQ408&lt;17,"ok noel")</f>
        <v xml:space="preserve"> </v>
      </c>
      <c r="AT408" s="15"/>
      <c r="AU408" s="10" t="str">
        <f t="shared" si="130"/>
        <v xml:space="preserve"> </v>
      </c>
      <c r="AV408" s="10" t="str">
        <f t="shared" si="131"/>
        <v xml:space="preserve"> </v>
      </c>
      <c r="AW408" s="10" t="str">
        <f t="shared" si="132"/>
        <v xml:space="preserve"> </v>
      </c>
      <c r="AX408">
        <f t="shared" ca="1" si="133"/>
        <v>0</v>
      </c>
      <c r="AY408">
        <f t="shared" ca="1" si="134"/>
        <v>0</v>
      </c>
      <c r="AZ408">
        <f t="shared" ca="1" si="135"/>
        <v>0</v>
      </c>
    </row>
    <row r="409" spans="1:52" x14ac:dyDescent="0.3">
      <c r="A409" s="5"/>
      <c r="C409" s="6">
        <f t="shared" si="136"/>
        <v>1</v>
      </c>
      <c r="E409" s="6">
        <f t="shared" ca="1" si="121"/>
        <v>44562</v>
      </c>
      <c r="F409" s="3">
        <f t="shared" ca="1" si="137"/>
        <v>18</v>
      </c>
      <c r="G409" s="3">
        <f t="shared" ca="1" si="138"/>
        <v>12</v>
      </c>
      <c r="H409" s="7">
        <f t="shared" ca="1" si="122"/>
        <v>450</v>
      </c>
      <c r="J409" s="7">
        <f t="shared" ca="1" si="123"/>
        <v>0</v>
      </c>
      <c r="L409" s="7">
        <f t="shared" ca="1" si="124"/>
        <v>450</v>
      </c>
      <c r="P409" s="7">
        <f t="shared" ca="1" si="125"/>
        <v>450</v>
      </c>
      <c r="Q409" s="16"/>
      <c r="R409" s="12"/>
      <c r="S409" s="13" t="str">
        <f t="shared" ca="1" si="139"/>
        <v xml:space="preserve"> </v>
      </c>
      <c r="T409" s="13" t="str" cm="1">
        <f t="array" aca="1" ref="T409" ca="1">_xlfn.IFS(Q409=0," ",S409&gt;25,"Plus éligible",S409&gt;16,"Justificatif à fournir",S409&gt;6,"Bon rentré OK",S409&lt;6,"Non éligible")</f>
        <v xml:space="preserve"> </v>
      </c>
      <c r="U409" s="13" t="str" cm="1">
        <f t="array" aca="1" ref="U409" ca="1">_xlfn.IFS(Q409=0," ",S409&gt;17,"Plus noel",S409&lt;17,"ok noel")</f>
        <v xml:space="preserve"> </v>
      </c>
      <c r="V409" s="15"/>
      <c r="W409" s="16"/>
      <c r="X409" s="12"/>
      <c r="Y409" s="13" t="str">
        <f t="shared" ca="1" si="126"/>
        <v xml:space="preserve"> </v>
      </c>
      <c r="Z409" s="13" t="str" cm="1">
        <f t="array" aca="1" ref="Z409" ca="1">_xlfn.IFS(W409=0," ",Y409&gt;25,"Plus éligible",Y409&gt;16,"Justificatif à fournir",Y409&gt;6,"Bon rentré OK",Y409&lt;6,"Non éligible")</f>
        <v xml:space="preserve"> </v>
      </c>
      <c r="AA409" s="13" t="str" cm="1">
        <f t="array" aca="1" ref="AA409" ca="1">_xlfn.IFS(W409=0," ",Y409&gt;17,"Plus noel",Y409&lt;16,"ok noel")</f>
        <v xml:space="preserve"> </v>
      </c>
      <c r="AB409" s="15"/>
      <c r="AC409" s="16"/>
      <c r="AD409" s="12"/>
      <c r="AE409" s="13" t="str">
        <f t="shared" ca="1" si="127"/>
        <v xml:space="preserve"> </v>
      </c>
      <c r="AF409" s="13" t="str" cm="1">
        <f t="array" aca="1" ref="AF409" ca="1">_xlfn.IFS(AC409=0," ",AE409&gt;25,"Plus éligible",AE409&gt;16,"Justificatif à fournir",AE409&gt;6,"Bon rentré OK",AE409&lt;6,"Non éligible")</f>
        <v xml:space="preserve"> </v>
      </c>
      <c r="AG409" s="13" t="str" cm="1">
        <f t="array" aca="1" ref="AG409" ca="1">_xlfn.IFS(AC409=0," ",AE409&gt;17,"Plus noel",AE409&lt;17,"ok noel")</f>
        <v xml:space="preserve"> </v>
      </c>
      <c r="AH409" s="15"/>
      <c r="AI409" s="16"/>
      <c r="AJ409" s="12"/>
      <c r="AK409" s="13" t="str">
        <f t="shared" ca="1" si="128"/>
        <v xml:space="preserve"> </v>
      </c>
      <c r="AL409" s="13" t="str" cm="1">
        <f t="array" aca="1" ref="AL409" ca="1">_xlfn.IFS(AI409=0," ",AK409&gt;25,"Plus éligible",AK409&gt;16,"Justificatif à fournir",AK409&gt;6,"Bon rentré OK",AK409&lt;6,"Non éligible")</f>
        <v xml:space="preserve"> </v>
      </c>
      <c r="AM409" s="13" t="str" cm="1">
        <f t="array" aca="1" ref="AM409" ca="1">_xlfn.IFS(AI409=0," ",AK409&gt;17,"Plus noel",AK409&lt;17,"ok noel")</f>
        <v xml:space="preserve"> </v>
      </c>
      <c r="AN409" s="15"/>
      <c r="AO409" s="16"/>
      <c r="AP409" s="12"/>
      <c r="AQ409" s="13" t="str">
        <f t="shared" ca="1" si="129"/>
        <v xml:space="preserve"> </v>
      </c>
      <c r="AR409" s="13" t="str" cm="1">
        <f t="array" aca="1" ref="AR409" ca="1">_xlfn.IFS(AO409=0," ",AQ409&gt;25,"Plus éligible",AQ409&gt;16,"Justificatif à fournir",AQ409&gt;6,"Bon rentré OK",AQ409&lt;6,"Non éligible")</f>
        <v xml:space="preserve"> </v>
      </c>
      <c r="AS409" s="13" t="str" cm="1">
        <f t="array" aca="1" ref="AS409" ca="1">_xlfn.IFS(AO409=0," ",AQ409&gt;17,"Plus noel",AQ409&lt;17,"ok noel")</f>
        <v xml:space="preserve"> </v>
      </c>
      <c r="AT409" s="15"/>
      <c r="AU409" s="10" t="str">
        <f t="shared" si="130"/>
        <v xml:space="preserve"> </v>
      </c>
      <c r="AV409" s="10" t="str">
        <f t="shared" si="131"/>
        <v xml:space="preserve"> </v>
      </c>
      <c r="AW409" s="10" t="str">
        <f t="shared" si="132"/>
        <v xml:space="preserve"> </v>
      </c>
      <c r="AX409">
        <f t="shared" ca="1" si="133"/>
        <v>0</v>
      </c>
      <c r="AY409">
        <f t="shared" ca="1" si="134"/>
        <v>0</v>
      </c>
      <c r="AZ409">
        <f t="shared" ca="1" si="135"/>
        <v>0</v>
      </c>
    </row>
    <row r="410" spans="1:52" x14ac:dyDescent="0.3">
      <c r="A410" s="5"/>
      <c r="C410" s="6">
        <f t="shared" si="136"/>
        <v>1</v>
      </c>
      <c r="E410" s="6">
        <f t="shared" ca="1" si="121"/>
        <v>44562</v>
      </c>
      <c r="F410" s="3">
        <f t="shared" ca="1" si="137"/>
        <v>18</v>
      </c>
      <c r="G410" s="3">
        <f t="shared" ca="1" si="138"/>
        <v>12</v>
      </c>
      <c r="H410" s="7">
        <f t="shared" ca="1" si="122"/>
        <v>450</v>
      </c>
      <c r="J410" s="7">
        <f t="shared" ca="1" si="123"/>
        <v>0</v>
      </c>
      <c r="L410" s="7">
        <f t="shared" ca="1" si="124"/>
        <v>450</v>
      </c>
      <c r="P410" s="7">
        <f t="shared" ca="1" si="125"/>
        <v>450</v>
      </c>
      <c r="Q410" s="16"/>
      <c r="R410" s="12"/>
      <c r="S410" s="13" t="str">
        <f t="shared" ca="1" si="139"/>
        <v xml:space="preserve"> </v>
      </c>
      <c r="T410" s="13" t="str" cm="1">
        <f t="array" aca="1" ref="T410" ca="1">_xlfn.IFS(Q410=0," ",S410&gt;25,"Plus éligible",S410&gt;16,"Justificatif à fournir",S410&gt;6,"Bon rentré OK",S410&lt;6,"Non éligible")</f>
        <v xml:space="preserve"> </v>
      </c>
      <c r="U410" s="13" t="str" cm="1">
        <f t="array" aca="1" ref="U410" ca="1">_xlfn.IFS(Q410=0," ",S410&gt;17,"Plus noel",S410&lt;17,"ok noel")</f>
        <v xml:space="preserve"> </v>
      </c>
      <c r="V410" s="15"/>
      <c r="W410" s="16"/>
      <c r="X410" s="12"/>
      <c r="Y410" s="13" t="str">
        <f t="shared" ca="1" si="126"/>
        <v xml:space="preserve"> </v>
      </c>
      <c r="Z410" s="13" t="str" cm="1">
        <f t="array" aca="1" ref="Z410" ca="1">_xlfn.IFS(W410=0," ",Y410&gt;25,"Plus éligible",Y410&gt;16,"Justificatif à fournir",Y410&gt;6,"Bon rentré OK",Y410&lt;6,"Non éligible")</f>
        <v xml:space="preserve"> </v>
      </c>
      <c r="AA410" s="13" t="str" cm="1">
        <f t="array" aca="1" ref="AA410" ca="1">_xlfn.IFS(W410=0," ",Y410&gt;17,"Plus noel",Y410&lt;16,"ok noel")</f>
        <v xml:space="preserve"> </v>
      </c>
      <c r="AB410" s="15"/>
      <c r="AC410" s="16"/>
      <c r="AD410" s="12"/>
      <c r="AE410" s="13" t="str">
        <f t="shared" ca="1" si="127"/>
        <v xml:space="preserve"> </v>
      </c>
      <c r="AF410" s="13" t="str" cm="1">
        <f t="array" aca="1" ref="AF410" ca="1">_xlfn.IFS(AC410=0," ",AE410&gt;25,"Plus éligible",AE410&gt;16,"Justificatif à fournir",AE410&gt;6,"Bon rentré OK",AE410&lt;6,"Non éligible")</f>
        <v xml:space="preserve"> </v>
      </c>
      <c r="AG410" s="13" t="str" cm="1">
        <f t="array" aca="1" ref="AG410" ca="1">_xlfn.IFS(AC410=0," ",AE410&gt;17,"Plus noel",AE410&lt;17,"ok noel")</f>
        <v xml:space="preserve"> </v>
      </c>
      <c r="AH410" s="15"/>
      <c r="AI410" s="16"/>
      <c r="AJ410" s="12"/>
      <c r="AK410" s="13" t="str">
        <f t="shared" ca="1" si="128"/>
        <v xml:space="preserve"> </v>
      </c>
      <c r="AL410" s="13" t="str" cm="1">
        <f t="array" aca="1" ref="AL410" ca="1">_xlfn.IFS(AI410=0," ",AK410&gt;25,"Plus éligible",AK410&gt;16,"Justificatif à fournir",AK410&gt;6,"Bon rentré OK",AK410&lt;6,"Non éligible")</f>
        <v xml:space="preserve"> </v>
      </c>
      <c r="AM410" s="13" t="str" cm="1">
        <f t="array" aca="1" ref="AM410" ca="1">_xlfn.IFS(AI410=0," ",AK410&gt;17,"Plus noel",AK410&lt;17,"ok noel")</f>
        <v xml:space="preserve"> </v>
      </c>
      <c r="AN410" s="15"/>
      <c r="AO410" s="16"/>
      <c r="AP410" s="12"/>
      <c r="AQ410" s="13" t="str">
        <f t="shared" ca="1" si="129"/>
        <v xml:space="preserve"> </v>
      </c>
      <c r="AR410" s="13" t="str" cm="1">
        <f t="array" aca="1" ref="AR410" ca="1">_xlfn.IFS(AO410=0," ",AQ410&gt;25,"Plus éligible",AQ410&gt;16,"Justificatif à fournir",AQ410&gt;6,"Bon rentré OK",AQ410&lt;6,"Non éligible")</f>
        <v xml:space="preserve"> </v>
      </c>
      <c r="AS410" s="13" t="str" cm="1">
        <f t="array" aca="1" ref="AS410" ca="1">_xlfn.IFS(AO410=0," ",AQ410&gt;17,"Plus noel",AQ410&lt;17,"ok noel")</f>
        <v xml:space="preserve"> </v>
      </c>
      <c r="AT410" s="15"/>
      <c r="AU410" s="10" t="str">
        <f t="shared" si="130"/>
        <v xml:space="preserve"> </v>
      </c>
      <c r="AV410" s="10" t="str">
        <f t="shared" si="131"/>
        <v xml:space="preserve"> </v>
      </c>
      <c r="AW410" s="10" t="str">
        <f t="shared" si="132"/>
        <v xml:space="preserve"> </v>
      </c>
      <c r="AX410">
        <f t="shared" ca="1" si="133"/>
        <v>0</v>
      </c>
      <c r="AY410">
        <f t="shared" ca="1" si="134"/>
        <v>0</v>
      </c>
      <c r="AZ410">
        <f t="shared" ca="1" si="135"/>
        <v>0</v>
      </c>
    </row>
    <row r="411" spans="1:52" x14ac:dyDescent="0.3">
      <c r="A411" s="5"/>
      <c r="C411" s="6">
        <f t="shared" si="136"/>
        <v>1</v>
      </c>
      <c r="E411" s="6">
        <f t="shared" ca="1" si="121"/>
        <v>44562</v>
      </c>
      <c r="F411" s="3">
        <f t="shared" ca="1" si="137"/>
        <v>18</v>
      </c>
      <c r="G411" s="3">
        <f t="shared" ca="1" si="138"/>
        <v>12</v>
      </c>
      <c r="H411" s="7">
        <f t="shared" ca="1" si="122"/>
        <v>450</v>
      </c>
      <c r="J411" s="7">
        <f t="shared" ca="1" si="123"/>
        <v>0</v>
      </c>
      <c r="L411" s="7">
        <f t="shared" ca="1" si="124"/>
        <v>450</v>
      </c>
      <c r="P411" s="7">
        <f t="shared" ca="1" si="125"/>
        <v>450</v>
      </c>
      <c r="Q411" s="16"/>
      <c r="R411" s="12"/>
      <c r="S411" s="13" t="str">
        <f t="shared" ca="1" si="139"/>
        <v xml:space="preserve"> </v>
      </c>
      <c r="T411" s="13" t="str" cm="1">
        <f t="array" aca="1" ref="T411" ca="1">_xlfn.IFS(Q411=0," ",S411&gt;25,"Plus éligible",S411&gt;16,"Justificatif à fournir",S411&gt;6,"Bon rentré OK",S411&lt;6,"Non éligible")</f>
        <v xml:space="preserve"> </v>
      </c>
      <c r="U411" s="13" t="str" cm="1">
        <f t="array" aca="1" ref="U411" ca="1">_xlfn.IFS(Q411=0," ",S411&gt;17,"Plus noel",S411&lt;17,"ok noel")</f>
        <v xml:space="preserve"> </v>
      </c>
      <c r="V411" s="15"/>
      <c r="W411" s="16"/>
      <c r="X411" s="12"/>
      <c r="Y411" s="13" t="str">
        <f t="shared" ca="1" si="126"/>
        <v xml:space="preserve"> </v>
      </c>
      <c r="Z411" s="13" t="str" cm="1">
        <f t="array" aca="1" ref="Z411" ca="1">_xlfn.IFS(W411=0," ",Y411&gt;25,"Plus éligible",Y411&gt;16,"Justificatif à fournir",Y411&gt;6,"Bon rentré OK",Y411&lt;6,"Non éligible")</f>
        <v xml:space="preserve"> </v>
      </c>
      <c r="AA411" s="13" t="str" cm="1">
        <f t="array" aca="1" ref="AA411" ca="1">_xlfn.IFS(W411=0," ",Y411&gt;17,"Plus noel",Y411&lt;16,"ok noel")</f>
        <v xml:space="preserve"> </v>
      </c>
      <c r="AB411" s="15"/>
      <c r="AC411" s="16"/>
      <c r="AD411" s="12"/>
      <c r="AE411" s="13" t="str">
        <f t="shared" ca="1" si="127"/>
        <v xml:space="preserve"> </v>
      </c>
      <c r="AF411" s="13" t="str" cm="1">
        <f t="array" aca="1" ref="AF411" ca="1">_xlfn.IFS(AC411=0," ",AE411&gt;25,"Plus éligible",AE411&gt;16,"Justificatif à fournir",AE411&gt;6,"Bon rentré OK",AE411&lt;6,"Non éligible")</f>
        <v xml:space="preserve"> </v>
      </c>
      <c r="AG411" s="13" t="str" cm="1">
        <f t="array" aca="1" ref="AG411" ca="1">_xlfn.IFS(AC411=0," ",AE411&gt;17,"Plus noel",AE411&lt;17,"ok noel")</f>
        <v xml:space="preserve"> </v>
      </c>
      <c r="AH411" s="15"/>
      <c r="AI411" s="16"/>
      <c r="AJ411" s="12"/>
      <c r="AK411" s="13" t="str">
        <f t="shared" ca="1" si="128"/>
        <v xml:space="preserve"> </v>
      </c>
      <c r="AL411" s="13" t="str" cm="1">
        <f t="array" aca="1" ref="AL411" ca="1">_xlfn.IFS(AI411=0," ",AK411&gt;25,"Plus éligible",AK411&gt;16,"Justificatif à fournir",AK411&gt;6,"Bon rentré OK",AK411&lt;6,"Non éligible")</f>
        <v xml:space="preserve"> </v>
      </c>
      <c r="AM411" s="13" t="str" cm="1">
        <f t="array" aca="1" ref="AM411" ca="1">_xlfn.IFS(AI411=0," ",AK411&gt;17,"Plus noel",AK411&lt;17,"ok noel")</f>
        <v xml:space="preserve"> </v>
      </c>
      <c r="AN411" s="15"/>
      <c r="AO411" s="16"/>
      <c r="AP411" s="12"/>
      <c r="AQ411" s="13" t="str">
        <f t="shared" ca="1" si="129"/>
        <v xml:space="preserve"> </v>
      </c>
      <c r="AR411" s="13" t="str" cm="1">
        <f t="array" aca="1" ref="AR411" ca="1">_xlfn.IFS(AO411=0," ",AQ411&gt;25,"Plus éligible",AQ411&gt;16,"Justificatif à fournir",AQ411&gt;6,"Bon rentré OK",AQ411&lt;6,"Non éligible")</f>
        <v xml:space="preserve"> </v>
      </c>
      <c r="AS411" s="13" t="str" cm="1">
        <f t="array" aca="1" ref="AS411" ca="1">_xlfn.IFS(AO411=0," ",AQ411&gt;17,"Plus noel",AQ411&lt;17,"ok noel")</f>
        <v xml:space="preserve"> </v>
      </c>
      <c r="AT411" s="15"/>
      <c r="AU411" s="10" t="str">
        <f t="shared" si="130"/>
        <v xml:space="preserve"> </v>
      </c>
      <c r="AV411" s="10" t="str">
        <f t="shared" si="131"/>
        <v xml:space="preserve"> </v>
      </c>
      <c r="AW411" s="10" t="str">
        <f t="shared" si="132"/>
        <v xml:space="preserve"> </v>
      </c>
      <c r="AX411">
        <f t="shared" ca="1" si="133"/>
        <v>0</v>
      </c>
      <c r="AY411">
        <f t="shared" ca="1" si="134"/>
        <v>0</v>
      </c>
      <c r="AZ411">
        <f t="shared" ca="1" si="135"/>
        <v>0</v>
      </c>
    </row>
    <row r="412" spans="1:52" x14ac:dyDescent="0.3">
      <c r="A412" s="5"/>
      <c r="C412" s="6">
        <f t="shared" si="136"/>
        <v>1</v>
      </c>
      <c r="E412" s="6">
        <f t="shared" ca="1" si="121"/>
        <v>44562</v>
      </c>
      <c r="F412" s="3">
        <f t="shared" ca="1" si="137"/>
        <v>18</v>
      </c>
      <c r="G412" s="3">
        <f t="shared" ca="1" si="138"/>
        <v>12</v>
      </c>
      <c r="H412" s="7">
        <f t="shared" ca="1" si="122"/>
        <v>450</v>
      </c>
      <c r="J412" s="7">
        <f t="shared" ca="1" si="123"/>
        <v>0</v>
      </c>
      <c r="L412" s="7">
        <f t="shared" ca="1" si="124"/>
        <v>450</v>
      </c>
      <c r="P412" s="7">
        <f t="shared" ca="1" si="125"/>
        <v>450</v>
      </c>
      <c r="Q412" s="16"/>
      <c r="R412" s="12"/>
      <c r="S412" s="13" t="str">
        <f t="shared" ca="1" si="139"/>
        <v xml:space="preserve"> </v>
      </c>
      <c r="T412" s="13" t="str" cm="1">
        <f t="array" aca="1" ref="T412" ca="1">_xlfn.IFS(Q412=0," ",S412&gt;25,"Plus éligible",S412&gt;16,"Justificatif à fournir",S412&gt;6,"Bon rentré OK",S412&lt;6,"Non éligible")</f>
        <v xml:space="preserve"> </v>
      </c>
      <c r="U412" s="13" t="str" cm="1">
        <f t="array" aca="1" ref="U412" ca="1">_xlfn.IFS(Q412=0," ",S412&gt;17,"Plus noel",S412&lt;17,"ok noel")</f>
        <v xml:space="preserve"> </v>
      </c>
      <c r="V412" s="15"/>
      <c r="W412" s="16"/>
      <c r="X412" s="12"/>
      <c r="Y412" s="13" t="str">
        <f t="shared" ca="1" si="126"/>
        <v xml:space="preserve"> </v>
      </c>
      <c r="Z412" s="13" t="str" cm="1">
        <f t="array" aca="1" ref="Z412" ca="1">_xlfn.IFS(W412=0," ",Y412&gt;25,"Plus éligible",Y412&gt;16,"Justificatif à fournir",Y412&gt;6,"Bon rentré OK",Y412&lt;6,"Non éligible")</f>
        <v xml:space="preserve"> </v>
      </c>
      <c r="AA412" s="13" t="str" cm="1">
        <f t="array" aca="1" ref="AA412" ca="1">_xlfn.IFS(W412=0," ",Y412&gt;17,"Plus noel",Y412&lt;16,"ok noel")</f>
        <v xml:space="preserve"> </v>
      </c>
      <c r="AB412" s="15"/>
      <c r="AC412" s="16"/>
      <c r="AD412" s="12"/>
      <c r="AE412" s="13" t="str">
        <f t="shared" ca="1" si="127"/>
        <v xml:space="preserve"> </v>
      </c>
      <c r="AF412" s="13" t="str" cm="1">
        <f t="array" aca="1" ref="AF412" ca="1">_xlfn.IFS(AC412=0," ",AE412&gt;25,"Plus éligible",AE412&gt;16,"Justificatif à fournir",AE412&gt;6,"Bon rentré OK",AE412&lt;6,"Non éligible")</f>
        <v xml:space="preserve"> </v>
      </c>
      <c r="AG412" s="13" t="str" cm="1">
        <f t="array" aca="1" ref="AG412" ca="1">_xlfn.IFS(AC412=0," ",AE412&gt;17,"Plus noel",AE412&lt;17,"ok noel")</f>
        <v xml:space="preserve"> </v>
      </c>
      <c r="AH412" s="15"/>
      <c r="AI412" s="16"/>
      <c r="AJ412" s="12"/>
      <c r="AK412" s="13" t="str">
        <f t="shared" ca="1" si="128"/>
        <v xml:space="preserve"> </v>
      </c>
      <c r="AL412" s="13" t="str" cm="1">
        <f t="array" aca="1" ref="AL412" ca="1">_xlfn.IFS(AI412=0," ",AK412&gt;25,"Plus éligible",AK412&gt;16,"Justificatif à fournir",AK412&gt;6,"Bon rentré OK",AK412&lt;6,"Non éligible")</f>
        <v xml:space="preserve"> </v>
      </c>
      <c r="AM412" s="13" t="str" cm="1">
        <f t="array" aca="1" ref="AM412" ca="1">_xlfn.IFS(AI412=0," ",AK412&gt;17,"Plus noel",AK412&lt;17,"ok noel")</f>
        <v xml:space="preserve"> </v>
      </c>
      <c r="AN412" s="15"/>
      <c r="AO412" s="16"/>
      <c r="AP412" s="12"/>
      <c r="AQ412" s="13" t="str">
        <f t="shared" ca="1" si="129"/>
        <v xml:space="preserve"> </v>
      </c>
      <c r="AR412" s="13" t="str" cm="1">
        <f t="array" aca="1" ref="AR412" ca="1">_xlfn.IFS(AO412=0," ",AQ412&gt;25,"Plus éligible",AQ412&gt;16,"Justificatif à fournir",AQ412&gt;6,"Bon rentré OK",AQ412&lt;6,"Non éligible")</f>
        <v xml:space="preserve"> </v>
      </c>
      <c r="AS412" s="13" t="str" cm="1">
        <f t="array" aca="1" ref="AS412" ca="1">_xlfn.IFS(AO412=0," ",AQ412&gt;17,"Plus noel",AQ412&lt;17,"ok noel")</f>
        <v xml:space="preserve"> </v>
      </c>
      <c r="AT412" s="15"/>
      <c r="AU412" s="10" t="str">
        <f t="shared" si="130"/>
        <v xml:space="preserve"> </v>
      </c>
      <c r="AV412" s="10" t="str">
        <f t="shared" si="131"/>
        <v xml:space="preserve"> </v>
      </c>
      <c r="AW412" s="10" t="str">
        <f t="shared" si="132"/>
        <v xml:space="preserve"> </v>
      </c>
      <c r="AX412">
        <f t="shared" ca="1" si="133"/>
        <v>0</v>
      </c>
      <c r="AY412">
        <f t="shared" ca="1" si="134"/>
        <v>0</v>
      </c>
      <c r="AZ412">
        <f t="shared" ca="1" si="135"/>
        <v>0</v>
      </c>
    </row>
    <row r="413" spans="1:52" x14ac:dyDescent="0.3">
      <c r="A413" s="5"/>
      <c r="C413" s="6">
        <f t="shared" si="136"/>
        <v>1</v>
      </c>
      <c r="E413" s="6">
        <f t="shared" ca="1" si="121"/>
        <v>44562</v>
      </c>
      <c r="F413" s="3">
        <f t="shared" ca="1" si="137"/>
        <v>18</v>
      </c>
      <c r="G413" s="3">
        <f t="shared" ca="1" si="138"/>
        <v>12</v>
      </c>
      <c r="H413" s="7">
        <f t="shared" ca="1" si="122"/>
        <v>450</v>
      </c>
      <c r="J413" s="7">
        <f t="shared" ca="1" si="123"/>
        <v>0</v>
      </c>
      <c r="L413" s="7">
        <f t="shared" ca="1" si="124"/>
        <v>450</v>
      </c>
      <c r="P413" s="7">
        <f t="shared" ca="1" si="125"/>
        <v>450</v>
      </c>
      <c r="Q413" s="16"/>
      <c r="R413" s="12"/>
      <c r="S413" s="13" t="str">
        <f t="shared" ca="1" si="139"/>
        <v xml:space="preserve"> </v>
      </c>
      <c r="T413" s="13" t="str" cm="1">
        <f t="array" aca="1" ref="T413" ca="1">_xlfn.IFS(Q413=0," ",S413&gt;25,"Plus éligible",S413&gt;16,"Justificatif à fournir",S413&gt;6,"Bon rentré OK",S413&lt;6,"Non éligible")</f>
        <v xml:space="preserve"> </v>
      </c>
      <c r="U413" s="13" t="str" cm="1">
        <f t="array" aca="1" ref="U413" ca="1">_xlfn.IFS(Q413=0," ",S413&gt;17,"Plus noel",S413&lt;17,"ok noel")</f>
        <v xml:space="preserve"> </v>
      </c>
      <c r="V413" s="15"/>
      <c r="W413" s="16"/>
      <c r="X413" s="12"/>
      <c r="Y413" s="13" t="str">
        <f t="shared" ca="1" si="126"/>
        <v xml:space="preserve"> </v>
      </c>
      <c r="Z413" s="13" t="str" cm="1">
        <f t="array" aca="1" ref="Z413" ca="1">_xlfn.IFS(W413=0," ",Y413&gt;25,"Plus éligible",Y413&gt;16,"Justificatif à fournir",Y413&gt;6,"Bon rentré OK",Y413&lt;6,"Non éligible")</f>
        <v xml:space="preserve"> </v>
      </c>
      <c r="AA413" s="13" t="str" cm="1">
        <f t="array" aca="1" ref="AA413" ca="1">_xlfn.IFS(W413=0," ",Y413&gt;17,"Plus noel",Y413&lt;16,"ok noel")</f>
        <v xml:space="preserve"> </v>
      </c>
      <c r="AB413" s="15"/>
      <c r="AC413" s="16"/>
      <c r="AD413" s="12"/>
      <c r="AE413" s="13" t="str">
        <f t="shared" ca="1" si="127"/>
        <v xml:space="preserve"> </v>
      </c>
      <c r="AF413" s="13" t="str" cm="1">
        <f t="array" aca="1" ref="AF413" ca="1">_xlfn.IFS(AC413=0," ",AE413&gt;25,"Plus éligible",AE413&gt;16,"Justificatif à fournir",AE413&gt;6,"Bon rentré OK",AE413&lt;6,"Non éligible")</f>
        <v xml:space="preserve"> </v>
      </c>
      <c r="AG413" s="13" t="str" cm="1">
        <f t="array" aca="1" ref="AG413" ca="1">_xlfn.IFS(AC413=0," ",AE413&gt;17,"Plus noel",AE413&lt;17,"ok noel")</f>
        <v xml:space="preserve"> </v>
      </c>
      <c r="AH413" s="15"/>
      <c r="AI413" s="16"/>
      <c r="AJ413" s="12"/>
      <c r="AK413" s="13" t="str">
        <f t="shared" ca="1" si="128"/>
        <v xml:space="preserve"> </v>
      </c>
      <c r="AL413" s="13" t="str" cm="1">
        <f t="array" aca="1" ref="AL413" ca="1">_xlfn.IFS(AI413=0," ",AK413&gt;25,"Plus éligible",AK413&gt;16,"Justificatif à fournir",AK413&gt;6,"Bon rentré OK",AK413&lt;6,"Non éligible")</f>
        <v xml:space="preserve"> </v>
      </c>
      <c r="AM413" s="13" t="str" cm="1">
        <f t="array" aca="1" ref="AM413" ca="1">_xlfn.IFS(AI413=0," ",AK413&gt;17,"Plus noel",AK413&lt;17,"ok noel")</f>
        <v xml:space="preserve"> </v>
      </c>
      <c r="AN413" s="15"/>
      <c r="AO413" s="16"/>
      <c r="AP413" s="12"/>
      <c r="AQ413" s="13" t="str">
        <f t="shared" ca="1" si="129"/>
        <v xml:space="preserve"> </v>
      </c>
      <c r="AR413" s="13" t="str" cm="1">
        <f t="array" aca="1" ref="AR413" ca="1">_xlfn.IFS(AO413=0," ",AQ413&gt;25,"Plus éligible",AQ413&gt;16,"Justificatif à fournir",AQ413&gt;6,"Bon rentré OK",AQ413&lt;6,"Non éligible")</f>
        <v xml:space="preserve"> </v>
      </c>
      <c r="AS413" s="13" t="str" cm="1">
        <f t="array" aca="1" ref="AS413" ca="1">_xlfn.IFS(AO413=0," ",AQ413&gt;17,"Plus noel",AQ413&lt;17,"ok noel")</f>
        <v xml:space="preserve"> </v>
      </c>
      <c r="AT413" s="15"/>
      <c r="AU413" s="10" t="str">
        <f t="shared" si="130"/>
        <v xml:space="preserve"> </v>
      </c>
      <c r="AV413" s="10" t="str">
        <f t="shared" si="131"/>
        <v xml:space="preserve"> </v>
      </c>
      <c r="AW413" s="10" t="str">
        <f t="shared" si="132"/>
        <v xml:space="preserve"> </v>
      </c>
      <c r="AX413">
        <f t="shared" ca="1" si="133"/>
        <v>0</v>
      </c>
      <c r="AY413">
        <f t="shared" ca="1" si="134"/>
        <v>0</v>
      </c>
      <c r="AZ413">
        <f t="shared" ca="1" si="135"/>
        <v>0</v>
      </c>
    </row>
    <row r="414" spans="1:52" x14ac:dyDescent="0.3">
      <c r="A414" s="5"/>
      <c r="C414" s="6">
        <f t="shared" si="136"/>
        <v>1</v>
      </c>
      <c r="E414" s="6">
        <f t="shared" ca="1" si="121"/>
        <v>44562</v>
      </c>
      <c r="F414" s="3">
        <f t="shared" ca="1" si="137"/>
        <v>18</v>
      </c>
      <c r="G414" s="3">
        <f t="shared" ca="1" si="138"/>
        <v>12</v>
      </c>
      <c r="H414" s="7">
        <f t="shared" ca="1" si="122"/>
        <v>450</v>
      </c>
      <c r="J414" s="7">
        <f t="shared" ca="1" si="123"/>
        <v>0</v>
      </c>
      <c r="L414" s="7">
        <f t="shared" ca="1" si="124"/>
        <v>450</v>
      </c>
      <c r="P414" s="7">
        <f t="shared" ca="1" si="125"/>
        <v>450</v>
      </c>
      <c r="Q414" s="16"/>
      <c r="R414" s="12"/>
      <c r="S414" s="13" t="str">
        <f t="shared" ca="1" si="139"/>
        <v xml:space="preserve"> </v>
      </c>
      <c r="T414" s="13" t="str" cm="1">
        <f t="array" aca="1" ref="T414" ca="1">_xlfn.IFS(Q414=0," ",S414&gt;25,"Plus éligible",S414&gt;16,"Justificatif à fournir",S414&gt;6,"Bon rentré OK",S414&lt;6,"Non éligible")</f>
        <v xml:space="preserve"> </v>
      </c>
      <c r="U414" s="13" t="str" cm="1">
        <f t="array" aca="1" ref="U414" ca="1">_xlfn.IFS(Q414=0," ",S414&gt;17,"Plus noel",S414&lt;17,"ok noel")</f>
        <v xml:space="preserve"> </v>
      </c>
      <c r="V414" s="15"/>
      <c r="W414" s="16"/>
      <c r="X414" s="12"/>
      <c r="Y414" s="13" t="str">
        <f t="shared" ca="1" si="126"/>
        <v xml:space="preserve"> </v>
      </c>
      <c r="Z414" s="13" t="str" cm="1">
        <f t="array" aca="1" ref="Z414" ca="1">_xlfn.IFS(W414=0," ",Y414&gt;25,"Plus éligible",Y414&gt;16,"Justificatif à fournir",Y414&gt;6,"Bon rentré OK",Y414&lt;6,"Non éligible")</f>
        <v xml:space="preserve"> </v>
      </c>
      <c r="AA414" s="13" t="str" cm="1">
        <f t="array" aca="1" ref="AA414" ca="1">_xlfn.IFS(W414=0," ",Y414&gt;17,"Plus noel",Y414&lt;16,"ok noel")</f>
        <v xml:space="preserve"> </v>
      </c>
      <c r="AB414" s="15"/>
      <c r="AC414" s="16"/>
      <c r="AD414" s="12"/>
      <c r="AE414" s="13" t="str">
        <f t="shared" ca="1" si="127"/>
        <v xml:space="preserve"> </v>
      </c>
      <c r="AF414" s="13" t="str" cm="1">
        <f t="array" aca="1" ref="AF414" ca="1">_xlfn.IFS(AC414=0," ",AE414&gt;25,"Plus éligible",AE414&gt;16,"Justificatif à fournir",AE414&gt;6,"Bon rentré OK",AE414&lt;6,"Non éligible")</f>
        <v xml:space="preserve"> </v>
      </c>
      <c r="AG414" s="13" t="str" cm="1">
        <f t="array" aca="1" ref="AG414" ca="1">_xlfn.IFS(AC414=0," ",AE414&gt;17,"Plus noel",AE414&lt;17,"ok noel")</f>
        <v xml:space="preserve"> </v>
      </c>
      <c r="AH414" s="15"/>
      <c r="AI414" s="16"/>
      <c r="AJ414" s="12"/>
      <c r="AK414" s="13" t="str">
        <f t="shared" ca="1" si="128"/>
        <v xml:space="preserve"> </v>
      </c>
      <c r="AL414" s="13" t="str" cm="1">
        <f t="array" aca="1" ref="AL414" ca="1">_xlfn.IFS(AI414=0," ",AK414&gt;25,"Plus éligible",AK414&gt;16,"Justificatif à fournir",AK414&gt;6,"Bon rentré OK",AK414&lt;6,"Non éligible")</f>
        <v xml:space="preserve"> </v>
      </c>
      <c r="AM414" s="13" t="str" cm="1">
        <f t="array" aca="1" ref="AM414" ca="1">_xlfn.IFS(AI414=0," ",AK414&gt;17,"Plus noel",AK414&lt;17,"ok noel")</f>
        <v xml:space="preserve"> </v>
      </c>
      <c r="AN414" s="15"/>
      <c r="AO414" s="16"/>
      <c r="AP414" s="12"/>
      <c r="AQ414" s="13" t="str">
        <f t="shared" ca="1" si="129"/>
        <v xml:space="preserve"> </v>
      </c>
      <c r="AR414" s="13" t="str" cm="1">
        <f t="array" aca="1" ref="AR414" ca="1">_xlfn.IFS(AO414=0," ",AQ414&gt;25,"Plus éligible",AQ414&gt;16,"Justificatif à fournir",AQ414&gt;6,"Bon rentré OK",AQ414&lt;6,"Non éligible")</f>
        <v xml:space="preserve"> </v>
      </c>
      <c r="AS414" s="13" t="str" cm="1">
        <f t="array" aca="1" ref="AS414" ca="1">_xlfn.IFS(AO414=0," ",AQ414&gt;17,"Plus noel",AQ414&lt;17,"ok noel")</f>
        <v xml:space="preserve"> </v>
      </c>
      <c r="AT414" s="15"/>
      <c r="AU414" s="10" t="str">
        <f t="shared" si="130"/>
        <v xml:space="preserve"> </v>
      </c>
      <c r="AV414" s="10" t="str">
        <f t="shared" si="131"/>
        <v xml:space="preserve"> </v>
      </c>
      <c r="AW414" s="10" t="str">
        <f t="shared" si="132"/>
        <v xml:space="preserve"> </v>
      </c>
      <c r="AX414">
        <f t="shared" ca="1" si="133"/>
        <v>0</v>
      </c>
      <c r="AY414">
        <f t="shared" ca="1" si="134"/>
        <v>0</v>
      </c>
      <c r="AZ414">
        <f t="shared" ca="1" si="135"/>
        <v>0</v>
      </c>
    </row>
    <row r="415" spans="1:52" x14ac:dyDescent="0.3">
      <c r="A415" s="5"/>
      <c r="C415" s="6">
        <f t="shared" si="136"/>
        <v>1</v>
      </c>
      <c r="E415" s="6">
        <f t="shared" ca="1" si="121"/>
        <v>44562</v>
      </c>
      <c r="F415" s="3">
        <f t="shared" ca="1" si="137"/>
        <v>18</v>
      </c>
      <c r="G415" s="3">
        <f t="shared" ca="1" si="138"/>
        <v>12</v>
      </c>
      <c r="H415" s="7">
        <f t="shared" ca="1" si="122"/>
        <v>450</v>
      </c>
      <c r="J415" s="7">
        <f t="shared" ca="1" si="123"/>
        <v>0</v>
      </c>
      <c r="L415" s="7">
        <f t="shared" ca="1" si="124"/>
        <v>450</v>
      </c>
      <c r="P415" s="7">
        <f t="shared" ca="1" si="125"/>
        <v>450</v>
      </c>
      <c r="Q415" s="16"/>
      <c r="R415" s="12"/>
      <c r="S415" s="13" t="str">
        <f t="shared" ca="1" si="139"/>
        <v xml:space="preserve"> </v>
      </c>
      <c r="T415" s="13" t="str" cm="1">
        <f t="array" aca="1" ref="T415" ca="1">_xlfn.IFS(Q415=0," ",S415&gt;25,"Plus éligible",S415&gt;16,"Justificatif à fournir",S415&gt;6,"Bon rentré OK",S415&lt;6,"Non éligible")</f>
        <v xml:space="preserve"> </v>
      </c>
      <c r="U415" s="13" t="str" cm="1">
        <f t="array" aca="1" ref="U415" ca="1">_xlfn.IFS(Q415=0," ",S415&gt;17,"Plus noel",S415&lt;17,"ok noel")</f>
        <v xml:space="preserve"> </v>
      </c>
      <c r="V415" s="15"/>
      <c r="W415" s="16"/>
      <c r="X415" s="12"/>
      <c r="Y415" s="13" t="str">
        <f t="shared" ca="1" si="126"/>
        <v xml:space="preserve"> </v>
      </c>
      <c r="Z415" s="13" t="str" cm="1">
        <f t="array" aca="1" ref="Z415" ca="1">_xlfn.IFS(W415=0," ",Y415&gt;25,"Plus éligible",Y415&gt;16,"Justificatif à fournir",Y415&gt;6,"Bon rentré OK",Y415&lt;6,"Non éligible")</f>
        <v xml:space="preserve"> </v>
      </c>
      <c r="AA415" s="13" t="str" cm="1">
        <f t="array" aca="1" ref="AA415" ca="1">_xlfn.IFS(W415=0," ",Y415&gt;17,"Plus noel",Y415&lt;16,"ok noel")</f>
        <v xml:space="preserve"> </v>
      </c>
      <c r="AB415" s="15"/>
      <c r="AC415" s="16"/>
      <c r="AD415" s="12"/>
      <c r="AE415" s="13" t="str">
        <f t="shared" ca="1" si="127"/>
        <v xml:space="preserve"> </v>
      </c>
      <c r="AF415" s="13" t="str" cm="1">
        <f t="array" aca="1" ref="AF415" ca="1">_xlfn.IFS(AC415=0," ",AE415&gt;25,"Plus éligible",AE415&gt;16,"Justificatif à fournir",AE415&gt;6,"Bon rentré OK",AE415&lt;6,"Non éligible")</f>
        <v xml:space="preserve"> </v>
      </c>
      <c r="AG415" s="13" t="str" cm="1">
        <f t="array" aca="1" ref="AG415" ca="1">_xlfn.IFS(AC415=0," ",AE415&gt;17,"Plus noel",AE415&lt;17,"ok noel")</f>
        <v xml:space="preserve"> </v>
      </c>
      <c r="AH415" s="15"/>
      <c r="AI415" s="16"/>
      <c r="AJ415" s="12"/>
      <c r="AK415" s="13" t="str">
        <f t="shared" ca="1" si="128"/>
        <v xml:space="preserve"> </v>
      </c>
      <c r="AL415" s="13" t="str" cm="1">
        <f t="array" aca="1" ref="AL415" ca="1">_xlfn.IFS(AI415=0," ",AK415&gt;25,"Plus éligible",AK415&gt;16,"Justificatif à fournir",AK415&gt;6,"Bon rentré OK",AK415&lt;6,"Non éligible")</f>
        <v xml:space="preserve"> </v>
      </c>
      <c r="AM415" s="13" t="str" cm="1">
        <f t="array" aca="1" ref="AM415" ca="1">_xlfn.IFS(AI415=0," ",AK415&gt;17,"Plus noel",AK415&lt;17,"ok noel")</f>
        <v xml:space="preserve"> </v>
      </c>
      <c r="AN415" s="15"/>
      <c r="AO415" s="16"/>
      <c r="AP415" s="12"/>
      <c r="AQ415" s="13" t="str">
        <f t="shared" ca="1" si="129"/>
        <v xml:space="preserve"> </v>
      </c>
      <c r="AR415" s="13" t="str" cm="1">
        <f t="array" aca="1" ref="AR415" ca="1">_xlfn.IFS(AO415=0," ",AQ415&gt;25,"Plus éligible",AQ415&gt;16,"Justificatif à fournir",AQ415&gt;6,"Bon rentré OK",AQ415&lt;6,"Non éligible")</f>
        <v xml:space="preserve"> </v>
      </c>
      <c r="AS415" s="13" t="str" cm="1">
        <f t="array" aca="1" ref="AS415" ca="1">_xlfn.IFS(AO415=0," ",AQ415&gt;17,"Plus noel",AQ415&lt;17,"ok noel")</f>
        <v xml:space="preserve"> </v>
      </c>
      <c r="AT415" s="15"/>
      <c r="AU415" s="10" t="str">
        <f t="shared" si="130"/>
        <v xml:space="preserve"> </v>
      </c>
      <c r="AV415" s="10" t="str">
        <f t="shared" si="131"/>
        <v xml:space="preserve"> </v>
      </c>
      <c r="AW415" s="10" t="str">
        <f t="shared" si="132"/>
        <v xml:space="preserve"> </v>
      </c>
      <c r="AX415">
        <f t="shared" ca="1" si="133"/>
        <v>0</v>
      </c>
      <c r="AY415">
        <f t="shared" ca="1" si="134"/>
        <v>0</v>
      </c>
      <c r="AZ415">
        <f t="shared" ca="1" si="135"/>
        <v>0</v>
      </c>
    </row>
    <row r="416" spans="1:52" x14ac:dyDescent="0.3">
      <c r="A416" s="5"/>
      <c r="C416" s="6">
        <f t="shared" si="136"/>
        <v>1</v>
      </c>
      <c r="E416" s="6">
        <f t="shared" ca="1" si="121"/>
        <v>44562</v>
      </c>
      <c r="F416" s="3">
        <f t="shared" ca="1" si="137"/>
        <v>18</v>
      </c>
      <c r="G416" s="3">
        <f t="shared" ca="1" si="138"/>
        <v>12</v>
      </c>
      <c r="H416" s="7">
        <f t="shared" ca="1" si="122"/>
        <v>450</v>
      </c>
      <c r="J416" s="7">
        <f t="shared" ca="1" si="123"/>
        <v>0</v>
      </c>
      <c r="L416" s="7">
        <f t="shared" ca="1" si="124"/>
        <v>450</v>
      </c>
      <c r="P416" s="7">
        <f t="shared" ca="1" si="125"/>
        <v>450</v>
      </c>
      <c r="Q416" s="16"/>
      <c r="R416" s="12"/>
      <c r="S416" s="13" t="str">
        <f t="shared" ca="1" si="139"/>
        <v xml:space="preserve"> </v>
      </c>
      <c r="T416" s="13" t="str" cm="1">
        <f t="array" aca="1" ref="T416" ca="1">_xlfn.IFS(Q416=0," ",S416&gt;25,"Plus éligible",S416&gt;16,"Justificatif à fournir",S416&gt;6,"Bon rentré OK",S416&lt;6,"Non éligible")</f>
        <v xml:space="preserve"> </v>
      </c>
      <c r="U416" s="13" t="str" cm="1">
        <f t="array" aca="1" ref="U416" ca="1">_xlfn.IFS(Q416=0," ",S416&gt;17,"Plus noel",S416&lt;17,"ok noel")</f>
        <v xml:space="preserve"> </v>
      </c>
      <c r="V416" s="15"/>
      <c r="W416" s="16"/>
      <c r="X416" s="12"/>
      <c r="Y416" s="13" t="str">
        <f t="shared" ca="1" si="126"/>
        <v xml:space="preserve"> </v>
      </c>
      <c r="Z416" s="13" t="str" cm="1">
        <f t="array" aca="1" ref="Z416" ca="1">_xlfn.IFS(W416=0," ",Y416&gt;25,"Plus éligible",Y416&gt;16,"Justificatif à fournir",Y416&gt;6,"Bon rentré OK",Y416&lt;6,"Non éligible")</f>
        <v xml:space="preserve"> </v>
      </c>
      <c r="AA416" s="13" t="str" cm="1">
        <f t="array" aca="1" ref="AA416" ca="1">_xlfn.IFS(W416=0," ",Y416&gt;17,"Plus noel",Y416&lt;16,"ok noel")</f>
        <v xml:space="preserve"> </v>
      </c>
      <c r="AB416" s="15"/>
      <c r="AC416" s="16"/>
      <c r="AD416" s="12"/>
      <c r="AE416" s="13" t="str">
        <f t="shared" ca="1" si="127"/>
        <v xml:space="preserve"> </v>
      </c>
      <c r="AF416" s="13" t="str" cm="1">
        <f t="array" aca="1" ref="AF416" ca="1">_xlfn.IFS(AC416=0," ",AE416&gt;25,"Plus éligible",AE416&gt;16,"Justificatif à fournir",AE416&gt;6,"Bon rentré OK",AE416&lt;6,"Non éligible")</f>
        <v xml:space="preserve"> </v>
      </c>
      <c r="AG416" s="13" t="str" cm="1">
        <f t="array" aca="1" ref="AG416" ca="1">_xlfn.IFS(AC416=0," ",AE416&gt;17,"Plus noel",AE416&lt;17,"ok noel")</f>
        <v xml:space="preserve"> </v>
      </c>
      <c r="AH416" s="15"/>
      <c r="AI416" s="16"/>
      <c r="AJ416" s="12"/>
      <c r="AK416" s="13" t="str">
        <f t="shared" ca="1" si="128"/>
        <v xml:space="preserve"> </v>
      </c>
      <c r="AL416" s="13" t="str" cm="1">
        <f t="array" aca="1" ref="AL416" ca="1">_xlfn.IFS(AI416=0," ",AK416&gt;25,"Plus éligible",AK416&gt;16,"Justificatif à fournir",AK416&gt;6,"Bon rentré OK",AK416&lt;6,"Non éligible")</f>
        <v xml:space="preserve"> </v>
      </c>
      <c r="AM416" s="13" t="str" cm="1">
        <f t="array" aca="1" ref="AM416" ca="1">_xlfn.IFS(AI416=0," ",AK416&gt;17,"Plus noel",AK416&lt;17,"ok noel")</f>
        <v xml:space="preserve"> </v>
      </c>
      <c r="AN416" s="15"/>
      <c r="AO416" s="16"/>
      <c r="AP416" s="12"/>
      <c r="AQ416" s="13" t="str">
        <f t="shared" ca="1" si="129"/>
        <v xml:space="preserve"> </v>
      </c>
      <c r="AR416" s="13" t="str" cm="1">
        <f t="array" aca="1" ref="AR416" ca="1">_xlfn.IFS(AO416=0," ",AQ416&gt;25,"Plus éligible",AQ416&gt;16,"Justificatif à fournir",AQ416&gt;6,"Bon rentré OK",AQ416&lt;6,"Non éligible")</f>
        <v xml:space="preserve"> </v>
      </c>
      <c r="AS416" s="13" t="str" cm="1">
        <f t="array" aca="1" ref="AS416" ca="1">_xlfn.IFS(AO416=0," ",AQ416&gt;17,"Plus noel",AQ416&lt;17,"ok noel")</f>
        <v xml:space="preserve"> </v>
      </c>
      <c r="AT416" s="15"/>
      <c r="AU416" s="10" t="str">
        <f t="shared" si="130"/>
        <v xml:space="preserve"> </v>
      </c>
      <c r="AV416" s="10" t="str">
        <f t="shared" si="131"/>
        <v xml:space="preserve"> </v>
      </c>
      <c r="AW416" s="10" t="str">
        <f t="shared" si="132"/>
        <v xml:space="preserve"> </v>
      </c>
      <c r="AX416">
        <f t="shared" ca="1" si="133"/>
        <v>0</v>
      </c>
      <c r="AY416">
        <f t="shared" ca="1" si="134"/>
        <v>0</v>
      </c>
      <c r="AZ416">
        <f t="shared" ca="1" si="135"/>
        <v>0</v>
      </c>
    </row>
    <row r="417" spans="1:52" x14ac:dyDescent="0.3">
      <c r="A417" s="5"/>
      <c r="C417" s="6">
        <f t="shared" si="136"/>
        <v>1</v>
      </c>
      <c r="E417" s="6">
        <f t="shared" ca="1" si="121"/>
        <v>44562</v>
      </c>
      <c r="F417" s="3">
        <f t="shared" ca="1" si="137"/>
        <v>18</v>
      </c>
      <c r="G417" s="3">
        <f t="shared" ca="1" si="138"/>
        <v>12</v>
      </c>
      <c r="H417" s="7">
        <f t="shared" ca="1" si="122"/>
        <v>450</v>
      </c>
      <c r="J417" s="7">
        <f t="shared" ca="1" si="123"/>
        <v>0</v>
      </c>
      <c r="L417" s="7">
        <f t="shared" ca="1" si="124"/>
        <v>450</v>
      </c>
      <c r="P417" s="7">
        <f t="shared" ca="1" si="125"/>
        <v>450</v>
      </c>
      <c r="Q417" s="16"/>
      <c r="R417" s="12"/>
      <c r="S417" s="13" t="str">
        <f t="shared" ca="1" si="139"/>
        <v xml:space="preserve"> </v>
      </c>
      <c r="T417" s="13" t="str" cm="1">
        <f t="array" aca="1" ref="T417" ca="1">_xlfn.IFS(Q417=0," ",S417&gt;25,"Plus éligible",S417&gt;16,"Justificatif à fournir",S417&gt;6,"Bon rentré OK",S417&lt;6,"Non éligible")</f>
        <v xml:space="preserve"> </v>
      </c>
      <c r="U417" s="13" t="str" cm="1">
        <f t="array" aca="1" ref="U417" ca="1">_xlfn.IFS(Q417=0," ",S417&gt;17,"Plus noel",S417&lt;17,"ok noel")</f>
        <v xml:space="preserve"> </v>
      </c>
      <c r="V417" s="15"/>
      <c r="W417" s="16"/>
      <c r="X417" s="12"/>
      <c r="Y417" s="13" t="str">
        <f t="shared" ca="1" si="126"/>
        <v xml:space="preserve"> </v>
      </c>
      <c r="Z417" s="13" t="str" cm="1">
        <f t="array" aca="1" ref="Z417" ca="1">_xlfn.IFS(W417=0," ",Y417&gt;25,"Plus éligible",Y417&gt;16,"Justificatif à fournir",Y417&gt;6,"Bon rentré OK",Y417&lt;6,"Non éligible")</f>
        <v xml:space="preserve"> </v>
      </c>
      <c r="AA417" s="13" t="str" cm="1">
        <f t="array" aca="1" ref="AA417" ca="1">_xlfn.IFS(W417=0," ",Y417&gt;17,"Plus noel",Y417&lt;16,"ok noel")</f>
        <v xml:space="preserve"> </v>
      </c>
      <c r="AB417" s="15"/>
      <c r="AC417" s="16"/>
      <c r="AD417" s="12"/>
      <c r="AE417" s="13" t="str">
        <f t="shared" ca="1" si="127"/>
        <v xml:space="preserve"> </v>
      </c>
      <c r="AF417" s="13" t="str" cm="1">
        <f t="array" aca="1" ref="AF417" ca="1">_xlfn.IFS(AC417=0," ",AE417&gt;25,"Plus éligible",AE417&gt;16,"Justificatif à fournir",AE417&gt;6,"Bon rentré OK",AE417&lt;6,"Non éligible")</f>
        <v xml:space="preserve"> </v>
      </c>
      <c r="AG417" s="13" t="str" cm="1">
        <f t="array" aca="1" ref="AG417" ca="1">_xlfn.IFS(AC417=0," ",AE417&gt;17,"Plus noel",AE417&lt;17,"ok noel")</f>
        <v xml:space="preserve"> </v>
      </c>
      <c r="AH417" s="15"/>
      <c r="AI417" s="16"/>
      <c r="AJ417" s="12"/>
      <c r="AK417" s="13" t="str">
        <f t="shared" ca="1" si="128"/>
        <v xml:space="preserve"> </v>
      </c>
      <c r="AL417" s="13" t="str" cm="1">
        <f t="array" aca="1" ref="AL417" ca="1">_xlfn.IFS(AI417=0," ",AK417&gt;25,"Plus éligible",AK417&gt;16,"Justificatif à fournir",AK417&gt;6,"Bon rentré OK",AK417&lt;6,"Non éligible")</f>
        <v xml:space="preserve"> </v>
      </c>
      <c r="AM417" s="13" t="str" cm="1">
        <f t="array" aca="1" ref="AM417" ca="1">_xlfn.IFS(AI417=0," ",AK417&gt;17,"Plus noel",AK417&lt;17,"ok noel")</f>
        <v xml:space="preserve"> </v>
      </c>
      <c r="AN417" s="15"/>
      <c r="AO417" s="16"/>
      <c r="AP417" s="12"/>
      <c r="AQ417" s="13" t="str">
        <f t="shared" ca="1" si="129"/>
        <v xml:space="preserve"> </v>
      </c>
      <c r="AR417" s="13" t="str" cm="1">
        <f t="array" aca="1" ref="AR417" ca="1">_xlfn.IFS(AO417=0," ",AQ417&gt;25,"Plus éligible",AQ417&gt;16,"Justificatif à fournir",AQ417&gt;6,"Bon rentré OK",AQ417&lt;6,"Non éligible")</f>
        <v xml:space="preserve"> </v>
      </c>
      <c r="AS417" s="13" t="str" cm="1">
        <f t="array" aca="1" ref="AS417" ca="1">_xlfn.IFS(AO417=0," ",AQ417&gt;17,"Plus noel",AQ417&lt;17,"ok noel")</f>
        <v xml:space="preserve"> </v>
      </c>
      <c r="AT417" s="15"/>
      <c r="AU417" s="10" t="str">
        <f t="shared" si="130"/>
        <v xml:space="preserve"> </v>
      </c>
      <c r="AV417" s="10" t="str">
        <f t="shared" si="131"/>
        <v xml:space="preserve"> </v>
      </c>
      <c r="AW417" s="10" t="str">
        <f t="shared" si="132"/>
        <v xml:space="preserve"> </v>
      </c>
      <c r="AX417">
        <f t="shared" ca="1" si="133"/>
        <v>0</v>
      </c>
      <c r="AY417">
        <f t="shared" ca="1" si="134"/>
        <v>0</v>
      </c>
      <c r="AZ417">
        <f t="shared" ca="1" si="135"/>
        <v>0</v>
      </c>
    </row>
    <row r="418" spans="1:52" x14ac:dyDescent="0.3">
      <c r="A418" s="5"/>
      <c r="C418" s="6">
        <f t="shared" si="136"/>
        <v>1</v>
      </c>
      <c r="E418" s="6">
        <f t="shared" ca="1" si="121"/>
        <v>44562</v>
      </c>
      <c r="F418" s="3">
        <f t="shared" ca="1" si="137"/>
        <v>18</v>
      </c>
      <c r="G418" s="3">
        <f t="shared" ca="1" si="138"/>
        <v>12</v>
      </c>
      <c r="H418" s="7">
        <f t="shared" ca="1" si="122"/>
        <v>450</v>
      </c>
      <c r="J418" s="7">
        <f t="shared" ca="1" si="123"/>
        <v>0</v>
      </c>
      <c r="L418" s="7">
        <f t="shared" ca="1" si="124"/>
        <v>450</v>
      </c>
      <c r="P418" s="7">
        <f t="shared" ca="1" si="125"/>
        <v>450</v>
      </c>
      <c r="Q418" s="16"/>
      <c r="R418" s="12"/>
      <c r="S418" s="13" t="str">
        <f t="shared" ca="1" si="139"/>
        <v xml:space="preserve"> </v>
      </c>
      <c r="T418" s="13" t="str" cm="1">
        <f t="array" aca="1" ref="T418" ca="1">_xlfn.IFS(Q418=0," ",S418&gt;25,"Plus éligible",S418&gt;16,"Justificatif à fournir",S418&gt;6,"Bon rentré OK",S418&lt;6,"Non éligible")</f>
        <v xml:space="preserve"> </v>
      </c>
      <c r="U418" s="13" t="str" cm="1">
        <f t="array" aca="1" ref="U418" ca="1">_xlfn.IFS(Q418=0," ",S418&gt;17,"Plus noel",S418&lt;17,"ok noel")</f>
        <v xml:space="preserve"> </v>
      </c>
      <c r="V418" s="15"/>
      <c r="W418" s="16"/>
      <c r="X418" s="12"/>
      <c r="Y418" s="13" t="str">
        <f t="shared" ca="1" si="126"/>
        <v xml:space="preserve"> </v>
      </c>
      <c r="Z418" s="13" t="str" cm="1">
        <f t="array" aca="1" ref="Z418" ca="1">_xlfn.IFS(W418=0," ",Y418&gt;25,"Plus éligible",Y418&gt;16,"Justificatif à fournir",Y418&gt;6,"Bon rentré OK",Y418&lt;6,"Non éligible")</f>
        <v xml:space="preserve"> </v>
      </c>
      <c r="AA418" s="13" t="str" cm="1">
        <f t="array" aca="1" ref="AA418" ca="1">_xlfn.IFS(W418=0," ",Y418&gt;17,"Plus noel",Y418&lt;16,"ok noel")</f>
        <v xml:space="preserve"> </v>
      </c>
      <c r="AB418" s="15"/>
      <c r="AC418" s="16"/>
      <c r="AD418" s="12"/>
      <c r="AE418" s="13" t="str">
        <f t="shared" ca="1" si="127"/>
        <v xml:space="preserve"> </v>
      </c>
      <c r="AF418" s="13" t="str" cm="1">
        <f t="array" aca="1" ref="AF418" ca="1">_xlfn.IFS(AC418=0," ",AE418&gt;25,"Plus éligible",AE418&gt;16,"Justificatif à fournir",AE418&gt;6,"Bon rentré OK",AE418&lt;6,"Non éligible")</f>
        <v xml:space="preserve"> </v>
      </c>
      <c r="AG418" s="13" t="str" cm="1">
        <f t="array" aca="1" ref="AG418" ca="1">_xlfn.IFS(AC418=0," ",AE418&gt;17,"Plus noel",AE418&lt;17,"ok noel")</f>
        <v xml:space="preserve"> </v>
      </c>
      <c r="AH418" s="15"/>
      <c r="AI418" s="16"/>
      <c r="AJ418" s="12"/>
      <c r="AK418" s="13" t="str">
        <f t="shared" ca="1" si="128"/>
        <v xml:space="preserve"> </v>
      </c>
      <c r="AL418" s="13" t="str" cm="1">
        <f t="array" aca="1" ref="AL418" ca="1">_xlfn.IFS(AI418=0," ",AK418&gt;25,"Plus éligible",AK418&gt;16,"Justificatif à fournir",AK418&gt;6,"Bon rentré OK",AK418&lt;6,"Non éligible")</f>
        <v xml:space="preserve"> </v>
      </c>
      <c r="AM418" s="13" t="str" cm="1">
        <f t="array" aca="1" ref="AM418" ca="1">_xlfn.IFS(AI418=0," ",AK418&gt;17,"Plus noel",AK418&lt;17,"ok noel")</f>
        <v xml:space="preserve"> </v>
      </c>
      <c r="AN418" s="15"/>
      <c r="AO418" s="16"/>
      <c r="AP418" s="12"/>
      <c r="AQ418" s="13" t="str">
        <f t="shared" ca="1" si="129"/>
        <v xml:space="preserve"> </v>
      </c>
      <c r="AR418" s="13" t="str" cm="1">
        <f t="array" aca="1" ref="AR418" ca="1">_xlfn.IFS(AO418=0," ",AQ418&gt;25,"Plus éligible",AQ418&gt;16,"Justificatif à fournir",AQ418&gt;6,"Bon rentré OK",AQ418&lt;6,"Non éligible")</f>
        <v xml:space="preserve"> </v>
      </c>
      <c r="AS418" s="13" t="str" cm="1">
        <f t="array" aca="1" ref="AS418" ca="1">_xlfn.IFS(AO418=0," ",AQ418&gt;17,"Plus noel",AQ418&lt;17,"ok noel")</f>
        <v xml:space="preserve"> </v>
      </c>
      <c r="AT418" s="15"/>
      <c r="AU418" s="10" t="str">
        <f t="shared" si="130"/>
        <v xml:space="preserve"> </v>
      </c>
      <c r="AV418" s="10" t="str">
        <f t="shared" si="131"/>
        <v xml:space="preserve"> </v>
      </c>
      <c r="AW418" s="10" t="str">
        <f t="shared" si="132"/>
        <v xml:space="preserve"> </v>
      </c>
      <c r="AX418">
        <f t="shared" ca="1" si="133"/>
        <v>0</v>
      </c>
      <c r="AY418">
        <f t="shared" ca="1" si="134"/>
        <v>0</v>
      </c>
      <c r="AZ418">
        <f t="shared" ca="1" si="135"/>
        <v>0</v>
      </c>
    </row>
    <row r="419" spans="1:52" x14ac:dyDescent="0.3">
      <c r="A419" s="5"/>
      <c r="C419" s="6">
        <f t="shared" si="136"/>
        <v>1</v>
      </c>
      <c r="E419" s="6">
        <f t="shared" ca="1" si="121"/>
        <v>44562</v>
      </c>
      <c r="F419" s="3">
        <f t="shared" ca="1" si="137"/>
        <v>18</v>
      </c>
      <c r="G419" s="3">
        <f t="shared" ca="1" si="138"/>
        <v>12</v>
      </c>
      <c r="H419" s="7">
        <f t="shared" ca="1" si="122"/>
        <v>450</v>
      </c>
      <c r="J419" s="7">
        <f t="shared" ca="1" si="123"/>
        <v>0</v>
      </c>
      <c r="L419" s="7">
        <f t="shared" ca="1" si="124"/>
        <v>450</v>
      </c>
      <c r="P419" s="7">
        <f t="shared" ca="1" si="125"/>
        <v>450</v>
      </c>
      <c r="Q419" s="16"/>
      <c r="R419" s="12"/>
      <c r="S419" s="13" t="str">
        <f t="shared" ca="1" si="139"/>
        <v xml:space="preserve"> </v>
      </c>
      <c r="T419" s="13" t="str" cm="1">
        <f t="array" aca="1" ref="T419" ca="1">_xlfn.IFS(Q419=0," ",S419&gt;25,"Plus éligible",S419&gt;16,"Justificatif à fournir",S419&gt;6,"Bon rentré OK",S419&lt;6,"Non éligible")</f>
        <v xml:space="preserve"> </v>
      </c>
      <c r="U419" s="13" t="str" cm="1">
        <f t="array" aca="1" ref="U419" ca="1">_xlfn.IFS(Q419=0," ",S419&gt;17,"Plus noel",S419&lt;17,"ok noel")</f>
        <v xml:space="preserve"> </v>
      </c>
      <c r="V419" s="15"/>
      <c r="W419" s="16"/>
      <c r="X419" s="12"/>
      <c r="Y419" s="13" t="str">
        <f t="shared" ca="1" si="126"/>
        <v xml:space="preserve"> </v>
      </c>
      <c r="Z419" s="13" t="str" cm="1">
        <f t="array" aca="1" ref="Z419" ca="1">_xlfn.IFS(W419=0," ",Y419&gt;25,"Plus éligible",Y419&gt;16,"Justificatif à fournir",Y419&gt;6,"Bon rentré OK",Y419&lt;6,"Non éligible")</f>
        <v xml:space="preserve"> </v>
      </c>
      <c r="AA419" s="13" t="str" cm="1">
        <f t="array" aca="1" ref="AA419" ca="1">_xlfn.IFS(W419=0," ",Y419&gt;17,"Plus noel",Y419&lt;16,"ok noel")</f>
        <v xml:space="preserve"> </v>
      </c>
      <c r="AB419" s="15"/>
      <c r="AC419" s="16"/>
      <c r="AD419" s="12"/>
      <c r="AE419" s="13" t="str">
        <f t="shared" ca="1" si="127"/>
        <v xml:space="preserve"> </v>
      </c>
      <c r="AF419" s="13" t="str" cm="1">
        <f t="array" aca="1" ref="AF419" ca="1">_xlfn.IFS(AC419=0," ",AE419&gt;25,"Plus éligible",AE419&gt;16,"Justificatif à fournir",AE419&gt;6,"Bon rentré OK",AE419&lt;6,"Non éligible")</f>
        <v xml:space="preserve"> </v>
      </c>
      <c r="AG419" s="13" t="str" cm="1">
        <f t="array" aca="1" ref="AG419" ca="1">_xlfn.IFS(AC419=0," ",AE419&gt;17,"Plus noel",AE419&lt;17,"ok noel")</f>
        <v xml:space="preserve"> </v>
      </c>
      <c r="AH419" s="15"/>
      <c r="AI419" s="16"/>
      <c r="AJ419" s="12"/>
      <c r="AK419" s="13" t="str">
        <f t="shared" ca="1" si="128"/>
        <v xml:space="preserve"> </v>
      </c>
      <c r="AL419" s="13" t="str" cm="1">
        <f t="array" aca="1" ref="AL419" ca="1">_xlfn.IFS(AI419=0," ",AK419&gt;25,"Plus éligible",AK419&gt;16,"Justificatif à fournir",AK419&gt;6,"Bon rentré OK",AK419&lt;6,"Non éligible")</f>
        <v xml:space="preserve"> </v>
      </c>
      <c r="AM419" s="13" t="str" cm="1">
        <f t="array" aca="1" ref="AM419" ca="1">_xlfn.IFS(AI419=0," ",AK419&gt;17,"Plus noel",AK419&lt;17,"ok noel")</f>
        <v xml:space="preserve"> </v>
      </c>
      <c r="AN419" s="15"/>
      <c r="AO419" s="16"/>
      <c r="AP419" s="12"/>
      <c r="AQ419" s="13" t="str">
        <f t="shared" ca="1" si="129"/>
        <v xml:space="preserve"> </v>
      </c>
      <c r="AR419" s="13" t="str" cm="1">
        <f t="array" aca="1" ref="AR419" ca="1">_xlfn.IFS(AO419=0," ",AQ419&gt;25,"Plus éligible",AQ419&gt;16,"Justificatif à fournir",AQ419&gt;6,"Bon rentré OK",AQ419&lt;6,"Non éligible")</f>
        <v xml:space="preserve"> </v>
      </c>
      <c r="AS419" s="13" t="str" cm="1">
        <f t="array" aca="1" ref="AS419" ca="1">_xlfn.IFS(AO419=0," ",AQ419&gt;17,"Plus noel",AQ419&lt;17,"ok noel")</f>
        <v xml:space="preserve"> </v>
      </c>
      <c r="AT419" s="15"/>
      <c r="AU419" s="10" t="str">
        <f t="shared" si="130"/>
        <v xml:space="preserve"> </v>
      </c>
      <c r="AV419" s="10" t="str">
        <f t="shared" si="131"/>
        <v xml:space="preserve"> </v>
      </c>
      <c r="AW419" s="10" t="str">
        <f t="shared" si="132"/>
        <v xml:space="preserve"> </v>
      </c>
      <c r="AX419">
        <f t="shared" ca="1" si="133"/>
        <v>0</v>
      </c>
      <c r="AY419">
        <f t="shared" ca="1" si="134"/>
        <v>0</v>
      </c>
      <c r="AZ419">
        <f t="shared" ca="1" si="135"/>
        <v>0</v>
      </c>
    </row>
    <row r="420" spans="1:52" x14ac:dyDescent="0.3">
      <c r="A420" s="5"/>
      <c r="C420" s="6">
        <f t="shared" si="136"/>
        <v>1</v>
      </c>
      <c r="E420" s="6">
        <f t="shared" ca="1" si="121"/>
        <v>44562</v>
      </c>
      <c r="F420" s="3">
        <f t="shared" ca="1" si="137"/>
        <v>18</v>
      </c>
      <c r="G420" s="3">
        <f t="shared" ca="1" si="138"/>
        <v>12</v>
      </c>
      <c r="H420" s="7">
        <f t="shared" ca="1" si="122"/>
        <v>450</v>
      </c>
      <c r="J420" s="7">
        <f t="shared" ca="1" si="123"/>
        <v>0</v>
      </c>
      <c r="L420" s="7">
        <f t="shared" ca="1" si="124"/>
        <v>450</v>
      </c>
      <c r="P420" s="7">
        <f t="shared" ca="1" si="125"/>
        <v>450</v>
      </c>
      <c r="Q420" s="16"/>
      <c r="R420" s="12"/>
      <c r="S420" s="13" t="str">
        <f t="shared" ca="1" si="139"/>
        <v xml:space="preserve"> </v>
      </c>
      <c r="T420" s="13" t="str" cm="1">
        <f t="array" aca="1" ref="T420" ca="1">_xlfn.IFS(Q420=0," ",S420&gt;25,"Plus éligible",S420&gt;16,"Justificatif à fournir",S420&gt;6,"Bon rentré OK",S420&lt;6,"Non éligible")</f>
        <v xml:space="preserve"> </v>
      </c>
      <c r="U420" s="13" t="str" cm="1">
        <f t="array" aca="1" ref="U420" ca="1">_xlfn.IFS(Q420=0," ",S420&gt;17,"Plus noel",S420&lt;17,"ok noel")</f>
        <v xml:space="preserve"> </v>
      </c>
      <c r="V420" s="15"/>
      <c r="W420" s="16"/>
      <c r="X420" s="12"/>
      <c r="Y420" s="13" t="str">
        <f t="shared" ca="1" si="126"/>
        <v xml:space="preserve"> </v>
      </c>
      <c r="Z420" s="13" t="str" cm="1">
        <f t="array" aca="1" ref="Z420" ca="1">_xlfn.IFS(W420=0," ",Y420&gt;25,"Plus éligible",Y420&gt;16,"Justificatif à fournir",Y420&gt;6,"Bon rentré OK",Y420&lt;6,"Non éligible")</f>
        <v xml:space="preserve"> </v>
      </c>
      <c r="AA420" s="13" t="str" cm="1">
        <f t="array" aca="1" ref="AA420" ca="1">_xlfn.IFS(W420=0," ",Y420&gt;17,"Plus noel",Y420&lt;16,"ok noel")</f>
        <v xml:space="preserve"> </v>
      </c>
      <c r="AB420" s="15"/>
      <c r="AC420" s="16"/>
      <c r="AD420" s="12"/>
      <c r="AE420" s="13" t="str">
        <f t="shared" ca="1" si="127"/>
        <v xml:space="preserve"> </v>
      </c>
      <c r="AF420" s="13" t="str" cm="1">
        <f t="array" aca="1" ref="AF420" ca="1">_xlfn.IFS(AC420=0," ",AE420&gt;25,"Plus éligible",AE420&gt;16,"Justificatif à fournir",AE420&gt;6,"Bon rentré OK",AE420&lt;6,"Non éligible")</f>
        <v xml:space="preserve"> </v>
      </c>
      <c r="AG420" s="13" t="str" cm="1">
        <f t="array" aca="1" ref="AG420" ca="1">_xlfn.IFS(AC420=0," ",AE420&gt;17,"Plus noel",AE420&lt;17,"ok noel")</f>
        <v xml:space="preserve"> </v>
      </c>
      <c r="AH420" s="15"/>
      <c r="AI420" s="16"/>
      <c r="AJ420" s="12"/>
      <c r="AK420" s="13" t="str">
        <f t="shared" ca="1" si="128"/>
        <v xml:space="preserve"> </v>
      </c>
      <c r="AL420" s="13" t="str" cm="1">
        <f t="array" aca="1" ref="AL420" ca="1">_xlfn.IFS(AI420=0," ",AK420&gt;25,"Plus éligible",AK420&gt;16,"Justificatif à fournir",AK420&gt;6,"Bon rentré OK",AK420&lt;6,"Non éligible")</f>
        <v xml:space="preserve"> </v>
      </c>
      <c r="AM420" s="13" t="str" cm="1">
        <f t="array" aca="1" ref="AM420" ca="1">_xlfn.IFS(AI420=0," ",AK420&gt;17,"Plus noel",AK420&lt;17,"ok noel")</f>
        <v xml:space="preserve"> </v>
      </c>
      <c r="AN420" s="15"/>
      <c r="AO420" s="16"/>
      <c r="AP420" s="12"/>
      <c r="AQ420" s="13" t="str">
        <f t="shared" ca="1" si="129"/>
        <v xml:space="preserve"> </v>
      </c>
      <c r="AR420" s="13" t="str" cm="1">
        <f t="array" aca="1" ref="AR420" ca="1">_xlfn.IFS(AO420=0," ",AQ420&gt;25,"Plus éligible",AQ420&gt;16,"Justificatif à fournir",AQ420&gt;6,"Bon rentré OK",AQ420&lt;6,"Non éligible")</f>
        <v xml:space="preserve"> </v>
      </c>
      <c r="AS420" s="13" t="str" cm="1">
        <f t="array" aca="1" ref="AS420" ca="1">_xlfn.IFS(AO420=0," ",AQ420&gt;17,"Plus noel",AQ420&lt;17,"ok noel")</f>
        <v xml:space="preserve"> </v>
      </c>
      <c r="AT420" s="15"/>
      <c r="AU420" s="10" t="str">
        <f t="shared" si="130"/>
        <v xml:space="preserve"> </v>
      </c>
      <c r="AV420" s="10" t="str">
        <f t="shared" si="131"/>
        <v xml:space="preserve"> </v>
      </c>
      <c r="AW420" s="10" t="str">
        <f t="shared" si="132"/>
        <v xml:space="preserve"> </v>
      </c>
      <c r="AX420">
        <f t="shared" ca="1" si="133"/>
        <v>0</v>
      </c>
      <c r="AY420">
        <f t="shared" ca="1" si="134"/>
        <v>0</v>
      </c>
      <c r="AZ420">
        <f t="shared" ca="1" si="135"/>
        <v>0</v>
      </c>
    </row>
    <row r="421" spans="1:52" x14ac:dyDescent="0.3">
      <c r="A421" s="5"/>
      <c r="C421" s="6">
        <f t="shared" si="136"/>
        <v>1</v>
      </c>
      <c r="E421" s="6">
        <f t="shared" ca="1" si="121"/>
        <v>44562</v>
      </c>
      <c r="F421" s="3">
        <f t="shared" ca="1" si="137"/>
        <v>18</v>
      </c>
      <c r="G421" s="3">
        <f t="shared" ca="1" si="138"/>
        <v>12</v>
      </c>
      <c r="H421" s="7">
        <f t="shared" ca="1" si="122"/>
        <v>450</v>
      </c>
      <c r="J421" s="7">
        <f t="shared" ca="1" si="123"/>
        <v>0</v>
      </c>
      <c r="L421" s="7">
        <f t="shared" ca="1" si="124"/>
        <v>450</v>
      </c>
      <c r="P421" s="7">
        <f t="shared" ca="1" si="125"/>
        <v>450</v>
      </c>
      <c r="Q421" s="16"/>
      <c r="R421" s="12"/>
      <c r="S421" s="13" t="str">
        <f t="shared" ca="1" si="139"/>
        <v xml:space="preserve"> </v>
      </c>
      <c r="T421" s="13" t="str" cm="1">
        <f t="array" aca="1" ref="T421" ca="1">_xlfn.IFS(Q421=0," ",S421&gt;25,"Plus éligible",S421&gt;16,"Justificatif à fournir",S421&gt;6,"Bon rentré OK",S421&lt;6,"Non éligible")</f>
        <v xml:space="preserve"> </v>
      </c>
      <c r="U421" s="13" t="str" cm="1">
        <f t="array" aca="1" ref="U421" ca="1">_xlfn.IFS(Q421=0," ",S421&gt;17,"Plus noel",S421&lt;17,"ok noel")</f>
        <v xml:space="preserve"> </v>
      </c>
      <c r="V421" s="15"/>
      <c r="W421" s="16"/>
      <c r="X421" s="12"/>
      <c r="Y421" s="13" t="str">
        <f t="shared" ca="1" si="126"/>
        <v xml:space="preserve"> </v>
      </c>
      <c r="Z421" s="13" t="str" cm="1">
        <f t="array" aca="1" ref="Z421" ca="1">_xlfn.IFS(W421=0," ",Y421&gt;25,"Plus éligible",Y421&gt;16,"Justificatif à fournir",Y421&gt;6,"Bon rentré OK",Y421&lt;6,"Non éligible")</f>
        <v xml:space="preserve"> </v>
      </c>
      <c r="AA421" s="13" t="str" cm="1">
        <f t="array" aca="1" ref="AA421" ca="1">_xlfn.IFS(W421=0," ",Y421&gt;17,"Plus noel",Y421&lt;16,"ok noel")</f>
        <v xml:space="preserve"> </v>
      </c>
      <c r="AB421" s="15"/>
      <c r="AC421" s="16"/>
      <c r="AD421" s="12"/>
      <c r="AE421" s="13" t="str">
        <f t="shared" ca="1" si="127"/>
        <v xml:space="preserve"> </v>
      </c>
      <c r="AF421" s="13" t="str" cm="1">
        <f t="array" aca="1" ref="AF421" ca="1">_xlfn.IFS(AC421=0," ",AE421&gt;25,"Plus éligible",AE421&gt;16,"Justificatif à fournir",AE421&gt;6,"Bon rentré OK",AE421&lt;6,"Non éligible")</f>
        <v xml:space="preserve"> </v>
      </c>
      <c r="AG421" s="13" t="str" cm="1">
        <f t="array" aca="1" ref="AG421" ca="1">_xlfn.IFS(AC421=0," ",AE421&gt;17,"Plus noel",AE421&lt;17,"ok noel")</f>
        <v xml:space="preserve"> </v>
      </c>
      <c r="AH421" s="15"/>
      <c r="AI421" s="16"/>
      <c r="AJ421" s="12"/>
      <c r="AK421" s="13" t="str">
        <f t="shared" ca="1" si="128"/>
        <v xml:space="preserve"> </v>
      </c>
      <c r="AL421" s="13" t="str" cm="1">
        <f t="array" aca="1" ref="AL421" ca="1">_xlfn.IFS(AI421=0," ",AK421&gt;25,"Plus éligible",AK421&gt;16,"Justificatif à fournir",AK421&gt;6,"Bon rentré OK",AK421&lt;6,"Non éligible")</f>
        <v xml:space="preserve"> </v>
      </c>
      <c r="AM421" s="13" t="str" cm="1">
        <f t="array" aca="1" ref="AM421" ca="1">_xlfn.IFS(AI421=0," ",AK421&gt;17,"Plus noel",AK421&lt;17,"ok noel")</f>
        <v xml:space="preserve"> </v>
      </c>
      <c r="AN421" s="15"/>
      <c r="AO421" s="16"/>
      <c r="AP421" s="12"/>
      <c r="AQ421" s="13" t="str">
        <f t="shared" ca="1" si="129"/>
        <v xml:space="preserve"> </v>
      </c>
      <c r="AR421" s="13" t="str" cm="1">
        <f t="array" aca="1" ref="AR421" ca="1">_xlfn.IFS(AO421=0," ",AQ421&gt;25,"Plus éligible",AQ421&gt;16,"Justificatif à fournir",AQ421&gt;6,"Bon rentré OK",AQ421&lt;6,"Non éligible")</f>
        <v xml:space="preserve"> </v>
      </c>
      <c r="AS421" s="13" t="str" cm="1">
        <f t="array" aca="1" ref="AS421" ca="1">_xlfn.IFS(AO421=0," ",AQ421&gt;17,"Plus noel",AQ421&lt;17,"ok noel")</f>
        <v xml:space="preserve"> </v>
      </c>
      <c r="AT421" s="15"/>
      <c r="AU421" s="10" t="str">
        <f t="shared" si="130"/>
        <v xml:space="preserve"> </v>
      </c>
      <c r="AV421" s="10" t="str">
        <f t="shared" si="131"/>
        <v xml:space="preserve"> </v>
      </c>
      <c r="AW421" s="10" t="str">
        <f t="shared" si="132"/>
        <v xml:space="preserve"> </v>
      </c>
      <c r="AX421">
        <f t="shared" ca="1" si="133"/>
        <v>0</v>
      </c>
      <c r="AY421">
        <f t="shared" ca="1" si="134"/>
        <v>0</v>
      </c>
      <c r="AZ421">
        <f t="shared" ca="1" si="135"/>
        <v>0</v>
      </c>
    </row>
    <row r="422" spans="1:52" x14ac:dyDescent="0.3">
      <c r="A422" s="5"/>
      <c r="C422" s="6">
        <f t="shared" si="136"/>
        <v>1</v>
      </c>
      <c r="E422" s="6">
        <f t="shared" ca="1" si="121"/>
        <v>44562</v>
      </c>
      <c r="F422" s="3">
        <f t="shared" ca="1" si="137"/>
        <v>18</v>
      </c>
      <c r="G422" s="3">
        <f t="shared" ca="1" si="138"/>
        <v>12</v>
      </c>
      <c r="H422" s="7">
        <f t="shared" ca="1" si="122"/>
        <v>450</v>
      </c>
      <c r="J422" s="7">
        <f t="shared" ca="1" si="123"/>
        <v>0</v>
      </c>
      <c r="L422" s="7">
        <f t="shared" ca="1" si="124"/>
        <v>450</v>
      </c>
      <c r="P422" s="7">
        <f t="shared" ca="1" si="125"/>
        <v>450</v>
      </c>
      <c r="Q422" s="16"/>
      <c r="R422" s="12"/>
      <c r="S422" s="13" t="str">
        <f t="shared" ca="1" si="139"/>
        <v xml:space="preserve"> </v>
      </c>
      <c r="T422" s="13" t="str" cm="1">
        <f t="array" aca="1" ref="T422" ca="1">_xlfn.IFS(Q422=0," ",S422&gt;25,"Plus éligible",S422&gt;16,"Justificatif à fournir",S422&gt;6,"Bon rentré OK",S422&lt;6,"Non éligible")</f>
        <v xml:space="preserve"> </v>
      </c>
      <c r="U422" s="13" t="str" cm="1">
        <f t="array" aca="1" ref="U422" ca="1">_xlfn.IFS(Q422=0," ",S422&gt;17,"Plus noel",S422&lt;17,"ok noel")</f>
        <v xml:space="preserve"> </v>
      </c>
      <c r="V422" s="15"/>
      <c r="W422" s="16"/>
      <c r="X422" s="12"/>
      <c r="Y422" s="13" t="str">
        <f t="shared" ca="1" si="126"/>
        <v xml:space="preserve"> </v>
      </c>
      <c r="Z422" s="13" t="str" cm="1">
        <f t="array" aca="1" ref="Z422" ca="1">_xlfn.IFS(W422=0," ",Y422&gt;25,"Plus éligible",Y422&gt;16,"Justificatif à fournir",Y422&gt;6,"Bon rentré OK",Y422&lt;6,"Non éligible")</f>
        <v xml:space="preserve"> </v>
      </c>
      <c r="AA422" s="13" t="str" cm="1">
        <f t="array" aca="1" ref="AA422" ca="1">_xlfn.IFS(W422=0," ",Y422&gt;17,"Plus noel",Y422&lt;16,"ok noel")</f>
        <v xml:space="preserve"> </v>
      </c>
      <c r="AB422" s="15"/>
      <c r="AC422" s="16"/>
      <c r="AD422" s="12"/>
      <c r="AE422" s="13" t="str">
        <f t="shared" ca="1" si="127"/>
        <v xml:space="preserve"> </v>
      </c>
      <c r="AF422" s="13" t="str" cm="1">
        <f t="array" aca="1" ref="AF422" ca="1">_xlfn.IFS(AC422=0," ",AE422&gt;25,"Plus éligible",AE422&gt;16,"Justificatif à fournir",AE422&gt;6,"Bon rentré OK",AE422&lt;6,"Non éligible")</f>
        <v xml:space="preserve"> </v>
      </c>
      <c r="AG422" s="13" t="str" cm="1">
        <f t="array" aca="1" ref="AG422" ca="1">_xlfn.IFS(AC422=0," ",AE422&gt;17,"Plus noel",AE422&lt;17,"ok noel")</f>
        <v xml:space="preserve"> </v>
      </c>
      <c r="AH422" s="15"/>
      <c r="AI422" s="16"/>
      <c r="AJ422" s="12"/>
      <c r="AK422" s="13" t="str">
        <f t="shared" ca="1" si="128"/>
        <v xml:space="preserve"> </v>
      </c>
      <c r="AL422" s="13" t="str" cm="1">
        <f t="array" aca="1" ref="AL422" ca="1">_xlfn.IFS(AI422=0," ",AK422&gt;25,"Plus éligible",AK422&gt;16,"Justificatif à fournir",AK422&gt;6,"Bon rentré OK",AK422&lt;6,"Non éligible")</f>
        <v xml:space="preserve"> </v>
      </c>
      <c r="AM422" s="13" t="str" cm="1">
        <f t="array" aca="1" ref="AM422" ca="1">_xlfn.IFS(AI422=0," ",AK422&gt;17,"Plus noel",AK422&lt;17,"ok noel")</f>
        <v xml:space="preserve"> </v>
      </c>
      <c r="AN422" s="15"/>
      <c r="AO422" s="16"/>
      <c r="AP422" s="12"/>
      <c r="AQ422" s="13" t="str">
        <f t="shared" ca="1" si="129"/>
        <v xml:space="preserve"> </v>
      </c>
      <c r="AR422" s="13" t="str" cm="1">
        <f t="array" aca="1" ref="AR422" ca="1">_xlfn.IFS(AO422=0," ",AQ422&gt;25,"Plus éligible",AQ422&gt;16,"Justificatif à fournir",AQ422&gt;6,"Bon rentré OK",AQ422&lt;6,"Non éligible")</f>
        <v xml:space="preserve"> </v>
      </c>
      <c r="AS422" s="13" t="str" cm="1">
        <f t="array" aca="1" ref="AS422" ca="1">_xlfn.IFS(AO422=0," ",AQ422&gt;17,"Plus noel",AQ422&lt;17,"ok noel")</f>
        <v xml:space="preserve"> </v>
      </c>
      <c r="AT422" s="15"/>
      <c r="AU422" s="10" t="str">
        <f t="shared" si="130"/>
        <v xml:space="preserve"> </v>
      </c>
      <c r="AV422" s="10" t="str">
        <f t="shared" si="131"/>
        <v xml:space="preserve"> </v>
      </c>
      <c r="AW422" s="10" t="str">
        <f t="shared" si="132"/>
        <v xml:space="preserve"> </v>
      </c>
      <c r="AX422">
        <f t="shared" ca="1" si="133"/>
        <v>0</v>
      </c>
      <c r="AY422">
        <f t="shared" ca="1" si="134"/>
        <v>0</v>
      </c>
      <c r="AZ422">
        <f t="shared" ca="1" si="135"/>
        <v>0</v>
      </c>
    </row>
    <row r="423" spans="1:52" x14ac:dyDescent="0.3">
      <c r="A423" s="5"/>
      <c r="C423" s="6">
        <f t="shared" si="136"/>
        <v>1</v>
      </c>
      <c r="E423" s="6">
        <f t="shared" ca="1" si="121"/>
        <v>44562</v>
      </c>
      <c r="F423" s="3">
        <f t="shared" ca="1" si="137"/>
        <v>18</v>
      </c>
      <c r="G423" s="3">
        <f t="shared" ca="1" si="138"/>
        <v>12</v>
      </c>
      <c r="H423" s="7">
        <f t="shared" ca="1" si="122"/>
        <v>450</v>
      </c>
      <c r="J423" s="7">
        <f t="shared" ca="1" si="123"/>
        <v>0</v>
      </c>
      <c r="L423" s="7">
        <f t="shared" ca="1" si="124"/>
        <v>450</v>
      </c>
      <c r="P423" s="7">
        <f t="shared" ca="1" si="125"/>
        <v>450</v>
      </c>
      <c r="Q423" s="16"/>
      <c r="R423" s="12"/>
      <c r="S423" s="13" t="str">
        <f t="shared" ca="1" si="139"/>
        <v xml:space="preserve"> </v>
      </c>
      <c r="T423" s="13" t="str" cm="1">
        <f t="array" aca="1" ref="T423" ca="1">_xlfn.IFS(Q423=0," ",S423&gt;25,"Plus éligible",S423&gt;16,"Justificatif à fournir",S423&gt;6,"Bon rentré OK",S423&lt;6,"Non éligible")</f>
        <v xml:space="preserve"> </v>
      </c>
      <c r="U423" s="13" t="str" cm="1">
        <f t="array" aca="1" ref="U423" ca="1">_xlfn.IFS(Q423=0," ",S423&gt;17,"Plus noel",S423&lt;17,"ok noel")</f>
        <v xml:space="preserve"> </v>
      </c>
      <c r="V423" s="15"/>
      <c r="W423" s="16"/>
      <c r="X423" s="12"/>
      <c r="Y423" s="13" t="str">
        <f t="shared" ca="1" si="126"/>
        <v xml:space="preserve"> </v>
      </c>
      <c r="Z423" s="13" t="str" cm="1">
        <f t="array" aca="1" ref="Z423" ca="1">_xlfn.IFS(W423=0," ",Y423&gt;25,"Plus éligible",Y423&gt;16,"Justificatif à fournir",Y423&gt;6,"Bon rentré OK",Y423&lt;6,"Non éligible")</f>
        <v xml:space="preserve"> </v>
      </c>
      <c r="AA423" s="13" t="str" cm="1">
        <f t="array" aca="1" ref="AA423" ca="1">_xlfn.IFS(W423=0," ",Y423&gt;17,"Plus noel",Y423&lt;16,"ok noel")</f>
        <v xml:space="preserve"> </v>
      </c>
      <c r="AB423" s="15"/>
      <c r="AC423" s="16"/>
      <c r="AD423" s="12"/>
      <c r="AE423" s="13" t="str">
        <f t="shared" ca="1" si="127"/>
        <v xml:space="preserve"> </v>
      </c>
      <c r="AF423" s="13" t="str" cm="1">
        <f t="array" aca="1" ref="AF423" ca="1">_xlfn.IFS(AC423=0," ",AE423&gt;25,"Plus éligible",AE423&gt;16,"Justificatif à fournir",AE423&gt;6,"Bon rentré OK",AE423&lt;6,"Non éligible")</f>
        <v xml:space="preserve"> </v>
      </c>
      <c r="AG423" s="13" t="str" cm="1">
        <f t="array" aca="1" ref="AG423" ca="1">_xlfn.IFS(AC423=0," ",AE423&gt;17,"Plus noel",AE423&lt;17,"ok noel")</f>
        <v xml:space="preserve"> </v>
      </c>
      <c r="AH423" s="15"/>
      <c r="AI423" s="16"/>
      <c r="AJ423" s="12"/>
      <c r="AK423" s="13" t="str">
        <f t="shared" ca="1" si="128"/>
        <v xml:space="preserve"> </v>
      </c>
      <c r="AL423" s="13" t="str" cm="1">
        <f t="array" aca="1" ref="AL423" ca="1">_xlfn.IFS(AI423=0," ",AK423&gt;25,"Plus éligible",AK423&gt;16,"Justificatif à fournir",AK423&gt;6,"Bon rentré OK",AK423&lt;6,"Non éligible")</f>
        <v xml:space="preserve"> </v>
      </c>
      <c r="AM423" s="13" t="str" cm="1">
        <f t="array" aca="1" ref="AM423" ca="1">_xlfn.IFS(AI423=0," ",AK423&gt;17,"Plus noel",AK423&lt;17,"ok noel")</f>
        <v xml:space="preserve"> </v>
      </c>
      <c r="AN423" s="15"/>
      <c r="AO423" s="16"/>
      <c r="AP423" s="12"/>
      <c r="AQ423" s="13" t="str">
        <f t="shared" ca="1" si="129"/>
        <v xml:space="preserve"> </v>
      </c>
      <c r="AR423" s="13" t="str" cm="1">
        <f t="array" aca="1" ref="AR423" ca="1">_xlfn.IFS(AO423=0," ",AQ423&gt;25,"Plus éligible",AQ423&gt;16,"Justificatif à fournir",AQ423&gt;6,"Bon rentré OK",AQ423&lt;6,"Non éligible")</f>
        <v xml:space="preserve"> </v>
      </c>
      <c r="AS423" s="13" t="str" cm="1">
        <f t="array" aca="1" ref="AS423" ca="1">_xlfn.IFS(AO423=0," ",AQ423&gt;17,"Plus noel",AQ423&lt;17,"ok noel")</f>
        <v xml:space="preserve"> </v>
      </c>
      <c r="AT423" s="15"/>
      <c r="AU423" s="10" t="str">
        <f t="shared" si="130"/>
        <v xml:space="preserve"> </v>
      </c>
      <c r="AV423" s="10" t="str">
        <f t="shared" si="131"/>
        <v xml:space="preserve"> </v>
      </c>
      <c r="AW423" s="10" t="str">
        <f t="shared" si="132"/>
        <v xml:space="preserve"> </v>
      </c>
      <c r="AX423">
        <f t="shared" ca="1" si="133"/>
        <v>0</v>
      </c>
      <c r="AY423">
        <f t="shared" ca="1" si="134"/>
        <v>0</v>
      </c>
      <c r="AZ423">
        <f t="shared" ca="1" si="135"/>
        <v>0</v>
      </c>
    </row>
    <row r="424" spans="1:52" x14ac:dyDescent="0.3">
      <c r="A424" s="5"/>
      <c r="C424" s="6">
        <f t="shared" si="136"/>
        <v>1</v>
      </c>
      <c r="E424" s="6">
        <f t="shared" ca="1" si="121"/>
        <v>44562</v>
      </c>
      <c r="F424" s="3">
        <f t="shared" ca="1" si="137"/>
        <v>18</v>
      </c>
      <c r="G424" s="3">
        <f t="shared" ca="1" si="138"/>
        <v>12</v>
      </c>
      <c r="H424" s="7">
        <f t="shared" ca="1" si="122"/>
        <v>450</v>
      </c>
      <c r="J424" s="7">
        <f t="shared" ca="1" si="123"/>
        <v>0</v>
      </c>
      <c r="L424" s="7">
        <f t="shared" ca="1" si="124"/>
        <v>450</v>
      </c>
      <c r="P424" s="7">
        <f t="shared" ca="1" si="125"/>
        <v>450</v>
      </c>
      <c r="Q424" s="16"/>
      <c r="R424" s="12"/>
      <c r="S424" s="13" t="str">
        <f t="shared" ca="1" si="139"/>
        <v xml:space="preserve"> </v>
      </c>
      <c r="T424" s="13" t="str" cm="1">
        <f t="array" aca="1" ref="T424" ca="1">_xlfn.IFS(Q424=0," ",S424&gt;25,"Plus éligible",S424&gt;16,"Justificatif à fournir",S424&gt;6,"Bon rentré OK",S424&lt;6,"Non éligible")</f>
        <v xml:space="preserve"> </v>
      </c>
      <c r="U424" s="13" t="str" cm="1">
        <f t="array" aca="1" ref="U424" ca="1">_xlfn.IFS(Q424=0," ",S424&gt;17,"Plus noel",S424&lt;17,"ok noel")</f>
        <v xml:space="preserve"> </v>
      </c>
      <c r="V424" s="15"/>
      <c r="W424" s="16"/>
      <c r="X424" s="12"/>
      <c r="Y424" s="13" t="str">
        <f t="shared" ca="1" si="126"/>
        <v xml:space="preserve"> </v>
      </c>
      <c r="Z424" s="13" t="str" cm="1">
        <f t="array" aca="1" ref="Z424" ca="1">_xlfn.IFS(W424=0," ",Y424&gt;25,"Plus éligible",Y424&gt;16,"Justificatif à fournir",Y424&gt;6,"Bon rentré OK",Y424&lt;6,"Non éligible")</f>
        <v xml:space="preserve"> </v>
      </c>
      <c r="AA424" s="13" t="str" cm="1">
        <f t="array" aca="1" ref="AA424" ca="1">_xlfn.IFS(W424=0," ",Y424&gt;17,"Plus noel",Y424&lt;16,"ok noel")</f>
        <v xml:space="preserve"> </v>
      </c>
      <c r="AB424" s="15"/>
      <c r="AC424" s="16"/>
      <c r="AD424" s="12"/>
      <c r="AE424" s="13" t="str">
        <f t="shared" ca="1" si="127"/>
        <v xml:space="preserve"> </v>
      </c>
      <c r="AF424" s="13" t="str" cm="1">
        <f t="array" aca="1" ref="AF424" ca="1">_xlfn.IFS(AC424=0," ",AE424&gt;25,"Plus éligible",AE424&gt;16,"Justificatif à fournir",AE424&gt;6,"Bon rentré OK",AE424&lt;6,"Non éligible")</f>
        <v xml:space="preserve"> </v>
      </c>
      <c r="AG424" s="13" t="str" cm="1">
        <f t="array" aca="1" ref="AG424" ca="1">_xlfn.IFS(AC424=0," ",AE424&gt;17,"Plus noel",AE424&lt;17,"ok noel")</f>
        <v xml:space="preserve"> </v>
      </c>
      <c r="AH424" s="15"/>
      <c r="AI424" s="16"/>
      <c r="AJ424" s="12"/>
      <c r="AK424" s="13" t="str">
        <f t="shared" ca="1" si="128"/>
        <v xml:space="preserve"> </v>
      </c>
      <c r="AL424" s="13" t="str" cm="1">
        <f t="array" aca="1" ref="AL424" ca="1">_xlfn.IFS(AI424=0," ",AK424&gt;25,"Plus éligible",AK424&gt;16,"Justificatif à fournir",AK424&gt;6,"Bon rentré OK",AK424&lt;6,"Non éligible")</f>
        <v xml:space="preserve"> </v>
      </c>
      <c r="AM424" s="13" t="str" cm="1">
        <f t="array" aca="1" ref="AM424" ca="1">_xlfn.IFS(AI424=0," ",AK424&gt;17,"Plus noel",AK424&lt;17,"ok noel")</f>
        <v xml:space="preserve"> </v>
      </c>
      <c r="AN424" s="15"/>
      <c r="AO424" s="16"/>
      <c r="AP424" s="12"/>
      <c r="AQ424" s="13" t="str">
        <f t="shared" ca="1" si="129"/>
        <v xml:space="preserve"> </v>
      </c>
      <c r="AR424" s="13" t="str" cm="1">
        <f t="array" aca="1" ref="AR424" ca="1">_xlfn.IFS(AO424=0," ",AQ424&gt;25,"Plus éligible",AQ424&gt;16,"Justificatif à fournir",AQ424&gt;6,"Bon rentré OK",AQ424&lt;6,"Non éligible")</f>
        <v xml:space="preserve"> </v>
      </c>
      <c r="AS424" s="13" t="str" cm="1">
        <f t="array" aca="1" ref="AS424" ca="1">_xlfn.IFS(AO424=0," ",AQ424&gt;17,"Plus noel",AQ424&lt;17,"ok noel")</f>
        <v xml:space="preserve"> </v>
      </c>
      <c r="AT424" s="15"/>
      <c r="AU424" s="10" t="str">
        <f t="shared" si="130"/>
        <v xml:space="preserve"> </v>
      </c>
      <c r="AV424" s="10" t="str">
        <f t="shared" si="131"/>
        <v xml:space="preserve"> </v>
      </c>
      <c r="AW424" s="10" t="str">
        <f t="shared" si="132"/>
        <v xml:space="preserve"> </v>
      </c>
      <c r="AX424">
        <f t="shared" ca="1" si="133"/>
        <v>0</v>
      </c>
      <c r="AY424">
        <f t="shared" ca="1" si="134"/>
        <v>0</v>
      </c>
      <c r="AZ424">
        <f t="shared" ca="1" si="135"/>
        <v>0</v>
      </c>
    </row>
    <row r="425" spans="1:52" x14ac:dyDescent="0.3">
      <c r="A425" s="5"/>
      <c r="C425" s="6">
        <f t="shared" si="136"/>
        <v>1</v>
      </c>
      <c r="E425" s="6">
        <f t="shared" ca="1" si="121"/>
        <v>44562</v>
      </c>
      <c r="F425" s="3">
        <f t="shared" ca="1" si="137"/>
        <v>18</v>
      </c>
      <c r="G425" s="3">
        <f t="shared" ca="1" si="138"/>
        <v>12</v>
      </c>
      <c r="H425" s="7">
        <f t="shared" ca="1" si="122"/>
        <v>450</v>
      </c>
      <c r="J425" s="7">
        <f t="shared" ca="1" si="123"/>
        <v>0</v>
      </c>
      <c r="L425" s="7">
        <f t="shared" ca="1" si="124"/>
        <v>450</v>
      </c>
      <c r="P425" s="7">
        <f t="shared" ca="1" si="125"/>
        <v>450</v>
      </c>
      <c r="Q425" s="16"/>
      <c r="R425" s="12"/>
      <c r="S425" s="13" t="str">
        <f t="shared" ca="1" si="139"/>
        <v xml:space="preserve"> </v>
      </c>
      <c r="T425" s="13" t="str" cm="1">
        <f t="array" aca="1" ref="T425" ca="1">_xlfn.IFS(Q425=0," ",S425&gt;25,"Plus éligible",S425&gt;16,"Justificatif à fournir",S425&gt;6,"Bon rentré OK",S425&lt;6,"Non éligible")</f>
        <v xml:space="preserve"> </v>
      </c>
      <c r="U425" s="13" t="str" cm="1">
        <f t="array" aca="1" ref="U425" ca="1">_xlfn.IFS(Q425=0," ",S425&gt;17,"Plus noel",S425&lt;17,"ok noel")</f>
        <v xml:space="preserve"> </v>
      </c>
      <c r="V425" s="15"/>
      <c r="W425" s="16"/>
      <c r="X425" s="12"/>
      <c r="Y425" s="13" t="str">
        <f t="shared" ca="1" si="126"/>
        <v xml:space="preserve"> </v>
      </c>
      <c r="Z425" s="13" t="str" cm="1">
        <f t="array" aca="1" ref="Z425" ca="1">_xlfn.IFS(W425=0," ",Y425&gt;25,"Plus éligible",Y425&gt;16,"Justificatif à fournir",Y425&gt;6,"Bon rentré OK",Y425&lt;6,"Non éligible")</f>
        <v xml:space="preserve"> </v>
      </c>
      <c r="AA425" s="13" t="str" cm="1">
        <f t="array" aca="1" ref="AA425" ca="1">_xlfn.IFS(W425=0," ",Y425&gt;17,"Plus noel",Y425&lt;16,"ok noel")</f>
        <v xml:space="preserve"> </v>
      </c>
      <c r="AB425" s="15"/>
      <c r="AC425" s="16"/>
      <c r="AD425" s="12"/>
      <c r="AE425" s="13" t="str">
        <f t="shared" ca="1" si="127"/>
        <v xml:space="preserve"> </v>
      </c>
      <c r="AF425" s="13" t="str" cm="1">
        <f t="array" aca="1" ref="AF425" ca="1">_xlfn.IFS(AC425=0," ",AE425&gt;25,"Plus éligible",AE425&gt;16,"Justificatif à fournir",AE425&gt;6,"Bon rentré OK",AE425&lt;6,"Non éligible")</f>
        <v xml:space="preserve"> </v>
      </c>
      <c r="AG425" s="13" t="str" cm="1">
        <f t="array" aca="1" ref="AG425" ca="1">_xlfn.IFS(AC425=0," ",AE425&gt;17,"Plus noel",AE425&lt;17,"ok noel")</f>
        <v xml:space="preserve"> </v>
      </c>
      <c r="AH425" s="15"/>
      <c r="AI425" s="16"/>
      <c r="AJ425" s="12"/>
      <c r="AK425" s="13" t="str">
        <f t="shared" ca="1" si="128"/>
        <v xml:space="preserve"> </v>
      </c>
      <c r="AL425" s="13" t="str" cm="1">
        <f t="array" aca="1" ref="AL425" ca="1">_xlfn.IFS(AI425=0," ",AK425&gt;25,"Plus éligible",AK425&gt;16,"Justificatif à fournir",AK425&gt;6,"Bon rentré OK",AK425&lt;6,"Non éligible")</f>
        <v xml:space="preserve"> </v>
      </c>
      <c r="AM425" s="13" t="str" cm="1">
        <f t="array" aca="1" ref="AM425" ca="1">_xlfn.IFS(AI425=0," ",AK425&gt;17,"Plus noel",AK425&lt;17,"ok noel")</f>
        <v xml:space="preserve"> </v>
      </c>
      <c r="AN425" s="15"/>
      <c r="AO425" s="16"/>
      <c r="AP425" s="12"/>
      <c r="AQ425" s="13" t="str">
        <f t="shared" ca="1" si="129"/>
        <v xml:space="preserve"> </v>
      </c>
      <c r="AR425" s="13" t="str" cm="1">
        <f t="array" aca="1" ref="AR425" ca="1">_xlfn.IFS(AO425=0," ",AQ425&gt;25,"Plus éligible",AQ425&gt;16,"Justificatif à fournir",AQ425&gt;6,"Bon rentré OK",AQ425&lt;6,"Non éligible")</f>
        <v xml:space="preserve"> </v>
      </c>
      <c r="AS425" s="13" t="str" cm="1">
        <f t="array" aca="1" ref="AS425" ca="1">_xlfn.IFS(AO425=0," ",AQ425&gt;17,"Plus noel",AQ425&lt;17,"ok noel")</f>
        <v xml:space="preserve"> </v>
      </c>
      <c r="AT425" s="15"/>
      <c r="AU425" s="10" t="str">
        <f t="shared" si="130"/>
        <v xml:space="preserve"> </v>
      </c>
      <c r="AV425" s="10" t="str">
        <f t="shared" si="131"/>
        <v xml:space="preserve"> </v>
      </c>
      <c r="AW425" s="10" t="str">
        <f t="shared" si="132"/>
        <v xml:space="preserve"> </v>
      </c>
      <c r="AX425">
        <f t="shared" ca="1" si="133"/>
        <v>0</v>
      </c>
      <c r="AY425">
        <f t="shared" ca="1" si="134"/>
        <v>0</v>
      </c>
      <c r="AZ425">
        <f t="shared" ca="1" si="135"/>
        <v>0</v>
      </c>
    </row>
    <row r="426" spans="1:52" x14ac:dyDescent="0.3">
      <c r="A426" s="5"/>
      <c r="C426" s="6">
        <f t="shared" si="136"/>
        <v>1</v>
      </c>
      <c r="E426" s="6">
        <f t="shared" ca="1" si="121"/>
        <v>44562</v>
      </c>
      <c r="F426" s="3">
        <f t="shared" ca="1" si="137"/>
        <v>18</v>
      </c>
      <c r="G426" s="3">
        <f t="shared" ca="1" si="138"/>
        <v>12</v>
      </c>
      <c r="H426" s="7">
        <f t="shared" ca="1" si="122"/>
        <v>450</v>
      </c>
      <c r="J426" s="7">
        <f t="shared" ca="1" si="123"/>
        <v>0</v>
      </c>
      <c r="L426" s="7">
        <f t="shared" ca="1" si="124"/>
        <v>450</v>
      </c>
      <c r="P426" s="7">
        <f t="shared" ca="1" si="125"/>
        <v>450</v>
      </c>
      <c r="Q426" s="16"/>
      <c r="R426" s="12"/>
      <c r="S426" s="13" t="str">
        <f t="shared" ca="1" si="139"/>
        <v xml:space="preserve"> </v>
      </c>
      <c r="T426" s="13" t="str" cm="1">
        <f t="array" aca="1" ref="T426" ca="1">_xlfn.IFS(Q426=0," ",S426&gt;25,"Plus éligible",S426&gt;16,"Justificatif à fournir",S426&gt;6,"Bon rentré OK",S426&lt;6,"Non éligible")</f>
        <v xml:space="preserve"> </v>
      </c>
      <c r="U426" s="13" t="str" cm="1">
        <f t="array" aca="1" ref="U426" ca="1">_xlfn.IFS(Q426=0," ",S426&gt;17,"Plus noel",S426&lt;17,"ok noel")</f>
        <v xml:space="preserve"> </v>
      </c>
      <c r="V426" s="15"/>
      <c r="W426" s="16"/>
      <c r="X426" s="12"/>
      <c r="Y426" s="13" t="str">
        <f t="shared" ca="1" si="126"/>
        <v xml:space="preserve"> </v>
      </c>
      <c r="Z426" s="13" t="str" cm="1">
        <f t="array" aca="1" ref="Z426" ca="1">_xlfn.IFS(W426=0," ",Y426&gt;25,"Plus éligible",Y426&gt;16,"Justificatif à fournir",Y426&gt;6,"Bon rentré OK",Y426&lt;6,"Non éligible")</f>
        <v xml:space="preserve"> </v>
      </c>
      <c r="AA426" s="13" t="str" cm="1">
        <f t="array" aca="1" ref="AA426" ca="1">_xlfn.IFS(W426=0," ",Y426&gt;17,"Plus noel",Y426&lt;16,"ok noel")</f>
        <v xml:space="preserve"> </v>
      </c>
      <c r="AB426" s="15"/>
      <c r="AC426" s="16"/>
      <c r="AD426" s="12"/>
      <c r="AE426" s="13" t="str">
        <f t="shared" ca="1" si="127"/>
        <v xml:space="preserve"> </v>
      </c>
      <c r="AF426" s="13" t="str" cm="1">
        <f t="array" aca="1" ref="AF426" ca="1">_xlfn.IFS(AC426=0," ",AE426&gt;25,"Plus éligible",AE426&gt;16,"Justificatif à fournir",AE426&gt;6,"Bon rentré OK",AE426&lt;6,"Non éligible")</f>
        <v xml:space="preserve"> </v>
      </c>
      <c r="AG426" s="13" t="str" cm="1">
        <f t="array" aca="1" ref="AG426" ca="1">_xlfn.IFS(AC426=0," ",AE426&gt;17,"Plus noel",AE426&lt;17,"ok noel")</f>
        <v xml:space="preserve"> </v>
      </c>
      <c r="AH426" s="15"/>
      <c r="AI426" s="16"/>
      <c r="AJ426" s="12"/>
      <c r="AK426" s="13" t="str">
        <f t="shared" ca="1" si="128"/>
        <v xml:space="preserve"> </v>
      </c>
      <c r="AL426" s="13" t="str" cm="1">
        <f t="array" aca="1" ref="AL426" ca="1">_xlfn.IFS(AI426=0," ",AK426&gt;25,"Plus éligible",AK426&gt;16,"Justificatif à fournir",AK426&gt;6,"Bon rentré OK",AK426&lt;6,"Non éligible")</f>
        <v xml:space="preserve"> </v>
      </c>
      <c r="AM426" s="13" t="str" cm="1">
        <f t="array" aca="1" ref="AM426" ca="1">_xlfn.IFS(AI426=0," ",AK426&gt;17,"Plus noel",AK426&lt;17,"ok noel")</f>
        <v xml:space="preserve"> </v>
      </c>
      <c r="AN426" s="15"/>
      <c r="AO426" s="16"/>
      <c r="AP426" s="12"/>
      <c r="AQ426" s="13" t="str">
        <f t="shared" ca="1" si="129"/>
        <v xml:space="preserve"> </v>
      </c>
      <c r="AR426" s="13" t="str" cm="1">
        <f t="array" aca="1" ref="AR426" ca="1">_xlfn.IFS(AO426=0," ",AQ426&gt;25,"Plus éligible",AQ426&gt;16,"Justificatif à fournir",AQ426&gt;6,"Bon rentré OK",AQ426&lt;6,"Non éligible")</f>
        <v xml:space="preserve"> </v>
      </c>
      <c r="AS426" s="13" t="str" cm="1">
        <f t="array" aca="1" ref="AS426" ca="1">_xlfn.IFS(AO426=0," ",AQ426&gt;17,"Plus noel",AQ426&lt;17,"ok noel")</f>
        <v xml:space="preserve"> </v>
      </c>
      <c r="AT426" s="15"/>
      <c r="AU426" s="10" t="str">
        <f t="shared" si="130"/>
        <v xml:space="preserve"> </v>
      </c>
      <c r="AV426" s="10" t="str">
        <f t="shared" si="131"/>
        <v xml:space="preserve"> </v>
      </c>
      <c r="AW426" s="10" t="str">
        <f t="shared" si="132"/>
        <v xml:space="preserve"> </v>
      </c>
      <c r="AX426">
        <f t="shared" ca="1" si="133"/>
        <v>0</v>
      </c>
      <c r="AY426">
        <f t="shared" ca="1" si="134"/>
        <v>0</v>
      </c>
      <c r="AZ426">
        <f t="shared" ca="1" si="135"/>
        <v>0</v>
      </c>
    </row>
    <row r="427" spans="1:52" x14ac:dyDescent="0.3">
      <c r="A427" s="5"/>
      <c r="C427" s="6">
        <f t="shared" si="136"/>
        <v>1</v>
      </c>
      <c r="E427" s="6">
        <f t="shared" ca="1" si="121"/>
        <v>44562</v>
      </c>
      <c r="F427" s="3">
        <f t="shared" ca="1" si="137"/>
        <v>18</v>
      </c>
      <c r="G427" s="3">
        <f t="shared" ca="1" si="138"/>
        <v>12</v>
      </c>
      <c r="H427" s="7">
        <f t="shared" ca="1" si="122"/>
        <v>450</v>
      </c>
      <c r="J427" s="7">
        <f t="shared" ca="1" si="123"/>
        <v>0</v>
      </c>
      <c r="L427" s="7">
        <f t="shared" ca="1" si="124"/>
        <v>450</v>
      </c>
      <c r="P427" s="7">
        <f t="shared" ca="1" si="125"/>
        <v>450</v>
      </c>
      <c r="Q427" s="16"/>
      <c r="R427" s="12"/>
      <c r="S427" s="13" t="str">
        <f t="shared" ca="1" si="139"/>
        <v xml:space="preserve"> </v>
      </c>
      <c r="T427" s="13" t="str" cm="1">
        <f t="array" aca="1" ref="T427" ca="1">_xlfn.IFS(Q427=0," ",S427&gt;25,"Plus éligible",S427&gt;16,"Justificatif à fournir",S427&gt;6,"Bon rentré OK",S427&lt;6,"Non éligible")</f>
        <v xml:space="preserve"> </v>
      </c>
      <c r="U427" s="13" t="str" cm="1">
        <f t="array" aca="1" ref="U427" ca="1">_xlfn.IFS(Q427=0," ",S427&gt;17,"Plus noel",S427&lt;17,"ok noel")</f>
        <v xml:space="preserve"> </v>
      </c>
      <c r="V427" s="15"/>
      <c r="W427" s="16"/>
      <c r="X427" s="12"/>
      <c r="Y427" s="13" t="str">
        <f t="shared" ca="1" si="126"/>
        <v xml:space="preserve"> </v>
      </c>
      <c r="Z427" s="13" t="str" cm="1">
        <f t="array" aca="1" ref="Z427" ca="1">_xlfn.IFS(W427=0," ",Y427&gt;25,"Plus éligible",Y427&gt;16,"Justificatif à fournir",Y427&gt;6,"Bon rentré OK",Y427&lt;6,"Non éligible")</f>
        <v xml:space="preserve"> </v>
      </c>
      <c r="AA427" s="13" t="str" cm="1">
        <f t="array" aca="1" ref="AA427" ca="1">_xlfn.IFS(W427=0," ",Y427&gt;17,"Plus noel",Y427&lt;16,"ok noel")</f>
        <v xml:space="preserve"> </v>
      </c>
      <c r="AB427" s="15"/>
      <c r="AC427" s="16"/>
      <c r="AD427" s="12"/>
      <c r="AE427" s="13" t="str">
        <f t="shared" ca="1" si="127"/>
        <v xml:space="preserve"> </v>
      </c>
      <c r="AF427" s="13" t="str" cm="1">
        <f t="array" aca="1" ref="AF427" ca="1">_xlfn.IFS(AC427=0," ",AE427&gt;25,"Plus éligible",AE427&gt;16,"Justificatif à fournir",AE427&gt;6,"Bon rentré OK",AE427&lt;6,"Non éligible")</f>
        <v xml:space="preserve"> </v>
      </c>
      <c r="AG427" s="13" t="str" cm="1">
        <f t="array" aca="1" ref="AG427" ca="1">_xlfn.IFS(AC427=0," ",AE427&gt;17,"Plus noel",AE427&lt;17,"ok noel")</f>
        <v xml:space="preserve"> </v>
      </c>
      <c r="AH427" s="15"/>
      <c r="AI427" s="16"/>
      <c r="AJ427" s="12"/>
      <c r="AK427" s="13" t="str">
        <f t="shared" ca="1" si="128"/>
        <v xml:space="preserve"> </v>
      </c>
      <c r="AL427" s="13" t="str" cm="1">
        <f t="array" aca="1" ref="AL427" ca="1">_xlfn.IFS(AI427=0," ",AK427&gt;25,"Plus éligible",AK427&gt;16,"Justificatif à fournir",AK427&gt;6,"Bon rentré OK",AK427&lt;6,"Non éligible")</f>
        <v xml:space="preserve"> </v>
      </c>
      <c r="AM427" s="13" t="str" cm="1">
        <f t="array" aca="1" ref="AM427" ca="1">_xlfn.IFS(AI427=0," ",AK427&gt;17,"Plus noel",AK427&lt;17,"ok noel")</f>
        <v xml:space="preserve"> </v>
      </c>
      <c r="AN427" s="15"/>
      <c r="AO427" s="16"/>
      <c r="AP427" s="12"/>
      <c r="AQ427" s="13" t="str">
        <f t="shared" ca="1" si="129"/>
        <v xml:space="preserve"> </v>
      </c>
      <c r="AR427" s="13" t="str" cm="1">
        <f t="array" aca="1" ref="AR427" ca="1">_xlfn.IFS(AO427=0," ",AQ427&gt;25,"Plus éligible",AQ427&gt;16,"Justificatif à fournir",AQ427&gt;6,"Bon rentré OK",AQ427&lt;6,"Non éligible")</f>
        <v xml:space="preserve"> </v>
      </c>
      <c r="AS427" s="13" t="str" cm="1">
        <f t="array" aca="1" ref="AS427" ca="1">_xlfn.IFS(AO427=0," ",AQ427&gt;17,"Plus noel",AQ427&lt;17,"ok noel")</f>
        <v xml:space="preserve"> </v>
      </c>
      <c r="AT427" s="15"/>
      <c r="AU427" s="10" t="str">
        <f t="shared" si="130"/>
        <v xml:space="preserve"> </v>
      </c>
      <c r="AV427" s="10" t="str">
        <f t="shared" si="131"/>
        <v xml:space="preserve"> </v>
      </c>
      <c r="AW427" s="10" t="str">
        <f t="shared" si="132"/>
        <v xml:space="preserve"> </v>
      </c>
      <c r="AX427">
        <f t="shared" ca="1" si="133"/>
        <v>0</v>
      </c>
      <c r="AY427">
        <f t="shared" ca="1" si="134"/>
        <v>0</v>
      </c>
      <c r="AZ427">
        <f t="shared" ca="1" si="135"/>
        <v>0</v>
      </c>
    </row>
    <row r="428" spans="1:52" x14ac:dyDescent="0.3">
      <c r="A428" s="5"/>
      <c r="C428" s="6">
        <f t="shared" si="136"/>
        <v>1</v>
      </c>
      <c r="E428" s="6">
        <f t="shared" ca="1" si="121"/>
        <v>44562</v>
      </c>
      <c r="F428" s="3">
        <f t="shared" ca="1" si="137"/>
        <v>18</v>
      </c>
      <c r="G428" s="3">
        <f t="shared" ca="1" si="138"/>
        <v>12</v>
      </c>
      <c r="H428" s="7">
        <f t="shared" ca="1" si="122"/>
        <v>450</v>
      </c>
      <c r="J428" s="7">
        <f t="shared" ca="1" si="123"/>
        <v>0</v>
      </c>
      <c r="L428" s="7">
        <f t="shared" ca="1" si="124"/>
        <v>450</v>
      </c>
      <c r="P428" s="7">
        <f t="shared" ca="1" si="125"/>
        <v>450</v>
      </c>
      <c r="Q428" s="16"/>
      <c r="R428" s="12"/>
      <c r="S428" s="13" t="str">
        <f t="shared" ca="1" si="139"/>
        <v xml:space="preserve"> </v>
      </c>
      <c r="T428" s="13" t="str" cm="1">
        <f t="array" aca="1" ref="T428" ca="1">_xlfn.IFS(Q428=0," ",S428&gt;25,"Plus éligible",S428&gt;16,"Justificatif à fournir",S428&gt;6,"Bon rentré OK",S428&lt;6,"Non éligible")</f>
        <v xml:space="preserve"> </v>
      </c>
      <c r="U428" s="13" t="str" cm="1">
        <f t="array" aca="1" ref="U428" ca="1">_xlfn.IFS(Q428=0," ",S428&gt;17,"Plus noel",S428&lt;17,"ok noel")</f>
        <v xml:space="preserve"> </v>
      </c>
      <c r="V428" s="15"/>
      <c r="W428" s="16"/>
      <c r="X428" s="12"/>
      <c r="Y428" s="13" t="str">
        <f t="shared" ca="1" si="126"/>
        <v xml:space="preserve"> </v>
      </c>
      <c r="Z428" s="13" t="str" cm="1">
        <f t="array" aca="1" ref="Z428" ca="1">_xlfn.IFS(W428=0," ",Y428&gt;25,"Plus éligible",Y428&gt;16,"Justificatif à fournir",Y428&gt;6,"Bon rentré OK",Y428&lt;6,"Non éligible")</f>
        <v xml:space="preserve"> </v>
      </c>
      <c r="AA428" s="13" t="str" cm="1">
        <f t="array" aca="1" ref="AA428" ca="1">_xlfn.IFS(W428=0," ",Y428&gt;17,"Plus noel",Y428&lt;16,"ok noel")</f>
        <v xml:space="preserve"> </v>
      </c>
      <c r="AB428" s="15"/>
      <c r="AC428" s="16"/>
      <c r="AD428" s="12"/>
      <c r="AE428" s="13" t="str">
        <f t="shared" ca="1" si="127"/>
        <v xml:space="preserve"> </v>
      </c>
      <c r="AF428" s="13" t="str" cm="1">
        <f t="array" aca="1" ref="AF428" ca="1">_xlfn.IFS(AC428=0," ",AE428&gt;25,"Plus éligible",AE428&gt;16,"Justificatif à fournir",AE428&gt;6,"Bon rentré OK",AE428&lt;6,"Non éligible")</f>
        <v xml:space="preserve"> </v>
      </c>
      <c r="AG428" s="13" t="str" cm="1">
        <f t="array" aca="1" ref="AG428" ca="1">_xlfn.IFS(AC428=0," ",AE428&gt;17,"Plus noel",AE428&lt;17,"ok noel")</f>
        <v xml:space="preserve"> </v>
      </c>
      <c r="AH428" s="15"/>
      <c r="AI428" s="16"/>
      <c r="AJ428" s="12"/>
      <c r="AK428" s="13" t="str">
        <f t="shared" ca="1" si="128"/>
        <v xml:space="preserve"> </v>
      </c>
      <c r="AL428" s="13" t="str" cm="1">
        <f t="array" aca="1" ref="AL428" ca="1">_xlfn.IFS(AI428=0," ",AK428&gt;25,"Plus éligible",AK428&gt;16,"Justificatif à fournir",AK428&gt;6,"Bon rentré OK",AK428&lt;6,"Non éligible")</f>
        <v xml:space="preserve"> </v>
      </c>
      <c r="AM428" s="13" t="str" cm="1">
        <f t="array" aca="1" ref="AM428" ca="1">_xlfn.IFS(AI428=0," ",AK428&gt;17,"Plus noel",AK428&lt;17,"ok noel")</f>
        <v xml:space="preserve"> </v>
      </c>
      <c r="AN428" s="15"/>
      <c r="AO428" s="16"/>
      <c r="AP428" s="12"/>
      <c r="AQ428" s="13" t="str">
        <f t="shared" ca="1" si="129"/>
        <v xml:space="preserve"> </v>
      </c>
      <c r="AR428" s="13" t="str" cm="1">
        <f t="array" aca="1" ref="AR428" ca="1">_xlfn.IFS(AO428=0," ",AQ428&gt;25,"Plus éligible",AQ428&gt;16,"Justificatif à fournir",AQ428&gt;6,"Bon rentré OK",AQ428&lt;6,"Non éligible")</f>
        <v xml:space="preserve"> </v>
      </c>
      <c r="AS428" s="13" t="str" cm="1">
        <f t="array" aca="1" ref="AS428" ca="1">_xlfn.IFS(AO428=0," ",AQ428&gt;17,"Plus noel",AQ428&lt;17,"ok noel")</f>
        <v xml:space="preserve"> </v>
      </c>
      <c r="AT428" s="15"/>
      <c r="AU428" s="10" t="str">
        <f t="shared" si="130"/>
        <v xml:space="preserve"> </v>
      </c>
      <c r="AV428" s="10" t="str">
        <f t="shared" si="131"/>
        <v xml:space="preserve"> </v>
      </c>
      <c r="AW428" s="10" t="str">
        <f t="shared" si="132"/>
        <v xml:space="preserve"> </v>
      </c>
      <c r="AX428">
        <f t="shared" ca="1" si="133"/>
        <v>0</v>
      </c>
      <c r="AY428">
        <f t="shared" ca="1" si="134"/>
        <v>0</v>
      </c>
      <c r="AZ428">
        <f t="shared" ca="1" si="135"/>
        <v>0</v>
      </c>
    </row>
    <row r="429" spans="1:52" x14ac:dyDescent="0.3">
      <c r="A429" s="5"/>
      <c r="C429" s="6">
        <f t="shared" si="136"/>
        <v>1</v>
      </c>
      <c r="E429" s="6">
        <f t="shared" ca="1" si="121"/>
        <v>44562</v>
      </c>
      <c r="F429" s="3">
        <f t="shared" ca="1" si="137"/>
        <v>18</v>
      </c>
      <c r="G429" s="3">
        <f t="shared" ca="1" si="138"/>
        <v>12</v>
      </c>
      <c r="H429" s="7">
        <f t="shared" ca="1" si="122"/>
        <v>450</v>
      </c>
      <c r="J429" s="7">
        <f t="shared" ca="1" si="123"/>
        <v>0</v>
      </c>
      <c r="L429" s="7">
        <f t="shared" ca="1" si="124"/>
        <v>450</v>
      </c>
      <c r="P429" s="7">
        <f t="shared" ca="1" si="125"/>
        <v>450</v>
      </c>
      <c r="Q429" s="16"/>
      <c r="R429" s="12"/>
      <c r="S429" s="13" t="str">
        <f t="shared" ca="1" si="139"/>
        <v xml:space="preserve"> </v>
      </c>
      <c r="T429" s="13" t="str" cm="1">
        <f t="array" aca="1" ref="T429" ca="1">_xlfn.IFS(Q429=0," ",S429&gt;25,"Plus éligible",S429&gt;16,"Justificatif à fournir",S429&gt;6,"Bon rentré OK",S429&lt;6,"Non éligible")</f>
        <v xml:space="preserve"> </v>
      </c>
      <c r="U429" s="13" t="str" cm="1">
        <f t="array" aca="1" ref="U429" ca="1">_xlfn.IFS(Q429=0," ",S429&gt;17,"Plus noel",S429&lt;17,"ok noel")</f>
        <v xml:space="preserve"> </v>
      </c>
      <c r="V429" s="15"/>
      <c r="W429" s="16"/>
      <c r="X429" s="12"/>
      <c r="Y429" s="13" t="str">
        <f t="shared" ca="1" si="126"/>
        <v xml:space="preserve"> </v>
      </c>
      <c r="Z429" s="13" t="str" cm="1">
        <f t="array" aca="1" ref="Z429" ca="1">_xlfn.IFS(W429=0," ",Y429&gt;25,"Plus éligible",Y429&gt;16,"Justificatif à fournir",Y429&gt;6,"Bon rentré OK",Y429&lt;6,"Non éligible")</f>
        <v xml:space="preserve"> </v>
      </c>
      <c r="AA429" s="13" t="str" cm="1">
        <f t="array" aca="1" ref="AA429" ca="1">_xlfn.IFS(W429=0," ",Y429&gt;17,"Plus noel",Y429&lt;16,"ok noel")</f>
        <v xml:space="preserve"> </v>
      </c>
      <c r="AB429" s="15"/>
      <c r="AC429" s="16"/>
      <c r="AD429" s="12"/>
      <c r="AE429" s="13" t="str">
        <f t="shared" ca="1" si="127"/>
        <v xml:space="preserve"> </v>
      </c>
      <c r="AF429" s="13" t="str" cm="1">
        <f t="array" aca="1" ref="AF429" ca="1">_xlfn.IFS(AC429=0," ",AE429&gt;25,"Plus éligible",AE429&gt;16,"Justificatif à fournir",AE429&gt;6,"Bon rentré OK",AE429&lt;6,"Non éligible")</f>
        <v xml:space="preserve"> </v>
      </c>
      <c r="AG429" s="13" t="str" cm="1">
        <f t="array" aca="1" ref="AG429" ca="1">_xlfn.IFS(AC429=0," ",AE429&gt;17,"Plus noel",AE429&lt;17,"ok noel")</f>
        <v xml:space="preserve"> </v>
      </c>
      <c r="AH429" s="15"/>
      <c r="AI429" s="16"/>
      <c r="AJ429" s="12"/>
      <c r="AK429" s="13" t="str">
        <f t="shared" ca="1" si="128"/>
        <v xml:space="preserve"> </v>
      </c>
      <c r="AL429" s="13" t="str" cm="1">
        <f t="array" aca="1" ref="AL429" ca="1">_xlfn.IFS(AI429=0," ",AK429&gt;25,"Plus éligible",AK429&gt;16,"Justificatif à fournir",AK429&gt;6,"Bon rentré OK",AK429&lt;6,"Non éligible")</f>
        <v xml:space="preserve"> </v>
      </c>
      <c r="AM429" s="13" t="str" cm="1">
        <f t="array" aca="1" ref="AM429" ca="1">_xlfn.IFS(AI429=0," ",AK429&gt;17,"Plus noel",AK429&lt;17,"ok noel")</f>
        <v xml:space="preserve"> </v>
      </c>
      <c r="AN429" s="15"/>
      <c r="AO429" s="16"/>
      <c r="AP429" s="12"/>
      <c r="AQ429" s="13" t="str">
        <f t="shared" ca="1" si="129"/>
        <v xml:space="preserve"> </v>
      </c>
      <c r="AR429" s="13" t="str" cm="1">
        <f t="array" aca="1" ref="AR429" ca="1">_xlfn.IFS(AO429=0," ",AQ429&gt;25,"Plus éligible",AQ429&gt;16,"Justificatif à fournir",AQ429&gt;6,"Bon rentré OK",AQ429&lt;6,"Non éligible")</f>
        <v xml:space="preserve"> </v>
      </c>
      <c r="AS429" s="13" t="str" cm="1">
        <f t="array" aca="1" ref="AS429" ca="1">_xlfn.IFS(AO429=0," ",AQ429&gt;17,"Plus noel",AQ429&lt;17,"ok noel")</f>
        <v xml:space="preserve"> </v>
      </c>
      <c r="AT429" s="15"/>
      <c r="AU429" s="10" t="str">
        <f t="shared" si="130"/>
        <v xml:space="preserve"> </v>
      </c>
      <c r="AV429" s="10" t="str">
        <f t="shared" si="131"/>
        <v xml:space="preserve"> </v>
      </c>
      <c r="AW429" s="10" t="str">
        <f t="shared" si="132"/>
        <v xml:space="preserve"> </v>
      </c>
      <c r="AX429">
        <f t="shared" ca="1" si="133"/>
        <v>0</v>
      </c>
      <c r="AY429">
        <f t="shared" ca="1" si="134"/>
        <v>0</v>
      </c>
      <c r="AZ429">
        <f t="shared" ca="1" si="135"/>
        <v>0</v>
      </c>
    </row>
    <row r="430" spans="1:52" x14ac:dyDescent="0.3">
      <c r="A430" s="5"/>
      <c r="C430" s="6">
        <f t="shared" si="136"/>
        <v>1</v>
      </c>
      <c r="E430" s="6">
        <f t="shared" ca="1" si="121"/>
        <v>44562</v>
      </c>
      <c r="F430" s="3">
        <f t="shared" ca="1" si="137"/>
        <v>18</v>
      </c>
      <c r="G430" s="3">
        <f t="shared" ca="1" si="138"/>
        <v>12</v>
      </c>
      <c r="H430" s="7">
        <f t="shared" ca="1" si="122"/>
        <v>450</v>
      </c>
      <c r="J430" s="7">
        <f t="shared" ca="1" si="123"/>
        <v>0</v>
      </c>
      <c r="L430" s="7">
        <f t="shared" ca="1" si="124"/>
        <v>450</v>
      </c>
      <c r="P430" s="7">
        <f t="shared" ca="1" si="125"/>
        <v>450</v>
      </c>
      <c r="Q430" s="16"/>
      <c r="R430" s="12"/>
      <c r="S430" s="13" t="str">
        <f t="shared" ca="1" si="139"/>
        <v xml:space="preserve"> </v>
      </c>
      <c r="T430" s="13" t="str" cm="1">
        <f t="array" aca="1" ref="T430" ca="1">_xlfn.IFS(Q430=0," ",S430&gt;25,"Plus éligible",S430&gt;16,"Justificatif à fournir",S430&gt;6,"Bon rentré OK",S430&lt;6,"Non éligible")</f>
        <v xml:space="preserve"> </v>
      </c>
      <c r="U430" s="13" t="str" cm="1">
        <f t="array" aca="1" ref="U430" ca="1">_xlfn.IFS(Q430=0," ",S430&gt;17,"Plus noel",S430&lt;17,"ok noel")</f>
        <v xml:space="preserve"> </v>
      </c>
      <c r="V430" s="15"/>
      <c r="W430" s="16"/>
      <c r="X430" s="12"/>
      <c r="Y430" s="13" t="str">
        <f t="shared" ca="1" si="126"/>
        <v xml:space="preserve"> </v>
      </c>
      <c r="Z430" s="13" t="str" cm="1">
        <f t="array" aca="1" ref="Z430" ca="1">_xlfn.IFS(W430=0," ",Y430&gt;25,"Plus éligible",Y430&gt;16,"Justificatif à fournir",Y430&gt;6,"Bon rentré OK",Y430&lt;6,"Non éligible")</f>
        <v xml:space="preserve"> </v>
      </c>
      <c r="AA430" s="13" t="str" cm="1">
        <f t="array" aca="1" ref="AA430" ca="1">_xlfn.IFS(W430=0," ",Y430&gt;17,"Plus noel",Y430&lt;16,"ok noel")</f>
        <v xml:space="preserve"> </v>
      </c>
      <c r="AB430" s="15"/>
      <c r="AC430" s="16"/>
      <c r="AD430" s="12"/>
      <c r="AE430" s="13" t="str">
        <f t="shared" ca="1" si="127"/>
        <v xml:space="preserve"> </v>
      </c>
      <c r="AF430" s="13" t="str" cm="1">
        <f t="array" aca="1" ref="AF430" ca="1">_xlfn.IFS(AC430=0," ",AE430&gt;25,"Plus éligible",AE430&gt;16,"Justificatif à fournir",AE430&gt;6,"Bon rentré OK",AE430&lt;6,"Non éligible")</f>
        <v xml:space="preserve"> </v>
      </c>
      <c r="AG430" s="13" t="str" cm="1">
        <f t="array" aca="1" ref="AG430" ca="1">_xlfn.IFS(AC430=0," ",AE430&gt;17,"Plus noel",AE430&lt;17,"ok noel")</f>
        <v xml:space="preserve"> </v>
      </c>
      <c r="AH430" s="15"/>
      <c r="AI430" s="16"/>
      <c r="AJ430" s="12"/>
      <c r="AK430" s="13" t="str">
        <f t="shared" ca="1" si="128"/>
        <v xml:space="preserve"> </v>
      </c>
      <c r="AL430" s="13" t="str" cm="1">
        <f t="array" aca="1" ref="AL430" ca="1">_xlfn.IFS(AI430=0," ",AK430&gt;25,"Plus éligible",AK430&gt;16,"Justificatif à fournir",AK430&gt;6,"Bon rentré OK",AK430&lt;6,"Non éligible")</f>
        <v xml:space="preserve"> </v>
      </c>
      <c r="AM430" s="13" t="str" cm="1">
        <f t="array" aca="1" ref="AM430" ca="1">_xlfn.IFS(AI430=0," ",AK430&gt;17,"Plus noel",AK430&lt;17,"ok noel")</f>
        <v xml:space="preserve"> </v>
      </c>
      <c r="AN430" s="15"/>
      <c r="AO430" s="16"/>
      <c r="AP430" s="12"/>
      <c r="AQ430" s="13" t="str">
        <f t="shared" ca="1" si="129"/>
        <v xml:space="preserve"> </v>
      </c>
      <c r="AR430" s="13" t="str" cm="1">
        <f t="array" aca="1" ref="AR430" ca="1">_xlfn.IFS(AO430=0," ",AQ430&gt;25,"Plus éligible",AQ430&gt;16,"Justificatif à fournir",AQ430&gt;6,"Bon rentré OK",AQ430&lt;6,"Non éligible")</f>
        <v xml:space="preserve"> </v>
      </c>
      <c r="AS430" s="13" t="str" cm="1">
        <f t="array" aca="1" ref="AS430" ca="1">_xlfn.IFS(AO430=0," ",AQ430&gt;17,"Plus noel",AQ430&lt;17,"ok noel")</f>
        <v xml:space="preserve"> </v>
      </c>
      <c r="AT430" s="15"/>
      <c r="AU430" s="10" t="str">
        <f t="shared" si="130"/>
        <v xml:space="preserve"> </v>
      </c>
      <c r="AV430" s="10" t="str">
        <f t="shared" si="131"/>
        <v xml:space="preserve"> </v>
      </c>
      <c r="AW430" s="10" t="str">
        <f t="shared" si="132"/>
        <v xml:space="preserve"> </v>
      </c>
      <c r="AX430">
        <f t="shared" ca="1" si="133"/>
        <v>0</v>
      </c>
      <c r="AY430">
        <f t="shared" ca="1" si="134"/>
        <v>0</v>
      </c>
      <c r="AZ430">
        <f t="shared" ca="1" si="135"/>
        <v>0</v>
      </c>
    </row>
    <row r="431" spans="1:52" x14ac:dyDescent="0.3">
      <c r="A431" s="5"/>
      <c r="C431" s="6">
        <f t="shared" si="136"/>
        <v>1</v>
      </c>
      <c r="E431" s="6">
        <f t="shared" ca="1" si="121"/>
        <v>44562</v>
      </c>
      <c r="F431" s="3">
        <f t="shared" ca="1" si="137"/>
        <v>18</v>
      </c>
      <c r="G431" s="3">
        <f t="shared" ca="1" si="138"/>
        <v>12</v>
      </c>
      <c r="H431" s="7">
        <f t="shared" ca="1" si="122"/>
        <v>450</v>
      </c>
      <c r="J431" s="7">
        <f t="shared" ca="1" si="123"/>
        <v>0</v>
      </c>
      <c r="L431" s="7">
        <f t="shared" ca="1" si="124"/>
        <v>450</v>
      </c>
      <c r="P431" s="7">
        <f t="shared" ca="1" si="125"/>
        <v>450</v>
      </c>
      <c r="Q431" s="16"/>
      <c r="R431" s="12"/>
      <c r="S431" s="13" t="str">
        <f t="shared" ca="1" si="139"/>
        <v xml:space="preserve"> </v>
      </c>
      <c r="T431" s="13" t="str" cm="1">
        <f t="array" aca="1" ref="T431" ca="1">_xlfn.IFS(Q431=0," ",S431&gt;25,"Plus éligible",S431&gt;16,"Justificatif à fournir",S431&gt;6,"Bon rentré OK",S431&lt;6,"Non éligible")</f>
        <v xml:space="preserve"> </v>
      </c>
      <c r="U431" s="13" t="str" cm="1">
        <f t="array" aca="1" ref="U431" ca="1">_xlfn.IFS(Q431=0," ",S431&gt;17,"Plus noel",S431&lt;17,"ok noel")</f>
        <v xml:space="preserve"> </v>
      </c>
      <c r="V431" s="15"/>
      <c r="W431" s="16"/>
      <c r="X431" s="12"/>
      <c r="Y431" s="13" t="str">
        <f t="shared" ca="1" si="126"/>
        <v xml:space="preserve"> </v>
      </c>
      <c r="Z431" s="13" t="str" cm="1">
        <f t="array" aca="1" ref="Z431" ca="1">_xlfn.IFS(W431=0," ",Y431&gt;25,"Plus éligible",Y431&gt;16,"Justificatif à fournir",Y431&gt;6,"Bon rentré OK",Y431&lt;6,"Non éligible")</f>
        <v xml:space="preserve"> </v>
      </c>
      <c r="AA431" s="13" t="str" cm="1">
        <f t="array" aca="1" ref="AA431" ca="1">_xlfn.IFS(W431=0," ",Y431&gt;17,"Plus noel",Y431&lt;16,"ok noel")</f>
        <v xml:space="preserve"> </v>
      </c>
      <c r="AB431" s="15"/>
      <c r="AC431" s="16"/>
      <c r="AD431" s="12"/>
      <c r="AE431" s="13" t="str">
        <f t="shared" ca="1" si="127"/>
        <v xml:space="preserve"> </v>
      </c>
      <c r="AF431" s="13" t="str" cm="1">
        <f t="array" aca="1" ref="AF431" ca="1">_xlfn.IFS(AC431=0," ",AE431&gt;25,"Plus éligible",AE431&gt;16,"Justificatif à fournir",AE431&gt;6,"Bon rentré OK",AE431&lt;6,"Non éligible")</f>
        <v xml:space="preserve"> </v>
      </c>
      <c r="AG431" s="13" t="str" cm="1">
        <f t="array" aca="1" ref="AG431" ca="1">_xlfn.IFS(AC431=0," ",AE431&gt;17,"Plus noel",AE431&lt;17,"ok noel")</f>
        <v xml:space="preserve"> </v>
      </c>
      <c r="AH431" s="15"/>
      <c r="AI431" s="16"/>
      <c r="AJ431" s="12"/>
      <c r="AK431" s="13" t="str">
        <f t="shared" ca="1" si="128"/>
        <v xml:space="preserve"> </v>
      </c>
      <c r="AL431" s="13" t="str" cm="1">
        <f t="array" aca="1" ref="AL431" ca="1">_xlfn.IFS(AI431=0," ",AK431&gt;25,"Plus éligible",AK431&gt;16,"Justificatif à fournir",AK431&gt;6,"Bon rentré OK",AK431&lt;6,"Non éligible")</f>
        <v xml:space="preserve"> </v>
      </c>
      <c r="AM431" s="13" t="str" cm="1">
        <f t="array" aca="1" ref="AM431" ca="1">_xlfn.IFS(AI431=0," ",AK431&gt;17,"Plus noel",AK431&lt;17,"ok noel")</f>
        <v xml:space="preserve"> </v>
      </c>
      <c r="AN431" s="15"/>
      <c r="AO431" s="16"/>
      <c r="AP431" s="12"/>
      <c r="AQ431" s="13" t="str">
        <f t="shared" ca="1" si="129"/>
        <v xml:space="preserve"> </v>
      </c>
      <c r="AR431" s="13" t="str" cm="1">
        <f t="array" aca="1" ref="AR431" ca="1">_xlfn.IFS(AO431=0," ",AQ431&gt;25,"Plus éligible",AQ431&gt;16,"Justificatif à fournir",AQ431&gt;6,"Bon rentré OK",AQ431&lt;6,"Non éligible")</f>
        <v xml:space="preserve"> </v>
      </c>
      <c r="AS431" s="13" t="str" cm="1">
        <f t="array" aca="1" ref="AS431" ca="1">_xlfn.IFS(AO431=0," ",AQ431&gt;17,"Plus noel",AQ431&lt;17,"ok noel")</f>
        <v xml:space="preserve"> </v>
      </c>
      <c r="AT431" s="15"/>
      <c r="AU431" s="10" t="str">
        <f t="shared" si="130"/>
        <v xml:space="preserve"> </v>
      </c>
      <c r="AV431" s="10" t="str">
        <f t="shared" si="131"/>
        <v xml:space="preserve"> </v>
      </c>
      <c r="AW431" s="10" t="str">
        <f t="shared" si="132"/>
        <v xml:space="preserve"> </v>
      </c>
      <c r="AX431">
        <f t="shared" ca="1" si="133"/>
        <v>0</v>
      </c>
      <c r="AY431">
        <f t="shared" ca="1" si="134"/>
        <v>0</v>
      </c>
      <c r="AZ431">
        <f t="shared" ca="1" si="135"/>
        <v>0</v>
      </c>
    </row>
    <row r="432" spans="1:52" x14ac:dyDescent="0.3">
      <c r="A432" s="5"/>
      <c r="C432" s="6">
        <f t="shared" si="136"/>
        <v>1</v>
      </c>
      <c r="E432" s="6">
        <f t="shared" ca="1" si="121"/>
        <v>44562</v>
      </c>
      <c r="F432" s="3">
        <f t="shared" ca="1" si="137"/>
        <v>18</v>
      </c>
      <c r="G432" s="3">
        <f t="shared" ca="1" si="138"/>
        <v>12</v>
      </c>
      <c r="H432" s="7">
        <f t="shared" ca="1" si="122"/>
        <v>450</v>
      </c>
      <c r="J432" s="7">
        <f t="shared" ca="1" si="123"/>
        <v>0</v>
      </c>
      <c r="L432" s="7">
        <f t="shared" ca="1" si="124"/>
        <v>450</v>
      </c>
      <c r="P432" s="7">
        <f t="shared" ca="1" si="125"/>
        <v>450</v>
      </c>
      <c r="Q432" s="16"/>
      <c r="R432" s="12"/>
      <c r="S432" s="13" t="str">
        <f t="shared" ca="1" si="139"/>
        <v xml:space="preserve"> </v>
      </c>
      <c r="T432" s="13" t="str" cm="1">
        <f t="array" aca="1" ref="T432" ca="1">_xlfn.IFS(Q432=0," ",S432&gt;25,"Plus éligible",S432&gt;16,"Justificatif à fournir",S432&gt;6,"Bon rentré OK",S432&lt;6,"Non éligible")</f>
        <v xml:space="preserve"> </v>
      </c>
      <c r="U432" s="13" t="str" cm="1">
        <f t="array" aca="1" ref="U432" ca="1">_xlfn.IFS(Q432=0," ",S432&gt;17,"Plus noel",S432&lt;17,"ok noel")</f>
        <v xml:space="preserve"> </v>
      </c>
      <c r="V432" s="15"/>
      <c r="W432" s="16"/>
      <c r="X432" s="12"/>
      <c r="Y432" s="13" t="str">
        <f t="shared" ca="1" si="126"/>
        <v xml:space="preserve"> </v>
      </c>
      <c r="Z432" s="13" t="str" cm="1">
        <f t="array" aca="1" ref="Z432" ca="1">_xlfn.IFS(W432=0," ",Y432&gt;25,"Plus éligible",Y432&gt;16,"Justificatif à fournir",Y432&gt;6,"Bon rentré OK",Y432&lt;6,"Non éligible")</f>
        <v xml:space="preserve"> </v>
      </c>
      <c r="AA432" s="13" t="str" cm="1">
        <f t="array" aca="1" ref="AA432" ca="1">_xlfn.IFS(W432=0," ",Y432&gt;17,"Plus noel",Y432&lt;16,"ok noel")</f>
        <v xml:space="preserve"> </v>
      </c>
      <c r="AB432" s="15"/>
      <c r="AC432" s="16"/>
      <c r="AD432" s="12"/>
      <c r="AE432" s="13" t="str">
        <f t="shared" ca="1" si="127"/>
        <v xml:space="preserve"> </v>
      </c>
      <c r="AF432" s="13" t="str" cm="1">
        <f t="array" aca="1" ref="AF432" ca="1">_xlfn.IFS(AC432=0," ",AE432&gt;25,"Plus éligible",AE432&gt;16,"Justificatif à fournir",AE432&gt;6,"Bon rentré OK",AE432&lt;6,"Non éligible")</f>
        <v xml:space="preserve"> </v>
      </c>
      <c r="AG432" s="13" t="str" cm="1">
        <f t="array" aca="1" ref="AG432" ca="1">_xlfn.IFS(AC432=0," ",AE432&gt;17,"Plus noel",AE432&lt;17,"ok noel")</f>
        <v xml:space="preserve"> </v>
      </c>
      <c r="AH432" s="15"/>
      <c r="AI432" s="16"/>
      <c r="AJ432" s="12"/>
      <c r="AK432" s="13" t="str">
        <f t="shared" ca="1" si="128"/>
        <v xml:space="preserve"> </v>
      </c>
      <c r="AL432" s="13" t="str" cm="1">
        <f t="array" aca="1" ref="AL432" ca="1">_xlfn.IFS(AI432=0," ",AK432&gt;25,"Plus éligible",AK432&gt;16,"Justificatif à fournir",AK432&gt;6,"Bon rentré OK",AK432&lt;6,"Non éligible")</f>
        <v xml:space="preserve"> </v>
      </c>
      <c r="AM432" s="13" t="str" cm="1">
        <f t="array" aca="1" ref="AM432" ca="1">_xlfn.IFS(AI432=0," ",AK432&gt;17,"Plus noel",AK432&lt;17,"ok noel")</f>
        <v xml:space="preserve"> </v>
      </c>
      <c r="AN432" s="15"/>
      <c r="AO432" s="16"/>
      <c r="AP432" s="12"/>
      <c r="AQ432" s="13" t="str">
        <f t="shared" ca="1" si="129"/>
        <v xml:space="preserve"> </v>
      </c>
      <c r="AR432" s="13" t="str" cm="1">
        <f t="array" aca="1" ref="AR432" ca="1">_xlfn.IFS(AO432=0," ",AQ432&gt;25,"Plus éligible",AQ432&gt;16,"Justificatif à fournir",AQ432&gt;6,"Bon rentré OK",AQ432&lt;6,"Non éligible")</f>
        <v xml:space="preserve"> </v>
      </c>
      <c r="AS432" s="13" t="str" cm="1">
        <f t="array" aca="1" ref="AS432" ca="1">_xlfn.IFS(AO432=0," ",AQ432&gt;17,"Plus noel",AQ432&lt;17,"ok noel")</f>
        <v xml:space="preserve"> </v>
      </c>
      <c r="AT432" s="15"/>
      <c r="AU432" s="10" t="str">
        <f t="shared" si="130"/>
        <v xml:space="preserve"> </v>
      </c>
      <c r="AV432" s="10" t="str">
        <f t="shared" si="131"/>
        <v xml:space="preserve"> </v>
      </c>
      <c r="AW432" s="10" t="str">
        <f t="shared" si="132"/>
        <v xml:space="preserve"> </v>
      </c>
      <c r="AX432">
        <f t="shared" ca="1" si="133"/>
        <v>0</v>
      </c>
      <c r="AY432">
        <f t="shared" ca="1" si="134"/>
        <v>0</v>
      </c>
      <c r="AZ432">
        <f t="shared" ca="1" si="135"/>
        <v>0</v>
      </c>
    </row>
    <row r="433" spans="1:52" x14ac:dyDescent="0.3">
      <c r="A433" s="5"/>
      <c r="C433" s="6">
        <f t="shared" si="136"/>
        <v>1</v>
      </c>
      <c r="E433" s="6">
        <f t="shared" ca="1" si="121"/>
        <v>44562</v>
      </c>
      <c r="F433" s="3">
        <f t="shared" ca="1" si="137"/>
        <v>18</v>
      </c>
      <c r="G433" s="3">
        <f t="shared" ca="1" si="138"/>
        <v>12</v>
      </c>
      <c r="H433" s="7">
        <f t="shared" ca="1" si="122"/>
        <v>450</v>
      </c>
      <c r="J433" s="7">
        <f t="shared" ca="1" si="123"/>
        <v>0</v>
      </c>
      <c r="L433" s="7">
        <f t="shared" ca="1" si="124"/>
        <v>450</v>
      </c>
      <c r="P433" s="7">
        <f t="shared" ca="1" si="125"/>
        <v>450</v>
      </c>
      <c r="Q433" s="16"/>
      <c r="R433" s="12"/>
      <c r="S433" s="13" t="str">
        <f t="shared" ca="1" si="139"/>
        <v xml:space="preserve"> </v>
      </c>
      <c r="T433" s="13" t="str" cm="1">
        <f t="array" aca="1" ref="T433" ca="1">_xlfn.IFS(Q433=0," ",S433&gt;25,"Plus éligible",S433&gt;16,"Justificatif à fournir",S433&gt;6,"Bon rentré OK",S433&lt;6,"Non éligible")</f>
        <v xml:space="preserve"> </v>
      </c>
      <c r="U433" s="13" t="str" cm="1">
        <f t="array" aca="1" ref="U433" ca="1">_xlfn.IFS(Q433=0," ",S433&gt;17,"Plus noel",S433&lt;17,"ok noel")</f>
        <v xml:space="preserve"> </v>
      </c>
      <c r="V433" s="15"/>
      <c r="W433" s="16"/>
      <c r="X433" s="12"/>
      <c r="Y433" s="13" t="str">
        <f t="shared" ca="1" si="126"/>
        <v xml:space="preserve"> </v>
      </c>
      <c r="Z433" s="13" t="str" cm="1">
        <f t="array" aca="1" ref="Z433" ca="1">_xlfn.IFS(W433=0," ",Y433&gt;25,"Plus éligible",Y433&gt;16,"Justificatif à fournir",Y433&gt;6,"Bon rentré OK",Y433&lt;6,"Non éligible")</f>
        <v xml:space="preserve"> </v>
      </c>
      <c r="AA433" s="13" t="str" cm="1">
        <f t="array" aca="1" ref="AA433" ca="1">_xlfn.IFS(W433=0," ",Y433&gt;17,"Plus noel",Y433&lt;16,"ok noel")</f>
        <v xml:space="preserve"> </v>
      </c>
      <c r="AB433" s="15"/>
      <c r="AC433" s="16"/>
      <c r="AD433" s="12"/>
      <c r="AE433" s="13" t="str">
        <f t="shared" ca="1" si="127"/>
        <v xml:space="preserve"> </v>
      </c>
      <c r="AF433" s="13" t="str" cm="1">
        <f t="array" aca="1" ref="AF433" ca="1">_xlfn.IFS(AC433=0," ",AE433&gt;25,"Plus éligible",AE433&gt;16,"Justificatif à fournir",AE433&gt;6,"Bon rentré OK",AE433&lt;6,"Non éligible")</f>
        <v xml:space="preserve"> </v>
      </c>
      <c r="AG433" s="13" t="str" cm="1">
        <f t="array" aca="1" ref="AG433" ca="1">_xlfn.IFS(AC433=0," ",AE433&gt;17,"Plus noel",AE433&lt;17,"ok noel")</f>
        <v xml:space="preserve"> </v>
      </c>
      <c r="AH433" s="15"/>
      <c r="AI433" s="16"/>
      <c r="AJ433" s="12"/>
      <c r="AK433" s="13" t="str">
        <f t="shared" ca="1" si="128"/>
        <v xml:space="preserve"> </v>
      </c>
      <c r="AL433" s="13" t="str" cm="1">
        <f t="array" aca="1" ref="AL433" ca="1">_xlfn.IFS(AI433=0," ",AK433&gt;25,"Plus éligible",AK433&gt;16,"Justificatif à fournir",AK433&gt;6,"Bon rentré OK",AK433&lt;6,"Non éligible")</f>
        <v xml:space="preserve"> </v>
      </c>
      <c r="AM433" s="13" t="str" cm="1">
        <f t="array" aca="1" ref="AM433" ca="1">_xlfn.IFS(AI433=0," ",AK433&gt;17,"Plus noel",AK433&lt;17,"ok noel")</f>
        <v xml:space="preserve"> </v>
      </c>
      <c r="AN433" s="15"/>
      <c r="AO433" s="16"/>
      <c r="AP433" s="12"/>
      <c r="AQ433" s="13" t="str">
        <f t="shared" ca="1" si="129"/>
        <v xml:space="preserve"> </v>
      </c>
      <c r="AR433" s="13" t="str" cm="1">
        <f t="array" aca="1" ref="AR433" ca="1">_xlfn.IFS(AO433=0," ",AQ433&gt;25,"Plus éligible",AQ433&gt;16,"Justificatif à fournir",AQ433&gt;6,"Bon rentré OK",AQ433&lt;6,"Non éligible")</f>
        <v xml:space="preserve"> </v>
      </c>
      <c r="AS433" s="13" t="str" cm="1">
        <f t="array" aca="1" ref="AS433" ca="1">_xlfn.IFS(AO433=0," ",AQ433&gt;17,"Plus noel",AQ433&lt;17,"ok noel")</f>
        <v xml:space="preserve"> </v>
      </c>
      <c r="AT433" s="15"/>
      <c r="AU433" s="10" t="str">
        <f t="shared" si="130"/>
        <v xml:space="preserve"> </v>
      </c>
      <c r="AV433" s="10" t="str">
        <f t="shared" si="131"/>
        <v xml:space="preserve"> </v>
      </c>
      <c r="AW433" s="10" t="str">
        <f t="shared" si="132"/>
        <v xml:space="preserve"> </v>
      </c>
      <c r="AX433">
        <f t="shared" ca="1" si="133"/>
        <v>0</v>
      </c>
      <c r="AY433">
        <f t="shared" ca="1" si="134"/>
        <v>0</v>
      </c>
      <c r="AZ433">
        <f t="shared" ca="1" si="135"/>
        <v>0</v>
      </c>
    </row>
    <row r="434" spans="1:52" x14ac:dyDescent="0.3">
      <c r="A434" s="5"/>
      <c r="C434" s="6">
        <f t="shared" si="136"/>
        <v>1</v>
      </c>
      <c r="E434" s="6">
        <f t="shared" ca="1" si="121"/>
        <v>44562</v>
      </c>
      <c r="F434" s="3">
        <f t="shared" ca="1" si="137"/>
        <v>18</v>
      </c>
      <c r="G434" s="3">
        <f t="shared" ca="1" si="138"/>
        <v>12</v>
      </c>
      <c r="H434" s="7">
        <f t="shared" ca="1" si="122"/>
        <v>450</v>
      </c>
      <c r="J434" s="7">
        <f t="shared" ca="1" si="123"/>
        <v>0</v>
      </c>
      <c r="L434" s="7">
        <f t="shared" ca="1" si="124"/>
        <v>450</v>
      </c>
      <c r="P434" s="7">
        <f t="shared" ca="1" si="125"/>
        <v>450</v>
      </c>
      <c r="Q434" s="16"/>
      <c r="R434" s="12"/>
      <c r="S434" s="13" t="str">
        <f t="shared" ca="1" si="139"/>
        <v xml:space="preserve"> </v>
      </c>
      <c r="T434" s="13" t="str" cm="1">
        <f t="array" aca="1" ref="T434" ca="1">_xlfn.IFS(Q434=0," ",S434&gt;25,"Plus éligible",S434&gt;16,"Justificatif à fournir",S434&gt;6,"Bon rentré OK",S434&lt;6,"Non éligible")</f>
        <v xml:space="preserve"> </v>
      </c>
      <c r="U434" s="13" t="str" cm="1">
        <f t="array" aca="1" ref="U434" ca="1">_xlfn.IFS(Q434=0," ",S434&gt;17,"Plus noel",S434&lt;17,"ok noel")</f>
        <v xml:space="preserve"> </v>
      </c>
      <c r="V434" s="15"/>
      <c r="W434" s="16"/>
      <c r="X434" s="12"/>
      <c r="Y434" s="13" t="str">
        <f t="shared" ca="1" si="126"/>
        <v xml:space="preserve"> </v>
      </c>
      <c r="Z434" s="13" t="str" cm="1">
        <f t="array" aca="1" ref="Z434" ca="1">_xlfn.IFS(W434=0," ",Y434&gt;25,"Plus éligible",Y434&gt;16,"Justificatif à fournir",Y434&gt;6,"Bon rentré OK",Y434&lt;6,"Non éligible")</f>
        <v xml:space="preserve"> </v>
      </c>
      <c r="AA434" s="13" t="str" cm="1">
        <f t="array" aca="1" ref="AA434" ca="1">_xlfn.IFS(W434=0," ",Y434&gt;17,"Plus noel",Y434&lt;16,"ok noel")</f>
        <v xml:space="preserve"> </v>
      </c>
      <c r="AB434" s="15"/>
      <c r="AC434" s="16"/>
      <c r="AD434" s="12"/>
      <c r="AE434" s="13" t="str">
        <f t="shared" ca="1" si="127"/>
        <v xml:space="preserve"> </v>
      </c>
      <c r="AF434" s="13" t="str" cm="1">
        <f t="array" aca="1" ref="AF434" ca="1">_xlfn.IFS(AC434=0," ",AE434&gt;25,"Plus éligible",AE434&gt;16,"Justificatif à fournir",AE434&gt;6,"Bon rentré OK",AE434&lt;6,"Non éligible")</f>
        <v xml:space="preserve"> </v>
      </c>
      <c r="AG434" s="13" t="str" cm="1">
        <f t="array" aca="1" ref="AG434" ca="1">_xlfn.IFS(AC434=0," ",AE434&gt;17,"Plus noel",AE434&lt;17,"ok noel")</f>
        <v xml:space="preserve"> </v>
      </c>
      <c r="AH434" s="15"/>
      <c r="AI434" s="16"/>
      <c r="AJ434" s="12"/>
      <c r="AK434" s="13" t="str">
        <f t="shared" ca="1" si="128"/>
        <v xml:space="preserve"> </v>
      </c>
      <c r="AL434" s="13" t="str" cm="1">
        <f t="array" aca="1" ref="AL434" ca="1">_xlfn.IFS(AI434=0," ",AK434&gt;25,"Plus éligible",AK434&gt;16,"Justificatif à fournir",AK434&gt;6,"Bon rentré OK",AK434&lt;6,"Non éligible")</f>
        <v xml:space="preserve"> </v>
      </c>
      <c r="AM434" s="13" t="str" cm="1">
        <f t="array" aca="1" ref="AM434" ca="1">_xlfn.IFS(AI434=0," ",AK434&gt;17,"Plus noel",AK434&lt;17,"ok noel")</f>
        <v xml:space="preserve"> </v>
      </c>
      <c r="AN434" s="15"/>
      <c r="AO434" s="16"/>
      <c r="AP434" s="12"/>
      <c r="AQ434" s="13" t="str">
        <f t="shared" ca="1" si="129"/>
        <v xml:space="preserve"> </v>
      </c>
      <c r="AR434" s="13" t="str" cm="1">
        <f t="array" aca="1" ref="AR434" ca="1">_xlfn.IFS(AO434=0," ",AQ434&gt;25,"Plus éligible",AQ434&gt;16,"Justificatif à fournir",AQ434&gt;6,"Bon rentré OK",AQ434&lt;6,"Non éligible")</f>
        <v xml:space="preserve"> </v>
      </c>
      <c r="AS434" s="13" t="str" cm="1">
        <f t="array" aca="1" ref="AS434" ca="1">_xlfn.IFS(AO434=0," ",AQ434&gt;17,"Plus noel",AQ434&lt;17,"ok noel")</f>
        <v xml:space="preserve"> </v>
      </c>
      <c r="AT434" s="15"/>
      <c r="AU434" s="10" t="str">
        <f t="shared" si="130"/>
        <v xml:space="preserve"> </v>
      </c>
      <c r="AV434" s="10" t="str">
        <f t="shared" si="131"/>
        <v xml:space="preserve"> </v>
      </c>
      <c r="AW434" s="10" t="str">
        <f t="shared" si="132"/>
        <v xml:space="preserve"> </v>
      </c>
      <c r="AX434">
        <f t="shared" ca="1" si="133"/>
        <v>0</v>
      </c>
      <c r="AY434">
        <f t="shared" ca="1" si="134"/>
        <v>0</v>
      </c>
      <c r="AZ434">
        <f t="shared" ca="1" si="135"/>
        <v>0</v>
      </c>
    </row>
    <row r="435" spans="1:52" x14ac:dyDescent="0.3">
      <c r="A435" s="5"/>
      <c r="C435" s="6">
        <f t="shared" si="136"/>
        <v>1</v>
      </c>
      <c r="E435" s="6">
        <f t="shared" ca="1" si="121"/>
        <v>44562</v>
      </c>
      <c r="F435" s="3">
        <f t="shared" ca="1" si="137"/>
        <v>18</v>
      </c>
      <c r="G435" s="3">
        <f t="shared" ca="1" si="138"/>
        <v>12</v>
      </c>
      <c r="H435" s="7">
        <f t="shared" ca="1" si="122"/>
        <v>450</v>
      </c>
      <c r="J435" s="7">
        <f t="shared" ca="1" si="123"/>
        <v>0</v>
      </c>
      <c r="L435" s="7">
        <f t="shared" ca="1" si="124"/>
        <v>450</v>
      </c>
      <c r="P435" s="7">
        <f t="shared" ca="1" si="125"/>
        <v>450</v>
      </c>
      <c r="Q435" s="16"/>
      <c r="R435" s="12"/>
      <c r="S435" s="13" t="str">
        <f t="shared" ca="1" si="139"/>
        <v xml:space="preserve"> </v>
      </c>
      <c r="T435" s="13" t="str" cm="1">
        <f t="array" aca="1" ref="T435" ca="1">_xlfn.IFS(Q435=0," ",S435&gt;25,"Plus éligible",S435&gt;16,"Justificatif à fournir",S435&gt;6,"Bon rentré OK",S435&lt;6,"Non éligible")</f>
        <v xml:space="preserve"> </v>
      </c>
      <c r="U435" s="13" t="str" cm="1">
        <f t="array" aca="1" ref="U435" ca="1">_xlfn.IFS(Q435=0," ",S435&gt;17,"Plus noel",S435&lt;17,"ok noel")</f>
        <v xml:space="preserve"> </v>
      </c>
      <c r="V435" s="15"/>
      <c r="W435" s="16"/>
      <c r="X435" s="12"/>
      <c r="Y435" s="13" t="str">
        <f t="shared" ca="1" si="126"/>
        <v xml:space="preserve"> </v>
      </c>
      <c r="Z435" s="13" t="str" cm="1">
        <f t="array" aca="1" ref="Z435" ca="1">_xlfn.IFS(W435=0," ",Y435&gt;25,"Plus éligible",Y435&gt;16,"Justificatif à fournir",Y435&gt;6,"Bon rentré OK",Y435&lt;6,"Non éligible")</f>
        <v xml:space="preserve"> </v>
      </c>
      <c r="AA435" s="13" t="str" cm="1">
        <f t="array" aca="1" ref="AA435" ca="1">_xlfn.IFS(W435=0," ",Y435&gt;17,"Plus noel",Y435&lt;16,"ok noel")</f>
        <v xml:space="preserve"> </v>
      </c>
      <c r="AB435" s="15"/>
      <c r="AC435" s="16"/>
      <c r="AD435" s="12"/>
      <c r="AE435" s="13" t="str">
        <f t="shared" ca="1" si="127"/>
        <v xml:space="preserve"> </v>
      </c>
      <c r="AF435" s="13" t="str" cm="1">
        <f t="array" aca="1" ref="AF435" ca="1">_xlfn.IFS(AC435=0," ",AE435&gt;25,"Plus éligible",AE435&gt;16,"Justificatif à fournir",AE435&gt;6,"Bon rentré OK",AE435&lt;6,"Non éligible")</f>
        <v xml:space="preserve"> </v>
      </c>
      <c r="AG435" s="13" t="str" cm="1">
        <f t="array" aca="1" ref="AG435" ca="1">_xlfn.IFS(AC435=0," ",AE435&gt;17,"Plus noel",AE435&lt;17,"ok noel")</f>
        <v xml:space="preserve"> </v>
      </c>
      <c r="AH435" s="15"/>
      <c r="AI435" s="16"/>
      <c r="AJ435" s="12"/>
      <c r="AK435" s="13" t="str">
        <f t="shared" ca="1" si="128"/>
        <v xml:space="preserve"> </v>
      </c>
      <c r="AL435" s="13" t="str" cm="1">
        <f t="array" aca="1" ref="AL435" ca="1">_xlfn.IFS(AI435=0," ",AK435&gt;25,"Plus éligible",AK435&gt;16,"Justificatif à fournir",AK435&gt;6,"Bon rentré OK",AK435&lt;6,"Non éligible")</f>
        <v xml:space="preserve"> </v>
      </c>
      <c r="AM435" s="13" t="str" cm="1">
        <f t="array" aca="1" ref="AM435" ca="1">_xlfn.IFS(AI435=0," ",AK435&gt;17,"Plus noel",AK435&lt;17,"ok noel")</f>
        <v xml:space="preserve"> </v>
      </c>
      <c r="AN435" s="15"/>
      <c r="AO435" s="16"/>
      <c r="AP435" s="12"/>
      <c r="AQ435" s="13" t="str">
        <f t="shared" ca="1" si="129"/>
        <v xml:space="preserve"> </v>
      </c>
      <c r="AR435" s="13" t="str" cm="1">
        <f t="array" aca="1" ref="AR435" ca="1">_xlfn.IFS(AO435=0," ",AQ435&gt;25,"Plus éligible",AQ435&gt;16,"Justificatif à fournir",AQ435&gt;6,"Bon rentré OK",AQ435&lt;6,"Non éligible")</f>
        <v xml:space="preserve"> </v>
      </c>
      <c r="AS435" s="13" t="str" cm="1">
        <f t="array" aca="1" ref="AS435" ca="1">_xlfn.IFS(AO435=0," ",AQ435&gt;17,"Plus noel",AQ435&lt;17,"ok noel")</f>
        <v xml:space="preserve"> </v>
      </c>
      <c r="AT435" s="15"/>
      <c r="AU435" s="10" t="str">
        <f t="shared" si="130"/>
        <v xml:space="preserve"> </v>
      </c>
      <c r="AV435" s="10" t="str">
        <f t="shared" si="131"/>
        <v xml:space="preserve"> </v>
      </c>
      <c r="AW435" s="10" t="str">
        <f t="shared" si="132"/>
        <v xml:space="preserve"> </v>
      </c>
      <c r="AX435">
        <f t="shared" ca="1" si="133"/>
        <v>0</v>
      </c>
      <c r="AY435">
        <f t="shared" ca="1" si="134"/>
        <v>0</v>
      </c>
      <c r="AZ435">
        <f t="shared" ca="1" si="135"/>
        <v>0</v>
      </c>
    </row>
    <row r="436" spans="1:52" x14ac:dyDescent="0.3">
      <c r="A436" s="5"/>
      <c r="C436" s="6">
        <f t="shared" si="136"/>
        <v>1</v>
      </c>
      <c r="E436" s="6">
        <f t="shared" ca="1" si="121"/>
        <v>44562</v>
      </c>
      <c r="F436" s="3">
        <f t="shared" ca="1" si="137"/>
        <v>18</v>
      </c>
      <c r="G436" s="3">
        <f t="shared" ca="1" si="138"/>
        <v>12</v>
      </c>
      <c r="H436" s="7">
        <f t="shared" ca="1" si="122"/>
        <v>450</v>
      </c>
      <c r="J436" s="7">
        <f t="shared" ca="1" si="123"/>
        <v>0</v>
      </c>
      <c r="L436" s="7">
        <f t="shared" ca="1" si="124"/>
        <v>450</v>
      </c>
      <c r="P436" s="7">
        <f t="shared" ca="1" si="125"/>
        <v>450</v>
      </c>
      <c r="Q436" s="16"/>
      <c r="R436" s="12"/>
      <c r="S436" s="13" t="str">
        <f t="shared" ca="1" si="139"/>
        <v xml:space="preserve"> </v>
      </c>
      <c r="T436" s="13" t="str" cm="1">
        <f t="array" aca="1" ref="T436" ca="1">_xlfn.IFS(Q436=0," ",S436&gt;25,"Plus éligible",S436&gt;16,"Justificatif à fournir",S436&gt;6,"Bon rentré OK",S436&lt;6,"Non éligible")</f>
        <v xml:space="preserve"> </v>
      </c>
      <c r="U436" s="13" t="str" cm="1">
        <f t="array" aca="1" ref="U436" ca="1">_xlfn.IFS(Q436=0," ",S436&gt;17,"Plus noel",S436&lt;17,"ok noel")</f>
        <v xml:space="preserve"> </v>
      </c>
      <c r="V436" s="15"/>
      <c r="W436" s="16"/>
      <c r="X436" s="12"/>
      <c r="Y436" s="13" t="str">
        <f t="shared" ca="1" si="126"/>
        <v xml:space="preserve"> </v>
      </c>
      <c r="Z436" s="13" t="str" cm="1">
        <f t="array" aca="1" ref="Z436" ca="1">_xlfn.IFS(W436=0," ",Y436&gt;25,"Plus éligible",Y436&gt;16,"Justificatif à fournir",Y436&gt;6,"Bon rentré OK",Y436&lt;6,"Non éligible")</f>
        <v xml:space="preserve"> </v>
      </c>
      <c r="AA436" s="13" t="str" cm="1">
        <f t="array" aca="1" ref="AA436" ca="1">_xlfn.IFS(W436=0," ",Y436&gt;17,"Plus noel",Y436&lt;16,"ok noel")</f>
        <v xml:space="preserve"> </v>
      </c>
      <c r="AB436" s="15"/>
      <c r="AC436" s="16"/>
      <c r="AD436" s="12"/>
      <c r="AE436" s="13" t="str">
        <f t="shared" ca="1" si="127"/>
        <v xml:space="preserve"> </v>
      </c>
      <c r="AF436" s="13" t="str" cm="1">
        <f t="array" aca="1" ref="AF436" ca="1">_xlfn.IFS(AC436=0," ",AE436&gt;25,"Plus éligible",AE436&gt;16,"Justificatif à fournir",AE436&gt;6,"Bon rentré OK",AE436&lt;6,"Non éligible")</f>
        <v xml:space="preserve"> </v>
      </c>
      <c r="AG436" s="13" t="str" cm="1">
        <f t="array" aca="1" ref="AG436" ca="1">_xlfn.IFS(AC436=0," ",AE436&gt;17,"Plus noel",AE436&lt;17,"ok noel")</f>
        <v xml:space="preserve"> </v>
      </c>
      <c r="AH436" s="15"/>
      <c r="AI436" s="16"/>
      <c r="AJ436" s="12"/>
      <c r="AK436" s="13" t="str">
        <f t="shared" ca="1" si="128"/>
        <v xml:space="preserve"> </v>
      </c>
      <c r="AL436" s="13" t="str" cm="1">
        <f t="array" aca="1" ref="AL436" ca="1">_xlfn.IFS(AI436=0," ",AK436&gt;25,"Plus éligible",AK436&gt;16,"Justificatif à fournir",AK436&gt;6,"Bon rentré OK",AK436&lt;6,"Non éligible")</f>
        <v xml:space="preserve"> </v>
      </c>
      <c r="AM436" s="13" t="str" cm="1">
        <f t="array" aca="1" ref="AM436" ca="1">_xlfn.IFS(AI436=0," ",AK436&gt;17,"Plus noel",AK436&lt;17,"ok noel")</f>
        <v xml:space="preserve"> </v>
      </c>
      <c r="AN436" s="15"/>
      <c r="AO436" s="16"/>
      <c r="AP436" s="12"/>
      <c r="AQ436" s="13" t="str">
        <f t="shared" ca="1" si="129"/>
        <v xml:space="preserve"> </v>
      </c>
      <c r="AR436" s="13" t="str" cm="1">
        <f t="array" aca="1" ref="AR436" ca="1">_xlfn.IFS(AO436=0," ",AQ436&gt;25,"Plus éligible",AQ436&gt;16,"Justificatif à fournir",AQ436&gt;6,"Bon rentré OK",AQ436&lt;6,"Non éligible")</f>
        <v xml:space="preserve"> </v>
      </c>
      <c r="AS436" s="13" t="str" cm="1">
        <f t="array" aca="1" ref="AS436" ca="1">_xlfn.IFS(AO436=0," ",AQ436&gt;17,"Plus noel",AQ436&lt;17,"ok noel")</f>
        <v xml:space="preserve"> </v>
      </c>
      <c r="AT436" s="15"/>
      <c r="AU436" s="10" t="str">
        <f t="shared" si="130"/>
        <v xml:space="preserve"> </v>
      </c>
      <c r="AV436" s="10" t="str">
        <f t="shared" si="131"/>
        <v xml:space="preserve"> </v>
      </c>
      <c r="AW436" s="10" t="str">
        <f t="shared" si="132"/>
        <v xml:space="preserve"> </v>
      </c>
      <c r="AX436">
        <f t="shared" ca="1" si="133"/>
        <v>0</v>
      </c>
      <c r="AY436">
        <f t="shared" ca="1" si="134"/>
        <v>0</v>
      </c>
      <c r="AZ436">
        <f t="shared" ca="1" si="135"/>
        <v>0</v>
      </c>
    </row>
    <row r="437" spans="1:52" x14ac:dyDescent="0.3">
      <c r="A437" s="5"/>
      <c r="C437" s="6">
        <f t="shared" si="136"/>
        <v>1</v>
      </c>
      <c r="E437" s="6">
        <f t="shared" ca="1" si="121"/>
        <v>44562</v>
      </c>
      <c r="F437" s="3">
        <f t="shared" ca="1" si="137"/>
        <v>18</v>
      </c>
      <c r="G437" s="3">
        <f t="shared" ca="1" si="138"/>
        <v>12</v>
      </c>
      <c r="H437" s="7">
        <f t="shared" ca="1" si="122"/>
        <v>450</v>
      </c>
      <c r="J437" s="7">
        <f t="shared" ca="1" si="123"/>
        <v>0</v>
      </c>
      <c r="L437" s="7">
        <f t="shared" ca="1" si="124"/>
        <v>450</v>
      </c>
      <c r="P437" s="7">
        <f t="shared" ca="1" si="125"/>
        <v>450</v>
      </c>
      <c r="Q437" s="16"/>
      <c r="R437" s="12"/>
      <c r="S437" s="13" t="str">
        <f t="shared" ca="1" si="139"/>
        <v xml:space="preserve"> </v>
      </c>
      <c r="T437" s="13" t="str" cm="1">
        <f t="array" aca="1" ref="T437" ca="1">_xlfn.IFS(Q437=0," ",S437&gt;25,"Plus éligible",S437&gt;16,"Justificatif à fournir",S437&gt;6,"Bon rentré OK",S437&lt;6,"Non éligible")</f>
        <v xml:space="preserve"> </v>
      </c>
      <c r="U437" s="13" t="str" cm="1">
        <f t="array" aca="1" ref="U437" ca="1">_xlfn.IFS(Q437=0," ",S437&gt;17,"Plus noel",S437&lt;17,"ok noel")</f>
        <v xml:space="preserve"> </v>
      </c>
      <c r="V437" s="15"/>
      <c r="W437" s="16"/>
      <c r="X437" s="12"/>
      <c r="Y437" s="13" t="str">
        <f t="shared" ca="1" si="126"/>
        <v xml:space="preserve"> </v>
      </c>
      <c r="Z437" s="13" t="str" cm="1">
        <f t="array" aca="1" ref="Z437" ca="1">_xlfn.IFS(W437=0," ",Y437&gt;25,"Plus éligible",Y437&gt;16,"Justificatif à fournir",Y437&gt;6,"Bon rentré OK",Y437&lt;6,"Non éligible")</f>
        <v xml:space="preserve"> </v>
      </c>
      <c r="AA437" s="13" t="str" cm="1">
        <f t="array" aca="1" ref="AA437" ca="1">_xlfn.IFS(W437=0," ",Y437&gt;17,"Plus noel",Y437&lt;16,"ok noel")</f>
        <v xml:space="preserve"> </v>
      </c>
      <c r="AB437" s="15"/>
      <c r="AC437" s="16"/>
      <c r="AD437" s="12"/>
      <c r="AE437" s="13" t="str">
        <f t="shared" ca="1" si="127"/>
        <v xml:space="preserve"> </v>
      </c>
      <c r="AF437" s="13" t="str" cm="1">
        <f t="array" aca="1" ref="AF437" ca="1">_xlfn.IFS(AC437=0," ",AE437&gt;25,"Plus éligible",AE437&gt;16,"Justificatif à fournir",AE437&gt;6,"Bon rentré OK",AE437&lt;6,"Non éligible")</f>
        <v xml:space="preserve"> </v>
      </c>
      <c r="AG437" s="13" t="str" cm="1">
        <f t="array" aca="1" ref="AG437" ca="1">_xlfn.IFS(AC437=0," ",AE437&gt;17,"Plus noel",AE437&lt;17,"ok noel")</f>
        <v xml:space="preserve"> </v>
      </c>
      <c r="AH437" s="15"/>
      <c r="AI437" s="16"/>
      <c r="AJ437" s="12"/>
      <c r="AK437" s="13" t="str">
        <f t="shared" ca="1" si="128"/>
        <v xml:space="preserve"> </v>
      </c>
      <c r="AL437" s="13" t="str" cm="1">
        <f t="array" aca="1" ref="AL437" ca="1">_xlfn.IFS(AI437=0," ",AK437&gt;25,"Plus éligible",AK437&gt;16,"Justificatif à fournir",AK437&gt;6,"Bon rentré OK",AK437&lt;6,"Non éligible")</f>
        <v xml:space="preserve"> </v>
      </c>
      <c r="AM437" s="13" t="str" cm="1">
        <f t="array" aca="1" ref="AM437" ca="1">_xlfn.IFS(AI437=0," ",AK437&gt;17,"Plus noel",AK437&lt;17,"ok noel")</f>
        <v xml:space="preserve"> </v>
      </c>
      <c r="AN437" s="15"/>
      <c r="AO437" s="16"/>
      <c r="AP437" s="12"/>
      <c r="AQ437" s="13" t="str">
        <f t="shared" ca="1" si="129"/>
        <v xml:space="preserve"> </v>
      </c>
      <c r="AR437" s="13" t="str" cm="1">
        <f t="array" aca="1" ref="AR437" ca="1">_xlfn.IFS(AO437=0," ",AQ437&gt;25,"Plus éligible",AQ437&gt;16,"Justificatif à fournir",AQ437&gt;6,"Bon rentré OK",AQ437&lt;6,"Non éligible")</f>
        <v xml:space="preserve"> </v>
      </c>
      <c r="AS437" s="13" t="str" cm="1">
        <f t="array" aca="1" ref="AS437" ca="1">_xlfn.IFS(AO437=0," ",AQ437&gt;17,"Plus noel",AQ437&lt;17,"ok noel")</f>
        <v xml:space="preserve"> </v>
      </c>
      <c r="AT437" s="15"/>
      <c r="AU437" s="10" t="str">
        <f t="shared" si="130"/>
        <v xml:space="preserve"> </v>
      </c>
      <c r="AV437" s="10" t="str">
        <f t="shared" si="131"/>
        <v xml:space="preserve"> </v>
      </c>
      <c r="AW437" s="10" t="str">
        <f t="shared" si="132"/>
        <v xml:space="preserve"> </v>
      </c>
      <c r="AX437">
        <f t="shared" ca="1" si="133"/>
        <v>0</v>
      </c>
      <c r="AY437">
        <f t="shared" ca="1" si="134"/>
        <v>0</v>
      </c>
      <c r="AZ437">
        <f t="shared" ca="1" si="135"/>
        <v>0</v>
      </c>
    </row>
    <row r="438" spans="1:52" x14ac:dyDescent="0.3">
      <c r="A438" s="5"/>
      <c r="C438" s="6">
        <f t="shared" si="136"/>
        <v>1</v>
      </c>
      <c r="E438" s="6">
        <f t="shared" ca="1" si="121"/>
        <v>44562</v>
      </c>
      <c r="F438" s="3">
        <f t="shared" ca="1" si="137"/>
        <v>18</v>
      </c>
      <c r="G438" s="3">
        <f t="shared" ca="1" si="138"/>
        <v>12</v>
      </c>
      <c r="H438" s="7">
        <f t="shared" ca="1" si="122"/>
        <v>450</v>
      </c>
      <c r="J438" s="7">
        <f t="shared" ca="1" si="123"/>
        <v>0</v>
      </c>
      <c r="L438" s="7">
        <f t="shared" ca="1" si="124"/>
        <v>450</v>
      </c>
      <c r="P438" s="7">
        <f t="shared" ca="1" si="125"/>
        <v>450</v>
      </c>
      <c r="Q438" s="16"/>
      <c r="R438" s="12"/>
      <c r="S438" s="13" t="str">
        <f t="shared" ca="1" si="139"/>
        <v xml:space="preserve"> </v>
      </c>
      <c r="T438" s="13" t="str" cm="1">
        <f t="array" aca="1" ref="T438" ca="1">_xlfn.IFS(Q438=0," ",S438&gt;25,"Plus éligible",S438&gt;16,"Justificatif à fournir",S438&gt;6,"Bon rentré OK",S438&lt;6,"Non éligible")</f>
        <v xml:space="preserve"> </v>
      </c>
      <c r="U438" s="13" t="str" cm="1">
        <f t="array" aca="1" ref="U438" ca="1">_xlfn.IFS(Q438=0," ",S438&gt;17,"Plus noel",S438&lt;17,"ok noel")</f>
        <v xml:space="preserve"> </v>
      </c>
      <c r="V438" s="15"/>
      <c r="W438" s="16"/>
      <c r="X438" s="12"/>
      <c r="Y438" s="13" t="str">
        <f t="shared" ca="1" si="126"/>
        <v xml:space="preserve"> </v>
      </c>
      <c r="Z438" s="13" t="str" cm="1">
        <f t="array" aca="1" ref="Z438" ca="1">_xlfn.IFS(W438=0," ",Y438&gt;25,"Plus éligible",Y438&gt;16,"Justificatif à fournir",Y438&gt;6,"Bon rentré OK",Y438&lt;6,"Non éligible")</f>
        <v xml:space="preserve"> </v>
      </c>
      <c r="AA438" s="13" t="str" cm="1">
        <f t="array" aca="1" ref="AA438" ca="1">_xlfn.IFS(W438=0," ",Y438&gt;17,"Plus noel",Y438&lt;16,"ok noel")</f>
        <v xml:space="preserve"> </v>
      </c>
      <c r="AB438" s="15"/>
      <c r="AC438" s="16"/>
      <c r="AD438" s="12"/>
      <c r="AE438" s="13" t="str">
        <f t="shared" ca="1" si="127"/>
        <v xml:space="preserve"> </v>
      </c>
      <c r="AF438" s="13" t="str" cm="1">
        <f t="array" aca="1" ref="AF438" ca="1">_xlfn.IFS(AC438=0," ",AE438&gt;25,"Plus éligible",AE438&gt;16,"Justificatif à fournir",AE438&gt;6,"Bon rentré OK",AE438&lt;6,"Non éligible")</f>
        <v xml:space="preserve"> </v>
      </c>
      <c r="AG438" s="13" t="str" cm="1">
        <f t="array" aca="1" ref="AG438" ca="1">_xlfn.IFS(AC438=0," ",AE438&gt;17,"Plus noel",AE438&lt;17,"ok noel")</f>
        <v xml:space="preserve"> </v>
      </c>
      <c r="AH438" s="15"/>
      <c r="AI438" s="16"/>
      <c r="AJ438" s="12"/>
      <c r="AK438" s="13" t="str">
        <f t="shared" ca="1" si="128"/>
        <v xml:space="preserve"> </v>
      </c>
      <c r="AL438" s="13" t="str" cm="1">
        <f t="array" aca="1" ref="AL438" ca="1">_xlfn.IFS(AI438=0," ",AK438&gt;25,"Plus éligible",AK438&gt;16,"Justificatif à fournir",AK438&gt;6,"Bon rentré OK",AK438&lt;6,"Non éligible")</f>
        <v xml:space="preserve"> </v>
      </c>
      <c r="AM438" s="13" t="str" cm="1">
        <f t="array" aca="1" ref="AM438" ca="1">_xlfn.IFS(AI438=0," ",AK438&gt;17,"Plus noel",AK438&lt;17,"ok noel")</f>
        <v xml:space="preserve"> </v>
      </c>
      <c r="AN438" s="15"/>
      <c r="AO438" s="16"/>
      <c r="AP438" s="12"/>
      <c r="AQ438" s="13" t="str">
        <f t="shared" ca="1" si="129"/>
        <v xml:space="preserve"> </v>
      </c>
      <c r="AR438" s="13" t="str" cm="1">
        <f t="array" aca="1" ref="AR438" ca="1">_xlfn.IFS(AO438=0," ",AQ438&gt;25,"Plus éligible",AQ438&gt;16,"Justificatif à fournir",AQ438&gt;6,"Bon rentré OK",AQ438&lt;6,"Non éligible")</f>
        <v xml:space="preserve"> </v>
      </c>
      <c r="AS438" s="13" t="str" cm="1">
        <f t="array" aca="1" ref="AS438" ca="1">_xlfn.IFS(AO438=0," ",AQ438&gt;17,"Plus noel",AQ438&lt;17,"ok noel")</f>
        <v xml:space="preserve"> </v>
      </c>
      <c r="AT438" s="15"/>
      <c r="AU438" s="10" t="str">
        <f t="shared" si="130"/>
        <v xml:space="preserve"> </v>
      </c>
      <c r="AV438" s="10" t="str">
        <f t="shared" si="131"/>
        <v xml:space="preserve"> </v>
      </c>
      <c r="AW438" s="10" t="str">
        <f t="shared" si="132"/>
        <v xml:space="preserve"> </v>
      </c>
      <c r="AX438">
        <f t="shared" ca="1" si="133"/>
        <v>0</v>
      </c>
      <c r="AY438">
        <f t="shared" ca="1" si="134"/>
        <v>0</v>
      </c>
      <c r="AZ438">
        <f t="shared" ca="1" si="135"/>
        <v>0</v>
      </c>
    </row>
    <row r="439" spans="1:52" x14ac:dyDescent="0.3">
      <c r="A439" s="5"/>
      <c r="C439" s="6">
        <f t="shared" si="136"/>
        <v>1</v>
      </c>
      <c r="E439" s="6">
        <f t="shared" ca="1" si="121"/>
        <v>44562</v>
      </c>
      <c r="F439" s="3">
        <f t="shared" ca="1" si="137"/>
        <v>18</v>
      </c>
      <c r="G439" s="3">
        <f t="shared" ca="1" si="138"/>
        <v>12</v>
      </c>
      <c r="H439" s="7">
        <f t="shared" ca="1" si="122"/>
        <v>450</v>
      </c>
      <c r="J439" s="7">
        <f t="shared" ca="1" si="123"/>
        <v>0</v>
      </c>
      <c r="L439" s="7">
        <f t="shared" ca="1" si="124"/>
        <v>450</v>
      </c>
      <c r="P439" s="7">
        <f t="shared" ca="1" si="125"/>
        <v>450</v>
      </c>
      <c r="Q439" s="16"/>
      <c r="R439" s="12"/>
      <c r="S439" s="13" t="str">
        <f t="shared" ca="1" si="139"/>
        <v xml:space="preserve"> </v>
      </c>
      <c r="T439" s="13" t="str" cm="1">
        <f t="array" aca="1" ref="T439" ca="1">_xlfn.IFS(Q439=0," ",S439&gt;25,"Plus éligible",S439&gt;16,"Justificatif à fournir",S439&gt;6,"Bon rentré OK",S439&lt;6,"Non éligible")</f>
        <v xml:space="preserve"> </v>
      </c>
      <c r="U439" s="13" t="str" cm="1">
        <f t="array" aca="1" ref="U439" ca="1">_xlfn.IFS(Q439=0," ",S439&gt;17,"Plus noel",S439&lt;17,"ok noel")</f>
        <v xml:space="preserve"> </v>
      </c>
      <c r="V439" s="15"/>
      <c r="W439" s="16"/>
      <c r="X439" s="12"/>
      <c r="Y439" s="13" t="str">
        <f t="shared" ca="1" si="126"/>
        <v xml:space="preserve"> </v>
      </c>
      <c r="Z439" s="13" t="str" cm="1">
        <f t="array" aca="1" ref="Z439" ca="1">_xlfn.IFS(W439=0," ",Y439&gt;25,"Plus éligible",Y439&gt;16,"Justificatif à fournir",Y439&gt;6,"Bon rentré OK",Y439&lt;6,"Non éligible")</f>
        <v xml:space="preserve"> </v>
      </c>
      <c r="AA439" s="13" t="str" cm="1">
        <f t="array" aca="1" ref="AA439" ca="1">_xlfn.IFS(W439=0," ",Y439&gt;17,"Plus noel",Y439&lt;16,"ok noel")</f>
        <v xml:space="preserve"> </v>
      </c>
      <c r="AB439" s="15"/>
      <c r="AC439" s="16"/>
      <c r="AD439" s="12"/>
      <c r="AE439" s="13" t="str">
        <f t="shared" ca="1" si="127"/>
        <v xml:space="preserve"> </v>
      </c>
      <c r="AF439" s="13" t="str" cm="1">
        <f t="array" aca="1" ref="AF439" ca="1">_xlfn.IFS(AC439=0," ",AE439&gt;25,"Plus éligible",AE439&gt;16,"Justificatif à fournir",AE439&gt;6,"Bon rentré OK",AE439&lt;6,"Non éligible")</f>
        <v xml:space="preserve"> </v>
      </c>
      <c r="AG439" s="13" t="str" cm="1">
        <f t="array" aca="1" ref="AG439" ca="1">_xlfn.IFS(AC439=0," ",AE439&gt;17,"Plus noel",AE439&lt;17,"ok noel")</f>
        <v xml:space="preserve"> </v>
      </c>
      <c r="AH439" s="15"/>
      <c r="AI439" s="16"/>
      <c r="AJ439" s="12"/>
      <c r="AK439" s="13" t="str">
        <f t="shared" ca="1" si="128"/>
        <v xml:space="preserve"> </v>
      </c>
      <c r="AL439" s="13" t="str" cm="1">
        <f t="array" aca="1" ref="AL439" ca="1">_xlfn.IFS(AI439=0," ",AK439&gt;25,"Plus éligible",AK439&gt;16,"Justificatif à fournir",AK439&gt;6,"Bon rentré OK",AK439&lt;6,"Non éligible")</f>
        <v xml:space="preserve"> </v>
      </c>
      <c r="AM439" s="13" t="str" cm="1">
        <f t="array" aca="1" ref="AM439" ca="1">_xlfn.IFS(AI439=0," ",AK439&gt;17,"Plus noel",AK439&lt;17,"ok noel")</f>
        <v xml:space="preserve"> </v>
      </c>
      <c r="AN439" s="15"/>
      <c r="AO439" s="16"/>
      <c r="AP439" s="12"/>
      <c r="AQ439" s="13" t="str">
        <f t="shared" ca="1" si="129"/>
        <v xml:space="preserve"> </v>
      </c>
      <c r="AR439" s="13" t="str" cm="1">
        <f t="array" aca="1" ref="AR439" ca="1">_xlfn.IFS(AO439=0," ",AQ439&gt;25,"Plus éligible",AQ439&gt;16,"Justificatif à fournir",AQ439&gt;6,"Bon rentré OK",AQ439&lt;6,"Non éligible")</f>
        <v xml:space="preserve"> </v>
      </c>
      <c r="AS439" s="13" t="str" cm="1">
        <f t="array" aca="1" ref="AS439" ca="1">_xlfn.IFS(AO439=0," ",AQ439&gt;17,"Plus noel",AQ439&lt;17,"ok noel")</f>
        <v xml:space="preserve"> </v>
      </c>
      <c r="AT439" s="15"/>
      <c r="AU439" s="10" t="str">
        <f t="shared" si="130"/>
        <v xml:space="preserve"> </v>
      </c>
      <c r="AV439" s="10" t="str">
        <f t="shared" si="131"/>
        <v xml:space="preserve"> </v>
      </c>
      <c r="AW439" s="10" t="str">
        <f t="shared" si="132"/>
        <v xml:space="preserve"> </v>
      </c>
      <c r="AX439">
        <f t="shared" ca="1" si="133"/>
        <v>0</v>
      </c>
      <c r="AY439">
        <f t="shared" ca="1" si="134"/>
        <v>0</v>
      </c>
      <c r="AZ439">
        <f t="shared" ca="1" si="135"/>
        <v>0</v>
      </c>
    </row>
    <row r="440" spans="1:52" x14ac:dyDescent="0.3">
      <c r="A440" s="5"/>
      <c r="C440" s="6">
        <f t="shared" si="136"/>
        <v>1</v>
      </c>
      <c r="E440" s="6">
        <f t="shared" ca="1" si="121"/>
        <v>44562</v>
      </c>
      <c r="F440" s="3">
        <f t="shared" ca="1" si="137"/>
        <v>18</v>
      </c>
      <c r="G440" s="3">
        <f t="shared" ca="1" si="138"/>
        <v>12</v>
      </c>
      <c r="H440" s="7">
        <f t="shared" ca="1" si="122"/>
        <v>450</v>
      </c>
      <c r="J440" s="7">
        <f t="shared" ca="1" si="123"/>
        <v>0</v>
      </c>
      <c r="L440" s="7">
        <f t="shared" ca="1" si="124"/>
        <v>450</v>
      </c>
      <c r="P440" s="7">
        <f t="shared" ca="1" si="125"/>
        <v>450</v>
      </c>
      <c r="Q440" s="16"/>
      <c r="R440" s="12"/>
      <c r="S440" s="13" t="str">
        <f t="shared" ca="1" si="139"/>
        <v xml:space="preserve"> </v>
      </c>
      <c r="T440" s="13" t="str" cm="1">
        <f t="array" aca="1" ref="T440" ca="1">_xlfn.IFS(Q440=0," ",S440&gt;25,"Plus éligible",S440&gt;16,"Justificatif à fournir",S440&gt;6,"Bon rentré OK",S440&lt;6,"Non éligible")</f>
        <v xml:space="preserve"> </v>
      </c>
      <c r="U440" s="13" t="str" cm="1">
        <f t="array" aca="1" ref="U440" ca="1">_xlfn.IFS(Q440=0," ",S440&gt;17,"Plus noel",S440&lt;17,"ok noel")</f>
        <v xml:space="preserve"> </v>
      </c>
      <c r="V440" s="15"/>
      <c r="W440" s="16"/>
      <c r="X440" s="12"/>
      <c r="Y440" s="13" t="str">
        <f t="shared" ca="1" si="126"/>
        <v xml:space="preserve"> </v>
      </c>
      <c r="Z440" s="13" t="str" cm="1">
        <f t="array" aca="1" ref="Z440" ca="1">_xlfn.IFS(W440=0," ",Y440&gt;25,"Plus éligible",Y440&gt;16,"Justificatif à fournir",Y440&gt;6,"Bon rentré OK",Y440&lt;6,"Non éligible")</f>
        <v xml:space="preserve"> </v>
      </c>
      <c r="AA440" s="13" t="str" cm="1">
        <f t="array" aca="1" ref="AA440" ca="1">_xlfn.IFS(W440=0," ",Y440&gt;17,"Plus noel",Y440&lt;16,"ok noel")</f>
        <v xml:space="preserve"> </v>
      </c>
      <c r="AB440" s="15"/>
      <c r="AC440" s="16"/>
      <c r="AD440" s="12"/>
      <c r="AE440" s="13" t="str">
        <f t="shared" ca="1" si="127"/>
        <v xml:space="preserve"> </v>
      </c>
      <c r="AF440" s="13" t="str" cm="1">
        <f t="array" aca="1" ref="AF440" ca="1">_xlfn.IFS(AC440=0," ",AE440&gt;25,"Plus éligible",AE440&gt;16,"Justificatif à fournir",AE440&gt;6,"Bon rentré OK",AE440&lt;6,"Non éligible")</f>
        <v xml:space="preserve"> </v>
      </c>
      <c r="AG440" s="13" t="str" cm="1">
        <f t="array" aca="1" ref="AG440" ca="1">_xlfn.IFS(AC440=0," ",AE440&gt;17,"Plus noel",AE440&lt;17,"ok noel")</f>
        <v xml:space="preserve"> </v>
      </c>
      <c r="AH440" s="15"/>
      <c r="AI440" s="16"/>
      <c r="AJ440" s="12"/>
      <c r="AK440" s="13" t="str">
        <f t="shared" ca="1" si="128"/>
        <v xml:space="preserve"> </v>
      </c>
      <c r="AL440" s="13" t="str" cm="1">
        <f t="array" aca="1" ref="AL440" ca="1">_xlfn.IFS(AI440=0," ",AK440&gt;25,"Plus éligible",AK440&gt;16,"Justificatif à fournir",AK440&gt;6,"Bon rentré OK",AK440&lt;6,"Non éligible")</f>
        <v xml:space="preserve"> </v>
      </c>
      <c r="AM440" s="13" t="str" cm="1">
        <f t="array" aca="1" ref="AM440" ca="1">_xlfn.IFS(AI440=0," ",AK440&gt;17,"Plus noel",AK440&lt;17,"ok noel")</f>
        <v xml:space="preserve"> </v>
      </c>
      <c r="AN440" s="15"/>
      <c r="AO440" s="16"/>
      <c r="AP440" s="12"/>
      <c r="AQ440" s="13" t="str">
        <f t="shared" ca="1" si="129"/>
        <v xml:space="preserve"> </v>
      </c>
      <c r="AR440" s="13" t="str" cm="1">
        <f t="array" aca="1" ref="AR440" ca="1">_xlfn.IFS(AO440=0," ",AQ440&gt;25,"Plus éligible",AQ440&gt;16,"Justificatif à fournir",AQ440&gt;6,"Bon rentré OK",AQ440&lt;6,"Non éligible")</f>
        <v xml:space="preserve"> </v>
      </c>
      <c r="AS440" s="13" t="str" cm="1">
        <f t="array" aca="1" ref="AS440" ca="1">_xlfn.IFS(AO440=0," ",AQ440&gt;17,"Plus noel",AQ440&lt;17,"ok noel")</f>
        <v xml:space="preserve"> </v>
      </c>
      <c r="AT440" s="15"/>
      <c r="AU440" s="10" t="str">
        <f t="shared" si="130"/>
        <v xml:space="preserve"> </v>
      </c>
      <c r="AV440" s="10" t="str">
        <f t="shared" si="131"/>
        <v xml:space="preserve"> </v>
      </c>
      <c r="AW440" s="10" t="str">
        <f t="shared" si="132"/>
        <v xml:space="preserve"> </v>
      </c>
      <c r="AX440">
        <f t="shared" ca="1" si="133"/>
        <v>0</v>
      </c>
      <c r="AY440">
        <f t="shared" ca="1" si="134"/>
        <v>0</v>
      </c>
      <c r="AZ440">
        <f t="shared" ca="1" si="135"/>
        <v>0</v>
      </c>
    </row>
    <row r="441" spans="1:52" x14ac:dyDescent="0.3">
      <c r="A441" s="5"/>
      <c r="C441" s="6">
        <f t="shared" si="136"/>
        <v>1</v>
      </c>
      <c r="E441" s="6">
        <f t="shared" ca="1" si="121"/>
        <v>44562</v>
      </c>
      <c r="F441" s="3">
        <f t="shared" ca="1" si="137"/>
        <v>18</v>
      </c>
      <c r="G441" s="3">
        <f t="shared" ca="1" si="138"/>
        <v>12</v>
      </c>
      <c r="H441" s="7">
        <f t="shared" ca="1" si="122"/>
        <v>450</v>
      </c>
      <c r="J441" s="7">
        <f t="shared" ca="1" si="123"/>
        <v>0</v>
      </c>
      <c r="L441" s="7">
        <f t="shared" ca="1" si="124"/>
        <v>450</v>
      </c>
      <c r="P441" s="7">
        <f t="shared" ca="1" si="125"/>
        <v>450</v>
      </c>
      <c r="Q441" s="16"/>
      <c r="R441" s="12"/>
      <c r="S441" s="13" t="str">
        <f t="shared" ca="1" si="139"/>
        <v xml:space="preserve"> </v>
      </c>
      <c r="T441" s="13" t="str" cm="1">
        <f t="array" aca="1" ref="T441" ca="1">_xlfn.IFS(Q441=0," ",S441&gt;25,"Plus éligible",S441&gt;16,"Justificatif à fournir",S441&gt;6,"Bon rentré OK",S441&lt;6,"Non éligible")</f>
        <v xml:space="preserve"> </v>
      </c>
      <c r="U441" s="13" t="str" cm="1">
        <f t="array" aca="1" ref="U441" ca="1">_xlfn.IFS(Q441=0," ",S441&gt;17,"Plus noel",S441&lt;17,"ok noel")</f>
        <v xml:space="preserve"> </v>
      </c>
      <c r="V441" s="15"/>
      <c r="W441" s="16"/>
      <c r="X441" s="12"/>
      <c r="Y441" s="13" t="str">
        <f t="shared" ca="1" si="126"/>
        <v xml:space="preserve"> </v>
      </c>
      <c r="Z441" s="13" t="str" cm="1">
        <f t="array" aca="1" ref="Z441" ca="1">_xlfn.IFS(W441=0," ",Y441&gt;25,"Plus éligible",Y441&gt;16,"Justificatif à fournir",Y441&gt;6,"Bon rentré OK",Y441&lt;6,"Non éligible")</f>
        <v xml:space="preserve"> </v>
      </c>
      <c r="AA441" s="13" t="str" cm="1">
        <f t="array" aca="1" ref="AA441" ca="1">_xlfn.IFS(W441=0," ",Y441&gt;17,"Plus noel",Y441&lt;16,"ok noel")</f>
        <v xml:space="preserve"> </v>
      </c>
      <c r="AB441" s="15"/>
      <c r="AC441" s="16"/>
      <c r="AD441" s="12"/>
      <c r="AE441" s="13" t="str">
        <f t="shared" ca="1" si="127"/>
        <v xml:space="preserve"> </v>
      </c>
      <c r="AF441" s="13" t="str" cm="1">
        <f t="array" aca="1" ref="AF441" ca="1">_xlfn.IFS(AC441=0," ",AE441&gt;25,"Plus éligible",AE441&gt;16,"Justificatif à fournir",AE441&gt;6,"Bon rentré OK",AE441&lt;6,"Non éligible")</f>
        <v xml:space="preserve"> </v>
      </c>
      <c r="AG441" s="13" t="str" cm="1">
        <f t="array" aca="1" ref="AG441" ca="1">_xlfn.IFS(AC441=0," ",AE441&gt;17,"Plus noel",AE441&lt;17,"ok noel")</f>
        <v xml:space="preserve"> </v>
      </c>
      <c r="AH441" s="15"/>
      <c r="AI441" s="16"/>
      <c r="AJ441" s="12"/>
      <c r="AK441" s="13" t="str">
        <f t="shared" ca="1" si="128"/>
        <v xml:space="preserve"> </v>
      </c>
      <c r="AL441" s="13" t="str" cm="1">
        <f t="array" aca="1" ref="AL441" ca="1">_xlfn.IFS(AI441=0," ",AK441&gt;25,"Plus éligible",AK441&gt;16,"Justificatif à fournir",AK441&gt;6,"Bon rentré OK",AK441&lt;6,"Non éligible")</f>
        <v xml:space="preserve"> </v>
      </c>
      <c r="AM441" s="13" t="str" cm="1">
        <f t="array" aca="1" ref="AM441" ca="1">_xlfn.IFS(AI441=0," ",AK441&gt;17,"Plus noel",AK441&lt;17,"ok noel")</f>
        <v xml:space="preserve"> </v>
      </c>
      <c r="AN441" s="15"/>
      <c r="AO441" s="16"/>
      <c r="AP441" s="12"/>
      <c r="AQ441" s="13" t="str">
        <f t="shared" ca="1" si="129"/>
        <v xml:space="preserve"> </v>
      </c>
      <c r="AR441" s="13" t="str" cm="1">
        <f t="array" aca="1" ref="AR441" ca="1">_xlfn.IFS(AO441=0," ",AQ441&gt;25,"Plus éligible",AQ441&gt;16,"Justificatif à fournir",AQ441&gt;6,"Bon rentré OK",AQ441&lt;6,"Non éligible")</f>
        <v xml:space="preserve"> </v>
      </c>
      <c r="AS441" s="13" t="str" cm="1">
        <f t="array" aca="1" ref="AS441" ca="1">_xlfn.IFS(AO441=0," ",AQ441&gt;17,"Plus noel",AQ441&lt;17,"ok noel")</f>
        <v xml:space="preserve"> </v>
      </c>
      <c r="AT441" s="15"/>
      <c r="AU441" s="10" t="str">
        <f t="shared" si="130"/>
        <v xml:space="preserve"> </v>
      </c>
      <c r="AV441" s="10" t="str">
        <f t="shared" si="131"/>
        <v xml:space="preserve"> </v>
      </c>
      <c r="AW441" s="10" t="str">
        <f t="shared" si="132"/>
        <v xml:space="preserve"> </v>
      </c>
      <c r="AX441">
        <f t="shared" ca="1" si="133"/>
        <v>0</v>
      </c>
      <c r="AY441">
        <f t="shared" ca="1" si="134"/>
        <v>0</v>
      </c>
      <c r="AZ441">
        <f t="shared" ca="1" si="135"/>
        <v>0</v>
      </c>
    </row>
    <row r="442" spans="1:52" x14ac:dyDescent="0.3">
      <c r="A442" s="5"/>
      <c r="C442" s="6">
        <f t="shared" si="136"/>
        <v>1</v>
      </c>
      <c r="E442" s="6">
        <f t="shared" ca="1" si="121"/>
        <v>44562</v>
      </c>
      <c r="F442" s="3">
        <f t="shared" ca="1" si="137"/>
        <v>18</v>
      </c>
      <c r="G442" s="3">
        <f t="shared" ca="1" si="138"/>
        <v>12</v>
      </c>
      <c r="H442" s="7">
        <f t="shared" ca="1" si="122"/>
        <v>450</v>
      </c>
      <c r="J442" s="7">
        <f t="shared" ca="1" si="123"/>
        <v>0</v>
      </c>
      <c r="L442" s="7">
        <f t="shared" ca="1" si="124"/>
        <v>450</v>
      </c>
      <c r="P442" s="7">
        <f t="shared" ca="1" si="125"/>
        <v>450</v>
      </c>
      <c r="Q442" s="16"/>
      <c r="R442" s="12"/>
      <c r="S442" s="13" t="str">
        <f t="shared" ca="1" si="139"/>
        <v xml:space="preserve"> </v>
      </c>
      <c r="T442" s="13" t="str" cm="1">
        <f t="array" aca="1" ref="T442" ca="1">_xlfn.IFS(Q442=0," ",S442&gt;25,"Plus éligible",S442&gt;16,"Justificatif à fournir",S442&gt;6,"Bon rentré OK",S442&lt;6,"Non éligible")</f>
        <v xml:space="preserve"> </v>
      </c>
      <c r="U442" s="13" t="str" cm="1">
        <f t="array" aca="1" ref="U442" ca="1">_xlfn.IFS(Q442=0," ",S442&gt;17,"Plus noel",S442&lt;17,"ok noel")</f>
        <v xml:space="preserve"> </v>
      </c>
      <c r="V442" s="15"/>
      <c r="W442" s="16"/>
      <c r="X442" s="12"/>
      <c r="Y442" s="13" t="str">
        <f t="shared" ca="1" si="126"/>
        <v xml:space="preserve"> </v>
      </c>
      <c r="Z442" s="13" t="str" cm="1">
        <f t="array" aca="1" ref="Z442" ca="1">_xlfn.IFS(W442=0," ",Y442&gt;25,"Plus éligible",Y442&gt;16,"Justificatif à fournir",Y442&gt;6,"Bon rentré OK",Y442&lt;6,"Non éligible")</f>
        <v xml:space="preserve"> </v>
      </c>
      <c r="AA442" s="13" t="str" cm="1">
        <f t="array" aca="1" ref="AA442" ca="1">_xlfn.IFS(W442=0," ",Y442&gt;17,"Plus noel",Y442&lt;16,"ok noel")</f>
        <v xml:space="preserve"> </v>
      </c>
      <c r="AB442" s="15"/>
      <c r="AC442" s="16"/>
      <c r="AD442" s="12"/>
      <c r="AE442" s="13" t="str">
        <f t="shared" ca="1" si="127"/>
        <v xml:space="preserve"> </v>
      </c>
      <c r="AF442" s="13" t="str" cm="1">
        <f t="array" aca="1" ref="AF442" ca="1">_xlfn.IFS(AC442=0," ",AE442&gt;25,"Plus éligible",AE442&gt;16,"Justificatif à fournir",AE442&gt;6,"Bon rentré OK",AE442&lt;6,"Non éligible")</f>
        <v xml:space="preserve"> </v>
      </c>
      <c r="AG442" s="13" t="str" cm="1">
        <f t="array" aca="1" ref="AG442" ca="1">_xlfn.IFS(AC442=0," ",AE442&gt;17,"Plus noel",AE442&lt;17,"ok noel")</f>
        <v xml:space="preserve"> </v>
      </c>
      <c r="AH442" s="15"/>
      <c r="AI442" s="16"/>
      <c r="AJ442" s="12"/>
      <c r="AK442" s="13" t="str">
        <f t="shared" ca="1" si="128"/>
        <v xml:space="preserve"> </v>
      </c>
      <c r="AL442" s="13" t="str" cm="1">
        <f t="array" aca="1" ref="AL442" ca="1">_xlfn.IFS(AI442=0," ",AK442&gt;25,"Plus éligible",AK442&gt;16,"Justificatif à fournir",AK442&gt;6,"Bon rentré OK",AK442&lt;6,"Non éligible")</f>
        <v xml:space="preserve"> </v>
      </c>
      <c r="AM442" s="13" t="str" cm="1">
        <f t="array" aca="1" ref="AM442" ca="1">_xlfn.IFS(AI442=0," ",AK442&gt;17,"Plus noel",AK442&lt;17,"ok noel")</f>
        <v xml:space="preserve"> </v>
      </c>
      <c r="AN442" s="15"/>
      <c r="AO442" s="16"/>
      <c r="AP442" s="12"/>
      <c r="AQ442" s="13" t="str">
        <f t="shared" ca="1" si="129"/>
        <v xml:space="preserve"> </v>
      </c>
      <c r="AR442" s="13" t="str" cm="1">
        <f t="array" aca="1" ref="AR442" ca="1">_xlfn.IFS(AO442=0," ",AQ442&gt;25,"Plus éligible",AQ442&gt;16,"Justificatif à fournir",AQ442&gt;6,"Bon rentré OK",AQ442&lt;6,"Non éligible")</f>
        <v xml:space="preserve"> </v>
      </c>
      <c r="AS442" s="13" t="str" cm="1">
        <f t="array" aca="1" ref="AS442" ca="1">_xlfn.IFS(AO442=0," ",AQ442&gt;17,"Plus noel",AQ442&lt;17,"ok noel")</f>
        <v xml:space="preserve"> </v>
      </c>
      <c r="AT442" s="15"/>
      <c r="AU442" s="10" t="str">
        <f t="shared" si="130"/>
        <v xml:space="preserve"> </v>
      </c>
      <c r="AV442" s="10" t="str">
        <f t="shared" si="131"/>
        <v xml:space="preserve"> </v>
      </c>
      <c r="AW442" s="10" t="str">
        <f t="shared" si="132"/>
        <v xml:space="preserve"> </v>
      </c>
      <c r="AX442">
        <f t="shared" ca="1" si="133"/>
        <v>0</v>
      </c>
      <c r="AY442">
        <f t="shared" ca="1" si="134"/>
        <v>0</v>
      </c>
      <c r="AZ442">
        <f t="shared" ca="1" si="135"/>
        <v>0</v>
      </c>
    </row>
    <row r="443" spans="1:52" x14ac:dyDescent="0.3">
      <c r="A443" s="5"/>
      <c r="C443" s="6">
        <f t="shared" si="136"/>
        <v>1</v>
      </c>
      <c r="E443" s="6">
        <f t="shared" ca="1" si="121"/>
        <v>44562</v>
      </c>
      <c r="F443" s="3">
        <f t="shared" ca="1" si="137"/>
        <v>18</v>
      </c>
      <c r="G443" s="3">
        <f t="shared" ca="1" si="138"/>
        <v>12</v>
      </c>
      <c r="H443" s="7">
        <f t="shared" ca="1" si="122"/>
        <v>450</v>
      </c>
      <c r="J443" s="7">
        <f t="shared" ca="1" si="123"/>
        <v>0</v>
      </c>
      <c r="L443" s="7">
        <f t="shared" ca="1" si="124"/>
        <v>450</v>
      </c>
      <c r="P443" s="7">
        <f t="shared" ca="1" si="125"/>
        <v>450</v>
      </c>
      <c r="Q443" s="16"/>
      <c r="R443" s="12"/>
      <c r="S443" s="13" t="str">
        <f t="shared" ca="1" si="139"/>
        <v xml:space="preserve"> </v>
      </c>
      <c r="T443" s="13" t="str" cm="1">
        <f t="array" aca="1" ref="T443" ca="1">_xlfn.IFS(Q443=0," ",S443&gt;25,"Plus éligible",S443&gt;16,"Justificatif à fournir",S443&gt;6,"Bon rentré OK",S443&lt;6,"Non éligible")</f>
        <v xml:space="preserve"> </v>
      </c>
      <c r="U443" s="13" t="str" cm="1">
        <f t="array" aca="1" ref="U443" ca="1">_xlfn.IFS(Q443=0," ",S443&gt;17,"Plus noel",S443&lt;17,"ok noel")</f>
        <v xml:space="preserve"> </v>
      </c>
      <c r="V443" s="15"/>
      <c r="W443" s="16"/>
      <c r="X443" s="12"/>
      <c r="Y443" s="13" t="str">
        <f t="shared" ca="1" si="126"/>
        <v xml:space="preserve"> </v>
      </c>
      <c r="Z443" s="13" t="str" cm="1">
        <f t="array" aca="1" ref="Z443" ca="1">_xlfn.IFS(W443=0," ",Y443&gt;25,"Plus éligible",Y443&gt;16,"Justificatif à fournir",Y443&gt;6,"Bon rentré OK",Y443&lt;6,"Non éligible")</f>
        <v xml:space="preserve"> </v>
      </c>
      <c r="AA443" s="13" t="str" cm="1">
        <f t="array" aca="1" ref="AA443" ca="1">_xlfn.IFS(W443=0," ",Y443&gt;17,"Plus noel",Y443&lt;16,"ok noel")</f>
        <v xml:space="preserve"> </v>
      </c>
      <c r="AB443" s="15"/>
      <c r="AC443" s="16"/>
      <c r="AD443" s="12"/>
      <c r="AE443" s="13" t="str">
        <f t="shared" ca="1" si="127"/>
        <v xml:space="preserve"> </v>
      </c>
      <c r="AF443" s="13" t="str" cm="1">
        <f t="array" aca="1" ref="AF443" ca="1">_xlfn.IFS(AC443=0," ",AE443&gt;25,"Plus éligible",AE443&gt;16,"Justificatif à fournir",AE443&gt;6,"Bon rentré OK",AE443&lt;6,"Non éligible")</f>
        <v xml:space="preserve"> </v>
      </c>
      <c r="AG443" s="13" t="str" cm="1">
        <f t="array" aca="1" ref="AG443" ca="1">_xlfn.IFS(AC443=0," ",AE443&gt;17,"Plus noel",AE443&lt;17,"ok noel")</f>
        <v xml:space="preserve"> </v>
      </c>
      <c r="AH443" s="15"/>
      <c r="AI443" s="16"/>
      <c r="AJ443" s="12"/>
      <c r="AK443" s="13" t="str">
        <f t="shared" ca="1" si="128"/>
        <v xml:space="preserve"> </v>
      </c>
      <c r="AL443" s="13" t="str" cm="1">
        <f t="array" aca="1" ref="AL443" ca="1">_xlfn.IFS(AI443=0," ",AK443&gt;25,"Plus éligible",AK443&gt;16,"Justificatif à fournir",AK443&gt;6,"Bon rentré OK",AK443&lt;6,"Non éligible")</f>
        <v xml:space="preserve"> </v>
      </c>
      <c r="AM443" s="13" t="str" cm="1">
        <f t="array" aca="1" ref="AM443" ca="1">_xlfn.IFS(AI443=0," ",AK443&gt;17,"Plus noel",AK443&lt;17,"ok noel")</f>
        <v xml:space="preserve"> </v>
      </c>
      <c r="AN443" s="15"/>
      <c r="AO443" s="16"/>
      <c r="AP443" s="12"/>
      <c r="AQ443" s="13" t="str">
        <f t="shared" ca="1" si="129"/>
        <v xml:space="preserve"> </v>
      </c>
      <c r="AR443" s="13" t="str" cm="1">
        <f t="array" aca="1" ref="AR443" ca="1">_xlfn.IFS(AO443=0," ",AQ443&gt;25,"Plus éligible",AQ443&gt;16,"Justificatif à fournir",AQ443&gt;6,"Bon rentré OK",AQ443&lt;6,"Non éligible")</f>
        <v xml:space="preserve"> </v>
      </c>
      <c r="AS443" s="13" t="str" cm="1">
        <f t="array" aca="1" ref="AS443" ca="1">_xlfn.IFS(AO443=0," ",AQ443&gt;17,"Plus noel",AQ443&lt;17,"ok noel")</f>
        <v xml:space="preserve"> </v>
      </c>
      <c r="AT443" s="15"/>
      <c r="AU443" s="10" t="str">
        <f t="shared" si="130"/>
        <v xml:space="preserve"> </v>
      </c>
      <c r="AV443" s="10" t="str">
        <f t="shared" si="131"/>
        <v xml:space="preserve"> </v>
      </c>
      <c r="AW443" s="10" t="str">
        <f t="shared" si="132"/>
        <v xml:space="preserve"> </v>
      </c>
      <c r="AX443">
        <f t="shared" ca="1" si="133"/>
        <v>0</v>
      </c>
      <c r="AY443">
        <f t="shared" ca="1" si="134"/>
        <v>0</v>
      </c>
      <c r="AZ443">
        <f t="shared" ca="1" si="135"/>
        <v>0</v>
      </c>
    </row>
    <row r="444" spans="1:52" x14ac:dyDescent="0.3">
      <c r="A444" s="5"/>
      <c r="C444" s="6">
        <f t="shared" si="136"/>
        <v>1</v>
      </c>
      <c r="E444" s="6">
        <f t="shared" ca="1" si="121"/>
        <v>44562</v>
      </c>
      <c r="F444" s="3">
        <f t="shared" ca="1" si="137"/>
        <v>18</v>
      </c>
      <c r="G444" s="3">
        <f t="shared" ca="1" si="138"/>
        <v>12</v>
      </c>
      <c r="H444" s="7">
        <f t="shared" ca="1" si="122"/>
        <v>450</v>
      </c>
      <c r="J444" s="7">
        <f t="shared" ca="1" si="123"/>
        <v>0</v>
      </c>
      <c r="L444" s="7">
        <f t="shared" ca="1" si="124"/>
        <v>450</v>
      </c>
      <c r="P444" s="7">
        <f t="shared" ca="1" si="125"/>
        <v>450</v>
      </c>
      <c r="Q444" s="16"/>
      <c r="R444" s="12"/>
      <c r="S444" s="13" t="str">
        <f t="shared" ca="1" si="139"/>
        <v xml:space="preserve"> </v>
      </c>
      <c r="T444" s="13" t="str" cm="1">
        <f t="array" aca="1" ref="T444" ca="1">_xlfn.IFS(Q444=0," ",S444&gt;25,"Plus éligible",S444&gt;16,"Justificatif à fournir",S444&gt;6,"Bon rentré OK",S444&lt;6,"Non éligible")</f>
        <v xml:space="preserve"> </v>
      </c>
      <c r="U444" s="13" t="str" cm="1">
        <f t="array" aca="1" ref="U444" ca="1">_xlfn.IFS(Q444=0," ",S444&gt;17,"Plus noel",S444&lt;17,"ok noel")</f>
        <v xml:space="preserve"> </v>
      </c>
      <c r="V444" s="15"/>
      <c r="W444" s="16"/>
      <c r="X444" s="12"/>
      <c r="Y444" s="13" t="str">
        <f t="shared" ca="1" si="126"/>
        <v xml:space="preserve"> </v>
      </c>
      <c r="Z444" s="13" t="str" cm="1">
        <f t="array" aca="1" ref="Z444" ca="1">_xlfn.IFS(W444=0," ",Y444&gt;25,"Plus éligible",Y444&gt;16,"Justificatif à fournir",Y444&gt;6,"Bon rentré OK",Y444&lt;6,"Non éligible")</f>
        <v xml:space="preserve"> </v>
      </c>
      <c r="AA444" s="13" t="str" cm="1">
        <f t="array" aca="1" ref="AA444" ca="1">_xlfn.IFS(W444=0," ",Y444&gt;17,"Plus noel",Y444&lt;16,"ok noel")</f>
        <v xml:space="preserve"> </v>
      </c>
      <c r="AB444" s="15"/>
      <c r="AC444" s="16"/>
      <c r="AD444" s="12"/>
      <c r="AE444" s="13" t="str">
        <f t="shared" ca="1" si="127"/>
        <v xml:space="preserve"> </v>
      </c>
      <c r="AF444" s="13" t="str" cm="1">
        <f t="array" aca="1" ref="AF444" ca="1">_xlfn.IFS(AC444=0," ",AE444&gt;25,"Plus éligible",AE444&gt;16,"Justificatif à fournir",AE444&gt;6,"Bon rentré OK",AE444&lt;6,"Non éligible")</f>
        <v xml:space="preserve"> </v>
      </c>
      <c r="AG444" s="13" t="str" cm="1">
        <f t="array" aca="1" ref="AG444" ca="1">_xlfn.IFS(AC444=0," ",AE444&gt;17,"Plus noel",AE444&lt;17,"ok noel")</f>
        <v xml:space="preserve"> </v>
      </c>
      <c r="AH444" s="15"/>
      <c r="AI444" s="16"/>
      <c r="AJ444" s="12"/>
      <c r="AK444" s="13" t="str">
        <f t="shared" ca="1" si="128"/>
        <v xml:space="preserve"> </v>
      </c>
      <c r="AL444" s="13" t="str" cm="1">
        <f t="array" aca="1" ref="AL444" ca="1">_xlfn.IFS(AI444=0," ",AK444&gt;25,"Plus éligible",AK444&gt;16,"Justificatif à fournir",AK444&gt;6,"Bon rentré OK",AK444&lt;6,"Non éligible")</f>
        <v xml:space="preserve"> </v>
      </c>
      <c r="AM444" s="13" t="str" cm="1">
        <f t="array" aca="1" ref="AM444" ca="1">_xlfn.IFS(AI444=0," ",AK444&gt;17,"Plus noel",AK444&lt;17,"ok noel")</f>
        <v xml:space="preserve"> </v>
      </c>
      <c r="AN444" s="15"/>
      <c r="AO444" s="16"/>
      <c r="AP444" s="12"/>
      <c r="AQ444" s="13" t="str">
        <f t="shared" ca="1" si="129"/>
        <v xml:space="preserve"> </v>
      </c>
      <c r="AR444" s="13" t="str" cm="1">
        <f t="array" aca="1" ref="AR444" ca="1">_xlfn.IFS(AO444=0," ",AQ444&gt;25,"Plus éligible",AQ444&gt;16,"Justificatif à fournir",AQ444&gt;6,"Bon rentré OK",AQ444&lt;6,"Non éligible")</f>
        <v xml:space="preserve"> </v>
      </c>
      <c r="AS444" s="13" t="str" cm="1">
        <f t="array" aca="1" ref="AS444" ca="1">_xlfn.IFS(AO444=0," ",AQ444&gt;17,"Plus noel",AQ444&lt;17,"ok noel")</f>
        <v xml:space="preserve"> </v>
      </c>
      <c r="AT444" s="15"/>
      <c r="AU444" s="10" t="str">
        <f t="shared" si="130"/>
        <v xml:space="preserve"> </v>
      </c>
      <c r="AV444" s="10" t="str">
        <f t="shared" si="131"/>
        <v xml:space="preserve"> </v>
      </c>
      <c r="AW444" s="10" t="str">
        <f t="shared" si="132"/>
        <v xml:space="preserve"> </v>
      </c>
      <c r="AX444">
        <f t="shared" ca="1" si="133"/>
        <v>0</v>
      </c>
      <c r="AY444">
        <f t="shared" ca="1" si="134"/>
        <v>0</v>
      </c>
      <c r="AZ444">
        <f t="shared" ca="1" si="135"/>
        <v>0</v>
      </c>
    </row>
    <row r="445" spans="1:52" x14ac:dyDescent="0.3">
      <c r="A445" s="5"/>
      <c r="C445" s="6">
        <f t="shared" si="136"/>
        <v>1</v>
      </c>
      <c r="E445" s="6">
        <f t="shared" ca="1" si="121"/>
        <v>44562</v>
      </c>
      <c r="F445" s="3">
        <f t="shared" ca="1" si="137"/>
        <v>18</v>
      </c>
      <c r="G445" s="3">
        <f t="shared" ca="1" si="138"/>
        <v>12</v>
      </c>
      <c r="H445" s="7">
        <f t="shared" ca="1" si="122"/>
        <v>450</v>
      </c>
      <c r="J445" s="7">
        <f t="shared" ca="1" si="123"/>
        <v>0</v>
      </c>
      <c r="L445" s="7">
        <f t="shared" ca="1" si="124"/>
        <v>450</v>
      </c>
      <c r="P445" s="7">
        <f t="shared" ca="1" si="125"/>
        <v>450</v>
      </c>
      <c r="Q445" s="16"/>
      <c r="R445" s="12"/>
      <c r="S445" s="13" t="str">
        <f t="shared" ca="1" si="139"/>
        <v xml:space="preserve"> </v>
      </c>
      <c r="T445" s="13" t="str" cm="1">
        <f t="array" aca="1" ref="T445" ca="1">_xlfn.IFS(Q445=0," ",S445&gt;25,"Plus éligible",S445&gt;16,"Justificatif à fournir",S445&gt;6,"Bon rentré OK",S445&lt;6,"Non éligible")</f>
        <v xml:space="preserve"> </v>
      </c>
      <c r="U445" s="13" t="str" cm="1">
        <f t="array" aca="1" ref="U445" ca="1">_xlfn.IFS(Q445=0," ",S445&gt;17,"Plus noel",S445&lt;17,"ok noel")</f>
        <v xml:space="preserve"> </v>
      </c>
      <c r="V445" s="15"/>
      <c r="W445" s="16"/>
      <c r="X445" s="12"/>
      <c r="Y445" s="13" t="str">
        <f t="shared" ca="1" si="126"/>
        <v xml:space="preserve"> </v>
      </c>
      <c r="Z445" s="13" t="str" cm="1">
        <f t="array" aca="1" ref="Z445" ca="1">_xlfn.IFS(W445=0," ",Y445&gt;25,"Plus éligible",Y445&gt;16,"Justificatif à fournir",Y445&gt;6,"Bon rentré OK",Y445&lt;6,"Non éligible")</f>
        <v xml:space="preserve"> </v>
      </c>
      <c r="AA445" s="13" t="str" cm="1">
        <f t="array" aca="1" ref="AA445" ca="1">_xlfn.IFS(W445=0," ",Y445&gt;17,"Plus noel",Y445&lt;16,"ok noel")</f>
        <v xml:space="preserve"> </v>
      </c>
      <c r="AB445" s="15"/>
      <c r="AC445" s="16"/>
      <c r="AD445" s="12"/>
      <c r="AE445" s="13" t="str">
        <f t="shared" ca="1" si="127"/>
        <v xml:space="preserve"> </v>
      </c>
      <c r="AF445" s="13" t="str" cm="1">
        <f t="array" aca="1" ref="AF445" ca="1">_xlfn.IFS(AC445=0," ",AE445&gt;25,"Plus éligible",AE445&gt;16,"Justificatif à fournir",AE445&gt;6,"Bon rentré OK",AE445&lt;6,"Non éligible")</f>
        <v xml:space="preserve"> </v>
      </c>
      <c r="AG445" s="13" t="str" cm="1">
        <f t="array" aca="1" ref="AG445" ca="1">_xlfn.IFS(AC445=0," ",AE445&gt;17,"Plus noel",AE445&lt;17,"ok noel")</f>
        <v xml:space="preserve"> </v>
      </c>
      <c r="AH445" s="15"/>
      <c r="AI445" s="16"/>
      <c r="AJ445" s="12"/>
      <c r="AK445" s="13" t="str">
        <f t="shared" ca="1" si="128"/>
        <v xml:space="preserve"> </v>
      </c>
      <c r="AL445" s="13" t="str" cm="1">
        <f t="array" aca="1" ref="AL445" ca="1">_xlfn.IFS(AI445=0," ",AK445&gt;25,"Plus éligible",AK445&gt;16,"Justificatif à fournir",AK445&gt;6,"Bon rentré OK",AK445&lt;6,"Non éligible")</f>
        <v xml:space="preserve"> </v>
      </c>
      <c r="AM445" s="13" t="str" cm="1">
        <f t="array" aca="1" ref="AM445" ca="1">_xlfn.IFS(AI445=0," ",AK445&gt;17,"Plus noel",AK445&lt;17,"ok noel")</f>
        <v xml:space="preserve"> </v>
      </c>
      <c r="AN445" s="15"/>
      <c r="AO445" s="16"/>
      <c r="AP445" s="12"/>
      <c r="AQ445" s="13" t="str">
        <f t="shared" ca="1" si="129"/>
        <v xml:space="preserve"> </v>
      </c>
      <c r="AR445" s="13" t="str" cm="1">
        <f t="array" aca="1" ref="AR445" ca="1">_xlfn.IFS(AO445=0," ",AQ445&gt;25,"Plus éligible",AQ445&gt;16,"Justificatif à fournir",AQ445&gt;6,"Bon rentré OK",AQ445&lt;6,"Non éligible")</f>
        <v xml:space="preserve"> </v>
      </c>
      <c r="AS445" s="13" t="str" cm="1">
        <f t="array" aca="1" ref="AS445" ca="1">_xlfn.IFS(AO445=0," ",AQ445&gt;17,"Plus noel",AQ445&lt;17,"ok noel")</f>
        <v xml:space="preserve"> </v>
      </c>
      <c r="AT445" s="15"/>
      <c r="AU445" s="10" t="str">
        <f t="shared" si="130"/>
        <v xml:space="preserve"> </v>
      </c>
      <c r="AV445" s="10" t="str">
        <f t="shared" si="131"/>
        <v xml:space="preserve"> </v>
      </c>
      <c r="AW445" s="10" t="str">
        <f t="shared" si="132"/>
        <v xml:space="preserve"> </v>
      </c>
      <c r="AX445">
        <f t="shared" ca="1" si="133"/>
        <v>0</v>
      </c>
      <c r="AY445">
        <f t="shared" ca="1" si="134"/>
        <v>0</v>
      </c>
      <c r="AZ445">
        <f t="shared" ca="1" si="135"/>
        <v>0</v>
      </c>
    </row>
    <row r="446" spans="1:52" x14ac:dyDescent="0.3">
      <c r="A446" s="5"/>
      <c r="C446" s="6">
        <f t="shared" si="136"/>
        <v>1</v>
      </c>
      <c r="E446" s="6">
        <f t="shared" ca="1" si="121"/>
        <v>44562</v>
      </c>
      <c r="F446" s="3">
        <f t="shared" ca="1" si="137"/>
        <v>18</v>
      </c>
      <c r="G446" s="3">
        <f t="shared" ca="1" si="138"/>
        <v>12</v>
      </c>
      <c r="H446" s="7">
        <f t="shared" ca="1" si="122"/>
        <v>450</v>
      </c>
      <c r="J446" s="7">
        <f t="shared" ca="1" si="123"/>
        <v>0</v>
      </c>
      <c r="L446" s="7">
        <f t="shared" ca="1" si="124"/>
        <v>450</v>
      </c>
      <c r="P446" s="7">
        <f t="shared" ca="1" si="125"/>
        <v>450</v>
      </c>
      <c r="Q446" s="16"/>
      <c r="R446" s="12"/>
      <c r="S446" s="13" t="str">
        <f t="shared" ca="1" si="139"/>
        <v xml:space="preserve"> </v>
      </c>
      <c r="T446" s="13" t="str" cm="1">
        <f t="array" aca="1" ref="T446" ca="1">_xlfn.IFS(Q446=0," ",S446&gt;25,"Plus éligible",S446&gt;16,"Justificatif à fournir",S446&gt;6,"Bon rentré OK",S446&lt;6,"Non éligible")</f>
        <v xml:space="preserve"> </v>
      </c>
      <c r="U446" s="13" t="str" cm="1">
        <f t="array" aca="1" ref="U446" ca="1">_xlfn.IFS(Q446=0," ",S446&gt;17,"Plus noel",S446&lt;17,"ok noel")</f>
        <v xml:space="preserve"> </v>
      </c>
      <c r="V446" s="15"/>
      <c r="W446" s="16"/>
      <c r="X446" s="12"/>
      <c r="Y446" s="13" t="str">
        <f t="shared" ca="1" si="126"/>
        <v xml:space="preserve"> </v>
      </c>
      <c r="Z446" s="13" t="str" cm="1">
        <f t="array" aca="1" ref="Z446" ca="1">_xlfn.IFS(W446=0," ",Y446&gt;25,"Plus éligible",Y446&gt;16,"Justificatif à fournir",Y446&gt;6,"Bon rentré OK",Y446&lt;6,"Non éligible")</f>
        <v xml:space="preserve"> </v>
      </c>
      <c r="AA446" s="13" t="str" cm="1">
        <f t="array" aca="1" ref="AA446" ca="1">_xlfn.IFS(W446=0," ",Y446&gt;17,"Plus noel",Y446&lt;16,"ok noel")</f>
        <v xml:space="preserve"> </v>
      </c>
      <c r="AB446" s="15"/>
      <c r="AC446" s="16"/>
      <c r="AD446" s="12"/>
      <c r="AE446" s="13" t="str">
        <f t="shared" ca="1" si="127"/>
        <v xml:space="preserve"> </v>
      </c>
      <c r="AF446" s="13" t="str" cm="1">
        <f t="array" aca="1" ref="AF446" ca="1">_xlfn.IFS(AC446=0," ",AE446&gt;25,"Plus éligible",AE446&gt;16,"Justificatif à fournir",AE446&gt;6,"Bon rentré OK",AE446&lt;6,"Non éligible")</f>
        <v xml:space="preserve"> </v>
      </c>
      <c r="AG446" s="13" t="str" cm="1">
        <f t="array" aca="1" ref="AG446" ca="1">_xlfn.IFS(AC446=0," ",AE446&gt;17,"Plus noel",AE446&lt;17,"ok noel")</f>
        <v xml:space="preserve"> </v>
      </c>
      <c r="AH446" s="15"/>
      <c r="AI446" s="16"/>
      <c r="AJ446" s="12"/>
      <c r="AK446" s="13" t="str">
        <f t="shared" ca="1" si="128"/>
        <v xml:space="preserve"> </v>
      </c>
      <c r="AL446" s="13" t="str" cm="1">
        <f t="array" aca="1" ref="AL446" ca="1">_xlfn.IFS(AI446=0," ",AK446&gt;25,"Plus éligible",AK446&gt;16,"Justificatif à fournir",AK446&gt;6,"Bon rentré OK",AK446&lt;6,"Non éligible")</f>
        <v xml:space="preserve"> </v>
      </c>
      <c r="AM446" s="13" t="str" cm="1">
        <f t="array" aca="1" ref="AM446" ca="1">_xlfn.IFS(AI446=0," ",AK446&gt;17,"Plus noel",AK446&lt;17,"ok noel")</f>
        <v xml:space="preserve"> </v>
      </c>
      <c r="AN446" s="15"/>
      <c r="AO446" s="16"/>
      <c r="AP446" s="12"/>
      <c r="AQ446" s="13" t="str">
        <f t="shared" ca="1" si="129"/>
        <v xml:space="preserve"> </v>
      </c>
      <c r="AR446" s="13" t="str" cm="1">
        <f t="array" aca="1" ref="AR446" ca="1">_xlfn.IFS(AO446=0," ",AQ446&gt;25,"Plus éligible",AQ446&gt;16,"Justificatif à fournir",AQ446&gt;6,"Bon rentré OK",AQ446&lt;6,"Non éligible")</f>
        <v xml:space="preserve"> </v>
      </c>
      <c r="AS446" s="13" t="str" cm="1">
        <f t="array" aca="1" ref="AS446" ca="1">_xlfn.IFS(AO446=0," ",AQ446&gt;17,"Plus noel",AQ446&lt;17,"ok noel")</f>
        <v xml:space="preserve"> </v>
      </c>
      <c r="AT446" s="15"/>
      <c r="AU446" s="10" t="str">
        <f t="shared" si="130"/>
        <v xml:space="preserve"> </v>
      </c>
      <c r="AV446" s="10" t="str">
        <f t="shared" si="131"/>
        <v xml:space="preserve"> </v>
      </c>
      <c r="AW446" s="10" t="str">
        <f t="shared" si="132"/>
        <v xml:space="preserve"> </v>
      </c>
      <c r="AX446">
        <f t="shared" ca="1" si="133"/>
        <v>0</v>
      </c>
      <c r="AY446">
        <f t="shared" ca="1" si="134"/>
        <v>0</v>
      </c>
      <c r="AZ446">
        <f t="shared" ca="1" si="135"/>
        <v>0</v>
      </c>
    </row>
    <row r="447" spans="1:52" x14ac:dyDescent="0.3">
      <c r="A447" s="5"/>
      <c r="C447" s="6">
        <f t="shared" si="136"/>
        <v>1</v>
      </c>
      <c r="E447" s="6">
        <f t="shared" ca="1" si="121"/>
        <v>44562</v>
      </c>
      <c r="F447" s="3">
        <f t="shared" ca="1" si="137"/>
        <v>18</v>
      </c>
      <c r="G447" s="3">
        <f t="shared" ca="1" si="138"/>
        <v>12</v>
      </c>
      <c r="H447" s="7">
        <f t="shared" ca="1" si="122"/>
        <v>450</v>
      </c>
      <c r="J447" s="7">
        <f t="shared" ca="1" si="123"/>
        <v>0</v>
      </c>
      <c r="L447" s="7">
        <f t="shared" ca="1" si="124"/>
        <v>450</v>
      </c>
      <c r="P447" s="7">
        <f t="shared" ca="1" si="125"/>
        <v>450</v>
      </c>
      <c r="Q447" s="16"/>
      <c r="R447" s="12"/>
      <c r="S447" s="13" t="str">
        <f t="shared" ca="1" si="139"/>
        <v xml:space="preserve"> </v>
      </c>
      <c r="T447" s="13" t="str" cm="1">
        <f t="array" aca="1" ref="T447" ca="1">_xlfn.IFS(Q447=0," ",S447&gt;25,"Plus éligible",S447&gt;16,"Justificatif à fournir",S447&gt;6,"Bon rentré OK",S447&lt;6,"Non éligible")</f>
        <v xml:space="preserve"> </v>
      </c>
      <c r="U447" s="13" t="str" cm="1">
        <f t="array" aca="1" ref="U447" ca="1">_xlfn.IFS(Q447=0," ",S447&gt;17,"Plus noel",S447&lt;17,"ok noel")</f>
        <v xml:space="preserve"> </v>
      </c>
      <c r="V447" s="15"/>
      <c r="W447" s="16"/>
      <c r="X447" s="12"/>
      <c r="Y447" s="13" t="str">
        <f t="shared" ca="1" si="126"/>
        <v xml:space="preserve"> </v>
      </c>
      <c r="Z447" s="13" t="str" cm="1">
        <f t="array" aca="1" ref="Z447" ca="1">_xlfn.IFS(W447=0," ",Y447&gt;25,"Plus éligible",Y447&gt;16,"Justificatif à fournir",Y447&gt;6,"Bon rentré OK",Y447&lt;6,"Non éligible")</f>
        <v xml:space="preserve"> </v>
      </c>
      <c r="AA447" s="13" t="str" cm="1">
        <f t="array" aca="1" ref="AA447" ca="1">_xlfn.IFS(W447=0," ",Y447&gt;17,"Plus noel",Y447&lt;16,"ok noel")</f>
        <v xml:space="preserve"> </v>
      </c>
      <c r="AB447" s="15"/>
      <c r="AC447" s="16"/>
      <c r="AD447" s="12"/>
      <c r="AE447" s="13" t="str">
        <f t="shared" ca="1" si="127"/>
        <v xml:space="preserve"> </v>
      </c>
      <c r="AF447" s="13" t="str" cm="1">
        <f t="array" aca="1" ref="AF447" ca="1">_xlfn.IFS(AC447=0," ",AE447&gt;25,"Plus éligible",AE447&gt;16,"Justificatif à fournir",AE447&gt;6,"Bon rentré OK",AE447&lt;6,"Non éligible")</f>
        <v xml:space="preserve"> </v>
      </c>
      <c r="AG447" s="13" t="str" cm="1">
        <f t="array" aca="1" ref="AG447" ca="1">_xlfn.IFS(AC447=0," ",AE447&gt;17,"Plus noel",AE447&lt;17,"ok noel")</f>
        <v xml:space="preserve"> </v>
      </c>
      <c r="AH447" s="15"/>
      <c r="AI447" s="16"/>
      <c r="AJ447" s="12"/>
      <c r="AK447" s="13" t="str">
        <f t="shared" ca="1" si="128"/>
        <v xml:space="preserve"> </v>
      </c>
      <c r="AL447" s="13" t="str" cm="1">
        <f t="array" aca="1" ref="AL447" ca="1">_xlfn.IFS(AI447=0," ",AK447&gt;25,"Plus éligible",AK447&gt;16,"Justificatif à fournir",AK447&gt;6,"Bon rentré OK",AK447&lt;6,"Non éligible")</f>
        <v xml:space="preserve"> </v>
      </c>
      <c r="AM447" s="13" t="str" cm="1">
        <f t="array" aca="1" ref="AM447" ca="1">_xlfn.IFS(AI447=0," ",AK447&gt;17,"Plus noel",AK447&lt;17,"ok noel")</f>
        <v xml:space="preserve"> </v>
      </c>
      <c r="AN447" s="15"/>
      <c r="AO447" s="16"/>
      <c r="AP447" s="12"/>
      <c r="AQ447" s="13" t="str">
        <f t="shared" ca="1" si="129"/>
        <v xml:space="preserve"> </v>
      </c>
      <c r="AR447" s="13" t="str" cm="1">
        <f t="array" aca="1" ref="AR447" ca="1">_xlfn.IFS(AO447=0," ",AQ447&gt;25,"Plus éligible",AQ447&gt;16,"Justificatif à fournir",AQ447&gt;6,"Bon rentré OK",AQ447&lt;6,"Non éligible")</f>
        <v xml:space="preserve"> </v>
      </c>
      <c r="AS447" s="13" t="str" cm="1">
        <f t="array" aca="1" ref="AS447" ca="1">_xlfn.IFS(AO447=0," ",AQ447&gt;17,"Plus noel",AQ447&lt;17,"ok noel")</f>
        <v xml:space="preserve"> </v>
      </c>
      <c r="AT447" s="15"/>
      <c r="AU447" s="10" t="str">
        <f t="shared" si="130"/>
        <v xml:space="preserve"> </v>
      </c>
      <c r="AV447" s="10" t="str">
        <f t="shared" si="131"/>
        <v xml:space="preserve"> </v>
      </c>
      <c r="AW447" s="10" t="str">
        <f t="shared" si="132"/>
        <v xml:space="preserve"> </v>
      </c>
      <c r="AX447">
        <f t="shared" ca="1" si="133"/>
        <v>0</v>
      </c>
      <c r="AY447">
        <f t="shared" ca="1" si="134"/>
        <v>0</v>
      </c>
      <c r="AZ447">
        <f t="shared" ca="1" si="135"/>
        <v>0</v>
      </c>
    </row>
    <row r="448" spans="1:52" x14ac:dyDescent="0.3">
      <c r="A448" s="5"/>
      <c r="C448" s="6">
        <f t="shared" si="136"/>
        <v>1</v>
      </c>
      <c r="E448" s="6">
        <f t="shared" ca="1" si="121"/>
        <v>44562</v>
      </c>
      <c r="F448" s="3">
        <f t="shared" ca="1" si="137"/>
        <v>18</v>
      </c>
      <c r="G448" s="3">
        <f t="shared" ca="1" si="138"/>
        <v>12</v>
      </c>
      <c r="H448" s="7">
        <f t="shared" ca="1" si="122"/>
        <v>450</v>
      </c>
      <c r="J448" s="7">
        <f t="shared" ca="1" si="123"/>
        <v>0</v>
      </c>
      <c r="L448" s="7">
        <f t="shared" ca="1" si="124"/>
        <v>450</v>
      </c>
      <c r="P448" s="7">
        <f t="shared" ca="1" si="125"/>
        <v>450</v>
      </c>
      <c r="Q448" s="16"/>
      <c r="R448" s="12"/>
      <c r="S448" s="13" t="str">
        <f t="shared" ca="1" si="139"/>
        <v xml:space="preserve"> </v>
      </c>
      <c r="T448" s="13" t="str" cm="1">
        <f t="array" aca="1" ref="T448" ca="1">_xlfn.IFS(Q448=0," ",S448&gt;25,"Plus éligible",S448&gt;16,"Justificatif à fournir",S448&gt;6,"Bon rentré OK",S448&lt;6,"Non éligible")</f>
        <v xml:space="preserve"> </v>
      </c>
      <c r="U448" s="13" t="str" cm="1">
        <f t="array" aca="1" ref="U448" ca="1">_xlfn.IFS(Q448=0," ",S448&gt;17,"Plus noel",S448&lt;17,"ok noel")</f>
        <v xml:space="preserve"> </v>
      </c>
      <c r="V448" s="15"/>
      <c r="W448" s="16"/>
      <c r="X448" s="12"/>
      <c r="Y448" s="13" t="str">
        <f t="shared" ca="1" si="126"/>
        <v xml:space="preserve"> </v>
      </c>
      <c r="Z448" s="13" t="str" cm="1">
        <f t="array" aca="1" ref="Z448" ca="1">_xlfn.IFS(W448=0," ",Y448&gt;25,"Plus éligible",Y448&gt;16,"Justificatif à fournir",Y448&gt;6,"Bon rentré OK",Y448&lt;6,"Non éligible")</f>
        <v xml:space="preserve"> </v>
      </c>
      <c r="AA448" s="13" t="str" cm="1">
        <f t="array" aca="1" ref="AA448" ca="1">_xlfn.IFS(W448=0," ",Y448&gt;17,"Plus noel",Y448&lt;16,"ok noel")</f>
        <v xml:space="preserve"> </v>
      </c>
      <c r="AB448" s="15"/>
      <c r="AC448" s="16"/>
      <c r="AD448" s="12"/>
      <c r="AE448" s="13" t="str">
        <f t="shared" ca="1" si="127"/>
        <v xml:space="preserve"> </v>
      </c>
      <c r="AF448" s="13" t="str" cm="1">
        <f t="array" aca="1" ref="AF448" ca="1">_xlfn.IFS(AC448=0," ",AE448&gt;25,"Plus éligible",AE448&gt;16,"Justificatif à fournir",AE448&gt;6,"Bon rentré OK",AE448&lt;6,"Non éligible")</f>
        <v xml:space="preserve"> </v>
      </c>
      <c r="AG448" s="13" t="str" cm="1">
        <f t="array" aca="1" ref="AG448" ca="1">_xlfn.IFS(AC448=0," ",AE448&gt;17,"Plus noel",AE448&lt;17,"ok noel")</f>
        <v xml:space="preserve"> </v>
      </c>
      <c r="AH448" s="15"/>
      <c r="AI448" s="16"/>
      <c r="AJ448" s="12"/>
      <c r="AK448" s="13" t="str">
        <f t="shared" ca="1" si="128"/>
        <v xml:space="preserve"> </v>
      </c>
      <c r="AL448" s="13" t="str" cm="1">
        <f t="array" aca="1" ref="AL448" ca="1">_xlfn.IFS(AI448=0," ",AK448&gt;25,"Plus éligible",AK448&gt;16,"Justificatif à fournir",AK448&gt;6,"Bon rentré OK",AK448&lt;6,"Non éligible")</f>
        <v xml:space="preserve"> </v>
      </c>
      <c r="AM448" s="13" t="str" cm="1">
        <f t="array" aca="1" ref="AM448" ca="1">_xlfn.IFS(AI448=0," ",AK448&gt;17,"Plus noel",AK448&lt;17,"ok noel")</f>
        <v xml:space="preserve"> </v>
      </c>
      <c r="AN448" s="15"/>
      <c r="AO448" s="16"/>
      <c r="AP448" s="12"/>
      <c r="AQ448" s="13" t="str">
        <f t="shared" ca="1" si="129"/>
        <v xml:space="preserve"> </v>
      </c>
      <c r="AR448" s="13" t="str" cm="1">
        <f t="array" aca="1" ref="AR448" ca="1">_xlfn.IFS(AO448=0," ",AQ448&gt;25,"Plus éligible",AQ448&gt;16,"Justificatif à fournir",AQ448&gt;6,"Bon rentré OK",AQ448&lt;6,"Non éligible")</f>
        <v xml:space="preserve"> </v>
      </c>
      <c r="AS448" s="13" t="str" cm="1">
        <f t="array" aca="1" ref="AS448" ca="1">_xlfn.IFS(AO448=0," ",AQ448&gt;17,"Plus noel",AQ448&lt;17,"ok noel")</f>
        <v xml:space="preserve"> </v>
      </c>
      <c r="AT448" s="15"/>
      <c r="AU448" s="10" t="str">
        <f t="shared" si="130"/>
        <v xml:space="preserve"> </v>
      </c>
      <c r="AV448" s="10" t="str">
        <f t="shared" si="131"/>
        <v xml:space="preserve"> </v>
      </c>
      <c r="AW448" s="10" t="str">
        <f t="shared" si="132"/>
        <v xml:space="preserve"> </v>
      </c>
      <c r="AX448">
        <f t="shared" ca="1" si="133"/>
        <v>0</v>
      </c>
      <c r="AY448">
        <f t="shared" ca="1" si="134"/>
        <v>0</v>
      </c>
      <c r="AZ448">
        <f t="shared" ca="1" si="135"/>
        <v>0</v>
      </c>
    </row>
    <row r="449" spans="1:52" x14ac:dyDescent="0.3">
      <c r="A449" s="5"/>
      <c r="C449" s="6">
        <f t="shared" si="136"/>
        <v>1</v>
      </c>
      <c r="E449" s="6">
        <f t="shared" ca="1" si="121"/>
        <v>44562</v>
      </c>
      <c r="F449" s="3">
        <f t="shared" ca="1" si="137"/>
        <v>18</v>
      </c>
      <c r="G449" s="3">
        <f t="shared" ca="1" si="138"/>
        <v>12</v>
      </c>
      <c r="H449" s="7">
        <f t="shared" ca="1" si="122"/>
        <v>450</v>
      </c>
      <c r="J449" s="7">
        <f t="shared" ca="1" si="123"/>
        <v>0</v>
      </c>
      <c r="L449" s="7">
        <f t="shared" ca="1" si="124"/>
        <v>450</v>
      </c>
      <c r="P449" s="7">
        <f t="shared" ca="1" si="125"/>
        <v>450</v>
      </c>
      <c r="Q449" s="16"/>
      <c r="R449" s="12"/>
      <c r="S449" s="13" t="str">
        <f t="shared" ca="1" si="139"/>
        <v xml:space="preserve"> </v>
      </c>
      <c r="T449" s="13" t="str" cm="1">
        <f t="array" aca="1" ref="T449" ca="1">_xlfn.IFS(Q449=0," ",S449&gt;25,"Plus éligible",S449&gt;16,"Justificatif à fournir",S449&gt;6,"Bon rentré OK",S449&lt;6,"Non éligible")</f>
        <v xml:space="preserve"> </v>
      </c>
      <c r="U449" s="13" t="str" cm="1">
        <f t="array" aca="1" ref="U449" ca="1">_xlfn.IFS(Q449=0," ",S449&gt;17,"Plus noel",S449&lt;17,"ok noel")</f>
        <v xml:space="preserve"> </v>
      </c>
      <c r="V449" s="15"/>
      <c r="W449" s="16"/>
      <c r="X449" s="12"/>
      <c r="Y449" s="13" t="str">
        <f t="shared" ca="1" si="126"/>
        <v xml:space="preserve"> </v>
      </c>
      <c r="Z449" s="13" t="str" cm="1">
        <f t="array" aca="1" ref="Z449" ca="1">_xlfn.IFS(W449=0," ",Y449&gt;25,"Plus éligible",Y449&gt;16,"Justificatif à fournir",Y449&gt;6,"Bon rentré OK",Y449&lt;6,"Non éligible")</f>
        <v xml:space="preserve"> </v>
      </c>
      <c r="AA449" s="13" t="str" cm="1">
        <f t="array" aca="1" ref="AA449" ca="1">_xlfn.IFS(W449=0," ",Y449&gt;17,"Plus noel",Y449&lt;16,"ok noel")</f>
        <v xml:space="preserve"> </v>
      </c>
      <c r="AB449" s="15"/>
      <c r="AC449" s="16"/>
      <c r="AD449" s="12"/>
      <c r="AE449" s="13" t="str">
        <f t="shared" ca="1" si="127"/>
        <v xml:space="preserve"> </v>
      </c>
      <c r="AF449" s="13" t="str" cm="1">
        <f t="array" aca="1" ref="AF449" ca="1">_xlfn.IFS(AC449=0," ",AE449&gt;25,"Plus éligible",AE449&gt;16,"Justificatif à fournir",AE449&gt;6,"Bon rentré OK",AE449&lt;6,"Non éligible")</f>
        <v xml:space="preserve"> </v>
      </c>
      <c r="AG449" s="13" t="str" cm="1">
        <f t="array" aca="1" ref="AG449" ca="1">_xlfn.IFS(AC449=0," ",AE449&gt;17,"Plus noel",AE449&lt;17,"ok noel")</f>
        <v xml:space="preserve"> </v>
      </c>
      <c r="AH449" s="15"/>
      <c r="AI449" s="16"/>
      <c r="AJ449" s="12"/>
      <c r="AK449" s="13" t="str">
        <f t="shared" ca="1" si="128"/>
        <v xml:space="preserve"> </v>
      </c>
      <c r="AL449" s="13" t="str" cm="1">
        <f t="array" aca="1" ref="AL449" ca="1">_xlfn.IFS(AI449=0," ",AK449&gt;25,"Plus éligible",AK449&gt;16,"Justificatif à fournir",AK449&gt;6,"Bon rentré OK",AK449&lt;6,"Non éligible")</f>
        <v xml:space="preserve"> </v>
      </c>
      <c r="AM449" s="13" t="str" cm="1">
        <f t="array" aca="1" ref="AM449" ca="1">_xlfn.IFS(AI449=0," ",AK449&gt;17,"Plus noel",AK449&lt;17,"ok noel")</f>
        <v xml:space="preserve"> </v>
      </c>
      <c r="AN449" s="15"/>
      <c r="AO449" s="16"/>
      <c r="AP449" s="12"/>
      <c r="AQ449" s="13" t="str">
        <f t="shared" ca="1" si="129"/>
        <v xml:space="preserve"> </v>
      </c>
      <c r="AR449" s="13" t="str" cm="1">
        <f t="array" aca="1" ref="AR449" ca="1">_xlfn.IFS(AO449=0," ",AQ449&gt;25,"Plus éligible",AQ449&gt;16,"Justificatif à fournir",AQ449&gt;6,"Bon rentré OK",AQ449&lt;6,"Non éligible")</f>
        <v xml:space="preserve"> </v>
      </c>
      <c r="AS449" s="13" t="str" cm="1">
        <f t="array" aca="1" ref="AS449" ca="1">_xlfn.IFS(AO449=0," ",AQ449&gt;17,"Plus noel",AQ449&lt;17,"ok noel")</f>
        <v xml:space="preserve"> </v>
      </c>
      <c r="AT449" s="15"/>
      <c r="AU449" s="10" t="str">
        <f t="shared" si="130"/>
        <v xml:space="preserve"> </v>
      </c>
      <c r="AV449" s="10" t="str">
        <f t="shared" si="131"/>
        <v xml:space="preserve"> </v>
      </c>
      <c r="AW449" s="10" t="str">
        <f t="shared" si="132"/>
        <v xml:space="preserve"> </v>
      </c>
      <c r="AX449">
        <f t="shared" ca="1" si="133"/>
        <v>0</v>
      </c>
      <c r="AY449">
        <f t="shared" ca="1" si="134"/>
        <v>0</v>
      </c>
      <c r="AZ449">
        <f t="shared" ca="1" si="135"/>
        <v>0</v>
      </c>
    </row>
    <row r="450" spans="1:52" x14ac:dyDescent="0.3">
      <c r="A450" s="5"/>
      <c r="C450" s="6">
        <f t="shared" si="136"/>
        <v>1</v>
      </c>
      <c r="E450" s="6">
        <f t="shared" ca="1" si="121"/>
        <v>44562</v>
      </c>
      <c r="F450" s="3">
        <f t="shared" ca="1" si="137"/>
        <v>18</v>
      </c>
      <c r="G450" s="3">
        <f t="shared" ca="1" si="138"/>
        <v>12</v>
      </c>
      <c r="H450" s="7">
        <f t="shared" ca="1" si="122"/>
        <v>450</v>
      </c>
      <c r="J450" s="7">
        <f t="shared" ca="1" si="123"/>
        <v>0</v>
      </c>
      <c r="L450" s="7">
        <f t="shared" ca="1" si="124"/>
        <v>450</v>
      </c>
      <c r="P450" s="7">
        <f t="shared" ca="1" si="125"/>
        <v>450</v>
      </c>
      <c r="Q450" s="16"/>
      <c r="R450" s="12"/>
      <c r="S450" s="13" t="str">
        <f t="shared" ca="1" si="139"/>
        <v xml:space="preserve"> </v>
      </c>
      <c r="T450" s="13" t="str" cm="1">
        <f t="array" aca="1" ref="T450" ca="1">_xlfn.IFS(Q450=0," ",S450&gt;25,"Plus éligible",S450&gt;16,"Justificatif à fournir",S450&gt;6,"Bon rentré OK",S450&lt;6,"Non éligible")</f>
        <v xml:space="preserve"> </v>
      </c>
      <c r="U450" s="13" t="str" cm="1">
        <f t="array" aca="1" ref="U450" ca="1">_xlfn.IFS(Q450=0," ",S450&gt;17,"Plus noel",S450&lt;17,"ok noel")</f>
        <v xml:space="preserve"> </v>
      </c>
      <c r="V450" s="15"/>
      <c r="W450" s="16"/>
      <c r="X450" s="12"/>
      <c r="Y450" s="13" t="str">
        <f t="shared" ca="1" si="126"/>
        <v xml:space="preserve"> </v>
      </c>
      <c r="Z450" s="13" t="str" cm="1">
        <f t="array" aca="1" ref="Z450" ca="1">_xlfn.IFS(W450=0," ",Y450&gt;25,"Plus éligible",Y450&gt;16,"Justificatif à fournir",Y450&gt;6,"Bon rentré OK",Y450&lt;6,"Non éligible")</f>
        <v xml:space="preserve"> </v>
      </c>
      <c r="AA450" s="13" t="str" cm="1">
        <f t="array" aca="1" ref="AA450" ca="1">_xlfn.IFS(W450=0," ",Y450&gt;17,"Plus noel",Y450&lt;16,"ok noel")</f>
        <v xml:space="preserve"> </v>
      </c>
      <c r="AB450" s="15"/>
      <c r="AC450" s="16"/>
      <c r="AD450" s="12"/>
      <c r="AE450" s="13" t="str">
        <f t="shared" ca="1" si="127"/>
        <v xml:space="preserve"> </v>
      </c>
      <c r="AF450" s="13" t="str" cm="1">
        <f t="array" aca="1" ref="AF450" ca="1">_xlfn.IFS(AC450=0," ",AE450&gt;25,"Plus éligible",AE450&gt;16,"Justificatif à fournir",AE450&gt;6,"Bon rentré OK",AE450&lt;6,"Non éligible")</f>
        <v xml:space="preserve"> </v>
      </c>
      <c r="AG450" s="13" t="str" cm="1">
        <f t="array" aca="1" ref="AG450" ca="1">_xlfn.IFS(AC450=0," ",AE450&gt;17,"Plus noel",AE450&lt;17,"ok noel")</f>
        <v xml:space="preserve"> </v>
      </c>
      <c r="AH450" s="15"/>
      <c r="AI450" s="16"/>
      <c r="AJ450" s="12"/>
      <c r="AK450" s="13" t="str">
        <f t="shared" ca="1" si="128"/>
        <v xml:space="preserve"> </v>
      </c>
      <c r="AL450" s="13" t="str" cm="1">
        <f t="array" aca="1" ref="AL450" ca="1">_xlfn.IFS(AI450=0," ",AK450&gt;25,"Plus éligible",AK450&gt;16,"Justificatif à fournir",AK450&gt;6,"Bon rentré OK",AK450&lt;6,"Non éligible")</f>
        <v xml:space="preserve"> </v>
      </c>
      <c r="AM450" s="13" t="str" cm="1">
        <f t="array" aca="1" ref="AM450" ca="1">_xlfn.IFS(AI450=0," ",AK450&gt;17,"Plus noel",AK450&lt;17,"ok noel")</f>
        <v xml:space="preserve"> </v>
      </c>
      <c r="AN450" s="15"/>
      <c r="AO450" s="16"/>
      <c r="AP450" s="12"/>
      <c r="AQ450" s="13" t="str">
        <f t="shared" ca="1" si="129"/>
        <v xml:space="preserve"> </v>
      </c>
      <c r="AR450" s="13" t="str" cm="1">
        <f t="array" aca="1" ref="AR450" ca="1">_xlfn.IFS(AO450=0," ",AQ450&gt;25,"Plus éligible",AQ450&gt;16,"Justificatif à fournir",AQ450&gt;6,"Bon rentré OK",AQ450&lt;6,"Non éligible")</f>
        <v xml:space="preserve"> </v>
      </c>
      <c r="AS450" s="13" t="str" cm="1">
        <f t="array" aca="1" ref="AS450" ca="1">_xlfn.IFS(AO450=0," ",AQ450&gt;17,"Plus noel",AQ450&lt;17,"ok noel")</f>
        <v xml:space="preserve"> </v>
      </c>
      <c r="AT450" s="15"/>
      <c r="AU450" s="10" t="str">
        <f t="shared" si="130"/>
        <v xml:space="preserve"> </v>
      </c>
      <c r="AV450" s="10" t="str">
        <f t="shared" si="131"/>
        <v xml:space="preserve"> </v>
      </c>
      <c r="AW450" s="10" t="str">
        <f t="shared" si="132"/>
        <v xml:space="preserve"> </v>
      </c>
      <c r="AX450">
        <f t="shared" ca="1" si="133"/>
        <v>0</v>
      </c>
      <c r="AY450">
        <f t="shared" ca="1" si="134"/>
        <v>0</v>
      </c>
      <c r="AZ450">
        <f t="shared" ca="1" si="135"/>
        <v>0</v>
      </c>
    </row>
    <row r="451" spans="1:52" x14ac:dyDescent="0.3">
      <c r="A451" s="5"/>
      <c r="C451" s="6">
        <f t="shared" si="136"/>
        <v>1</v>
      </c>
      <c r="E451" s="6">
        <f t="shared" ca="1" si="121"/>
        <v>44562</v>
      </c>
      <c r="F451" s="3">
        <f t="shared" ca="1" si="137"/>
        <v>18</v>
      </c>
      <c r="G451" s="3">
        <f t="shared" ca="1" si="138"/>
        <v>12</v>
      </c>
      <c r="H451" s="7">
        <f t="shared" ca="1" si="122"/>
        <v>450</v>
      </c>
      <c r="J451" s="7">
        <f t="shared" ca="1" si="123"/>
        <v>0</v>
      </c>
      <c r="L451" s="7">
        <f t="shared" ca="1" si="124"/>
        <v>450</v>
      </c>
      <c r="P451" s="7">
        <f t="shared" ca="1" si="125"/>
        <v>450</v>
      </c>
      <c r="Q451" s="16"/>
      <c r="R451" s="12"/>
      <c r="S451" s="13" t="str">
        <f t="shared" ca="1" si="139"/>
        <v xml:space="preserve"> </v>
      </c>
      <c r="T451" s="13" t="str" cm="1">
        <f t="array" aca="1" ref="T451" ca="1">_xlfn.IFS(Q451=0," ",S451&gt;25,"Plus éligible",S451&gt;16,"Justificatif à fournir",S451&gt;6,"Bon rentré OK",S451&lt;6,"Non éligible")</f>
        <v xml:space="preserve"> </v>
      </c>
      <c r="U451" s="13" t="str" cm="1">
        <f t="array" aca="1" ref="U451" ca="1">_xlfn.IFS(Q451=0," ",S451&gt;17,"Plus noel",S451&lt;17,"ok noel")</f>
        <v xml:space="preserve"> </v>
      </c>
      <c r="V451" s="15"/>
      <c r="W451" s="16"/>
      <c r="X451" s="12"/>
      <c r="Y451" s="13" t="str">
        <f t="shared" ca="1" si="126"/>
        <v xml:space="preserve"> </v>
      </c>
      <c r="Z451" s="13" t="str" cm="1">
        <f t="array" aca="1" ref="Z451" ca="1">_xlfn.IFS(W451=0," ",Y451&gt;25,"Plus éligible",Y451&gt;16,"Justificatif à fournir",Y451&gt;6,"Bon rentré OK",Y451&lt;6,"Non éligible")</f>
        <v xml:space="preserve"> </v>
      </c>
      <c r="AA451" s="13" t="str" cm="1">
        <f t="array" aca="1" ref="AA451" ca="1">_xlfn.IFS(W451=0," ",Y451&gt;17,"Plus noel",Y451&lt;16,"ok noel")</f>
        <v xml:space="preserve"> </v>
      </c>
      <c r="AB451" s="15"/>
      <c r="AC451" s="16"/>
      <c r="AD451" s="12"/>
      <c r="AE451" s="13" t="str">
        <f t="shared" ca="1" si="127"/>
        <v xml:space="preserve"> </v>
      </c>
      <c r="AF451" s="13" t="str" cm="1">
        <f t="array" aca="1" ref="AF451" ca="1">_xlfn.IFS(AC451=0," ",AE451&gt;25,"Plus éligible",AE451&gt;16,"Justificatif à fournir",AE451&gt;6,"Bon rentré OK",AE451&lt;6,"Non éligible")</f>
        <v xml:space="preserve"> </v>
      </c>
      <c r="AG451" s="13" t="str" cm="1">
        <f t="array" aca="1" ref="AG451" ca="1">_xlfn.IFS(AC451=0," ",AE451&gt;17,"Plus noel",AE451&lt;17,"ok noel")</f>
        <v xml:space="preserve"> </v>
      </c>
      <c r="AH451" s="15"/>
      <c r="AI451" s="16"/>
      <c r="AJ451" s="12"/>
      <c r="AK451" s="13" t="str">
        <f t="shared" ca="1" si="128"/>
        <v xml:space="preserve"> </v>
      </c>
      <c r="AL451" s="13" t="str" cm="1">
        <f t="array" aca="1" ref="AL451" ca="1">_xlfn.IFS(AI451=0," ",AK451&gt;25,"Plus éligible",AK451&gt;16,"Justificatif à fournir",AK451&gt;6,"Bon rentré OK",AK451&lt;6,"Non éligible")</f>
        <v xml:space="preserve"> </v>
      </c>
      <c r="AM451" s="13" t="str" cm="1">
        <f t="array" aca="1" ref="AM451" ca="1">_xlfn.IFS(AI451=0," ",AK451&gt;17,"Plus noel",AK451&lt;17,"ok noel")</f>
        <v xml:space="preserve"> </v>
      </c>
      <c r="AN451" s="15"/>
      <c r="AO451" s="16"/>
      <c r="AP451" s="12"/>
      <c r="AQ451" s="13" t="str">
        <f t="shared" ca="1" si="129"/>
        <v xml:space="preserve"> </v>
      </c>
      <c r="AR451" s="13" t="str" cm="1">
        <f t="array" aca="1" ref="AR451" ca="1">_xlfn.IFS(AO451=0," ",AQ451&gt;25,"Plus éligible",AQ451&gt;16,"Justificatif à fournir",AQ451&gt;6,"Bon rentré OK",AQ451&lt;6,"Non éligible")</f>
        <v xml:space="preserve"> </v>
      </c>
      <c r="AS451" s="13" t="str" cm="1">
        <f t="array" aca="1" ref="AS451" ca="1">_xlfn.IFS(AO451=0," ",AQ451&gt;17,"Plus noel",AQ451&lt;17,"ok noel")</f>
        <v xml:space="preserve"> </v>
      </c>
      <c r="AT451" s="15"/>
      <c r="AU451" s="10" t="str">
        <f t="shared" si="130"/>
        <v xml:space="preserve"> </v>
      </c>
      <c r="AV451" s="10" t="str">
        <f t="shared" si="131"/>
        <v xml:space="preserve"> </v>
      </c>
      <c r="AW451" s="10" t="str">
        <f t="shared" si="132"/>
        <v xml:space="preserve"> </v>
      </c>
      <c r="AX451">
        <f t="shared" ca="1" si="133"/>
        <v>0</v>
      </c>
      <c r="AY451">
        <f t="shared" ca="1" si="134"/>
        <v>0</v>
      </c>
      <c r="AZ451">
        <f t="shared" ca="1" si="135"/>
        <v>0</v>
      </c>
    </row>
    <row r="452" spans="1:52" x14ac:dyDescent="0.3">
      <c r="A452" s="5"/>
      <c r="C452" s="6">
        <f t="shared" si="136"/>
        <v>1</v>
      </c>
      <c r="E452" s="6">
        <f t="shared" ca="1" si="121"/>
        <v>44562</v>
      </c>
      <c r="F452" s="3">
        <f t="shared" ca="1" si="137"/>
        <v>18</v>
      </c>
      <c r="G452" s="3">
        <f t="shared" ca="1" si="138"/>
        <v>12</v>
      </c>
      <c r="H452" s="7">
        <f t="shared" ca="1" si="122"/>
        <v>450</v>
      </c>
      <c r="J452" s="7">
        <f t="shared" ca="1" si="123"/>
        <v>0</v>
      </c>
      <c r="L452" s="7">
        <f t="shared" ca="1" si="124"/>
        <v>450</v>
      </c>
      <c r="P452" s="7">
        <f t="shared" ca="1" si="125"/>
        <v>450</v>
      </c>
      <c r="Q452" s="16"/>
      <c r="R452" s="12"/>
      <c r="S452" s="13" t="str">
        <f t="shared" ca="1" si="139"/>
        <v xml:space="preserve"> </v>
      </c>
      <c r="T452" s="13" t="str" cm="1">
        <f t="array" aca="1" ref="T452" ca="1">_xlfn.IFS(Q452=0," ",S452&gt;25,"Plus éligible",S452&gt;16,"Justificatif à fournir",S452&gt;6,"Bon rentré OK",S452&lt;6,"Non éligible")</f>
        <v xml:space="preserve"> </v>
      </c>
      <c r="U452" s="13" t="str" cm="1">
        <f t="array" aca="1" ref="U452" ca="1">_xlfn.IFS(Q452=0," ",S452&gt;17,"Plus noel",S452&lt;17,"ok noel")</f>
        <v xml:space="preserve"> </v>
      </c>
      <c r="V452" s="15"/>
      <c r="W452" s="16"/>
      <c r="X452" s="12"/>
      <c r="Y452" s="13" t="str">
        <f t="shared" ca="1" si="126"/>
        <v xml:space="preserve"> </v>
      </c>
      <c r="Z452" s="13" t="str" cm="1">
        <f t="array" aca="1" ref="Z452" ca="1">_xlfn.IFS(W452=0," ",Y452&gt;25,"Plus éligible",Y452&gt;16,"Justificatif à fournir",Y452&gt;6,"Bon rentré OK",Y452&lt;6,"Non éligible")</f>
        <v xml:space="preserve"> </v>
      </c>
      <c r="AA452" s="13" t="str" cm="1">
        <f t="array" aca="1" ref="AA452" ca="1">_xlfn.IFS(W452=0," ",Y452&gt;17,"Plus noel",Y452&lt;16,"ok noel")</f>
        <v xml:space="preserve"> </v>
      </c>
      <c r="AB452" s="15"/>
      <c r="AC452" s="16"/>
      <c r="AD452" s="12"/>
      <c r="AE452" s="13" t="str">
        <f t="shared" ca="1" si="127"/>
        <v xml:space="preserve"> </v>
      </c>
      <c r="AF452" s="13" t="str" cm="1">
        <f t="array" aca="1" ref="AF452" ca="1">_xlfn.IFS(AC452=0," ",AE452&gt;25,"Plus éligible",AE452&gt;16,"Justificatif à fournir",AE452&gt;6,"Bon rentré OK",AE452&lt;6,"Non éligible")</f>
        <v xml:space="preserve"> </v>
      </c>
      <c r="AG452" s="13" t="str" cm="1">
        <f t="array" aca="1" ref="AG452" ca="1">_xlfn.IFS(AC452=0," ",AE452&gt;17,"Plus noel",AE452&lt;17,"ok noel")</f>
        <v xml:space="preserve"> </v>
      </c>
      <c r="AH452" s="15"/>
      <c r="AI452" s="16"/>
      <c r="AJ452" s="12"/>
      <c r="AK452" s="13" t="str">
        <f t="shared" ca="1" si="128"/>
        <v xml:space="preserve"> </v>
      </c>
      <c r="AL452" s="13" t="str" cm="1">
        <f t="array" aca="1" ref="AL452" ca="1">_xlfn.IFS(AI452=0," ",AK452&gt;25,"Plus éligible",AK452&gt;16,"Justificatif à fournir",AK452&gt;6,"Bon rentré OK",AK452&lt;6,"Non éligible")</f>
        <v xml:space="preserve"> </v>
      </c>
      <c r="AM452" s="13" t="str" cm="1">
        <f t="array" aca="1" ref="AM452" ca="1">_xlfn.IFS(AI452=0," ",AK452&gt;17,"Plus noel",AK452&lt;17,"ok noel")</f>
        <v xml:space="preserve"> </v>
      </c>
      <c r="AN452" s="15"/>
      <c r="AO452" s="16"/>
      <c r="AP452" s="12"/>
      <c r="AQ452" s="13" t="str">
        <f t="shared" ca="1" si="129"/>
        <v xml:space="preserve"> </v>
      </c>
      <c r="AR452" s="13" t="str" cm="1">
        <f t="array" aca="1" ref="AR452" ca="1">_xlfn.IFS(AO452=0," ",AQ452&gt;25,"Plus éligible",AQ452&gt;16,"Justificatif à fournir",AQ452&gt;6,"Bon rentré OK",AQ452&lt;6,"Non éligible")</f>
        <v xml:space="preserve"> </v>
      </c>
      <c r="AS452" s="13" t="str" cm="1">
        <f t="array" aca="1" ref="AS452" ca="1">_xlfn.IFS(AO452=0," ",AQ452&gt;17,"Plus noel",AQ452&lt;17,"ok noel")</f>
        <v xml:space="preserve"> </v>
      </c>
      <c r="AT452" s="15"/>
      <c r="AU452" s="10" t="str">
        <f t="shared" si="130"/>
        <v xml:space="preserve"> </v>
      </c>
      <c r="AV452" s="10" t="str">
        <f t="shared" si="131"/>
        <v xml:space="preserve"> </v>
      </c>
      <c r="AW452" s="10" t="str">
        <f t="shared" si="132"/>
        <v xml:space="preserve"> </v>
      </c>
      <c r="AX452">
        <f t="shared" ca="1" si="133"/>
        <v>0</v>
      </c>
      <c r="AY452">
        <f t="shared" ca="1" si="134"/>
        <v>0</v>
      </c>
      <c r="AZ452">
        <f t="shared" ca="1" si="135"/>
        <v>0</v>
      </c>
    </row>
    <row r="453" spans="1:52" x14ac:dyDescent="0.3">
      <c r="A453" s="5"/>
      <c r="C453" s="6">
        <f t="shared" si="136"/>
        <v>1</v>
      </c>
      <c r="E453" s="6">
        <f t="shared" ca="1" si="121"/>
        <v>44562</v>
      </c>
      <c r="F453" s="3">
        <f t="shared" ca="1" si="137"/>
        <v>18</v>
      </c>
      <c r="G453" s="3">
        <f t="shared" ca="1" si="138"/>
        <v>12</v>
      </c>
      <c r="H453" s="7">
        <f t="shared" ca="1" si="122"/>
        <v>450</v>
      </c>
      <c r="J453" s="7">
        <f t="shared" ca="1" si="123"/>
        <v>0</v>
      </c>
      <c r="L453" s="7">
        <f t="shared" ca="1" si="124"/>
        <v>450</v>
      </c>
      <c r="P453" s="7">
        <f t="shared" ca="1" si="125"/>
        <v>450</v>
      </c>
      <c r="Q453" s="16"/>
      <c r="R453" s="12"/>
      <c r="S453" s="13" t="str">
        <f t="shared" ca="1" si="139"/>
        <v xml:space="preserve"> </v>
      </c>
      <c r="T453" s="13" t="str" cm="1">
        <f t="array" aca="1" ref="T453" ca="1">_xlfn.IFS(Q453=0," ",S453&gt;25,"Plus éligible",S453&gt;16,"Justificatif à fournir",S453&gt;6,"Bon rentré OK",S453&lt;6,"Non éligible")</f>
        <v xml:space="preserve"> </v>
      </c>
      <c r="U453" s="13" t="str" cm="1">
        <f t="array" aca="1" ref="U453" ca="1">_xlfn.IFS(Q453=0," ",S453&gt;17,"Plus noel",S453&lt;17,"ok noel")</f>
        <v xml:space="preserve"> </v>
      </c>
      <c r="V453" s="15"/>
      <c r="W453" s="16"/>
      <c r="X453" s="12"/>
      <c r="Y453" s="13" t="str">
        <f t="shared" ca="1" si="126"/>
        <v xml:space="preserve"> </v>
      </c>
      <c r="Z453" s="13" t="str" cm="1">
        <f t="array" aca="1" ref="Z453" ca="1">_xlfn.IFS(W453=0," ",Y453&gt;25,"Plus éligible",Y453&gt;16,"Justificatif à fournir",Y453&gt;6,"Bon rentré OK",Y453&lt;6,"Non éligible")</f>
        <v xml:space="preserve"> </v>
      </c>
      <c r="AA453" s="13" t="str" cm="1">
        <f t="array" aca="1" ref="AA453" ca="1">_xlfn.IFS(W453=0," ",Y453&gt;17,"Plus noel",Y453&lt;16,"ok noel")</f>
        <v xml:space="preserve"> </v>
      </c>
      <c r="AB453" s="15"/>
      <c r="AC453" s="16"/>
      <c r="AD453" s="12"/>
      <c r="AE453" s="13" t="str">
        <f t="shared" ca="1" si="127"/>
        <v xml:space="preserve"> </v>
      </c>
      <c r="AF453" s="13" t="str" cm="1">
        <f t="array" aca="1" ref="AF453" ca="1">_xlfn.IFS(AC453=0," ",AE453&gt;25,"Plus éligible",AE453&gt;16,"Justificatif à fournir",AE453&gt;6,"Bon rentré OK",AE453&lt;6,"Non éligible")</f>
        <v xml:space="preserve"> </v>
      </c>
      <c r="AG453" s="13" t="str" cm="1">
        <f t="array" aca="1" ref="AG453" ca="1">_xlfn.IFS(AC453=0," ",AE453&gt;17,"Plus noel",AE453&lt;17,"ok noel")</f>
        <v xml:space="preserve"> </v>
      </c>
      <c r="AH453" s="15"/>
      <c r="AI453" s="16"/>
      <c r="AJ453" s="12"/>
      <c r="AK453" s="13" t="str">
        <f t="shared" ca="1" si="128"/>
        <v xml:space="preserve"> </v>
      </c>
      <c r="AL453" s="13" t="str" cm="1">
        <f t="array" aca="1" ref="AL453" ca="1">_xlfn.IFS(AI453=0," ",AK453&gt;25,"Plus éligible",AK453&gt;16,"Justificatif à fournir",AK453&gt;6,"Bon rentré OK",AK453&lt;6,"Non éligible")</f>
        <v xml:space="preserve"> </v>
      </c>
      <c r="AM453" s="13" t="str" cm="1">
        <f t="array" aca="1" ref="AM453" ca="1">_xlfn.IFS(AI453=0," ",AK453&gt;17,"Plus noel",AK453&lt;17,"ok noel")</f>
        <v xml:space="preserve"> </v>
      </c>
      <c r="AN453" s="15"/>
      <c r="AO453" s="16"/>
      <c r="AP453" s="12"/>
      <c r="AQ453" s="13" t="str">
        <f t="shared" ca="1" si="129"/>
        <v xml:space="preserve"> </v>
      </c>
      <c r="AR453" s="13" t="str" cm="1">
        <f t="array" aca="1" ref="AR453" ca="1">_xlfn.IFS(AO453=0," ",AQ453&gt;25,"Plus éligible",AQ453&gt;16,"Justificatif à fournir",AQ453&gt;6,"Bon rentré OK",AQ453&lt;6,"Non éligible")</f>
        <v xml:space="preserve"> </v>
      </c>
      <c r="AS453" s="13" t="str" cm="1">
        <f t="array" aca="1" ref="AS453" ca="1">_xlfn.IFS(AO453=0," ",AQ453&gt;17,"Plus noel",AQ453&lt;17,"ok noel")</f>
        <v xml:space="preserve"> </v>
      </c>
      <c r="AT453" s="15"/>
      <c r="AU453" s="10" t="str">
        <f t="shared" si="130"/>
        <v xml:space="preserve"> </v>
      </c>
      <c r="AV453" s="10" t="str">
        <f t="shared" si="131"/>
        <v xml:space="preserve"> </v>
      </c>
      <c r="AW453" s="10" t="str">
        <f t="shared" si="132"/>
        <v xml:space="preserve"> </v>
      </c>
      <c r="AX453">
        <f t="shared" ca="1" si="133"/>
        <v>0</v>
      </c>
      <c r="AY453">
        <f t="shared" ca="1" si="134"/>
        <v>0</v>
      </c>
      <c r="AZ453">
        <f t="shared" ca="1" si="135"/>
        <v>0</v>
      </c>
    </row>
    <row r="454" spans="1:52" x14ac:dyDescent="0.3">
      <c r="A454" s="5"/>
      <c r="C454" s="6">
        <f t="shared" si="136"/>
        <v>1</v>
      </c>
      <c r="E454" s="6">
        <f t="shared" ca="1" si="121"/>
        <v>44562</v>
      </c>
      <c r="F454" s="3">
        <f t="shared" ca="1" si="137"/>
        <v>18</v>
      </c>
      <c r="G454" s="3">
        <f t="shared" ca="1" si="138"/>
        <v>12</v>
      </c>
      <c r="H454" s="7">
        <f t="shared" ca="1" si="122"/>
        <v>450</v>
      </c>
      <c r="J454" s="7">
        <f t="shared" ca="1" si="123"/>
        <v>0</v>
      </c>
      <c r="L454" s="7">
        <f t="shared" ca="1" si="124"/>
        <v>450</v>
      </c>
      <c r="P454" s="7">
        <f t="shared" ca="1" si="125"/>
        <v>450</v>
      </c>
      <c r="Q454" s="16"/>
      <c r="R454" s="12"/>
      <c r="S454" s="13" t="str">
        <f t="shared" ca="1" si="139"/>
        <v xml:space="preserve"> </v>
      </c>
      <c r="T454" s="13" t="str" cm="1">
        <f t="array" aca="1" ref="T454" ca="1">_xlfn.IFS(Q454=0," ",S454&gt;25,"Plus éligible",S454&gt;16,"Justificatif à fournir",S454&gt;6,"Bon rentré OK",S454&lt;6,"Non éligible")</f>
        <v xml:space="preserve"> </v>
      </c>
      <c r="U454" s="13" t="str" cm="1">
        <f t="array" aca="1" ref="U454" ca="1">_xlfn.IFS(Q454=0," ",S454&gt;17,"Plus noel",S454&lt;17,"ok noel")</f>
        <v xml:space="preserve"> </v>
      </c>
      <c r="V454" s="15"/>
      <c r="W454" s="16"/>
      <c r="X454" s="12"/>
      <c r="Y454" s="13" t="str">
        <f t="shared" ca="1" si="126"/>
        <v xml:space="preserve"> </v>
      </c>
      <c r="Z454" s="13" t="str" cm="1">
        <f t="array" aca="1" ref="Z454" ca="1">_xlfn.IFS(W454=0," ",Y454&gt;25,"Plus éligible",Y454&gt;16,"Justificatif à fournir",Y454&gt;6,"Bon rentré OK",Y454&lt;6,"Non éligible")</f>
        <v xml:space="preserve"> </v>
      </c>
      <c r="AA454" s="13" t="str" cm="1">
        <f t="array" aca="1" ref="AA454" ca="1">_xlfn.IFS(W454=0," ",Y454&gt;17,"Plus noel",Y454&lt;16,"ok noel")</f>
        <v xml:space="preserve"> </v>
      </c>
      <c r="AB454" s="15"/>
      <c r="AC454" s="16"/>
      <c r="AD454" s="12"/>
      <c r="AE454" s="13" t="str">
        <f t="shared" ca="1" si="127"/>
        <v xml:space="preserve"> </v>
      </c>
      <c r="AF454" s="13" t="str" cm="1">
        <f t="array" aca="1" ref="AF454" ca="1">_xlfn.IFS(AC454=0," ",AE454&gt;25,"Plus éligible",AE454&gt;16,"Justificatif à fournir",AE454&gt;6,"Bon rentré OK",AE454&lt;6,"Non éligible")</f>
        <v xml:space="preserve"> </v>
      </c>
      <c r="AG454" s="13" t="str" cm="1">
        <f t="array" aca="1" ref="AG454" ca="1">_xlfn.IFS(AC454=0," ",AE454&gt;17,"Plus noel",AE454&lt;17,"ok noel")</f>
        <v xml:space="preserve"> </v>
      </c>
      <c r="AH454" s="15"/>
      <c r="AI454" s="16"/>
      <c r="AJ454" s="12"/>
      <c r="AK454" s="13" t="str">
        <f t="shared" ca="1" si="128"/>
        <v xml:space="preserve"> </v>
      </c>
      <c r="AL454" s="13" t="str" cm="1">
        <f t="array" aca="1" ref="AL454" ca="1">_xlfn.IFS(AI454=0," ",AK454&gt;25,"Plus éligible",AK454&gt;16,"Justificatif à fournir",AK454&gt;6,"Bon rentré OK",AK454&lt;6,"Non éligible")</f>
        <v xml:space="preserve"> </v>
      </c>
      <c r="AM454" s="13" t="str" cm="1">
        <f t="array" aca="1" ref="AM454" ca="1">_xlfn.IFS(AI454=0," ",AK454&gt;17,"Plus noel",AK454&lt;17,"ok noel")</f>
        <v xml:space="preserve"> </v>
      </c>
      <c r="AN454" s="15"/>
      <c r="AO454" s="16"/>
      <c r="AP454" s="12"/>
      <c r="AQ454" s="13" t="str">
        <f t="shared" ca="1" si="129"/>
        <v xml:space="preserve"> </v>
      </c>
      <c r="AR454" s="13" t="str" cm="1">
        <f t="array" aca="1" ref="AR454" ca="1">_xlfn.IFS(AO454=0," ",AQ454&gt;25,"Plus éligible",AQ454&gt;16,"Justificatif à fournir",AQ454&gt;6,"Bon rentré OK",AQ454&lt;6,"Non éligible")</f>
        <v xml:space="preserve"> </v>
      </c>
      <c r="AS454" s="13" t="str" cm="1">
        <f t="array" aca="1" ref="AS454" ca="1">_xlfn.IFS(AO454=0," ",AQ454&gt;17,"Plus noel",AQ454&lt;17,"ok noel")</f>
        <v xml:space="preserve"> </v>
      </c>
      <c r="AT454" s="15"/>
      <c r="AU454" s="10" t="str">
        <f t="shared" si="130"/>
        <v xml:space="preserve"> </v>
      </c>
      <c r="AV454" s="10" t="str">
        <f t="shared" si="131"/>
        <v xml:space="preserve"> </v>
      </c>
      <c r="AW454" s="10" t="str">
        <f t="shared" si="132"/>
        <v xml:space="preserve"> </v>
      </c>
      <c r="AX454">
        <f t="shared" ca="1" si="133"/>
        <v>0</v>
      </c>
      <c r="AY454">
        <f t="shared" ca="1" si="134"/>
        <v>0</v>
      </c>
      <c r="AZ454">
        <f t="shared" ca="1" si="135"/>
        <v>0</v>
      </c>
    </row>
    <row r="455" spans="1:52" x14ac:dyDescent="0.3">
      <c r="A455" s="5"/>
      <c r="C455" s="6">
        <f t="shared" si="136"/>
        <v>1</v>
      </c>
      <c r="E455" s="6">
        <f t="shared" ca="1" si="121"/>
        <v>44562</v>
      </c>
      <c r="F455" s="3">
        <f t="shared" ca="1" si="137"/>
        <v>18</v>
      </c>
      <c r="G455" s="3">
        <f t="shared" ca="1" si="138"/>
        <v>12</v>
      </c>
      <c r="H455" s="7">
        <f t="shared" ca="1" si="122"/>
        <v>450</v>
      </c>
      <c r="J455" s="7">
        <f t="shared" ca="1" si="123"/>
        <v>0</v>
      </c>
      <c r="L455" s="7">
        <f t="shared" ca="1" si="124"/>
        <v>450</v>
      </c>
      <c r="P455" s="7">
        <f t="shared" ca="1" si="125"/>
        <v>450</v>
      </c>
      <c r="Q455" s="16"/>
      <c r="R455" s="12"/>
      <c r="S455" s="13" t="str">
        <f t="shared" ca="1" si="139"/>
        <v xml:space="preserve"> </v>
      </c>
      <c r="T455" s="13" t="str" cm="1">
        <f t="array" aca="1" ref="T455" ca="1">_xlfn.IFS(Q455=0," ",S455&gt;25,"Plus éligible",S455&gt;16,"Justificatif à fournir",S455&gt;6,"Bon rentré OK",S455&lt;6,"Non éligible")</f>
        <v xml:space="preserve"> </v>
      </c>
      <c r="U455" s="13" t="str" cm="1">
        <f t="array" aca="1" ref="U455" ca="1">_xlfn.IFS(Q455=0," ",S455&gt;17,"Plus noel",S455&lt;17,"ok noel")</f>
        <v xml:space="preserve"> </v>
      </c>
      <c r="V455" s="15"/>
      <c r="W455" s="16"/>
      <c r="X455" s="12"/>
      <c r="Y455" s="13" t="str">
        <f t="shared" ca="1" si="126"/>
        <v xml:space="preserve"> </v>
      </c>
      <c r="Z455" s="13" t="str" cm="1">
        <f t="array" aca="1" ref="Z455" ca="1">_xlfn.IFS(W455=0," ",Y455&gt;25,"Plus éligible",Y455&gt;16,"Justificatif à fournir",Y455&gt;6,"Bon rentré OK",Y455&lt;6,"Non éligible")</f>
        <v xml:space="preserve"> </v>
      </c>
      <c r="AA455" s="13" t="str" cm="1">
        <f t="array" aca="1" ref="AA455" ca="1">_xlfn.IFS(W455=0," ",Y455&gt;17,"Plus noel",Y455&lt;16,"ok noel")</f>
        <v xml:space="preserve"> </v>
      </c>
      <c r="AB455" s="15"/>
      <c r="AC455" s="16"/>
      <c r="AD455" s="12"/>
      <c r="AE455" s="13" t="str">
        <f t="shared" ca="1" si="127"/>
        <v xml:space="preserve"> </v>
      </c>
      <c r="AF455" s="13" t="str" cm="1">
        <f t="array" aca="1" ref="AF455" ca="1">_xlfn.IFS(AC455=0," ",AE455&gt;25,"Plus éligible",AE455&gt;16,"Justificatif à fournir",AE455&gt;6,"Bon rentré OK",AE455&lt;6,"Non éligible")</f>
        <v xml:space="preserve"> </v>
      </c>
      <c r="AG455" s="13" t="str" cm="1">
        <f t="array" aca="1" ref="AG455" ca="1">_xlfn.IFS(AC455=0," ",AE455&gt;17,"Plus noel",AE455&lt;17,"ok noel")</f>
        <v xml:space="preserve"> </v>
      </c>
      <c r="AH455" s="15"/>
      <c r="AI455" s="16"/>
      <c r="AJ455" s="12"/>
      <c r="AK455" s="13" t="str">
        <f t="shared" ca="1" si="128"/>
        <v xml:space="preserve"> </v>
      </c>
      <c r="AL455" s="13" t="str" cm="1">
        <f t="array" aca="1" ref="AL455" ca="1">_xlfn.IFS(AI455=0," ",AK455&gt;25,"Plus éligible",AK455&gt;16,"Justificatif à fournir",AK455&gt;6,"Bon rentré OK",AK455&lt;6,"Non éligible")</f>
        <v xml:space="preserve"> </v>
      </c>
      <c r="AM455" s="13" t="str" cm="1">
        <f t="array" aca="1" ref="AM455" ca="1">_xlfn.IFS(AI455=0," ",AK455&gt;17,"Plus noel",AK455&lt;17,"ok noel")</f>
        <v xml:space="preserve"> </v>
      </c>
      <c r="AN455" s="15"/>
      <c r="AO455" s="16"/>
      <c r="AP455" s="12"/>
      <c r="AQ455" s="13" t="str">
        <f t="shared" ca="1" si="129"/>
        <v xml:space="preserve"> </v>
      </c>
      <c r="AR455" s="13" t="str" cm="1">
        <f t="array" aca="1" ref="AR455" ca="1">_xlfn.IFS(AO455=0," ",AQ455&gt;25,"Plus éligible",AQ455&gt;16,"Justificatif à fournir",AQ455&gt;6,"Bon rentré OK",AQ455&lt;6,"Non éligible")</f>
        <v xml:space="preserve"> </v>
      </c>
      <c r="AS455" s="13" t="str" cm="1">
        <f t="array" aca="1" ref="AS455" ca="1">_xlfn.IFS(AO455=0," ",AQ455&gt;17,"Plus noel",AQ455&lt;17,"ok noel")</f>
        <v xml:space="preserve"> </v>
      </c>
      <c r="AT455" s="15"/>
      <c r="AU455" s="10" t="str">
        <f t="shared" si="130"/>
        <v xml:space="preserve"> </v>
      </c>
      <c r="AV455" s="10" t="str">
        <f t="shared" si="131"/>
        <v xml:space="preserve"> </v>
      </c>
      <c r="AW455" s="10" t="str">
        <f t="shared" si="132"/>
        <v xml:space="preserve"> </v>
      </c>
      <c r="AX455">
        <f t="shared" ca="1" si="133"/>
        <v>0</v>
      </c>
      <c r="AY455">
        <f t="shared" ca="1" si="134"/>
        <v>0</v>
      </c>
      <c r="AZ455">
        <f t="shared" ca="1" si="135"/>
        <v>0</v>
      </c>
    </row>
    <row r="456" spans="1:52" x14ac:dyDescent="0.3">
      <c r="A456" s="5"/>
      <c r="C456" s="6">
        <f t="shared" si="136"/>
        <v>1</v>
      </c>
      <c r="E456" s="6">
        <f t="shared" ca="1" si="121"/>
        <v>44562</v>
      </c>
      <c r="F456" s="3">
        <f t="shared" ca="1" si="137"/>
        <v>18</v>
      </c>
      <c r="G456" s="3">
        <f t="shared" ca="1" si="138"/>
        <v>12</v>
      </c>
      <c r="H456" s="7">
        <f t="shared" ca="1" si="122"/>
        <v>450</v>
      </c>
      <c r="J456" s="7">
        <f t="shared" ca="1" si="123"/>
        <v>0</v>
      </c>
      <c r="L456" s="7">
        <f t="shared" ca="1" si="124"/>
        <v>450</v>
      </c>
      <c r="P456" s="7">
        <f t="shared" ca="1" si="125"/>
        <v>450</v>
      </c>
      <c r="Q456" s="16"/>
      <c r="R456" s="12"/>
      <c r="S456" s="13" t="str">
        <f t="shared" ca="1" si="139"/>
        <v xml:space="preserve"> </v>
      </c>
      <c r="T456" s="13" t="str" cm="1">
        <f t="array" aca="1" ref="T456" ca="1">_xlfn.IFS(Q456=0," ",S456&gt;25,"Plus éligible",S456&gt;16,"Justificatif à fournir",S456&gt;6,"Bon rentré OK",S456&lt;6,"Non éligible")</f>
        <v xml:space="preserve"> </v>
      </c>
      <c r="U456" s="13" t="str" cm="1">
        <f t="array" aca="1" ref="U456" ca="1">_xlfn.IFS(Q456=0," ",S456&gt;17,"Plus noel",S456&lt;17,"ok noel")</f>
        <v xml:space="preserve"> </v>
      </c>
      <c r="V456" s="15"/>
      <c r="W456" s="16"/>
      <c r="X456" s="12"/>
      <c r="Y456" s="13" t="str">
        <f t="shared" ca="1" si="126"/>
        <v xml:space="preserve"> </v>
      </c>
      <c r="Z456" s="13" t="str" cm="1">
        <f t="array" aca="1" ref="Z456" ca="1">_xlfn.IFS(W456=0," ",Y456&gt;25,"Plus éligible",Y456&gt;16,"Justificatif à fournir",Y456&gt;6,"Bon rentré OK",Y456&lt;6,"Non éligible")</f>
        <v xml:space="preserve"> </v>
      </c>
      <c r="AA456" s="13" t="str" cm="1">
        <f t="array" aca="1" ref="AA456" ca="1">_xlfn.IFS(W456=0," ",Y456&gt;17,"Plus noel",Y456&lt;16,"ok noel")</f>
        <v xml:space="preserve"> </v>
      </c>
      <c r="AB456" s="15"/>
      <c r="AC456" s="16"/>
      <c r="AD456" s="12"/>
      <c r="AE456" s="13" t="str">
        <f t="shared" ca="1" si="127"/>
        <v xml:space="preserve"> </v>
      </c>
      <c r="AF456" s="13" t="str" cm="1">
        <f t="array" aca="1" ref="AF456" ca="1">_xlfn.IFS(AC456=0," ",AE456&gt;25,"Plus éligible",AE456&gt;16,"Justificatif à fournir",AE456&gt;6,"Bon rentré OK",AE456&lt;6,"Non éligible")</f>
        <v xml:space="preserve"> </v>
      </c>
      <c r="AG456" s="13" t="str" cm="1">
        <f t="array" aca="1" ref="AG456" ca="1">_xlfn.IFS(AC456=0," ",AE456&gt;17,"Plus noel",AE456&lt;17,"ok noel")</f>
        <v xml:space="preserve"> </v>
      </c>
      <c r="AH456" s="15"/>
      <c r="AI456" s="16"/>
      <c r="AJ456" s="12"/>
      <c r="AK456" s="13" t="str">
        <f t="shared" ca="1" si="128"/>
        <v xml:space="preserve"> </v>
      </c>
      <c r="AL456" s="13" t="str" cm="1">
        <f t="array" aca="1" ref="AL456" ca="1">_xlfn.IFS(AI456=0," ",AK456&gt;25,"Plus éligible",AK456&gt;16,"Justificatif à fournir",AK456&gt;6,"Bon rentré OK",AK456&lt;6,"Non éligible")</f>
        <v xml:space="preserve"> </v>
      </c>
      <c r="AM456" s="13" t="str" cm="1">
        <f t="array" aca="1" ref="AM456" ca="1">_xlfn.IFS(AI456=0," ",AK456&gt;17,"Plus noel",AK456&lt;17,"ok noel")</f>
        <v xml:space="preserve"> </v>
      </c>
      <c r="AN456" s="15"/>
      <c r="AO456" s="16"/>
      <c r="AP456" s="12"/>
      <c r="AQ456" s="13" t="str">
        <f t="shared" ca="1" si="129"/>
        <v xml:space="preserve"> </v>
      </c>
      <c r="AR456" s="13" t="str" cm="1">
        <f t="array" aca="1" ref="AR456" ca="1">_xlfn.IFS(AO456=0," ",AQ456&gt;25,"Plus éligible",AQ456&gt;16,"Justificatif à fournir",AQ456&gt;6,"Bon rentré OK",AQ456&lt;6,"Non éligible")</f>
        <v xml:space="preserve"> </v>
      </c>
      <c r="AS456" s="13" t="str" cm="1">
        <f t="array" aca="1" ref="AS456" ca="1">_xlfn.IFS(AO456=0," ",AQ456&gt;17,"Plus noel",AQ456&lt;17,"ok noel")</f>
        <v xml:space="preserve"> </v>
      </c>
      <c r="AT456" s="15"/>
      <c r="AU456" s="10" t="str">
        <f t="shared" si="130"/>
        <v xml:space="preserve"> </v>
      </c>
      <c r="AV456" s="10" t="str">
        <f t="shared" si="131"/>
        <v xml:space="preserve"> </v>
      </c>
      <c r="AW456" s="10" t="str">
        <f t="shared" si="132"/>
        <v xml:space="preserve"> </v>
      </c>
      <c r="AX456">
        <f t="shared" ca="1" si="133"/>
        <v>0</v>
      </c>
      <c r="AY456">
        <f t="shared" ca="1" si="134"/>
        <v>0</v>
      </c>
      <c r="AZ456">
        <f t="shared" ca="1" si="135"/>
        <v>0</v>
      </c>
    </row>
    <row r="457" spans="1:52" x14ac:dyDescent="0.3">
      <c r="A457" s="5"/>
      <c r="C457" s="6">
        <f t="shared" si="136"/>
        <v>1</v>
      </c>
      <c r="E457" s="6">
        <f t="shared" ca="1" si="121"/>
        <v>44562</v>
      </c>
      <c r="F457" s="3">
        <f t="shared" ca="1" si="137"/>
        <v>18</v>
      </c>
      <c r="G457" s="3">
        <f t="shared" ca="1" si="138"/>
        <v>12</v>
      </c>
      <c r="H457" s="7">
        <f t="shared" ca="1" si="122"/>
        <v>450</v>
      </c>
      <c r="J457" s="7">
        <f t="shared" ca="1" si="123"/>
        <v>0</v>
      </c>
      <c r="L457" s="7">
        <f t="shared" ca="1" si="124"/>
        <v>450</v>
      </c>
      <c r="P457" s="7">
        <f t="shared" ca="1" si="125"/>
        <v>450</v>
      </c>
      <c r="Q457" s="16"/>
      <c r="R457" s="12"/>
      <c r="S457" s="13" t="str">
        <f t="shared" ca="1" si="139"/>
        <v xml:space="preserve"> </v>
      </c>
      <c r="T457" s="13" t="str" cm="1">
        <f t="array" aca="1" ref="T457" ca="1">_xlfn.IFS(Q457=0," ",S457&gt;25,"Plus éligible",S457&gt;16,"Justificatif à fournir",S457&gt;6,"Bon rentré OK",S457&lt;6,"Non éligible")</f>
        <v xml:space="preserve"> </v>
      </c>
      <c r="U457" s="13" t="str" cm="1">
        <f t="array" aca="1" ref="U457" ca="1">_xlfn.IFS(Q457=0," ",S457&gt;17,"Plus noel",S457&lt;17,"ok noel")</f>
        <v xml:space="preserve"> </v>
      </c>
      <c r="V457" s="15"/>
      <c r="W457" s="16"/>
      <c r="X457" s="12"/>
      <c r="Y457" s="13" t="str">
        <f t="shared" ca="1" si="126"/>
        <v xml:space="preserve"> </v>
      </c>
      <c r="Z457" s="13" t="str" cm="1">
        <f t="array" aca="1" ref="Z457" ca="1">_xlfn.IFS(W457=0," ",Y457&gt;25,"Plus éligible",Y457&gt;16,"Justificatif à fournir",Y457&gt;6,"Bon rentré OK",Y457&lt;6,"Non éligible")</f>
        <v xml:space="preserve"> </v>
      </c>
      <c r="AA457" s="13" t="str" cm="1">
        <f t="array" aca="1" ref="AA457" ca="1">_xlfn.IFS(W457=0," ",Y457&gt;17,"Plus noel",Y457&lt;16,"ok noel")</f>
        <v xml:space="preserve"> </v>
      </c>
      <c r="AB457" s="15"/>
      <c r="AC457" s="16"/>
      <c r="AD457" s="12"/>
      <c r="AE457" s="13" t="str">
        <f t="shared" ca="1" si="127"/>
        <v xml:space="preserve"> </v>
      </c>
      <c r="AF457" s="13" t="str" cm="1">
        <f t="array" aca="1" ref="AF457" ca="1">_xlfn.IFS(AC457=0," ",AE457&gt;25,"Plus éligible",AE457&gt;16,"Justificatif à fournir",AE457&gt;6,"Bon rentré OK",AE457&lt;6,"Non éligible")</f>
        <v xml:space="preserve"> </v>
      </c>
      <c r="AG457" s="13" t="str" cm="1">
        <f t="array" aca="1" ref="AG457" ca="1">_xlfn.IFS(AC457=0," ",AE457&gt;17,"Plus noel",AE457&lt;17,"ok noel")</f>
        <v xml:space="preserve"> </v>
      </c>
      <c r="AH457" s="15"/>
      <c r="AI457" s="16"/>
      <c r="AJ457" s="12"/>
      <c r="AK457" s="13" t="str">
        <f t="shared" ca="1" si="128"/>
        <v xml:space="preserve"> </v>
      </c>
      <c r="AL457" s="13" t="str" cm="1">
        <f t="array" aca="1" ref="AL457" ca="1">_xlfn.IFS(AI457=0," ",AK457&gt;25,"Plus éligible",AK457&gt;16,"Justificatif à fournir",AK457&gt;6,"Bon rentré OK",AK457&lt;6,"Non éligible")</f>
        <v xml:space="preserve"> </v>
      </c>
      <c r="AM457" s="13" t="str" cm="1">
        <f t="array" aca="1" ref="AM457" ca="1">_xlfn.IFS(AI457=0," ",AK457&gt;17,"Plus noel",AK457&lt;17,"ok noel")</f>
        <v xml:space="preserve"> </v>
      </c>
      <c r="AN457" s="15"/>
      <c r="AO457" s="16"/>
      <c r="AP457" s="12"/>
      <c r="AQ457" s="13" t="str">
        <f t="shared" ca="1" si="129"/>
        <v xml:space="preserve"> </v>
      </c>
      <c r="AR457" s="13" t="str" cm="1">
        <f t="array" aca="1" ref="AR457" ca="1">_xlfn.IFS(AO457=0," ",AQ457&gt;25,"Plus éligible",AQ457&gt;16,"Justificatif à fournir",AQ457&gt;6,"Bon rentré OK",AQ457&lt;6,"Non éligible")</f>
        <v xml:space="preserve"> </v>
      </c>
      <c r="AS457" s="13" t="str" cm="1">
        <f t="array" aca="1" ref="AS457" ca="1">_xlfn.IFS(AO457=0," ",AQ457&gt;17,"Plus noel",AQ457&lt;17,"ok noel")</f>
        <v xml:space="preserve"> </v>
      </c>
      <c r="AT457" s="15"/>
      <c r="AU457" s="10" t="str">
        <f t="shared" si="130"/>
        <v xml:space="preserve"> </v>
      </c>
      <c r="AV457" s="10" t="str">
        <f t="shared" si="131"/>
        <v xml:space="preserve"> </v>
      </c>
      <c r="AW457" s="10" t="str">
        <f t="shared" si="132"/>
        <v xml:space="preserve"> </v>
      </c>
      <c r="AX457">
        <f t="shared" ca="1" si="133"/>
        <v>0</v>
      </c>
      <c r="AY457">
        <f t="shared" ca="1" si="134"/>
        <v>0</v>
      </c>
      <c r="AZ457">
        <f t="shared" ca="1" si="135"/>
        <v>0</v>
      </c>
    </row>
    <row r="458" spans="1:52" x14ac:dyDescent="0.3">
      <c r="A458" s="5"/>
      <c r="C458" s="6">
        <f t="shared" si="136"/>
        <v>1</v>
      </c>
      <c r="E458" s="6">
        <f t="shared" ca="1" si="121"/>
        <v>44562</v>
      </c>
      <c r="F458" s="3">
        <f t="shared" ca="1" si="137"/>
        <v>18</v>
      </c>
      <c r="G458" s="3">
        <f t="shared" ca="1" si="138"/>
        <v>12</v>
      </c>
      <c r="H458" s="7">
        <f t="shared" ca="1" si="122"/>
        <v>450</v>
      </c>
      <c r="J458" s="7">
        <f t="shared" ca="1" si="123"/>
        <v>0</v>
      </c>
      <c r="L458" s="7">
        <f t="shared" ca="1" si="124"/>
        <v>450</v>
      </c>
      <c r="P458" s="7">
        <f t="shared" ca="1" si="125"/>
        <v>450</v>
      </c>
      <c r="Q458" s="16"/>
      <c r="R458" s="12"/>
      <c r="S458" s="13" t="str">
        <f t="shared" ca="1" si="139"/>
        <v xml:space="preserve"> </v>
      </c>
      <c r="T458" s="13" t="str" cm="1">
        <f t="array" aca="1" ref="T458" ca="1">_xlfn.IFS(Q458=0," ",S458&gt;25,"Plus éligible",S458&gt;16,"Justificatif à fournir",S458&gt;6,"Bon rentré OK",S458&lt;6,"Non éligible")</f>
        <v xml:space="preserve"> </v>
      </c>
      <c r="U458" s="13" t="str" cm="1">
        <f t="array" aca="1" ref="U458" ca="1">_xlfn.IFS(Q458=0," ",S458&gt;17,"Plus noel",S458&lt;17,"ok noel")</f>
        <v xml:space="preserve"> </v>
      </c>
      <c r="V458" s="15"/>
      <c r="W458" s="16"/>
      <c r="X458" s="12"/>
      <c r="Y458" s="13" t="str">
        <f t="shared" ca="1" si="126"/>
        <v xml:space="preserve"> </v>
      </c>
      <c r="Z458" s="13" t="str" cm="1">
        <f t="array" aca="1" ref="Z458" ca="1">_xlfn.IFS(W458=0," ",Y458&gt;25,"Plus éligible",Y458&gt;16,"Justificatif à fournir",Y458&gt;6,"Bon rentré OK",Y458&lt;6,"Non éligible")</f>
        <v xml:space="preserve"> </v>
      </c>
      <c r="AA458" s="13" t="str" cm="1">
        <f t="array" aca="1" ref="AA458" ca="1">_xlfn.IFS(W458=0," ",Y458&gt;17,"Plus noel",Y458&lt;16,"ok noel")</f>
        <v xml:space="preserve"> </v>
      </c>
      <c r="AB458" s="15"/>
      <c r="AC458" s="16"/>
      <c r="AD458" s="12"/>
      <c r="AE458" s="13" t="str">
        <f t="shared" ca="1" si="127"/>
        <v xml:space="preserve"> </v>
      </c>
      <c r="AF458" s="13" t="str" cm="1">
        <f t="array" aca="1" ref="AF458" ca="1">_xlfn.IFS(AC458=0," ",AE458&gt;25,"Plus éligible",AE458&gt;16,"Justificatif à fournir",AE458&gt;6,"Bon rentré OK",AE458&lt;6,"Non éligible")</f>
        <v xml:space="preserve"> </v>
      </c>
      <c r="AG458" s="13" t="str" cm="1">
        <f t="array" aca="1" ref="AG458" ca="1">_xlfn.IFS(AC458=0," ",AE458&gt;17,"Plus noel",AE458&lt;17,"ok noel")</f>
        <v xml:space="preserve"> </v>
      </c>
      <c r="AH458" s="15"/>
      <c r="AI458" s="16"/>
      <c r="AJ458" s="12"/>
      <c r="AK458" s="13" t="str">
        <f t="shared" ca="1" si="128"/>
        <v xml:space="preserve"> </v>
      </c>
      <c r="AL458" s="13" t="str" cm="1">
        <f t="array" aca="1" ref="AL458" ca="1">_xlfn.IFS(AI458=0," ",AK458&gt;25,"Plus éligible",AK458&gt;16,"Justificatif à fournir",AK458&gt;6,"Bon rentré OK",AK458&lt;6,"Non éligible")</f>
        <v xml:space="preserve"> </v>
      </c>
      <c r="AM458" s="13" t="str" cm="1">
        <f t="array" aca="1" ref="AM458" ca="1">_xlfn.IFS(AI458=0," ",AK458&gt;17,"Plus noel",AK458&lt;17,"ok noel")</f>
        <v xml:space="preserve"> </v>
      </c>
      <c r="AN458" s="15"/>
      <c r="AO458" s="16"/>
      <c r="AP458" s="12"/>
      <c r="AQ458" s="13" t="str">
        <f t="shared" ca="1" si="129"/>
        <v xml:space="preserve"> </v>
      </c>
      <c r="AR458" s="13" t="str" cm="1">
        <f t="array" aca="1" ref="AR458" ca="1">_xlfn.IFS(AO458=0," ",AQ458&gt;25,"Plus éligible",AQ458&gt;16,"Justificatif à fournir",AQ458&gt;6,"Bon rentré OK",AQ458&lt;6,"Non éligible")</f>
        <v xml:space="preserve"> </v>
      </c>
      <c r="AS458" s="13" t="str" cm="1">
        <f t="array" aca="1" ref="AS458" ca="1">_xlfn.IFS(AO458=0," ",AQ458&gt;17,"Plus noel",AQ458&lt;17,"ok noel")</f>
        <v xml:space="preserve"> </v>
      </c>
      <c r="AT458" s="15"/>
      <c r="AU458" s="10" t="str">
        <f t="shared" si="130"/>
        <v xml:space="preserve"> </v>
      </c>
      <c r="AV458" s="10" t="str">
        <f t="shared" si="131"/>
        <v xml:space="preserve"> </v>
      </c>
      <c r="AW458" s="10" t="str">
        <f t="shared" si="132"/>
        <v xml:space="preserve"> </v>
      </c>
      <c r="AX458">
        <f t="shared" ca="1" si="133"/>
        <v>0</v>
      </c>
      <c r="AY458">
        <f t="shared" ca="1" si="134"/>
        <v>0</v>
      </c>
      <c r="AZ458">
        <f t="shared" ca="1" si="135"/>
        <v>0</v>
      </c>
    </row>
    <row r="459" spans="1:52" x14ac:dyDescent="0.3">
      <c r="A459" s="5"/>
      <c r="C459" s="6">
        <f t="shared" si="136"/>
        <v>1</v>
      </c>
      <c r="E459" s="6">
        <f t="shared" ref="E459:E522" ca="1" si="140">IF(ISBLANK(D459),DATE($F$1+1,1,1),D459)</f>
        <v>44562</v>
      </c>
      <c r="F459" s="3">
        <f t="shared" ca="1" si="137"/>
        <v>18</v>
      </c>
      <c r="G459" s="3">
        <f t="shared" ca="1" si="138"/>
        <v>12</v>
      </c>
      <c r="H459" s="7">
        <f t="shared" ref="H459:H522" ca="1" si="141">$B$2*G459/12</f>
        <v>450</v>
      </c>
      <c r="J459" s="7">
        <f t="shared" ref="J459:J522" ca="1" si="142">$B$3*I459*G459/12</f>
        <v>0</v>
      </c>
      <c r="L459" s="7">
        <f t="shared" ref="L459:L522" ca="1" si="143">J459+H459</f>
        <v>450</v>
      </c>
      <c r="P459" s="7">
        <f t="shared" ref="P459:P522" ca="1" si="144">L459-M459-N459-O459</f>
        <v>450</v>
      </c>
      <c r="Q459" s="16"/>
      <c r="R459" s="12"/>
      <c r="S459" s="13" t="str">
        <f t="shared" ca="1" si="139"/>
        <v xml:space="preserve"> </v>
      </c>
      <c r="T459" s="13" t="str" cm="1">
        <f t="array" aca="1" ref="T459" ca="1">_xlfn.IFS(Q459=0," ",S459&gt;25,"Plus éligible",S459&gt;16,"Justificatif à fournir",S459&gt;6,"Bon rentré OK",S459&lt;6,"Non éligible")</f>
        <v xml:space="preserve"> </v>
      </c>
      <c r="U459" s="13" t="str" cm="1">
        <f t="array" aca="1" ref="U459" ca="1">_xlfn.IFS(Q459=0," ",S459&gt;17,"Plus noel",S459&lt;17,"ok noel")</f>
        <v xml:space="preserve"> </v>
      </c>
      <c r="V459" s="15"/>
      <c r="W459" s="16"/>
      <c r="X459" s="12"/>
      <c r="Y459" s="13" t="str">
        <f t="shared" ref="Y459:Y522" ca="1" si="145">IF(W459=0," ",(TODAY()-W459)/365)</f>
        <v xml:space="preserve"> </v>
      </c>
      <c r="Z459" s="13" t="str" cm="1">
        <f t="array" aca="1" ref="Z459" ca="1">_xlfn.IFS(W459=0," ",Y459&gt;25,"Plus éligible",Y459&gt;16,"Justificatif à fournir",Y459&gt;6,"Bon rentré OK",Y459&lt;6,"Non éligible")</f>
        <v xml:space="preserve"> </v>
      </c>
      <c r="AA459" s="13" t="str" cm="1">
        <f t="array" aca="1" ref="AA459" ca="1">_xlfn.IFS(W459=0," ",Y459&gt;17,"Plus noel",Y459&lt;16,"ok noel")</f>
        <v xml:space="preserve"> </v>
      </c>
      <c r="AB459" s="15"/>
      <c r="AC459" s="16"/>
      <c r="AD459" s="12"/>
      <c r="AE459" s="13" t="str">
        <f t="shared" ref="AE459:AE522" ca="1" si="146">IF(AC459=0," ",(TODAY()-AC459)/365)</f>
        <v xml:space="preserve"> </v>
      </c>
      <c r="AF459" s="13" t="str" cm="1">
        <f t="array" aca="1" ref="AF459" ca="1">_xlfn.IFS(AC459=0," ",AE459&gt;25,"Plus éligible",AE459&gt;16,"Justificatif à fournir",AE459&gt;6,"Bon rentré OK",AE459&lt;6,"Non éligible")</f>
        <v xml:space="preserve"> </v>
      </c>
      <c r="AG459" s="13" t="str" cm="1">
        <f t="array" aca="1" ref="AG459" ca="1">_xlfn.IFS(AC459=0," ",AE459&gt;17,"Plus noel",AE459&lt;17,"ok noel")</f>
        <v xml:space="preserve"> </v>
      </c>
      <c r="AH459" s="15"/>
      <c r="AI459" s="16"/>
      <c r="AJ459" s="12"/>
      <c r="AK459" s="13" t="str">
        <f t="shared" ref="AK459:AK522" ca="1" si="147">IF(AI459=0," ",(TODAY()-AI459)/365)</f>
        <v xml:space="preserve"> </v>
      </c>
      <c r="AL459" s="13" t="str" cm="1">
        <f t="array" aca="1" ref="AL459" ca="1">_xlfn.IFS(AI459=0," ",AK459&gt;25,"Plus éligible",AK459&gt;16,"Justificatif à fournir",AK459&gt;6,"Bon rentré OK",AK459&lt;6,"Non éligible")</f>
        <v xml:space="preserve"> </v>
      </c>
      <c r="AM459" s="13" t="str" cm="1">
        <f t="array" aca="1" ref="AM459" ca="1">_xlfn.IFS(AI459=0," ",AK459&gt;17,"Plus noel",AK459&lt;17,"ok noel")</f>
        <v xml:space="preserve"> </v>
      </c>
      <c r="AN459" s="15"/>
      <c r="AO459" s="16"/>
      <c r="AP459" s="12"/>
      <c r="AQ459" s="13" t="str">
        <f t="shared" ref="AQ459:AQ522" ca="1" si="148">IF(AO459=0," ",(TODAY()-AO459)/365)</f>
        <v xml:space="preserve"> </v>
      </c>
      <c r="AR459" s="13" t="str" cm="1">
        <f t="array" aca="1" ref="AR459" ca="1">_xlfn.IFS(AO459=0," ",AQ459&gt;25,"Plus éligible",AQ459&gt;16,"Justificatif à fournir",AQ459&gt;6,"Bon rentré OK",AQ459&lt;6,"Non éligible")</f>
        <v xml:space="preserve"> </v>
      </c>
      <c r="AS459" s="13" t="str" cm="1">
        <f t="array" aca="1" ref="AS459" ca="1">_xlfn.IFS(AO459=0," ",AQ459&gt;17,"Plus noel",AQ459&lt;17,"ok noel")</f>
        <v xml:space="preserve"> </v>
      </c>
      <c r="AT459" s="15"/>
      <c r="AU459" s="10" t="str">
        <f t="shared" ref="AU459:AU522" si="149">IF(A459=0," ",$B$4+$B$5*AX459)</f>
        <v xml:space="preserve"> </v>
      </c>
      <c r="AV459" s="10" t="str">
        <f t="shared" ref="AV459:AV522" si="150">IF(A459=0," ",$B$6*AY459)</f>
        <v xml:space="preserve"> </v>
      </c>
      <c r="AW459" s="10" t="str">
        <f t="shared" ref="AW459:AW522" si="151">IF(B459=0," ",$B$6*AZ459)</f>
        <v xml:space="preserve"> </v>
      </c>
      <c r="AX459">
        <f t="shared" ref="AX459:AX522" ca="1" si="152">COUNTIF(Q459:AT459,"ok noel")</f>
        <v>0</v>
      </c>
      <c r="AY459">
        <f t="shared" ref="AY459:AY522" ca="1" si="153">COUNTIF(Q459:AT459,"Bon rentré OK")</f>
        <v>0</v>
      </c>
      <c r="AZ459">
        <f t="shared" ref="AZ459:AZ522" ca="1" si="154">COUNTIF(Q459:AT459,"Justif OK")</f>
        <v>0</v>
      </c>
    </row>
    <row r="460" spans="1:52" x14ac:dyDescent="0.3">
      <c r="A460" s="5"/>
      <c r="C460" s="6">
        <f t="shared" si="136"/>
        <v>1</v>
      </c>
      <c r="E460" s="6">
        <f t="shared" ca="1" si="140"/>
        <v>44562</v>
      </c>
      <c r="F460" s="3">
        <f t="shared" ca="1" si="137"/>
        <v>18</v>
      </c>
      <c r="G460" s="3">
        <f t="shared" ca="1" si="138"/>
        <v>12</v>
      </c>
      <c r="H460" s="7">
        <f t="shared" ca="1" si="141"/>
        <v>450</v>
      </c>
      <c r="J460" s="7">
        <f t="shared" ca="1" si="142"/>
        <v>0</v>
      </c>
      <c r="L460" s="7">
        <f t="shared" ca="1" si="143"/>
        <v>450</v>
      </c>
      <c r="P460" s="7">
        <f t="shared" ca="1" si="144"/>
        <v>450</v>
      </c>
      <c r="Q460" s="16"/>
      <c r="R460" s="12"/>
      <c r="S460" s="13" t="str">
        <f t="shared" ca="1" si="139"/>
        <v xml:space="preserve"> </v>
      </c>
      <c r="T460" s="13" t="str" cm="1">
        <f t="array" aca="1" ref="T460" ca="1">_xlfn.IFS(Q460=0," ",S460&gt;25,"Plus éligible",S460&gt;16,"Justificatif à fournir",S460&gt;6,"Bon rentré OK",S460&lt;6,"Non éligible")</f>
        <v xml:space="preserve"> </v>
      </c>
      <c r="U460" s="13" t="str" cm="1">
        <f t="array" aca="1" ref="U460" ca="1">_xlfn.IFS(Q460=0," ",S460&gt;17,"Plus noel",S460&lt;17,"ok noel")</f>
        <v xml:space="preserve"> </v>
      </c>
      <c r="V460" s="15"/>
      <c r="W460" s="16"/>
      <c r="X460" s="12"/>
      <c r="Y460" s="13" t="str">
        <f t="shared" ca="1" si="145"/>
        <v xml:space="preserve"> </v>
      </c>
      <c r="Z460" s="13" t="str" cm="1">
        <f t="array" aca="1" ref="Z460" ca="1">_xlfn.IFS(W460=0," ",Y460&gt;25,"Plus éligible",Y460&gt;16,"Justificatif à fournir",Y460&gt;6,"Bon rentré OK",Y460&lt;6,"Non éligible")</f>
        <v xml:space="preserve"> </v>
      </c>
      <c r="AA460" s="13" t="str" cm="1">
        <f t="array" aca="1" ref="AA460" ca="1">_xlfn.IFS(W460=0," ",Y460&gt;17,"Plus noel",Y460&lt;16,"ok noel")</f>
        <v xml:space="preserve"> </v>
      </c>
      <c r="AB460" s="15"/>
      <c r="AC460" s="16"/>
      <c r="AD460" s="12"/>
      <c r="AE460" s="13" t="str">
        <f t="shared" ca="1" si="146"/>
        <v xml:space="preserve"> </v>
      </c>
      <c r="AF460" s="13" t="str" cm="1">
        <f t="array" aca="1" ref="AF460" ca="1">_xlfn.IFS(AC460=0," ",AE460&gt;25,"Plus éligible",AE460&gt;16,"Justificatif à fournir",AE460&gt;6,"Bon rentré OK",AE460&lt;6,"Non éligible")</f>
        <v xml:space="preserve"> </v>
      </c>
      <c r="AG460" s="13" t="str" cm="1">
        <f t="array" aca="1" ref="AG460" ca="1">_xlfn.IFS(AC460=0," ",AE460&gt;17,"Plus noel",AE460&lt;17,"ok noel")</f>
        <v xml:space="preserve"> </v>
      </c>
      <c r="AH460" s="15"/>
      <c r="AI460" s="16"/>
      <c r="AJ460" s="12"/>
      <c r="AK460" s="13" t="str">
        <f t="shared" ca="1" si="147"/>
        <v xml:space="preserve"> </v>
      </c>
      <c r="AL460" s="13" t="str" cm="1">
        <f t="array" aca="1" ref="AL460" ca="1">_xlfn.IFS(AI460=0," ",AK460&gt;25,"Plus éligible",AK460&gt;16,"Justificatif à fournir",AK460&gt;6,"Bon rentré OK",AK460&lt;6,"Non éligible")</f>
        <v xml:space="preserve"> </v>
      </c>
      <c r="AM460" s="13" t="str" cm="1">
        <f t="array" aca="1" ref="AM460" ca="1">_xlfn.IFS(AI460=0," ",AK460&gt;17,"Plus noel",AK460&lt;17,"ok noel")</f>
        <v xml:space="preserve"> </v>
      </c>
      <c r="AN460" s="15"/>
      <c r="AO460" s="16"/>
      <c r="AP460" s="12"/>
      <c r="AQ460" s="13" t="str">
        <f t="shared" ca="1" si="148"/>
        <v xml:space="preserve"> </v>
      </c>
      <c r="AR460" s="13" t="str" cm="1">
        <f t="array" aca="1" ref="AR460" ca="1">_xlfn.IFS(AO460=0," ",AQ460&gt;25,"Plus éligible",AQ460&gt;16,"Justificatif à fournir",AQ460&gt;6,"Bon rentré OK",AQ460&lt;6,"Non éligible")</f>
        <v xml:space="preserve"> </v>
      </c>
      <c r="AS460" s="13" t="str" cm="1">
        <f t="array" aca="1" ref="AS460" ca="1">_xlfn.IFS(AO460=0," ",AQ460&gt;17,"Plus noel",AQ460&lt;17,"ok noel")</f>
        <v xml:space="preserve"> </v>
      </c>
      <c r="AT460" s="15"/>
      <c r="AU460" s="10" t="str">
        <f t="shared" si="149"/>
        <v xml:space="preserve"> </v>
      </c>
      <c r="AV460" s="10" t="str">
        <f t="shared" si="150"/>
        <v xml:space="preserve"> </v>
      </c>
      <c r="AW460" s="10" t="str">
        <f t="shared" si="151"/>
        <v xml:space="preserve"> </v>
      </c>
      <c r="AX460">
        <f t="shared" ca="1" si="152"/>
        <v>0</v>
      </c>
      <c r="AY460">
        <f t="shared" ca="1" si="153"/>
        <v>0</v>
      </c>
      <c r="AZ460">
        <f t="shared" ca="1" si="154"/>
        <v>0</v>
      </c>
    </row>
    <row r="461" spans="1:52" x14ac:dyDescent="0.3">
      <c r="A461" s="5"/>
      <c r="C461" s="6">
        <f t="shared" ref="C461:C524" si="155">DATE(YEAR(B461),MONTH(B461),1)</f>
        <v>1</v>
      </c>
      <c r="E461" s="6">
        <f t="shared" ca="1" si="140"/>
        <v>44562</v>
      </c>
      <c r="F461" s="3">
        <f t="shared" ref="F461:F524" ca="1" si="156">IF(DATEDIF(C461,E461,"m")&gt;18,18,DATEDIF(C461,E461,"m"))</f>
        <v>18</v>
      </c>
      <c r="G461" s="3">
        <f t="shared" ref="G461:G524" ca="1" si="157">IF(F461&gt;=6,IF(YEAR(C461)&lt;$F$1,(F461-6)*(DATEDIF(DATE($F$1,1,1),E461,"m")/12),DATEDIF(C461,E461,"m")-6),0)</f>
        <v>12</v>
      </c>
      <c r="H461" s="7">
        <f t="shared" ca="1" si="141"/>
        <v>450</v>
      </c>
      <c r="J461" s="7">
        <f t="shared" ca="1" si="142"/>
        <v>0</v>
      </c>
      <c r="L461" s="7">
        <f t="shared" ca="1" si="143"/>
        <v>450</v>
      </c>
      <c r="P461" s="7">
        <f t="shared" ca="1" si="144"/>
        <v>450</v>
      </c>
      <c r="Q461" s="16"/>
      <c r="R461" s="12"/>
      <c r="S461" s="13" t="str">
        <f t="shared" ca="1" si="139"/>
        <v xml:space="preserve"> </v>
      </c>
      <c r="T461" s="13" t="str" cm="1">
        <f t="array" aca="1" ref="T461" ca="1">_xlfn.IFS(Q461=0," ",S461&gt;25,"Plus éligible",S461&gt;16,"Justificatif à fournir",S461&gt;6,"Bon rentré OK",S461&lt;6,"Non éligible")</f>
        <v xml:space="preserve"> </v>
      </c>
      <c r="U461" s="13" t="str" cm="1">
        <f t="array" aca="1" ref="U461" ca="1">_xlfn.IFS(Q461=0," ",S461&gt;17,"Plus noel",S461&lt;17,"ok noel")</f>
        <v xml:space="preserve"> </v>
      </c>
      <c r="V461" s="15"/>
      <c r="W461" s="16"/>
      <c r="X461" s="12"/>
      <c r="Y461" s="13" t="str">
        <f t="shared" ca="1" si="145"/>
        <v xml:space="preserve"> </v>
      </c>
      <c r="Z461" s="13" t="str" cm="1">
        <f t="array" aca="1" ref="Z461" ca="1">_xlfn.IFS(W461=0," ",Y461&gt;25,"Plus éligible",Y461&gt;16,"Justificatif à fournir",Y461&gt;6,"Bon rentré OK",Y461&lt;6,"Non éligible")</f>
        <v xml:space="preserve"> </v>
      </c>
      <c r="AA461" s="13" t="str" cm="1">
        <f t="array" aca="1" ref="AA461" ca="1">_xlfn.IFS(W461=0," ",Y461&gt;17,"Plus noel",Y461&lt;16,"ok noel")</f>
        <v xml:space="preserve"> </v>
      </c>
      <c r="AB461" s="15"/>
      <c r="AC461" s="16"/>
      <c r="AD461" s="12"/>
      <c r="AE461" s="13" t="str">
        <f t="shared" ca="1" si="146"/>
        <v xml:space="preserve"> </v>
      </c>
      <c r="AF461" s="13" t="str" cm="1">
        <f t="array" aca="1" ref="AF461" ca="1">_xlfn.IFS(AC461=0," ",AE461&gt;25,"Plus éligible",AE461&gt;16,"Justificatif à fournir",AE461&gt;6,"Bon rentré OK",AE461&lt;6,"Non éligible")</f>
        <v xml:space="preserve"> </v>
      </c>
      <c r="AG461" s="13" t="str" cm="1">
        <f t="array" aca="1" ref="AG461" ca="1">_xlfn.IFS(AC461=0," ",AE461&gt;17,"Plus noel",AE461&lt;17,"ok noel")</f>
        <v xml:space="preserve"> </v>
      </c>
      <c r="AH461" s="15"/>
      <c r="AI461" s="16"/>
      <c r="AJ461" s="12"/>
      <c r="AK461" s="13" t="str">
        <f t="shared" ca="1" si="147"/>
        <v xml:space="preserve"> </v>
      </c>
      <c r="AL461" s="13" t="str" cm="1">
        <f t="array" aca="1" ref="AL461" ca="1">_xlfn.IFS(AI461=0," ",AK461&gt;25,"Plus éligible",AK461&gt;16,"Justificatif à fournir",AK461&gt;6,"Bon rentré OK",AK461&lt;6,"Non éligible")</f>
        <v xml:space="preserve"> </v>
      </c>
      <c r="AM461" s="13" t="str" cm="1">
        <f t="array" aca="1" ref="AM461" ca="1">_xlfn.IFS(AI461=0," ",AK461&gt;17,"Plus noel",AK461&lt;17,"ok noel")</f>
        <v xml:space="preserve"> </v>
      </c>
      <c r="AN461" s="15"/>
      <c r="AO461" s="16"/>
      <c r="AP461" s="12"/>
      <c r="AQ461" s="13" t="str">
        <f t="shared" ca="1" si="148"/>
        <v xml:space="preserve"> </v>
      </c>
      <c r="AR461" s="13" t="str" cm="1">
        <f t="array" aca="1" ref="AR461" ca="1">_xlfn.IFS(AO461=0," ",AQ461&gt;25,"Plus éligible",AQ461&gt;16,"Justificatif à fournir",AQ461&gt;6,"Bon rentré OK",AQ461&lt;6,"Non éligible")</f>
        <v xml:space="preserve"> </v>
      </c>
      <c r="AS461" s="13" t="str" cm="1">
        <f t="array" aca="1" ref="AS461" ca="1">_xlfn.IFS(AO461=0," ",AQ461&gt;17,"Plus noel",AQ461&lt;17,"ok noel")</f>
        <v xml:space="preserve"> </v>
      </c>
      <c r="AT461" s="15"/>
      <c r="AU461" s="10" t="str">
        <f t="shared" si="149"/>
        <v xml:space="preserve"> </v>
      </c>
      <c r="AV461" s="10" t="str">
        <f t="shared" si="150"/>
        <v xml:space="preserve"> </v>
      </c>
      <c r="AW461" s="10" t="str">
        <f t="shared" si="151"/>
        <v xml:space="preserve"> </v>
      </c>
      <c r="AX461">
        <f t="shared" ca="1" si="152"/>
        <v>0</v>
      </c>
      <c r="AY461">
        <f t="shared" ca="1" si="153"/>
        <v>0</v>
      </c>
      <c r="AZ461">
        <f t="shared" ca="1" si="154"/>
        <v>0</v>
      </c>
    </row>
    <row r="462" spans="1:52" x14ac:dyDescent="0.3">
      <c r="A462" s="5"/>
      <c r="C462" s="6">
        <f t="shared" si="155"/>
        <v>1</v>
      </c>
      <c r="E462" s="6">
        <f t="shared" ca="1" si="140"/>
        <v>44562</v>
      </c>
      <c r="F462" s="3">
        <f t="shared" ca="1" si="156"/>
        <v>18</v>
      </c>
      <c r="G462" s="3">
        <f t="shared" ca="1" si="157"/>
        <v>12</v>
      </c>
      <c r="H462" s="7">
        <f t="shared" ca="1" si="141"/>
        <v>450</v>
      </c>
      <c r="J462" s="7">
        <f t="shared" ca="1" si="142"/>
        <v>0</v>
      </c>
      <c r="L462" s="7">
        <f t="shared" ca="1" si="143"/>
        <v>450</v>
      </c>
      <c r="P462" s="7">
        <f t="shared" ca="1" si="144"/>
        <v>450</v>
      </c>
      <c r="Q462" s="16"/>
      <c r="R462" s="12"/>
      <c r="S462" s="13" t="str">
        <f t="shared" ref="S462:S525" ca="1" si="158">IF(Q462=0," ",(TODAY()-Q462)/365)</f>
        <v xml:space="preserve"> </v>
      </c>
      <c r="T462" s="13" t="str" cm="1">
        <f t="array" aca="1" ref="T462" ca="1">_xlfn.IFS(Q462=0," ",S462&gt;25,"Plus éligible",S462&gt;16,"Justificatif à fournir",S462&gt;6,"Bon rentré OK",S462&lt;6,"Non éligible")</f>
        <v xml:space="preserve"> </v>
      </c>
      <c r="U462" s="13" t="str" cm="1">
        <f t="array" aca="1" ref="U462" ca="1">_xlfn.IFS(Q462=0," ",S462&gt;17,"Plus noel",S462&lt;17,"ok noel")</f>
        <v xml:space="preserve"> </v>
      </c>
      <c r="V462" s="15"/>
      <c r="W462" s="16"/>
      <c r="X462" s="12"/>
      <c r="Y462" s="13" t="str">
        <f t="shared" ca="1" si="145"/>
        <v xml:space="preserve"> </v>
      </c>
      <c r="Z462" s="13" t="str" cm="1">
        <f t="array" aca="1" ref="Z462" ca="1">_xlfn.IFS(W462=0," ",Y462&gt;25,"Plus éligible",Y462&gt;16,"Justificatif à fournir",Y462&gt;6,"Bon rentré OK",Y462&lt;6,"Non éligible")</f>
        <v xml:space="preserve"> </v>
      </c>
      <c r="AA462" s="13" t="str" cm="1">
        <f t="array" aca="1" ref="AA462" ca="1">_xlfn.IFS(W462=0," ",Y462&gt;17,"Plus noel",Y462&lt;16,"ok noel")</f>
        <v xml:space="preserve"> </v>
      </c>
      <c r="AB462" s="15"/>
      <c r="AC462" s="16"/>
      <c r="AD462" s="12"/>
      <c r="AE462" s="13" t="str">
        <f t="shared" ca="1" si="146"/>
        <v xml:space="preserve"> </v>
      </c>
      <c r="AF462" s="13" t="str" cm="1">
        <f t="array" aca="1" ref="AF462" ca="1">_xlfn.IFS(AC462=0," ",AE462&gt;25,"Plus éligible",AE462&gt;16,"Justificatif à fournir",AE462&gt;6,"Bon rentré OK",AE462&lt;6,"Non éligible")</f>
        <v xml:space="preserve"> </v>
      </c>
      <c r="AG462" s="13" t="str" cm="1">
        <f t="array" aca="1" ref="AG462" ca="1">_xlfn.IFS(AC462=0," ",AE462&gt;17,"Plus noel",AE462&lt;17,"ok noel")</f>
        <v xml:space="preserve"> </v>
      </c>
      <c r="AH462" s="15"/>
      <c r="AI462" s="16"/>
      <c r="AJ462" s="12"/>
      <c r="AK462" s="13" t="str">
        <f t="shared" ca="1" si="147"/>
        <v xml:space="preserve"> </v>
      </c>
      <c r="AL462" s="13" t="str" cm="1">
        <f t="array" aca="1" ref="AL462" ca="1">_xlfn.IFS(AI462=0," ",AK462&gt;25,"Plus éligible",AK462&gt;16,"Justificatif à fournir",AK462&gt;6,"Bon rentré OK",AK462&lt;6,"Non éligible")</f>
        <v xml:space="preserve"> </v>
      </c>
      <c r="AM462" s="13" t="str" cm="1">
        <f t="array" aca="1" ref="AM462" ca="1">_xlfn.IFS(AI462=0," ",AK462&gt;17,"Plus noel",AK462&lt;17,"ok noel")</f>
        <v xml:space="preserve"> </v>
      </c>
      <c r="AN462" s="15"/>
      <c r="AO462" s="16"/>
      <c r="AP462" s="12"/>
      <c r="AQ462" s="13" t="str">
        <f t="shared" ca="1" si="148"/>
        <v xml:space="preserve"> </v>
      </c>
      <c r="AR462" s="13" t="str" cm="1">
        <f t="array" aca="1" ref="AR462" ca="1">_xlfn.IFS(AO462=0," ",AQ462&gt;25,"Plus éligible",AQ462&gt;16,"Justificatif à fournir",AQ462&gt;6,"Bon rentré OK",AQ462&lt;6,"Non éligible")</f>
        <v xml:space="preserve"> </v>
      </c>
      <c r="AS462" s="13" t="str" cm="1">
        <f t="array" aca="1" ref="AS462" ca="1">_xlfn.IFS(AO462=0," ",AQ462&gt;17,"Plus noel",AQ462&lt;17,"ok noel")</f>
        <v xml:space="preserve"> </v>
      </c>
      <c r="AT462" s="15"/>
      <c r="AU462" s="10" t="str">
        <f t="shared" si="149"/>
        <v xml:space="preserve"> </v>
      </c>
      <c r="AV462" s="10" t="str">
        <f t="shared" si="150"/>
        <v xml:space="preserve"> </v>
      </c>
      <c r="AW462" s="10" t="str">
        <f t="shared" si="151"/>
        <v xml:space="preserve"> </v>
      </c>
      <c r="AX462">
        <f t="shared" ca="1" si="152"/>
        <v>0</v>
      </c>
      <c r="AY462">
        <f t="shared" ca="1" si="153"/>
        <v>0</v>
      </c>
      <c r="AZ462">
        <f t="shared" ca="1" si="154"/>
        <v>0</v>
      </c>
    </row>
    <row r="463" spans="1:52" x14ac:dyDescent="0.3">
      <c r="A463" s="5"/>
      <c r="C463" s="6">
        <f t="shared" si="155"/>
        <v>1</v>
      </c>
      <c r="E463" s="6">
        <f t="shared" ca="1" si="140"/>
        <v>44562</v>
      </c>
      <c r="F463" s="3">
        <f t="shared" ca="1" si="156"/>
        <v>18</v>
      </c>
      <c r="G463" s="3">
        <f t="shared" ca="1" si="157"/>
        <v>12</v>
      </c>
      <c r="H463" s="7">
        <f t="shared" ca="1" si="141"/>
        <v>450</v>
      </c>
      <c r="J463" s="7">
        <f t="shared" ca="1" si="142"/>
        <v>0</v>
      </c>
      <c r="L463" s="7">
        <f t="shared" ca="1" si="143"/>
        <v>450</v>
      </c>
      <c r="P463" s="7">
        <f t="shared" ca="1" si="144"/>
        <v>450</v>
      </c>
      <c r="Q463" s="16"/>
      <c r="R463" s="12"/>
      <c r="S463" s="13" t="str">
        <f t="shared" ca="1" si="158"/>
        <v xml:space="preserve"> </v>
      </c>
      <c r="T463" s="13" t="str" cm="1">
        <f t="array" aca="1" ref="T463" ca="1">_xlfn.IFS(Q463=0," ",S463&gt;25,"Plus éligible",S463&gt;16,"Justificatif à fournir",S463&gt;6,"Bon rentré OK",S463&lt;6,"Non éligible")</f>
        <v xml:space="preserve"> </v>
      </c>
      <c r="U463" s="13" t="str" cm="1">
        <f t="array" aca="1" ref="U463" ca="1">_xlfn.IFS(Q463=0," ",S463&gt;17,"Plus noel",S463&lt;17,"ok noel")</f>
        <v xml:space="preserve"> </v>
      </c>
      <c r="V463" s="15"/>
      <c r="W463" s="16"/>
      <c r="X463" s="12"/>
      <c r="Y463" s="13" t="str">
        <f t="shared" ca="1" si="145"/>
        <v xml:space="preserve"> </v>
      </c>
      <c r="Z463" s="13" t="str" cm="1">
        <f t="array" aca="1" ref="Z463" ca="1">_xlfn.IFS(W463=0," ",Y463&gt;25,"Plus éligible",Y463&gt;16,"Justificatif à fournir",Y463&gt;6,"Bon rentré OK",Y463&lt;6,"Non éligible")</f>
        <v xml:space="preserve"> </v>
      </c>
      <c r="AA463" s="13" t="str" cm="1">
        <f t="array" aca="1" ref="AA463" ca="1">_xlfn.IFS(W463=0," ",Y463&gt;17,"Plus noel",Y463&lt;16,"ok noel")</f>
        <v xml:space="preserve"> </v>
      </c>
      <c r="AB463" s="15"/>
      <c r="AC463" s="16"/>
      <c r="AD463" s="12"/>
      <c r="AE463" s="13" t="str">
        <f t="shared" ca="1" si="146"/>
        <v xml:space="preserve"> </v>
      </c>
      <c r="AF463" s="13" t="str" cm="1">
        <f t="array" aca="1" ref="AF463" ca="1">_xlfn.IFS(AC463=0," ",AE463&gt;25,"Plus éligible",AE463&gt;16,"Justificatif à fournir",AE463&gt;6,"Bon rentré OK",AE463&lt;6,"Non éligible")</f>
        <v xml:space="preserve"> </v>
      </c>
      <c r="AG463" s="13" t="str" cm="1">
        <f t="array" aca="1" ref="AG463" ca="1">_xlfn.IFS(AC463=0," ",AE463&gt;17,"Plus noel",AE463&lt;17,"ok noel")</f>
        <v xml:space="preserve"> </v>
      </c>
      <c r="AH463" s="15"/>
      <c r="AI463" s="16"/>
      <c r="AJ463" s="12"/>
      <c r="AK463" s="13" t="str">
        <f t="shared" ca="1" si="147"/>
        <v xml:space="preserve"> </v>
      </c>
      <c r="AL463" s="13" t="str" cm="1">
        <f t="array" aca="1" ref="AL463" ca="1">_xlfn.IFS(AI463=0," ",AK463&gt;25,"Plus éligible",AK463&gt;16,"Justificatif à fournir",AK463&gt;6,"Bon rentré OK",AK463&lt;6,"Non éligible")</f>
        <v xml:space="preserve"> </v>
      </c>
      <c r="AM463" s="13" t="str" cm="1">
        <f t="array" aca="1" ref="AM463" ca="1">_xlfn.IFS(AI463=0," ",AK463&gt;17,"Plus noel",AK463&lt;17,"ok noel")</f>
        <v xml:space="preserve"> </v>
      </c>
      <c r="AN463" s="15"/>
      <c r="AO463" s="16"/>
      <c r="AP463" s="12"/>
      <c r="AQ463" s="13" t="str">
        <f t="shared" ca="1" si="148"/>
        <v xml:space="preserve"> </v>
      </c>
      <c r="AR463" s="13" t="str" cm="1">
        <f t="array" aca="1" ref="AR463" ca="1">_xlfn.IFS(AO463=0," ",AQ463&gt;25,"Plus éligible",AQ463&gt;16,"Justificatif à fournir",AQ463&gt;6,"Bon rentré OK",AQ463&lt;6,"Non éligible")</f>
        <v xml:space="preserve"> </v>
      </c>
      <c r="AS463" s="13" t="str" cm="1">
        <f t="array" aca="1" ref="AS463" ca="1">_xlfn.IFS(AO463=0," ",AQ463&gt;17,"Plus noel",AQ463&lt;17,"ok noel")</f>
        <v xml:space="preserve"> </v>
      </c>
      <c r="AT463" s="15"/>
      <c r="AU463" s="10" t="str">
        <f t="shared" si="149"/>
        <v xml:space="preserve"> </v>
      </c>
      <c r="AV463" s="10" t="str">
        <f t="shared" si="150"/>
        <v xml:space="preserve"> </v>
      </c>
      <c r="AW463" s="10" t="str">
        <f t="shared" si="151"/>
        <v xml:space="preserve"> </v>
      </c>
      <c r="AX463">
        <f t="shared" ca="1" si="152"/>
        <v>0</v>
      </c>
      <c r="AY463">
        <f t="shared" ca="1" si="153"/>
        <v>0</v>
      </c>
      <c r="AZ463">
        <f t="shared" ca="1" si="154"/>
        <v>0</v>
      </c>
    </row>
    <row r="464" spans="1:52" x14ac:dyDescent="0.3">
      <c r="A464" s="5"/>
      <c r="C464" s="6">
        <f t="shared" si="155"/>
        <v>1</v>
      </c>
      <c r="E464" s="6">
        <f t="shared" ca="1" si="140"/>
        <v>44562</v>
      </c>
      <c r="F464" s="3">
        <f t="shared" ca="1" si="156"/>
        <v>18</v>
      </c>
      <c r="G464" s="3">
        <f t="shared" ca="1" si="157"/>
        <v>12</v>
      </c>
      <c r="H464" s="7">
        <f t="shared" ca="1" si="141"/>
        <v>450</v>
      </c>
      <c r="J464" s="7">
        <f t="shared" ca="1" si="142"/>
        <v>0</v>
      </c>
      <c r="L464" s="7">
        <f t="shared" ca="1" si="143"/>
        <v>450</v>
      </c>
      <c r="P464" s="7">
        <f t="shared" ca="1" si="144"/>
        <v>450</v>
      </c>
      <c r="Q464" s="16"/>
      <c r="R464" s="12"/>
      <c r="S464" s="13" t="str">
        <f t="shared" ca="1" si="158"/>
        <v xml:space="preserve"> </v>
      </c>
      <c r="T464" s="13" t="str" cm="1">
        <f t="array" aca="1" ref="T464" ca="1">_xlfn.IFS(Q464=0," ",S464&gt;25,"Plus éligible",S464&gt;16,"Justificatif à fournir",S464&gt;6,"Bon rentré OK",S464&lt;6,"Non éligible")</f>
        <v xml:space="preserve"> </v>
      </c>
      <c r="U464" s="13" t="str" cm="1">
        <f t="array" aca="1" ref="U464" ca="1">_xlfn.IFS(Q464=0," ",S464&gt;17,"Plus noel",S464&lt;17,"ok noel")</f>
        <v xml:space="preserve"> </v>
      </c>
      <c r="V464" s="15"/>
      <c r="W464" s="16"/>
      <c r="X464" s="12"/>
      <c r="Y464" s="13" t="str">
        <f t="shared" ca="1" si="145"/>
        <v xml:space="preserve"> </v>
      </c>
      <c r="Z464" s="13" t="str" cm="1">
        <f t="array" aca="1" ref="Z464" ca="1">_xlfn.IFS(W464=0," ",Y464&gt;25,"Plus éligible",Y464&gt;16,"Justificatif à fournir",Y464&gt;6,"Bon rentré OK",Y464&lt;6,"Non éligible")</f>
        <v xml:space="preserve"> </v>
      </c>
      <c r="AA464" s="13" t="str" cm="1">
        <f t="array" aca="1" ref="AA464" ca="1">_xlfn.IFS(W464=0," ",Y464&gt;17,"Plus noel",Y464&lt;16,"ok noel")</f>
        <v xml:space="preserve"> </v>
      </c>
      <c r="AB464" s="15"/>
      <c r="AC464" s="16"/>
      <c r="AD464" s="12"/>
      <c r="AE464" s="13" t="str">
        <f t="shared" ca="1" si="146"/>
        <v xml:space="preserve"> </v>
      </c>
      <c r="AF464" s="13" t="str" cm="1">
        <f t="array" aca="1" ref="AF464" ca="1">_xlfn.IFS(AC464=0," ",AE464&gt;25,"Plus éligible",AE464&gt;16,"Justificatif à fournir",AE464&gt;6,"Bon rentré OK",AE464&lt;6,"Non éligible")</f>
        <v xml:space="preserve"> </v>
      </c>
      <c r="AG464" s="13" t="str" cm="1">
        <f t="array" aca="1" ref="AG464" ca="1">_xlfn.IFS(AC464=0," ",AE464&gt;17,"Plus noel",AE464&lt;17,"ok noel")</f>
        <v xml:space="preserve"> </v>
      </c>
      <c r="AH464" s="15"/>
      <c r="AI464" s="16"/>
      <c r="AJ464" s="12"/>
      <c r="AK464" s="13" t="str">
        <f t="shared" ca="1" si="147"/>
        <v xml:space="preserve"> </v>
      </c>
      <c r="AL464" s="13" t="str" cm="1">
        <f t="array" aca="1" ref="AL464" ca="1">_xlfn.IFS(AI464=0," ",AK464&gt;25,"Plus éligible",AK464&gt;16,"Justificatif à fournir",AK464&gt;6,"Bon rentré OK",AK464&lt;6,"Non éligible")</f>
        <v xml:space="preserve"> </v>
      </c>
      <c r="AM464" s="13" t="str" cm="1">
        <f t="array" aca="1" ref="AM464" ca="1">_xlfn.IFS(AI464=0," ",AK464&gt;17,"Plus noel",AK464&lt;17,"ok noel")</f>
        <v xml:space="preserve"> </v>
      </c>
      <c r="AN464" s="15"/>
      <c r="AO464" s="16"/>
      <c r="AP464" s="12"/>
      <c r="AQ464" s="13" t="str">
        <f t="shared" ca="1" si="148"/>
        <v xml:space="preserve"> </v>
      </c>
      <c r="AR464" s="13" t="str" cm="1">
        <f t="array" aca="1" ref="AR464" ca="1">_xlfn.IFS(AO464=0," ",AQ464&gt;25,"Plus éligible",AQ464&gt;16,"Justificatif à fournir",AQ464&gt;6,"Bon rentré OK",AQ464&lt;6,"Non éligible")</f>
        <v xml:space="preserve"> </v>
      </c>
      <c r="AS464" s="13" t="str" cm="1">
        <f t="array" aca="1" ref="AS464" ca="1">_xlfn.IFS(AO464=0," ",AQ464&gt;17,"Plus noel",AQ464&lt;17,"ok noel")</f>
        <v xml:space="preserve"> </v>
      </c>
      <c r="AT464" s="15"/>
      <c r="AU464" s="10" t="str">
        <f t="shared" si="149"/>
        <v xml:space="preserve"> </v>
      </c>
      <c r="AV464" s="10" t="str">
        <f t="shared" si="150"/>
        <v xml:space="preserve"> </v>
      </c>
      <c r="AW464" s="10" t="str">
        <f t="shared" si="151"/>
        <v xml:space="preserve"> </v>
      </c>
      <c r="AX464">
        <f t="shared" ca="1" si="152"/>
        <v>0</v>
      </c>
      <c r="AY464">
        <f t="shared" ca="1" si="153"/>
        <v>0</v>
      </c>
      <c r="AZ464">
        <f t="shared" ca="1" si="154"/>
        <v>0</v>
      </c>
    </row>
    <row r="465" spans="1:52" x14ac:dyDescent="0.3">
      <c r="A465" s="5"/>
      <c r="C465" s="6">
        <f t="shared" si="155"/>
        <v>1</v>
      </c>
      <c r="E465" s="6">
        <f t="shared" ca="1" si="140"/>
        <v>44562</v>
      </c>
      <c r="F465" s="3">
        <f t="shared" ca="1" si="156"/>
        <v>18</v>
      </c>
      <c r="G465" s="3">
        <f t="shared" ca="1" si="157"/>
        <v>12</v>
      </c>
      <c r="H465" s="7">
        <f t="shared" ca="1" si="141"/>
        <v>450</v>
      </c>
      <c r="J465" s="7">
        <f t="shared" ca="1" si="142"/>
        <v>0</v>
      </c>
      <c r="L465" s="7">
        <f t="shared" ca="1" si="143"/>
        <v>450</v>
      </c>
      <c r="P465" s="7">
        <f t="shared" ca="1" si="144"/>
        <v>450</v>
      </c>
      <c r="Q465" s="16"/>
      <c r="R465" s="12"/>
      <c r="S465" s="13" t="str">
        <f t="shared" ca="1" si="158"/>
        <v xml:space="preserve"> </v>
      </c>
      <c r="T465" s="13" t="str" cm="1">
        <f t="array" aca="1" ref="T465" ca="1">_xlfn.IFS(Q465=0," ",S465&gt;25,"Plus éligible",S465&gt;16,"Justificatif à fournir",S465&gt;6,"Bon rentré OK",S465&lt;6,"Non éligible")</f>
        <v xml:space="preserve"> </v>
      </c>
      <c r="U465" s="13" t="str" cm="1">
        <f t="array" aca="1" ref="U465" ca="1">_xlfn.IFS(Q465=0," ",S465&gt;17,"Plus noel",S465&lt;17,"ok noel")</f>
        <v xml:space="preserve"> </v>
      </c>
      <c r="V465" s="15"/>
      <c r="W465" s="16"/>
      <c r="X465" s="12"/>
      <c r="Y465" s="13" t="str">
        <f t="shared" ca="1" si="145"/>
        <v xml:space="preserve"> </v>
      </c>
      <c r="Z465" s="13" t="str" cm="1">
        <f t="array" aca="1" ref="Z465" ca="1">_xlfn.IFS(W465=0," ",Y465&gt;25,"Plus éligible",Y465&gt;16,"Justificatif à fournir",Y465&gt;6,"Bon rentré OK",Y465&lt;6,"Non éligible")</f>
        <v xml:space="preserve"> </v>
      </c>
      <c r="AA465" s="13" t="str" cm="1">
        <f t="array" aca="1" ref="AA465" ca="1">_xlfn.IFS(W465=0," ",Y465&gt;17,"Plus noel",Y465&lt;16,"ok noel")</f>
        <v xml:space="preserve"> </v>
      </c>
      <c r="AB465" s="15"/>
      <c r="AC465" s="16"/>
      <c r="AD465" s="12"/>
      <c r="AE465" s="13" t="str">
        <f t="shared" ca="1" si="146"/>
        <v xml:space="preserve"> </v>
      </c>
      <c r="AF465" s="13" t="str" cm="1">
        <f t="array" aca="1" ref="AF465" ca="1">_xlfn.IFS(AC465=0," ",AE465&gt;25,"Plus éligible",AE465&gt;16,"Justificatif à fournir",AE465&gt;6,"Bon rentré OK",AE465&lt;6,"Non éligible")</f>
        <v xml:space="preserve"> </v>
      </c>
      <c r="AG465" s="13" t="str" cm="1">
        <f t="array" aca="1" ref="AG465" ca="1">_xlfn.IFS(AC465=0," ",AE465&gt;17,"Plus noel",AE465&lt;17,"ok noel")</f>
        <v xml:space="preserve"> </v>
      </c>
      <c r="AH465" s="15"/>
      <c r="AI465" s="16"/>
      <c r="AJ465" s="12"/>
      <c r="AK465" s="13" t="str">
        <f t="shared" ca="1" si="147"/>
        <v xml:space="preserve"> </v>
      </c>
      <c r="AL465" s="13" t="str" cm="1">
        <f t="array" aca="1" ref="AL465" ca="1">_xlfn.IFS(AI465=0," ",AK465&gt;25,"Plus éligible",AK465&gt;16,"Justificatif à fournir",AK465&gt;6,"Bon rentré OK",AK465&lt;6,"Non éligible")</f>
        <v xml:space="preserve"> </v>
      </c>
      <c r="AM465" s="13" t="str" cm="1">
        <f t="array" aca="1" ref="AM465" ca="1">_xlfn.IFS(AI465=0," ",AK465&gt;17,"Plus noel",AK465&lt;17,"ok noel")</f>
        <v xml:space="preserve"> </v>
      </c>
      <c r="AN465" s="15"/>
      <c r="AO465" s="16"/>
      <c r="AP465" s="12"/>
      <c r="AQ465" s="13" t="str">
        <f t="shared" ca="1" si="148"/>
        <v xml:space="preserve"> </v>
      </c>
      <c r="AR465" s="13" t="str" cm="1">
        <f t="array" aca="1" ref="AR465" ca="1">_xlfn.IFS(AO465=0," ",AQ465&gt;25,"Plus éligible",AQ465&gt;16,"Justificatif à fournir",AQ465&gt;6,"Bon rentré OK",AQ465&lt;6,"Non éligible")</f>
        <v xml:space="preserve"> </v>
      </c>
      <c r="AS465" s="13" t="str" cm="1">
        <f t="array" aca="1" ref="AS465" ca="1">_xlfn.IFS(AO465=0," ",AQ465&gt;17,"Plus noel",AQ465&lt;17,"ok noel")</f>
        <v xml:space="preserve"> </v>
      </c>
      <c r="AT465" s="15"/>
      <c r="AU465" s="10" t="str">
        <f t="shared" si="149"/>
        <v xml:space="preserve"> </v>
      </c>
      <c r="AV465" s="10" t="str">
        <f t="shared" si="150"/>
        <v xml:space="preserve"> </v>
      </c>
      <c r="AW465" s="10" t="str">
        <f t="shared" si="151"/>
        <v xml:space="preserve"> </v>
      </c>
      <c r="AX465">
        <f t="shared" ca="1" si="152"/>
        <v>0</v>
      </c>
      <c r="AY465">
        <f t="shared" ca="1" si="153"/>
        <v>0</v>
      </c>
      <c r="AZ465">
        <f t="shared" ca="1" si="154"/>
        <v>0</v>
      </c>
    </row>
    <row r="466" spans="1:52" x14ac:dyDescent="0.3">
      <c r="A466" s="5"/>
      <c r="C466" s="6">
        <f t="shared" si="155"/>
        <v>1</v>
      </c>
      <c r="E466" s="6">
        <f t="shared" ca="1" si="140"/>
        <v>44562</v>
      </c>
      <c r="F466" s="3">
        <f t="shared" ca="1" si="156"/>
        <v>18</v>
      </c>
      <c r="G466" s="3">
        <f t="shared" ca="1" si="157"/>
        <v>12</v>
      </c>
      <c r="H466" s="7">
        <f t="shared" ca="1" si="141"/>
        <v>450</v>
      </c>
      <c r="J466" s="7">
        <f t="shared" ca="1" si="142"/>
        <v>0</v>
      </c>
      <c r="L466" s="7">
        <f t="shared" ca="1" si="143"/>
        <v>450</v>
      </c>
      <c r="P466" s="7">
        <f t="shared" ca="1" si="144"/>
        <v>450</v>
      </c>
      <c r="Q466" s="16"/>
      <c r="R466" s="12"/>
      <c r="S466" s="13" t="str">
        <f t="shared" ca="1" si="158"/>
        <v xml:space="preserve"> </v>
      </c>
      <c r="T466" s="13" t="str" cm="1">
        <f t="array" aca="1" ref="T466" ca="1">_xlfn.IFS(Q466=0," ",S466&gt;25,"Plus éligible",S466&gt;16,"Justificatif à fournir",S466&gt;6,"Bon rentré OK",S466&lt;6,"Non éligible")</f>
        <v xml:space="preserve"> </v>
      </c>
      <c r="U466" s="13" t="str" cm="1">
        <f t="array" aca="1" ref="U466" ca="1">_xlfn.IFS(Q466=0," ",S466&gt;17,"Plus noel",S466&lt;17,"ok noel")</f>
        <v xml:space="preserve"> </v>
      </c>
      <c r="V466" s="15"/>
      <c r="W466" s="16"/>
      <c r="X466" s="12"/>
      <c r="Y466" s="13" t="str">
        <f t="shared" ca="1" si="145"/>
        <v xml:space="preserve"> </v>
      </c>
      <c r="Z466" s="13" t="str" cm="1">
        <f t="array" aca="1" ref="Z466" ca="1">_xlfn.IFS(W466=0," ",Y466&gt;25,"Plus éligible",Y466&gt;16,"Justificatif à fournir",Y466&gt;6,"Bon rentré OK",Y466&lt;6,"Non éligible")</f>
        <v xml:space="preserve"> </v>
      </c>
      <c r="AA466" s="13" t="str" cm="1">
        <f t="array" aca="1" ref="AA466" ca="1">_xlfn.IFS(W466=0," ",Y466&gt;17,"Plus noel",Y466&lt;16,"ok noel")</f>
        <v xml:space="preserve"> </v>
      </c>
      <c r="AB466" s="15"/>
      <c r="AC466" s="16"/>
      <c r="AD466" s="12"/>
      <c r="AE466" s="13" t="str">
        <f t="shared" ca="1" si="146"/>
        <v xml:space="preserve"> </v>
      </c>
      <c r="AF466" s="13" t="str" cm="1">
        <f t="array" aca="1" ref="AF466" ca="1">_xlfn.IFS(AC466=0," ",AE466&gt;25,"Plus éligible",AE466&gt;16,"Justificatif à fournir",AE466&gt;6,"Bon rentré OK",AE466&lt;6,"Non éligible")</f>
        <v xml:space="preserve"> </v>
      </c>
      <c r="AG466" s="13" t="str" cm="1">
        <f t="array" aca="1" ref="AG466" ca="1">_xlfn.IFS(AC466=0," ",AE466&gt;17,"Plus noel",AE466&lt;17,"ok noel")</f>
        <v xml:space="preserve"> </v>
      </c>
      <c r="AH466" s="15"/>
      <c r="AI466" s="16"/>
      <c r="AJ466" s="12"/>
      <c r="AK466" s="13" t="str">
        <f t="shared" ca="1" si="147"/>
        <v xml:space="preserve"> </v>
      </c>
      <c r="AL466" s="13" t="str" cm="1">
        <f t="array" aca="1" ref="AL466" ca="1">_xlfn.IFS(AI466=0," ",AK466&gt;25,"Plus éligible",AK466&gt;16,"Justificatif à fournir",AK466&gt;6,"Bon rentré OK",AK466&lt;6,"Non éligible")</f>
        <v xml:space="preserve"> </v>
      </c>
      <c r="AM466" s="13" t="str" cm="1">
        <f t="array" aca="1" ref="AM466" ca="1">_xlfn.IFS(AI466=0," ",AK466&gt;17,"Plus noel",AK466&lt;17,"ok noel")</f>
        <v xml:space="preserve"> </v>
      </c>
      <c r="AN466" s="15"/>
      <c r="AO466" s="16"/>
      <c r="AP466" s="12"/>
      <c r="AQ466" s="13" t="str">
        <f t="shared" ca="1" si="148"/>
        <v xml:space="preserve"> </v>
      </c>
      <c r="AR466" s="13" t="str" cm="1">
        <f t="array" aca="1" ref="AR466" ca="1">_xlfn.IFS(AO466=0," ",AQ466&gt;25,"Plus éligible",AQ466&gt;16,"Justificatif à fournir",AQ466&gt;6,"Bon rentré OK",AQ466&lt;6,"Non éligible")</f>
        <v xml:space="preserve"> </v>
      </c>
      <c r="AS466" s="13" t="str" cm="1">
        <f t="array" aca="1" ref="AS466" ca="1">_xlfn.IFS(AO466=0," ",AQ466&gt;17,"Plus noel",AQ466&lt;17,"ok noel")</f>
        <v xml:space="preserve"> </v>
      </c>
      <c r="AT466" s="15"/>
      <c r="AU466" s="10" t="str">
        <f t="shared" si="149"/>
        <v xml:space="preserve"> </v>
      </c>
      <c r="AV466" s="10" t="str">
        <f t="shared" si="150"/>
        <v xml:space="preserve"> </v>
      </c>
      <c r="AW466" s="10" t="str">
        <f t="shared" si="151"/>
        <v xml:space="preserve"> </v>
      </c>
      <c r="AX466">
        <f t="shared" ca="1" si="152"/>
        <v>0</v>
      </c>
      <c r="AY466">
        <f t="shared" ca="1" si="153"/>
        <v>0</v>
      </c>
      <c r="AZ466">
        <f t="shared" ca="1" si="154"/>
        <v>0</v>
      </c>
    </row>
    <row r="467" spans="1:52" x14ac:dyDescent="0.3">
      <c r="A467" s="5"/>
      <c r="C467" s="6">
        <f t="shared" si="155"/>
        <v>1</v>
      </c>
      <c r="E467" s="6">
        <f t="shared" ca="1" si="140"/>
        <v>44562</v>
      </c>
      <c r="F467" s="3">
        <f t="shared" ca="1" si="156"/>
        <v>18</v>
      </c>
      <c r="G467" s="3">
        <f t="shared" ca="1" si="157"/>
        <v>12</v>
      </c>
      <c r="H467" s="7">
        <f t="shared" ca="1" si="141"/>
        <v>450</v>
      </c>
      <c r="J467" s="7">
        <f t="shared" ca="1" si="142"/>
        <v>0</v>
      </c>
      <c r="L467" s="7">
        <f t="shared" ca="1" si="143"/>
        <v>450</v>
      </c>
      <c r="P467" s="7">
        <f t="shared" ca="1" si="144"/>
        <v>450</v>
      </c>
      <c r="Q467" s="16"/>
      <c r="R467" s="12"/>
      <c r="S467" s="13" t="str">
        <f t="shared" ca="1" si="158"/>
        <v xml:space="preserve"> </v>
      </c>
      <c r="T467" s="13" t="str" cm="1">
        <f t="array" aca="1" ref="T467" ca="1">_xlfn.IFS(Q467=0," ",S467&gt;25,"Plus éligible",S467&gt;16,"Justificatif à fournir",S467&gt;6,"Bon rentré OK",S467&lt;6,"Non éligible")</f>
        <v xml:space="preserve"> </v>
      </c>
      <c r="U467" s="13" t="str" cm="1">
        <f t="array" aca="1" ref="U467" ca="1">_xlfn.IFS(Q467=0," ",S467&gt;17,"Plus noel",S467&lt;17,"ok noel")</f>
        <v xml:space="preserve"> </v>
      </c>
      <c r="V467" s="15"/>
      <c r="W467" s="16"/>
      <c r="X467" s="12"/>
      <c r="Y467" s="13" t="str">
        <f t="shared" ca="1" si="145"/>
        <v xml:space="preserve"> </v>
      </c>
      <c r="Z467" s="13" t="str" cm="1">
        <f t="array" aca="1" ref="Z467" ca="1">_xlfn.IFS(W467=0," ",Y467&gt;25,"Plus éligible",Y467&gt;16,"Justificatif à fournir",Y467&gt;6,"Bon rentré OK",Y467&lt;6,"Non éligible")</f>
        <v xml:space="preserve"> </v>
      </c>
      <c r="AA467" s="13" t="str" cm="1">
        <f t="array" aca="1" ref="AA467" ca="1">_xlfn.IFS(W467=0," ",Y467&gt;17,"Plus noel",Y467&lt;16,"ok noel")</f>
        <v xml:space="preserve"> </v>
      </c>
      <c r="AB467" s="15"/>
      <c r="AC467" s="16"/>
      <c r="AD467" s="12"/>
      <c r="AE467" s="13" t="str">
        <f t="shared" ca="1" si="146"/>
        <v xml:space="preserve"> </v>
      </c>
      <c r="AF467" s="13" t="str" cm="1">
        <f t="array" aca="1" ref="AF467" ca="1">_xlfn.IFS(AC467=0," ",AE467&gt;25,"Plus éligible",AE467&gt;16,"Justificatif à fournir",AE467&gt;6,"Bon rentré OK",AE467&lt;6,"Non éligible")</f>
        <v xml:space="preserve"> </v>
      </c>
      <c r="AG467" s="13" t="str" cm="1">
        <f t="array" aca="1" ref="AG467" ca="1">_xlfn.IFS(AC467=0," ",AE467&gt;17,"Plus noel",AE467&lt;17,"ok noel")</f>
        <v xml:space="preserve"> </v>
      </c>
      <c r="AH467" s="15"/>
      <c r="AI467" s="16"/>
      <c r="AJ467" s="12"/>
      <c r="AK467" s="13" t="str">
        <f t="shared" ca="1" si="147"/>
        <v xml:space="preserve"> </v>
      </c>
      <c r="AL467" s="13" t="str" cm="1">
        <f t="array" aca="1" ref="AL467" ca="1">_xlfn.IFS(AI467=0," ",AK467&gt;25,"Plus éligible",AK467&gt;16,"Justificatif à fournir",AK467&gt;6,"Bon rentré OK",AK467&lt;6,"Non éligible")</f>
        <v xml:space="preserve"> </v>
      </c>
      <c r="AM467" s="13" t="str" cm="1">
        <f t="array" aca="1" ref="AM467" ca="1">_xlfn.IFS(AI467=0," ",AK467&gt;17,"Plus noel",AK467&lt;17,"ok noel")</f>
        <v xml:space="preserve"> </v>
      </c>
      <c r="AN467" s="15"/>
      <c r="AO467" s="16"/>
      <c r="AP467" s="12"/>
      <c r="AQ467" s="13" t="str">
        <f t="shared" ca="1" si="148"/>
        <v xml:space="preserve"> </v>
      </c>
      <c r="AR467" s="13" t="str" cm="1">
        <f t="array" aca="1" ref="AR467" ca="1">_xlfn.IFS(AO467=0," ",AQ467&gt;25,"Plus éligible",AQ467&gt;16,"Justificatif à fournir",AQ467&gt;6,"Bon rentré OK",AQ467&lt;6,"Non éligible")</f>
        <v xml:space="preserve"> </v>
      </c>
      <c r="AS467" s="13" t="str" cm="1">
        <f t="array" aca="1" ref="AS467" ca="1">_xlfn.IFS(AO467=0," ",AQ467&gt;17,"Plus noel",AQ467&lt;17,"ok noel")</f>
        <v xml:space="preserve"> </v>
      </c>
      <c r="AT467" s="15"/>
      <c r="AU467" s="10" t="str">
        <f t="shared" si="149"/>
        <v xml:space="preserve"> </v>
      </c>
      <c r="AV467" s="10" t="str">
        <f t="shared" si="150"/>
        <v xml:space="preserve"> </v>
      </c>
      <c r="AW467" s="10" t="str">
        <f t="shared" si="151"/>
        <v xml:space="preserve"> </v>
      </c>
      <c r="AX467">
        <f t="shared" ca="1" si="152"/>
        <v>0</v>
      </c>
      <c r="AY467">
        <f t="shared" ca="1" si="153"/>
        <v>0</v>
      </c>
      <c r="AZ467">
        <f t="shared" ca="1" si="154"/>
        <v>0</v>
      </c>
    </row>
    <row r="468" spans="1:52" x14ac:dyDescent="0.3">
      <c r="A468" s="5"/>
      <c r="C468" s="6">
        <f t="shared" si="155"/>
        <v>1</v>
      </c>
      <c r="E468" s="6">
        <f t="shared" ca="1" si="140"/>
        <v>44562</v>
      </c>
      <c r="F468" s="3">
        <f t="shared" ca="1" si="156"/>
        <v>18</v>
      </c>
      <c r="G468" s="3">
        <f t="shared" ca="1" si="157"/>
        <v>12</v>
      </c>
      <c r="H468" s="7">
        <f t="shared" ca="1" si="141"/>
        <v>450</v>
      </c>
      <c r="J468" s="7">
        <f t="shared" ca="1" si="142"/>
        <v>0</v>
      </c>
      <c r="L468" s="7">
        <f t="shared" ca="1" si="143"/>
        <v>450</v>
      </c>
      <c r="P468" s="7">
        <f t="shared" ca="1" si="144"/>
        <v>450</v>
      </c>
      <c r="Q468" s="16"/>
      <c r="R468" s="12"/>
      <c r="S468" s="13" t="str">
        <f t="shared" ca="1" si="158"/>
        <v xml:space="preserve"> </v>
      </c>
      <c r="T468" s="13" t="str" cm="1">
        <f t="array" aca="1" ref="T468" ca="1">_xlfn.IFS(Q468=0," ",S468&gt;25,"Plus éligible",S468&gt;16,"Justificatif à fournir",S468&gt;6,"Bon rentré OK",S468&lt;6,"Non éligible")</f>
        <v xml:space="preserve"> </v>
      </c>
      <c r="U468" s="13" t="str" cm="1">
        <f t="array" aca="1" ref="U468" ca="1">_xlfn.IFS(Q468=0," ",S468&gt;17,"Plus noel",S468&lt;17,"ok noel")</f>
        <v xml:space="preserve"> </v>
      </c>
      <c r="V468" s="15"/>
      <c r="W468" s="16"/>
      <c r="X468" s="12"/>
      <c r="Y468" s="13" t="str">
        <f t="shared" ca="1" si="145"/>
        <v xml:space="preserve"> </v>
      </c>
      <c r="Z468" s="13" t="str" cm="1">
        <f t="array" aca="1" ref="Z468" ca="1">_xlfn.IFS(W468=0," ",Y468&gt;25,"Plus éligible",Y468&gt;16,"Justificatif à fournir",Y468&gt;6,"Bon rentré OK",Y468&lt;6,"Non éligible")</f>
        <v xml:space="preserve"> </v>
      </c>
      <c r="AA468" s="13" t="str" cm="1">
        <f t="array" aca="1" ref="AA468" ca="1">_xlfn.IFS(W468=0," ",Y468&gt;17,"Plus noel",Y468&lt;16,"ok noel")</f>
        <v xml:space="preserve"> </v>
      </c>
      <c r="AB468" s="15"/>
      <c r="AC468" s="16"/>
      <c r="AD468" s="12"/>
      <c r="AE468" s="13" t="str">
        <f t="shared" ca="1" si="146"/>
        <v xml:space="preserve"> </v>
      </c>
      <c r="AF468" s="13" t="str" cm="1">
        <f t="array" aca="1" ref="AF468" ca="1">_xlfn.IFS(AC468=0," ",AE468&gt;25,"Plus éligible",AE468&gt;16,"Justificatif à fournir",AE468&gt;6,"Bon rentré OK",AE468&lt;6,"Non éligible")</f>
        <v xml:space="preserve"> </v>
      </c>
      <c r="AG468" s="13" t="str" cm="1">
        <f t="array" aca="1" ref="AG468" ca="1">_xlfn.IFS(AC468=0," ",AE468&gt;17,"Plus noel",AE468&lt;17,"ok noel")</f>
        <v xml:space="preserve"> </v>
      </c>
      <c r="AH468" s="15"/>
      <c r="AI468" s="16"/>
      <c r="AJ468" s="12"/>
      <c r="AK468" s="13" t="str">
        <f t="shared" ca="1" si="147"/>
        <v xml:space="preserve"> </v>
      </c>
      <c r="AL468" s="13" t="str" cm="1">
        <f t="array" aca="1" ref="AL468" ca="1">_xlfn.IFS(AI468=0," ",AK468&gt;25,"Plus éligible",AK468&gt;16,"Justificatif à fournir",AK468&gt;6,"Bon rentré OK",AK468&lt;6,"Non éligible")</f>
        <v xml:space="preserve"> </v>
      </c>
      <c r="AM468" s="13" t="str" cm="1">
        <f t="array" aca="1" ref="AM468" ca="1">_xlfn.IFS(AI468=0," ",AK468&gt;17,"Plus noel",AK468&lt;17,"ok noel")</f>
        <v xml:space="preserve"> </v>
      </c>
      <c r="AN468" s="15"/>
      <c r="AO468" s="16"/>
      <c r="AP468" s="12"/>
      <c r="AQ468" s="13" t="str">
        <f t="shared" ca="1" si="148"/>
        <v xml:space="preserve"> </v>
      </c>
      <c r="AR468" s="13" t="str" cm="1">
        <f t="array" aca="1" ref="AR468" ca="1">_xlfn.IFS(AO468=0," ",AQ468&gt;25,"Plus éligible",AQ468&gt;16,"Justificatif à fournir",AQ468&gt;6,"Bon rentré OK",AQ468&lt;6,"Non éligible")</f>
        <v xml:space="preserve"> </v>
      </c>
      <c r="AS468" s="13" t="str" cm="1">
        <f t="array" aca="1" ref="AS468" ca="1">_xlfn.IFS(AO468=0," ",AQ468&gt;17,"Plus noel",AQ468&lt;17,"ok noel")</f>
        <v xml:space="preserve"> </v>
      </c>
      <c r="AT468" s="15"/>
      <c r="AU468" s="10" t="str">
        <f t="shared" si="149"/>
        <v xml:space="preserve"> </v>
      </c>
      <c r="AV468" s="10" t="str">
        <f t="shared" si="150"/>
        <v xml:space="preserve"> </v>
      </c>
      <c r="AW468" s="10" t="str">
        <f t="shared" si="151"/>
        <v xml:space="preserve"> </v>
      </c>
      <c r="AX468">
        <f t="shared" ca="1" si="152"/>
        <v>0</v>
      </c>
      <c r="AY468">
        <f t="shared" ca="1" si="153"/>
        <v>0</v>
      </c>
      <c r="AZ468">
        <f t="shared" ca="1" si="154"/>
        <v>0</v>
      </c>
    </row>
    <row r="469" spans="1:52" x14ac:dyDescent="0.3">
      <c r="A469" s="5"/>
      <c r="C469" s="6">
        <f t="shared" si="155"/>
        <v>1</v>
      </c>
      <c r="E469" s="6">
        <f t="shared" ca="1" si="140"/>
        <v>44562</v>
      </c>
      <c r="F469" s="3">
        <f t="shared" ca="1" si="156"/>
        <v>18</v>
      </c>
      <c r="G469" s="3">
        <f t="shared" ca="1" si="157"/>
        <v>12</v>
      </c>
      <c r="H469" s="7">
        <f t="shared" ca="1" si="141"/>
        <v>450</v>
      </c>
      <c r="J469" s="7">
        <f t="shared" ca="1" si="142"/>
        <v>0</v>
      </c>
      <c r="L469" s="7">
        <f t="shared" ca="1" si="143"/>
        <v>450</v>
      </c>
      <c r="P469" s="7">
        <f t="shared" ca="1" si="144"/>
        <v>450</v>
      </c>
      <c r="Q469" s="16"/>
      <c r="R469" s="12"/>
      <c r="S469" s="13" t="str">
        <f t="shared" ca="1" si="158"/>
        <v xml:space="preserve"> </v>
      </c>
      <c r="T469" s="13" t="str" cm="1">
        <f t="array" aca="1" ref="T469" ca="1">_xlfn.IFS(Q469=0," ",S469&gt;25,"Plus éligible",S469&gt;16,"Justificatif à fournir",S469&gt;6,"Bon rentré OK",S469&lt;6,"Non éligible")</f>
        <v xml:space="preserve"> </v>
      </c>
      <c r="U469" s="13" t="str" cm="1">
        <f t="array" aca="1" ref="U469" ca="1">_xlfn.IFS(Q469=0," ",S469&gt;17,"Plus noel",S469&lt;17,"ok noel")</f>
        <v xml:space="preserve"> </v>
      </c>
      <c r="V469" s="15"/>
      <c r="W469" s="16"/>
      <c r="X469" s="12"/>
      <c r="Y469" s="13" t="str">
        <f t="shared" ca="1" si="145"/>
        <v xml:space="preserve"> </v>
      </c>
      <c r="Z469" s="13" t="str" cm="1">
        <f t="array" aca="1" ref="Z469" ca="1">_xlfn.IFS(W469=0," ",Y469&gt;25,"Plus éligible",Y469&gt;16,"Justificatif à fournir",Y469&gt;6,"Bon rentré OK",Y469&lt;6,"Non éligible")</f>
        <v xml:space="preserve"> </v>
      </c>
      <c r="AA469" s="13" t="str" cm="1">
        <f t="array" aca="1" ref="AA469" ca="1">_xlfn.IFS(W469=0," ",Y469&gt;17,"Plus noel",Y469&lt;16,"ok noel")</f>
        <v xml:space="preserve"> </v>
      </c>
      <c r="AB469" s="15"/>
      <c r="AC469" s="16"/>
      <c r="AD469" s="12"/>
      <c r="AE469" s="13" t="str">
        <f t="shared" ca="1" si="146"/>
        <v xml:space="preserve"> </v>
      </c>
      <c r="AF469" s="13" t="str" cm="1">
        <f t="array" aca="1" ref="AF469" ca="1">_xlfn.IFS(AC469=0," ",AE469&gt;25,"Plus éligible",AE469&gt;16,"Justificatif à fournir",AE469&gt;6,"Bon rentré OK",AE469&lt;6,"Non éligible")</f>
        <v xml:space="preserve"> </v>
      </c>
      <c r="AG469" s="13" t="str" cm="1">
        <f t="array" aca="1" ref="AG469" ca="1">_xlfn.IFS(AC469=0," ",AE469&gt;17,"Plus noel",AE469&lt;17,"ok noel")</f>
        <v xml:space="preserve"> </v>
      </c>
      <c r="AH469" s="15"/>
      <c r="AI469" s="16"/>
      <c r="AJ469" s="12"/>
      <c r="AK469" s="13" t="str">
        <f t="shared" ca="1" si="147"/>
        <v xml:space="preserve"> </v>
      </c>
      <c r="AL469" s="13" t="str" cm="1">
        <f t="array" aca="1" ref="AL469" ca="1">_xlfn.IFS(AI469=0," ",AK469&gt;25,"Plus éligible",AK469&gt;16,"Justificatif à fournir",AK469&gt;6,"Bon rentré OK",AK469&lt;6,"Non éligible")</f>
        <v xml:space="preserve"> </v>
      </c>
      <c r="AM469" s="13" t="str" cm="1">
        <f t="array" aca="1" ref="AM469" ca="1">_xlfn.IFS(AI469=0," ",AK469&gt;17,"Plus noel",AK469&lt;17,"ok noel")</f>
        <v xml:space="preserve"> </v>
      </c>
      <c r="AN469" s="15"/>
      <c r="AO469" s="16"/>
      <c r="AP469" s="12"/>
      <c r="AQ469" s="13" t="str">
        <f t="shared" ca="1" si="148"/>
        <v xml:space="preserve"> </v>
      </c>
      <c r="AR469" s="13" t="str" cm="1">
        <f t="array" aca="1" ref="AR469" ca="1">_xlfn.IFS(AO469=0," ",AQ469&gt;25,"Plus éligible",AQ469&gt;16,"Justificatif à fournir",AQ469&gt;6,"Bon rentré OK",AQ469&lt;6,"Non éligible")</f>
        <v xml:space="preserve"> </v>
      </c>
      <c r="AS469" s="13" t="str" cm="1">
        <f t="array" aca="1" ref="AS469" ca="1">_xlfn.IFS(AO469=0," ",AQ469&gt;17,"Plus noel",AQ469&lt;17,"ok noel")</f>
        <v xml:space="preserve"> </v>
      </c>
      <c r="AT469" s="15"/>
      <c r="AU469" s="10" t="str">
        <f t="shared" si="149"/>
        <v xml:space="preserve"> </v>
      </c>
      <c r="AV469" s="10" t="str">
        <f t="shared" si="150"/>
        <v xml:space="preserve"> </v>
      </c>
      <c r="AW469" s="10" t="str">
        <f t="shared" si="151"/>
        <v xml:space="preserve"> </v>
      </c>
      <c r="AX469">
        <f t="shared" ca="1" si="152"/>
        <v>0</v>
      </c>
      <c r="AY469">
        <f t="shared" ca="1" si="153"/>
        <v>0</v>
      </c>
      <c r="AZ469">
        <f t="shared" ca="1" si="154"/>
        <v>0</v>
      </c>
    </row>
    <row r="470" spans="1:52" x14ac:dyDescent="0.3">
      <c r="A470" s="5"/>
      <c r="C470" s="6">
        <f t="shared" si="155"/>
        <v>1</v>
      </c>
      <c r="E470" s="6">
        <f t="shared" ca="1" si="140"/>
        <v>44562</v>
      </c>
      <c r="F470" s="3">
        <f t="shared" ca="1" si="156"/>
        <v>18</v>
      </c>
      <c r="G470" s="3">
        <f t="shared" ca="1" si="157"/>
        <v>12</v>
      </c>
      <c r="H470" s="7">
        <f t="shared" ca="1" si="141"/>
        <v>450</v>
      </c>
      <c r="J470" s="7">
        <f t="shared" ca="1" si="142"/>
        <v>0</v>
      </c>
      <c r="L470" s="7">
        <f t="shared" ca="1" si="143"/>
        <v>450</v>
      </c>
      <c r="P470" s="7">
        <f t="shared" ca="1" si="144"/>
        <v>450</v>
      </c>
      <c r="Q470" s="16"/>
      <c r="R470" s="12"/>
      <c r="S470" s="13" t="str">
        <f t="shared" ca="1" si="158"/>
        <v xml:space="preserve"> </v>
      </c>
      <c r="T470" s="13" t="str" cm="1">
        <f t="array" aca="1" ref="T470" ca="1">_xlfn.IFS(Q470=0," ",S470&gt;25,"Plus éligible",S470&gt;16,"Justificatif à fournir",S470&gt;6,"Bon rentré OK",S470&lt;6,"Non éligible")</f>
        <v xml:space="preserve"> </v>
      </c>
      <c r="U470" s="13" t="str" cm="1">
        <f t="array" aca="1" ref="U470" ca="1">_xlfn.IFS(Q470=0," ",S470&gt;17,"Plus noel",S470&lt;17,"ok noel")</f>
        <v xml:space="preserve"> </v>
      </c>
      <c r="V470" s="15"/>
      <c r="W470" s="16"/>
      <c r="X470" s="12"/>
      <c r="Y470" s="13" t="str">
        <f t="shared" ca="1" si="145"/>
        <v xml:space="preserve"> </v>
      </c>
      <c r="Z470" s="13" t="str" cm="1">
        <f t="array" aca="1" ref="Z470" ca="1">_xlfn.IFS(W470=0," ",Y470&gt;25,"Plus éligible",Y470&gt;16,"Justificatif à fournir",Y470&gt;6,"Bon rentré OK",Y470&lt;6,"Non éligible")</f>
        <v xml:space="preserve"> </v>
      </c>
      <c r="AA470" s="13" t="str" cm="1">
        <f t="array" aca="1" ref="AA470" ca="1">_xlfn.IFS(W470=0," ",Y470&gt;17,"Plus noel",Y470&lt;16,"ok noel")</f>
        <v xml:space="preserve"> </v>
      </c>
      <c r="AB470" s="15"/>
      <c r="AC470" s="16"/>
      <c r="AD470" s="12"/>
      <c r="AE470" s="13" t="str">
        <f t="shared" ca="1" si="146"/>
        <v xml:space="preserve"> </v>
      </c>
      <c r="AF470" s="13" t="str" cm="1">
        <f t="array" aca="1" ref="AF470" ca="1">_xlfn.IFS(AC470=0," ",AE470&gt;25,"Plus éligible",AE470&gt;16,"Justificatif à fournir",AE470&gt;6,"Bon rentré OK",AE470&lt;6,"Non éligible")</f>
        <v xml:space="preserve"> </v>
      </c>
      <c r="AG470" s="13" t="str" cm="1">
        <f t="array" aca="1" ref="AG470" ca="1">_xlfn.IFS(AC470=0," ",AE470&gt;17,"Plus noel",AE470&lt;17,"ok noel")</f>
        <v xml:space="preserve"> </v>
      </c>
      <c r="AH470" s="15"/>
      <c r="AI470" s="16"/>
      <c r="AJ470" s="12"/>
      <c r="AK470" s="13" t="str">
        <f t="shared" ca="1" si="147"/>
        <v xml:space="preserve"> </v>
      </c>
      <c r="AL470" s="13" t="str" cm="1">
        <f t="array" aca="1" ref="AL470" ca="1">_xlfn.IFS(AI470=0," ",AK470&gt;25,"Plus éligible",AK470&gt;16,"Justificatif à fournir",AK470&gt;6,"Bon rentré OK",AK470&lt;6,"Non éligible")</f>
        <v xml:space="preserve"> </v>
      </c>
      <c r="AM470" s="13" t="str" cm="1">
        <f t="array" aca="1" ref="AM470" ca="1">_xlfn.IFS(AI470=0," ",AK470&gt;17,"Plus noel",AK470&lt;17,"ok noel")</f>
        <v xml:space="preserve"> </v>
      </c>
      <c r="AN470" s="15"/>
      <c r="AO470" s="16"/>
      <c r="AP470" s="12"/>
      <c r="AQ470" s="13" t="str">
        <f t="shared" ca="1" si="148"/>
        <v xml:space="preserve"> </v>
      </c>
      <c r="AR470" s="13" t="str" cm="1">
        <f t="array" aca="1" ref="AR470" ca="1">_xlfn.IFS(AO470=0," ",AQ470&gt;25,"Plus éligible",AQ470&gt;16,"Justificatif à fournir",AQ470&gt;6,"Bon rentré OK",AQ470&lt;6,"Non éligible")</f>
        <v xml:space="preserve"> </v>
      </c>
      <c r="AS470" s="13" t="str" cm="1">
        <f t="array" aca="1" ref="AS470" ca="1">_xlfn.IFS(AO470=0," ",AQ470&gt;17,"Plus noel",AQ470&lt;17,"ok noel")</f>
        <v xml:space="preserve"> </v>
      </c>
      <c r="AT470" s="15"/>
      <c r="AU470" s="10" t="str">
        <f t="shared" si="149"/>
        <v xml:space="preserve"> </v>
      </c>
      <c r="AV470" s="10" t="str">
        <f t="shared" si="150"/>
        <v xml:space="preserve"> </v>
      </c>
      <c r="AW470" s="10" t="str">
        <f t="shared" si="151"/>
        <v xml:space="preserve"> </v>
      </c>
      <c r="AX470">
        <f t="shared" ca="1" si="152"/>
        <v>0</v>
      </c>
      <c r="AY470">
        <f t="shared" ca="1" si="153"/>
        <v>0</v>
      </c>
      <c r="AZ470">
        <f t="shared" ca="1" si="154"/>
        <v>0</v>
      </c>
    </row>
    <row r="471" spans="1:52" x14ac:dyDescent="0.3">
      <c r="A471" s="5"/>
      <c r="C471" s="6">
        <f t="shared" si="155"/>
        <v>1</v>
      </c>
      <c r="E471" s="6">
        <f t="shared" ca="1" si="140"/>
        <v>44562</v>
      </c>
      <c r="F471" s="3">
        <f t="shared" ca="1" si="156"/>
        <v>18</v>
      </c>
      <c r="G471" s="3">
        <f t="shared" ca="1" si="157"/>
        <v>12</v>
      </c>
      <c r="H471" s="7">
        <f t="shared" ca="1" si="141"/>
        <v>450</v>
      </c>
      <c r="J471" s="7">
        <f t="shared" ca="1" si="142"/>
        <v>0</v>
      </c>
      <c r="L471" s="7">
        <f t="shared" ca="1" si="143"/>
        <v>450</v>
      </c>
      <c r="P471" s="7">
        <f t="shared" ca="1" si="144"/>
        <v>450</v>
      </c>
      <c r="Q471" s="16"/>
      <c r="R471" s="12"/>
      <c r="S471" s="13" t="str">
        <f t="shared" ca="1" si="158"/>
        <v xml:space="preserve"> </v>
      </c>
      <c r="T471" s="13" t="str" cm="1">
        <f t="array" aca="1" ref="T471" ca="1">_xlfn.IFS(Q471=0," ",S471&gt;25,"Plus éligible",S471&gt;16,"Justificatif à fournir",S471&gt;6,"Bon rentré OK",S471&lt;6,"Non éligible")</f>
        <v xml:space="preserve"> </v>
      </c>
      <c r="U471" s="13" t="str" cm="1">
        <f t="array" aca="1" ref="U471" ca="1">_xlfn.IFS(Q471=0," ",S471&gt;17,"Plus noel",S471&lt;17,"ok noel")</f>
        <v xml:space="preserve"> </v>
      </c>
      <c r="V471" s="15"/>
      <c r="W471" s="16"/>
      <c r="X471" s="12"/>
      <c r="Y471" s="13" t="str">
        <f t="shared" ca="1" si="145"/>
        <v xml:space="preserve"> </v>
      </c>
      <c r="Z471" s="13" t="str" cm="1">
        <f t="array" aca="1" ref="Z471" ca="1">_xlfn.IFS(W471=0," ",Y471&gt;25,"Plus éligible",Y471&gt;16,"Justificatif à fournir",Y471&gt;6,"Bon rentré OK",Y471&lt;6,"Non éligible")</f>
        <v xml:space="preserve"> </v>
      </c>
      <c r="AA471" s="13" t="str" cm="1">
        <f t="array" aca="1" ref="AA471" ca="1">_xlfn.IFS(W471=0," ",Y471&gt;17,"Plus noel",Y471&lt;16,"ok noel")</f>
        <v xml:space="preserve"> </v>
      </c>
      <c r="AB471" s="15"/>
      <c r="AC471" s="16"/>
      <c r="AD471" s="12"/>
      <c r="AE471" s="13" t="str">
        <f t="shared" ca="1" si="146"/>
        <v xml:space="preserve"> </v>
      </c>
      <c r="AF471" s="13" t="str" cm="1">
        <f t="array" aca="1" ref="AF471" ca="1">_xlfn.IFS(AC471=0," ",AE471&gt;25,"Plus éligible",AE471&gt;16,"Justificatif à fournir",AE471&gt;6,"Bon rentré OK",AE471&lt;6,"Non éligible")</f>
        <v xml:space="preserve"> </v>
      </c>
      <c r="AG471" s="13" t="str" cm="1">
        <f t="array" aca="1" ref="AG471" ca="1">_xlfn.IFS(AC471=0," ",AE471&gt;17,"Plus noel",AE471&lt;17,"ok noel")</f>
        <v xml:space="preserve"> </v>
      </c>
      <c r="AH471" s="15"/>
      <c r="AI471" s="16"/>
      <c r="AJ471" s="12"/>
      <c r="AK471" s="13" t="str">
        <f t="shared" ca="1" si="147"/>
        <v xml:space="preserve"> </v>
      </c>
      <c r="AL471" s="13" t="str" cm="1">
        <f t="array" aca="1" ref="AL471" ca="1">_xlfn.IFS(AI471=0," ",AK471&gt;25,"Plus éligible",AK471&gt;16,"Justificatif à fournir",AK471&gt;6,"Bon rentré OK",AK471&lt;6,"Non éligible")</f>
        <v xml:space="preserve"> </v>
      </c>
      <c r="AM471" s="13" t="str" cm="1">
        <f t="array" aca="1" ref="AM471" ca="1">_xlfn.IFS(AI471=0," ",AK471&gt;17,"Plus noel",AK471&lt;17,"ok noel")</f>
        <v xml:space="preserve"> </v>
      </c>
      <c r="AN471" s="15"/>
      <c r="AO471" s="16"/>
      <c r="AP471" s="12"/>
      <c r="AQ471" s="13" t="str">
        <f t="shared" ca="1" si="148"/>
        <v xml:space="preserve"> </v>
      </c>
      <c r="AR471" s="13" t="str" cm="1">
        <f t="array" aca="1" ref="AR471" ca="1">_xlfn.IFS(AO471=0," ",AQ471&gt;25,"Plus éligible",AQ471&gt;16,"Justificatif à fournir",AQ471&gt;6,"Bon rentré OK",AQ471&lt;6,"Non éligible")</f>
        <v xml:space="preserve"> </v>
      </c>
      <c r="AS471" s="13" t="str" cm="1">
        <f t="array" aca="1" ref="AS471" ca="1">_xlfn.IFS(AO471=0," ",AQ471&gt;17,"Plus noel",AQ471&lt;17,"ok noel")</f>
        <v xml:space="preserve"> </v>
      </c>
      <c r="AT471" s="15"/>
      <c r="AU471" s="10" t="str">
        <f t="shared" si="149"/>
        <v xml:space="preserve"> </v>
      </c>
      <c r="AV471" s="10" t="str">
        <f t="shared" si="150"/>
        <v xml:space="preserve"> </v>
      </c>
      <c r="AW471" s="10" t="str">
        <f t="shared" si="151"/>
        <v xml:space="preserve"> </v>
      </c>
      <c r="AX471">
        <f t="shared" ca="1" si="152"/>
        <v>0</v>
      </c>
      <c r="AY471">
        <f t="shared" ca="1" si="153"/>
        <v>0</v>
      </c>
      <c r="AZ471">
        <f t="shared" ca="1" si="154"/>
        <v>0</v>
      </c>
    </row>
    <row r="472" spans="1:52" x14ac:dyDescent="0.3">
      <c r="A472" s="5"/>
      <c r="C472" s="6">
        <f t="shared" si="155"/>
        <v>1</v>
      </c>
      <c r="E472" s="6">
        <f t="shared" ca="1" si="140"/>
        <v>44562</v>
      </c>
      <c r="F472" s="3">
        <f t="shared" ca="1" si="156"/>
        <v>18</v>
      </c>
      <c r="G472" s="3">
        <f t="shared" ca="1" si="157"/>
        <v>12</v>
      </c>
      <c r="H472" s="7">
        <f t="shared" ca="1" si="141"/>
        <v>450</v>
      </c>
      <c r="J472" s="7">
        <f t="shared" ca="1" si="142"/>
        <v>0</v>
      </c>
      <c r="L472" s="7">
        <f t="shared" ca="1" si="143"/>
        <v>450</v>
      </c>
      <c r="P472" s="7">
        <f t="shared" ca="1" si="144"/>
        <v>450</v>
      </c>
      <c r="Q472" s="16"/>
      <c r="R472" s="12"/>
      <c r="S472" s="13" t="str">
        <f t="shared" ca="1" si="158"/>
        <v xml:space="preserve"> </v>
      </c>
      <c r="T472" s="13" t="str" cm="1">
        <f t="array" aca="1" ref="T472" ca="1">_xlfn.IFS(Q472=0," ",S472&gt;25,"Plus éligible",S472&gt;16,"Justificatif à fournir",S472&gt;6,"Bon rentré OK",S472&lt;6,"Non éligible")</f>
        <v xml:space="preserve"> </v>
      </c>
      <c r="U472" s="13" t="str" cm="1">
        <f t="array" aca="1" ref="U472" ca="1">_xlfn.IFS(Q472=0," ",S472&gt;17,"Plus noel",S472&lt;17,"ok noel")</f>
        <v xml:space="preserve"> </v>
      </c>
      <c r="V472" s="15"/>
      <c r="W472" s="16"/>
      <c r="X472" s="12"/>
      <c r="Y472" s="13" t="str">
        <f t="shared" ca="1" si="145"/>
        <v xml:space="preserve"> </v>
      </c>
      <c r="Z472" s="13" t="str" cm="1">
        <f t="array" aca="1" ref="Z472" ca="1">_xlfn.IFS(W472=0," ",Y472&gt;25,"Plus éligible",Y472&gt;16,"Justificatif à fournir",Y472&gt;6,"Bon rentré OK",Y472&lt;6,"Non éligible")</f>
        <v xml:space="preserve"> </v>
      </c>
      <c r="AA472" s="13" t="str" cm="1">
        <f t="array" aca="1" ref="AA472" ca="1">_xlfn.IFS(W472=0," ",Y472&gt;17,"Plus noel",Y472&lt;16,"ok noel")</f>
        <v xml:space="preserve"> </v>
      </c>
      <c r="AB472" s="15"/>
      <c r="AC472" s="16"/>
      <c r="AD472" s="12"/>
      <c r="AE472" s="13" t="str">
        <f t="shared" ca="1" si="146"/>
        <v xml:space="preserve"> </v>
      </c>
      <c r="AF472" s="13" t="str" cm="1">
        <f t="array" aca="1" ref="AF472" ca="1">_xlfn.IFS(AC472=0," ",AE472&gt;25,"Plus éligible",AE472&gt;16,"Justificatif à fournir",AE472&gt;6,"Bon rentré OK",AE472&lt;6,"Non éligible")</f>
        <v xml:space="preserve"> </v>
      </c>
      <c r="AG472" s="13" t="str" cm="1">
        <f t="array" aca="1" ref="AG472" ca="1">_xlfn.IFS(AC472=0," ",AE472&gt;17,"Plus noel",AE472&lt;17,"ok noel")</f>
        <v xml:space="preserve"> </v>
      </c>
      <c r="AH472" s="15"/>
      <c r="AI472" s="16"/>
      <c r="AJ472" s="12"/>
      <c r="AK472" s="13" t="str">
        <f t="shared" ca="1" si="147"/>
        <v xml:space="preserve"> </v>
      </c>
      <c r="AL472" s="13" t="str" cm="1">
        <f t="array" aca="1" ref="AL472" ca="1">_xlfn.IFS(AI472=0," ",AK472&gt;25,"Plus éligible",AK472&gt;16,"Justificatif à fournir",AK472&gt;6,"Bon rentré OK",AK472&lt;6,"Non éligible")</f>
        <v xml:space="preserve"> </v>
      </c>
      <c r="AM472" s="13" t="str" cm="1">
        <f t="array" aca="1" ref="AM472" ca="1">_xlfn.IFS(AI472=0," ",AK472&gt;17,"Plus noel",AK472&lt;17,"ok noel")</f>
        <v xml:space="preserve"> </v>
      </c>
      <c r="AN472" s="15"/>
      <c r="AO472" s="16"/>
      <c r="AP472" s="12"/>
      <c r="AQ472" s="13" t="str">
        <f t="shared" ca="1" si="148"/>
        <v xml:space="preserve"> </v>
      </c>
      <c r="AR472" s="13" t="str" cm="1">
        <f t="array" aca="1" ref="AR472" ca="1">_xlfn.IFS(AO472=0," ",AQ472&gt;25,"Plus éligible",AQ472&gt;16,"Justificatif à fournir",AQ472&gt;6,"Bon rentré OK",AQ472&lt;6,"Non éligible")</f>
        <v xml:space="preserve"> </v>
      </c>
      <c r="AS472" s="13" t="str" cm="1">
        <f t="array" aca="1" ref="AS472" ca="1">_xlfn.IFS(AO472=0," ",AQ472&gt;17,"Plus noel",AQ472&lt;17,"ok noel")</f>
        <v xml:space="preserve"> </v>
      </c>
      <c r="AT472" s="15"/>
      <c r="AU472" s="10" t="str">
        <f t="shared" si="149"/>
        <v xml:space="preserve"> </v>
      </c>
      <c r="AV472" s="10" t="str">
        <f t="shared" si="150"/>
        <v xml:space="preserve"> </v>
      </c>
      <c r="AW472" s="10" t="str">
        <f t="shared" si="151"/>
        <v xml:space="preserve"> </v>
      </c>
      <c r="AX472">
        <f t="shared" ca="1" si="152"/>
        <v>0</v>
      </c>
      <c r="AY472">
        <f t="shared" ca="1" si="153"/>
        <v>0</v>
      </c>
      <c r="AZ472">
        <f t="shared" ca="1" si="154"/>
        <v>0</v>
      </c>
    </row>
    <row r="473" spans="1:52" x14ac:dyDescent="0.3">
      <c r="A473" s="5"/>
      <c r="C473" s="6">
        <f t="shared" si="155"/>
        <v>1</v>
      </c>
      <c r="E473" s="6">
        <f t="shared" ca="1" si="140"/>
        <v>44562</v>
      </c>
      <c r="F473" s="3">
        <f t="shared" ca="1" si="156"/>
        <v>18</v>
      </c>
      <c r="G473" s="3">
        <f t="shared" ca="1" si="157"/>
        <v>12</v>
      </c>
      <c r="H473" s="7">
        <f t="shared" ca="1" si="141"/>
        <v>450</v>
      </c>
      <c r="J473" s="7">
        <f t="shared" ca="1" si="142"/>
        <v>0</v>
      </c>
      <c r="L473" s="7">
        <f t="shared" ca="1" si="143"/>
        <v>450</v>
      </c>
      <c r="P473" s="7">
        <f t="shared" ca="1" si="144"/>
        <v>450</v>
      </c>
      <c r="Q473" s="16"/>
      <c r="R473" s="12"/>
      <c r="S473" s="13" t="str">
        <f t="shared" ca="1" si="158"/>
        <v xml:space="preserve"> </v>
      </c>
      <c r="T473" s="13" t="str" cm="1">
        <f t="array" aca="1" ref="T473" ca="1">_xlfn.IFS(Q473=0," ",S473&gt;25,"Plus éligible",S473&gt;16,"Justificatif à fournir",S473&gt;6,"Bon rentré OK",S473&lt;6,"Non éligible")</f>
        <v xml:space="preserve"> </v>
      </c>
      <c r="U473" s="13" t="str" cm="1">
        <f t="array" aca="1" ref="U473" ca="1">_xlfn.IFS(Q473=0," ",S473&gt;17,"Plus noel",S473&lt;17,"ok noel")</f>
        <v xml:space="preserve"> </v>
      </c>
      <c r="V473" s="15"/>
      <c r="W473" s="16"/>
      <c r="X473" s="12"/>
      <c r="Y473" s="13" t="str">
        <f t="shared" ca="1" si="145"/>
        <v xml:space="preserve"> </v>
      </c>
      <c r="Z473" s="13" t="str" cm="1">
        <f t="array" aca="1" ref="Z473" ca="1">_xlfn.IFS(W473=0," ",Y473&gt;25,"Plus éligible",Y473&gt;16,"Justificatif à fournir",Y473&gt;6,"Bon rentré OK",Y473&lt;6,"Non éligible")</f>
        <v xml:space="preserve"> </v>
      </c>
      <c r="AA473" s="13" t="str" cm="1">
        <f t="array" aca="1" ref="AA473" ca="1">_xlfn.IFS(W473=0," ",Y473&gt;17,"Plus noel",Y473&lt;16,"ok noel")</f>
        <v xml:space="preserve"> </v>
      </c>
      <c r="AB473" s="15"/>
      <c r="AC473" s="16"/>
      <c r="AD473" s="12"/>
      <c r="AE473" s="13" t="str">
        <f t="shared" ca="1" si="146"/>
        <v xml:space="preserve"> </v>
      </c>
      <c r="AF473" s="13" t="str" cm="1">
        <f t="array" aca="1" ref="AF473" ca="1">_xlfn.IFS(AC473=0," ",AE473&gt;25,"Plus éligible",AE473&gt;16,"Justificatif à fournir",AE473&gt;6,"Bon rentré OK",AE473&lt;6,"Non éligible")</f>
        <v xml:space="preserve"> </v>
      </c>
      <c r="AG473" s="13" t="str" cm="1">
        <f t="array" aca="1" ref="AG473" ca="1">_xlfn.IFS(AC473=0," ",AE473&gt;17,"Plus noel",AE473&lt;17,"ok noel")</f>
        <v xml:space="preserve"> </v>
      </c>
      <c r="AH473" s="15"/>
      <c r="AI473" s="16"/>
      <c r="AJ473" s="12"/>
      <c r="AK473" s="13" t="str">
        <f t="shared" ca="1" si="147"/>
        <v xml:space="preserve"> </v>
      </c>
      <c r="AL473" s="13" t="str" cm="1">
        <f t="array" aca="1" ref="AL473" ca="1">_xlfn.IFS(AI473=0," ",AK473&gt;25,"Plus éligible",AK473&gt;16,"Justificatif à fournir",AK473&gt;6,"Bon rentré OK",AK473&lt;6,"Non éligible")</f>
        <v xml:space="preserve"> </v>
      </c>
      <c r="AM473" s="13" t="str" cm="1">
        <f t="array" aca="1" ref="AM473" ca="1">_xlfn.IFS(AI473=0," ",AK473&gt;17,"Plus noel",AK473&lt;17,"ok noel")</f>
        <v xml:space="preserve"> </v>
      </c>
      <c r="AN473" s="15"/>
      <c r="AO473" s="16"/>
      <c r="AP473" s="12"/>
      <c r="AQ473" s="13" t="str">
        <f t="shared" ca="1" si="148"/>
        <v xml:space="preserve"> </v>
      </c>
      <c r="AR473" s="13" t="str" cm="1">
        <f t="array" aca="1" ref="AR473" ca="1">_xlfn.IFS(AO473=0," ",AQ473&gt;25,"Plus éligible",AQ473&gt;16,"Justificatif à fournir",AQ473&gt;6,"Bon rentré OK",AQ473&lt;6,"Non éligible")</f>
        <v xml:space="preserve"> </v>
      </c>
      <c r="AS473" s="13" t="str" cm="1">
        <f t="array" aca="1" ref="AS473" ca="1">_xlfn.IFS(AO473=0," ",AQ473&gt;17,"Plus noel",AQ473&lt;17,"ok noel")</f>
        <v xml:space="preserve"> </v>
      </c>
      <c r="AT473" s="15"/>
      <c r="AU473" s="10" t="str">
        <f t="shared" si="149"/>
        <v xml:space="preserve"> </v>
      </c>
      <c r="AV473" s="10" t="str">
        <f t="shared" si="150"/>
        <v xml:space="preserve"> </v>
      </c>
      <c r="AW473" s="10" t="str">
        <f t="shared" si="151"/>
        <v xml:space="preserve"> </v>
      </c>
      <c r="AX473">
        <f t="shared" ca="1" si="152"/>
        <v>0</v>
      </c>
      <c r="AY473">
        <f t="shared" ca="1" si="153"/>
        <v>0</v>
      </c>
      <c r="AZ473">
        <f t="shared" ca="1" si="154"/>
        <v>0</v>
      </c>
    </row>
    <row r="474" spans="1:52" x14ac:dyDescent="0.3">
      <c r="A474" s="5"/>
      <c r="C474" s="6">
        <f t="shared" si="155"/>
        <v>1</v>
      </c>
      <c r="E474" s="6">
        <f t="shared" ca="1" si="140"/>
        <v>44562</v>
      </c>
      <c r="F474" s="3">
        <f t="shared" ca="1" si="156"/>
        <v>18</v>
      </c>
      <c r="G474" s="3">
        <f t="shared" ca="1" si="157"/>
        <v>12</v>
      </c>
      <c r="H474" s="7">
        <f t="shared" ca="1" si="141"/>
        <v>450</v>
      </c>
      <c r="J474" s="7">
        <f t="shared" ca="1" si="142"/>
        <v>0</v>
      </c>
      <c r="L474" s="7">
        <f t="shared" ca="1" si="143"/>
        <v>450</v>
      </c>
      <c r="P474" s="7">
        <f t="shared" ca="1" si="144"/>
        <v>450</v>
      </c>
      <c r="Q474" s="16"/>
      <c r="R474" s="12"/>
      <c r="S474" s="13" t="str">
        <f t="shared" ca="1" si="158"/>
        <v xml:space="preserve"> </v>
      </c>
      <c r="T474" s="13" t="str" cm="1">
        <f t="array" aca="1" ref="T474" ca="1">_xlfn.IFS(Q474=0," ",S474&gt;25,"Plus éligible",S474&gt;16,"Justificatif à fournir",S474&gt;6,"Bon rentré OK",S474&lt;6,"Non éligible")</f>
        <v xml:space="preserve"> </v>
      </c>
      <c r="U474" s="13" t="str" cm="1">
        <f t="array" aca="1" ref="U474" ca="1">_xlfn.IFS(Q474=0," ",S474&gt;17,"Plus noel",S474&lt;17,"ok noel")</f>
        <v xml:space="preserve"> </v>
      </c>
      <c r="V474" s="15"/>
      <c r="W474" s="16"/>
      <c r="X474" s="12"/>
      <c r="Y474" s="13" t="str">
        <f t="shared" ca="1" si="145"/>
        <v xml:space="preserve"> </v>
      </c>
      <c r="Z474" s="13" t="str" cm="1">
        <f t="array" aca="1" ref="Z474" ca="1">_xlfn.IFS(W474=0," ",Y474&gt;25,"Plus éligible",Y474&gt;16,"Justificatif à fournir",Y474&gt;6,"Bon rentré OK",Y474&lt;6,"Non éligible")</f>
        <v xml:space="preserve"> </v>
      </c>
      <c r="AA474" s="13" t="str" cm="1">
        <f t="array" aca="1" ref="AA474" ca="1">_xlfn.IFS(W474=0," ",Y474&gt;17,"Plus noel",Y474&lt;16,"ok noel")</f>
        <v xml:space="preserve"> </v>
      </c>
      <c r="AB474" s="15"/>
      <c r="AC474" s="16"/>
      <c r="AD474" s="12"/>
      <c r="AE474" s="13" t="str">
        <f t="shared" ca="1" si="146"/>
        <v xml:space="preserve"> </v>
      </c>
      <c r="AF474" s="13" t="str" cm="1">
        <f t="array" aca="1" ref="AF474" ca="1">_xlfn.IFS(AC474=0," ",AE474&gt;25,"Plus éligible",AE474&gt;16,"Justificatif à fournir",AE474&gt;6,"Bon rentré OK",AE474&lt;6,"Non éligible")</f>
        <v xml:space="preserve"> </v>
      </c>
      <c r="AG474" s="13" t="str" cm="1">
        <f t="array" aca="1" ref="AG474" ca="1">_xlfn.IFS(AC474=0," ",AE474&gt;17,"Plus noel",AE474&lt;17,"ok noel")</f>
        <v xml:space="preserve"> </v>
      </c>
      <c r="AH474" s="15"/>
      <c r="AI474" s="16"/>
      <c r="AJ474" s="12"/>
      <c r="AK474" s="13" t="str">
        <f t="shared" ca="1" si="147"/>
        <v xml:space="preserve"> </v>
      </c>
      <c r="AL474" s="13" t="str" cm="1">
        <f t="array" aca="1" ref="AL474" ca="1">_xlfn.IFS(AI474=0," ",AK474&gt;25,"Plus éligible",AK474&gt;16,"Justificatif à fournir",AK474&gt;6,"Bon rentré OK",AK474&lt;6,"Non éligible")</f>
        <v xml:space="preserve"> </v>
      </c>
      <c r="AM474" s="13" t="str" cm="1">
        <f t="array" aca="1" ref="AM474" ca="1">_xlfn.IFS(AI474=0," ",AK474&gt;17,"Plus noel",AK474&lt;17,"ok noel")</f>
        <v xml:space="preserve"> </v>
      </c>
      <c r="AN474" s="15"/>
      <c r="AO474" s="16"/>
      <c r="AP474" s="12"/>
      <c r="AQ474" s="13" t="str">
        <f t="shared" ca="1" si="148"/>
        <v xml:space="preserve"> </v>
      </c>
      <c r="AR474" s="13" t="str" cm="1">
        <f t="array" aca="1" ref="AR474" ca="1">_xlfn.IFS(AO474=0," ",AQ474&gt;25,"Plus éligible",AQ474&gt;16,"Justificatif à fournir",AQ474&gt;6,"Bon rentré OK",AQ474&lt;6,"Non éligible")</f>
        <v xml:space="preserve"> </v>
      </c>
      <c r="AS474" s="13" t="str" cm="1">
        <f t="array" aca="1" ref="AS474" ca="1">_xlfn.IFS(AO474=0," ",AQ474&gt;17,"Plus noel",AQ474&lt;17,"ok noel")</f>
        <v xml:space="preserve"> </v>
      </c>
      <c r="AT474" s="15"/>
      <c r="AU474" s="10" t="str">
        <f t="shared" si="149"/>
        <v xml:space="preserve"> </v>
      </c>
      <c r="AV474" s="10" t="str">
        <f t="shared" si="150"/>
        <v xml:space="preserve"> </v>
      </c>
      <c r="AW474" s="10" t="str">
        <f t="shared" si="151"/>
        <v xml:space="preserve"> </v>
      </c>
      <c r="AX474">
        <f t="shared" ca="1" si="152"/>
        <v>0</v>
      </c>
      <c r="AY474">
        <f t="shared" ca="1" si="153"/>
        <v>0</v>
      </c>
      <c r="AZ474">
        <f t="shared" ca="1" si="154"/>
        <v>0</v>
      </c>
    </row>
    <row r="475" spans="1:52" x14ac:dyDescent="0.3">
      <c r="A475" s="5"/>
      <c r="C475" s="6">
        <f t="shared" si="155"/>
        <v>1</v>
      </c>
      <c r="E475" s="6">
        <f t="shared" ca="1" si="140"/>
        <v>44562</v>
      </c>
      <c r="F475" s="3">
        <f t="shared" ca="1" si="156"/>
        <v>18</v>
      </c>
      <c r="G475" s="3">
        <f t="shared" ca="1" si="157"/>
        <v>12</v>
      </c>
      <c r="H475" s="7">
        <f t="shared" ca="1" si="141"/>
        <v>450</v>
      </c>
      <c r="J475" s="7">
        <f t="shared" ca="1" si="142"/>
        <v>0</v>
      </c>
      <c r="L475" s="7">
        <f t="shared" ca="1" si="143"/>
        <v>450</v>
      </c>
      <c r="P475" s="7">
        <f t="shared" ca="1" si="144"/>
        <v>450</v>
      </c>
      <c r="Q475" s="16"/>
      <c r="R475" s="12"/>
      <c r="S475" s="13" t="str">
        <f t="shared" ca="1" si="158"/>
        <v xml:space="preserve"> </v>
      </c>
      <c r="T475" s="13" t="str" cm="1">
        <f t="array" aca="1" ref="T475" ca="1">_xlfn.IFS(Q475=0," ",S475&gt;25,"Plus éligible",S475&gt;16,"Justificatif à fournir",S475&gt;6,"Bon rentré OK",S475&lt;6,"Non éligible")</f>
        <v xml:space="preserve"> </v>
      </c>
      <c r="U475" s="13" t="str" cm="1">
        <f t="array" aca="1" ref="U475" ca="1">_xlfn.IFS(Q475=0," ",S475&gt;17,"Plus noel",S475&lt;17,"ok noel")</f>
        <v xml:space="preserve"> </v>
      </c>
      <c r="V475" s="15"/>
      <c r="W475" s="16"/>
      <c r="X475" s="12"/>
      <c r="Y475" s="13" t="str">
        <f t="shared" ca="1" si="145"/>
        <v xml:space="preserve"> </v>
      </c>
      <c r="Z475" s="13" t="str" cm="1">
        <f t="array" aca="1" ref="Z475" ca="1">_xlfn.IFS(W475=0," ",Y475&gt;25,"Plus éligible",Y475&gt;16,"Justificatif à fournir",Y475&gt;6,"Bon rentré OK",Y475&lt;6,"Non éligible")</f>
        <v xml:space="preserve"> </v>
      </c>
      <c r="AA475" s="13" t="str" cm="1">
        <f t="array" aca="1" ref="AA475" ca="1">_xlfn.IFS(W475=0," ",Y475&gt;17,"Plus noel",Y475&lt;16,"ok noel")</f>
        <v xml:space="preserve"> </v>
      </c>
      <c r="AB475" s="15"/>
      <c r="AC475" s="16"/>
      <c r="AD475" s="12"/>
      <c r="AE475" s="13" t="str">
        <f t="shared" ca="1" si="146"/>
        <v xml:space="preserve"> </v>
      </c>
      <c r="AF475" s="13" t="str" cm="1">
        <f t="array" aca="1" ref="AF475" ca="1">_xlfn.IFS(AC475=0," ",AE475&gt;25,"Plus éligible",AE475&gt;16,"Justificatif à fournir",AE475&gt;6,"Bon rentré OK",AE475&lt;6,"Non éligible")</f>
        <v xml:space="preserve"> </v>
      </c>
      <c r="AG475" s="13" t="str" cm="1">
        <f t="array" aca="1" ref="AG475" ca="1">_xlfn.IFS(AC475=0," ",AE475&gt;17,"Plus noel",AE475&lt;17,"ok noel")</f>
        <v xml:space="preserve"> </v>
      </c>
      <c r="AH475" s="15"/>
      <c r="AI475" s="16"/>
      <c r="AJ475" s="12"/>
      <c r="AK475" s="13" t="str">
        <f t="shared" ca="1" si="147"/>
        <v xml:space="preserve"> </v>
      </c>
      <c r="AL475" s="13" t="str" cm="1">
        <f t="array" aca="1" ref="AL475" ca="1">_xlfn.IFS(AI475=0," ",AK475&gt;25,"Plus éligible",AK475&gt;16,"Justificatif à fournir",AK475&gt;6,"Bon rentré OK",AK475&lt;6,"Non éligible")</f>
        <v xml:space="preserve"> </v>
      </c>
      <c r="AM475" s="13" t="str" cm="1">
        <f t="array" aca="1" ref="AM475" ca="1">_xlfn.IFS(AI475=0," ",AK475&gt;17,"Plus noel",AK475&lt;17,"ok noel")</f>
        <v xml:space="preserve"> </v>
      </c>
      <c r="AN475" s="15"/>
      <c r="AO475" s="16"/>
      <c r="AP475" s="12"/>
      <c r="AQ475" s="13" t="str">
        <f t="shared" ca="1" si="148"/>
        <v xml:space="preserve"> </v>
      </c>
      <c r="AR475" s="13" t="str" cm="1">
        <f t="array" aca="1" ref="AR475" ca="1">_xlfn.IFS(AO475=0," ",AQ475&gt;25,"Plus éligible",AQ475&gt;16,"Justificatif à fournir",AQ475&gt;6,"Bon rentré OK",AQ475&lt;6,"Non éligible")</f>
        <v xml:space="preserve"> </v>
      </c>
      <c r="AS475" s="13" t="str" cm="1">
        <f t="array" aca="1" ref="AS475" ca="1">_xlfn.IFS(AO475=0," ",AQ475&gt;17,"Plus noel",AQ475&lt;17,"ok noel")</f>
        <v xml:space="preserve"> </v>
      </c>
      <c r="AT475" s="15"/>
      <c r="AU475" s="10" t="str">
        <f t="shared" si="149"/>
        <v xml:space="preserve"> </v>
      </c>
      <c r="AV475" s="10" t="str">
        <f t="shared" si="150"/>
        <v xml:space="preserve"> </v>
      </c>
      <c r="AW475" s="10" t="str">
        <f t="shared" si="151"/>
        <v xml:space="preserve"> </v>
      </c>
      <c r="AX475">
        <f t="shared" ca="1" si="152"/>
        <v>0</v>
      </c>
      <c r="AY475">
        <f t="shared" ca="1" si="153"/>
        <v>0</v>
      </c>
      <c r="AZ475">
        <f t="shared" ca="1" si="154"/>
        <v>0</v>
      </c>
    </row>
    <row r="476" spans="1:52" x14ac:dyDescent="0.3">
      <c r="A476" s="5"/>
      <c r="C476" s="6">
        <f t="shared" si="155"/>
        <v>1</v>
      </c>
      <c r="E476" s="6">
        <f t="shared" ca="1" si="140"/>
        <v>44562</v>
      </c>
      <c r="F476" s="3">
        <f t="shared" ca="1" si="156"/>
        <v>18</v>
      </c>
      <c r="G476" s="3">
        <f t="shared" ca="1" si="157"/>
        <v>12</v>
      </c>
      <c r="H476" s="7">
        <f t="shared" ca="1" si="141"/>
        <v>450</v>
      </c>
      <c r="J476" s="7">
        <f t="shared" ca="1" si="142"/>
        <v>0</v>
      </c>
      <c r="L476" s="7">
        <f t="shared" ca="1" si="143"/>
        <v>450</v>
      </c>
      <c r="P476" s="7">
        <f t="shared" ca="1" si="144"/>
        <v>450</v>
      </c>
      <c r="Q476" s="16"/>
      <c r="R476" s="12"/>
      <c r="S476" s="13" t="str">
        <f t="shared" ca="1" si="158"/>
        <v xml:space="preserve"> </v>
      </c>
      <c r="T476" s="13" t="str" cm="1">
        <f t="array" aca="1" ref="T476" ca="1">_xlfn.IFS(Q476=0," ",S476&gt;25,"Plus éligible",S476&gt;16,"Justificatif à fournir",S476&gt;6,"Bon rentré OK",S476&lt;6,"Non éligible")</f>
        <v xml:space="preserve"> </v>
      </c>
      <c r="U476" s="13" t="str" cm="1">
        <f t="array" aca="1" ref="U476" ca="1">_xlfn.IFS(Q476=0," ",S476&gt;17,"Plus noel",S476&lt;17,"ok noel")</f>
        <v xml:space="preserve"> </v>
      </c>
      <c r="V476" s="15"/>
      <c r="W476" s="16"/>
      <c r="X476" s="12"/>
      <c r="Y476" s="13" t="str">
        <f t="shared" ca="1" si="145"/>
        <v xml:space="preserve"> </v>
      </c>
      <c r="Z476" s="13" t="str" cm="1">
        <f t="array" aca="1" ref="Z476" ca="1">_xlfn.IFS(W476=0," ",Y476&gt;25,"Plus éligible",Y476&gt;16,"Justificatif à fournir",Y476&gt;6,"Bon rentré OK",Y476&lt;6,"Non éligible")</f>
        <v xml:space="preserve"> </v>
      </c>
      <c r="AA476" s="13" t="str" cm="1">
        <f t="array" aca="1" ref="AA476" ca="1">_xlfn.IFS(W476=0," ",Y476&gt;17,"Plus noel",Y476&lt;16,"ok noel")</f>
        <v xml:space="preserve"> </v>
      </c>
      <c r="AB476" s="15"/>
      <c r="AC476" s="16"/>
      <c r="AD476" s="12"/>
      <c r="AE476" s="13" t="str">
        <f t="shared" ca="1" si="146"/>
        <v xml:space="preserve"> </v>
      </c>
      <c r="AF476" s="13" t="str" cm="1">
        <f t="array" aca="1" ref="AF476" ca="1">_xlfn.IFS(AC476=0," ",AE476&gt;25,"Plus éligible",AE476&gt;16,"Justificatif à fournir",AE476&gt;6,"Bon rentré OK",AE476&lt;6,"Non éligible")</f>
        <v xml:space="preserve"> </v>
      </c>
      <c r="AG476" s="13" t="str" cm="1">
        <f t="array" aca="1" ref="AG476" ca="1">_xlfn.IFS(AC476=0," ",AE476&gt;17,"Plus noel",AE476&lt;17,"ok noel")</f>
        <v xml:space="preserve"> </v>
      </c>
      <c r="AH476" s="15"/>
      <c r="AI476" s="16"/>
      <c r="AJ476" s="12"/>
      <c r="AK476" s="13" t="str">
        <f t="shared" ca="1" si="147"/>
        <v xml:space="preserve"> </v>
      </c>
      <c r="AL476" s="13" t="str" cm="1">
        <f t="array" aca="1" ref="AL476" ca="1">_xlfn.IFS(AI476=0," ",AK476&gt;25,"Plus éligible",AK476&gt;16,"Justificatif à fournir",AK476&gt;6,"Bon rentré OK",AK476&lt;6,"Non éligible")</f>
        <v xml:space="preserve"> </v>
      </c>
      <c r="AM476" s="13" t="str" cm="1">
        <f t="array" aca="1" ref="AM476" ca="1">_xlfn.IFS(AI476=0," ",AK476&gt;17,"Plus noel",AK476&lt;17,"ok noel")</f>
        <v xml:space="preserve"> </v>
      </c>
      <c r="AN476" s="15"/>
      <c r="AO476" s="16"/>
      <c r="AP476" s="12"/>
      <c r="AQ476" s="13" t="str">
        <f t="shared" ca="1" si="148"/>
        <v xml:space="preserve"> </v>
      </c>
      <c r="AR476" s="13" t="str" cm="1">
        <f t="array" aca="1" ref="AR476" ca="1">_xlfn.IFS(AO476=0," ",AQ476&gt;25,"Plus éligible",AQ476&gt;16,"Justificatif à fournir",AQ476&gt;6,"Bon rentré OK",AQ476&lt;6,"Non éligible")</f>
        <v xml:space="preserve"> </v>
      </c>
      <c r="AS476" s="13" t="str" cm="1">
        <f t="array" aca="1" ref="AS476" ca="1">_xlfn.IFS(AO476=0," ",AQ476&gt;17,"Plus noel",AQ476&lt;17,"ok noel")</f>
        <v xml:space="preserve"> </v>
      </c>
      <c r="AT476" s="15"/>
      <c r="AU476" s="10" t="str">
        <f t="shared" si="149"/>
        <v xml:space="preserve"> </v>
      </c>
      <c r="AV476" s="10" t="str">
        <f t="shared" si="150"/>
        <v xml:space="preserve"> </v>
      </c>
      <c r="AW476" s="10" t="str">
        <f t="shared" si="151"/>
        <v xml:space="preserve"> </v>
      </c>
      <c r="AX476">
        <f t="shared" ca="1" si="152"/>
        <v>0</v>
      </c>
      <c r="AY476">
        <f t="shared" ca="1" si="153"/>
        <v>0</v>
      </c>
      <c r="AZ476">
        <f t="shared" ca="1" si="154"/>
        <v>0</v>
      </c>
    </row>
    <row r="477" spans="1:52" x14ac:dyDescent="0.3">
      <c r="A477" s="5"/>
      <c r="C477" s="6">
        <f t="shared" si="155"/>
        <v>1</v>
      </c>
      <c r="E477" s="6">
        <f t="shared" ca="1" si="140"/>
        <v>44562</v>
      </c>
      <c r="F477" s="3">
        <f t="shared" ca="1" si="156"/>
        <v>18</v>
      </c>
      <c r="G477" s="3">
        <f t="shared" ca="1" si="157"/>
        <v>12</v>
      </c>
      <c r="H477" s="7">
        <f t="shared" ca="1" si="141"/>
        <v>450</v>
      </c>
      <c r="J477" s="7">
        <f t="shared" ca="1" si="142"/>
        <v>0</v>
      </c>
      <c r="L477" s="7">
        <f t="shared" ca="1" si="143"/>
        <v>450</v>
      </c>
      <c r="P477" s="7">
        <f t="shared" ca="1" si="144"/>
        <v>450</v>
      </c>
      <c r="Q477" s="16"/>
      <c r="R477" s="12"/>
      <c r="S477" s="13" t="str">
        <f t="shared" ca="1" si="158"/>
        <v xml:space="preserve"> </v>
      </c>
      <c r="T477" s="13" t="str" cm="1">
        <f t="array" aca="1" ref="T477" ca="1">_xlfn.IFS(Q477=0," ",S477&gt;25,"Plus éligible",S477&gt;16,"Justificatif à fournir",S477&gt;6,"Bon rentré OK",S477&lt;6,"Non éligible")</f>
        <v xml:space="preserve"> </v>
      </c>
      <c r="U477" s="13" t="str" cm="1">
        <f t="array" aca="1" ref="U477" ca="1">_xlfn.IFS(Q477=0," ",S477&gt;17,"Plus noel",S477&lt;17,"ok noel")</f>
        <v xml:space="preserve"> </v>
      </c>
      <c r="V477" s="15"/>
      <c r="W477" s="16"/>
      <c r="X477" s="12"/>
      <c r="Y477" s="13" t="str">
        <f t="shared" ca="1" si="145"/>
        <v xml:space="preserve"> </v>
      </c>
      <c r="Z477" s="13" t="str" cm="1">
        <f t="array" aca="1" ref="Z477" ca="1">_xlfn.IFS(W477=0," ",Y477&gt;25,"Plus éligible",Y477&gt;16,"Justificatif à fournir",Y477&gt;6,"Bon rentré OK",Y477&lt;6,"Non éligible")</f>
        <v xml:space="preserve"> </v>
      </c>
      <c r="AA477" s="13" t="str" cm="1">
        <f t="array" aca="1" ref="AA477" ca="1">_xlfn.IFS(W477=0," ",Y477&gt;17,"Plus noel",Y477&lt;16,"ok noel")</f>
        <v xml:space="preserve"> </v>
      </c>
      <c r="AB477" s="15"/>
      <c r="AC477" s="16"/>
      <c r="AD477" s="12"/>
      <c r="AE477" s="13" t="str">
        <f t="shared" ca="1" si="146"/>
        <v xml:space="preserve"> </v>
      </c>
      <c r="AF477" s="13" t="str" cm="1">
        <f t="array" aca="1" ref="AF477" ca="1">_xlfn.IFS(AC477=0," ",AE477&gt;25,"Plus éligible",AE477&gt;16,"Justificatif à fournir",AE477&gt;6,"Bon rentré OK",AE477&lt;6,"Non éligible")</f>
        <v xml:space="preserve"> </v>
      </c>
      <c r="AG477" s="13" t="str" cm="1">
        <f t="array" aca="1" ref="AG477" ca="1">_xlfn.IFS(AC477=0," ",AE477&gt;17,"Plus noel",AE477&lt;17,"ok noel")</f>
        <v xml:space="preserve"> </v>
      </c>
      <c r="AH477" s="15"/>
      <c r="AI477" s="16"/>
      <c r="AJ477" s="12"/>
      <c r="AK477" s="13" t="str">
        <f t="shared" ca="1" si="147"/>
        <v xml:space="preserve"> </v>
      </c>
      <c r="AL477" s="13" t="str" cm="1">
        <f t="array" aca="1" ref="AL477" ca="1">_xlfn.IFS(AI477=0," ",AK477&gt;25,"Plus éligible",AK477&gt;16,"Justificatif à fournir",AK477&gt;6,"Bon rentré OK",AK477&lt;6,"Non éligible")</f>
        <v xml:space="preserve"> </v>
      </c>
      <c r="AM477" s="13" t="str" cm="1">
        <f t="array" aca="1" ref="AM477" ca="1">_xlfn.IFS(AI477=0," ",AK477&gt;17,"Plus noel",AK477&lt;17,"ok noel")</f>
        <v xml:space="preserve"> </v>
      </c>
      <c r="AN477" s="15"/>
      <c r="AO477" s="16"/>
      <c r="AP477" s="12"/>
      <c r="AQ477" s="13" t="str">
        <f t="shared" ca="1" si="148"/>
        <v xml:space="preserve"> </v>
      </c>
      <c r="AR477" s="13" t="str" cm="1">
        <f t="array" aca="1" ref="AR477" ca="1">_xlfn.IFS(AO477=0," ",AQ477&gt;25,"Plus éligible",AQ477&gt;16,"Justificatif à fournir",AQ477&gt;6,"Bon rentré OK",AQ477&lt;6,"Non éligible")</f>
        <v xml:space="preserve"> </v>
      </c>
      <c r="AS477" s="13" t="str" cm="1">
        <f t="array" aca="1" ref="AS477" ca="1">_xlfn.IFS(AO477=0," ",AQ477&gt;17,"Plus noel",AQ477&lt;17,"ok noel")</f>
        <v xml:space="preserve"> </v>
      </c>
      <c r="AT477" s="15"/>
      <c r="AU477" s="10" t="str">
        <f t="shared" si="149"/>
        <v xml:space="preserve"> </v>
      </c>
      <c r="AV477" s="10" t="str">
        <f t="shared" si="150"/>
        <v xml:space="preserve"> </v>
      </c>
      <c r="AW477" s="10" t="str">
        <f t="shared" si="151"/>
        <v xml:space="preserve"> </v>
      </c>
      <c r="AX477">
        <f t="shared" ca="1" si="152"/>
        <v>0</v>
      </c>
      <c r="AY477">
        <f t="shared" ca="1" si="153"/>
        <v>0</v>
      </c>
      <c r="AZ477">
        <f t="shared" ca="1" si="154"/>
        <v>0</v>
      </c>
    </row>
    <row r="478" spans="1:52" x14ac:dyDescent="0.3">
      <c r="A478" s="5"/>
      <c r="C478" s="6">
        <f t="shared" si="155"/>
        <v>1</v>
      </c>
      <c r="E478" s="6">
        <f t="shared" ca="1" si="140"/>
        <v>44562</v>
      </c>
      <c r="F478" s="3">
        <f t="shared" ca="1" si="156"/>
        <v>18</v>
      </c>
      <c r="G478" s="3">
        <f t="shared" ca="1" si="157"/>
        <v>12</v>
      </c>
      <c r="H478" s="7">
        <f t="shared" ca="1" si="141"/>
        <v>450</v>
      </c>
      <c r="J478" s="7">
        <f t="shared" ca="1" si="142"/>
        <v>0</v>
      </c>
      <c r="L478" s="7">
        <f t="shared" ca="1" si="143"/>
        <v>450</v>
      </c>
      <c r="P478" s="7">
        <f t="shared" ca="1" si="144"/>
        <v>450</v>
      </c>
      <c r="Q478" s="16"/>
      <c r="R478" s="12"/>
      <c r="S478" s="13" t="str">
        <f t="shared" ca="1" si="158"/>
        <v xml:space="preserve"> </v>
      </c>
      <c r="T478" s="13" t="str" cm="1">
        <f t="array" aca="1" ref="T478" ca="1">_xlfn.IFS(Q478=0," ",S478&gt;25,"Plus éligible",S478&gt;16,"Justificatif à fournir",S478&gt;6,"Bon rentré OK",S478&lt;6,"Non éligible")</f>
        <v xml:space="preserve"> </v>
      </c>
      <c r="U478" s="13" t="str" cm="1">
        <f t="array" aca="1" ref="U478" ca="1">_xlfn.IFS(Q478=0," ",S478&gt;17,"Plus noel",S478&lt;17,"ok noel")</f>
        <v xml:space="preserve"> </v>
      </c>
      <c r="V478" s="15"/>
      <c r="W478" s="16"/>
      <c r="X478" s="12"/>
      <c r="Y478" s="13" t="str">
        <f t="shared" ca="1" si="145"/>
        <v xml:space="preserve"> </v>
      </c>
      <c r="Z478" s="13" t="str" cm="1">
        <f t="array" aca="1" ref="Z478" ca="1">_xlfn.IFS(W478=0," ",Y478&gt;25,"Plus éligible",Y478&gt;16,"Justificatif à fournir",Y478&gt;6,"Bon rentré OK",Y478&lt;6,"Non éligible")</f>
        <v xml:space="preserve"> </v>
      </c>
      <c r="AA478" s="13" t="str" cm="1">
        <f t="array" aca="1" ref="AA478" ca="1">_xlfn.IFS(W478=0," ",Y478&gt;17,"Plus noel",Y478&lt;16,"ok noel")</f>
        <v xml:space="preserve"> </v>
      </c>
      <c r="AB478" s="15"/>
      <c r="AC478" s="16"/>
      <c r="AD478" s="12"/>
      <c r="AE478" s="13" t="str">
        <f t="shared" ca="1" si="146"/>
        <v xml:space="preserve"> </v>
      </c>
      <c r="AF478" s="13" t="str" cm="1">
        <f t="array" aca="1" ref="AF478" ca="1">_xlfn.IFS(AC478=0," ",AE478&gt;25,"Plus éligible",AE478&gt;16,"Justificatif à fournir",AE478&gt;6,"Bon rentré OK",AE478&lt;6,"Non éligible")</f>
        <v xml:space="preserve"> </v>
      </c>
      <c r="AG478" s="13" t="str" cm="1">
        <f t="array" aca="1" ref="AG478" ca="1">_xlfn.IFS(AC478=0," ",AE478&gt;17,"Plus noel",AE478&lt;17,"ok noel")</f>
        <v xml:space="preserve"> </v>
      </c>
      <c r="AH478" s="15"/>
      <c r="AI478" s="16"/>
      <c r="AJ478" s="12"/>
      <c r="AK478" s="13" t="str">
        <f t="shared" ca="1" si="147"/>
        <v xml:space="preserve"> </v>
      </c>
      <c r="AL478" s="13" t="str" cm="1">
        <f t="array" aca="1" ref="AL478" ca="1">_xlfn.IFS(AI478=0," ",AK478&gt;25,"Plus éligible",AK478&gt;16,"Justificatif à fournir",AK478&gt;6,"Bon rentré OK",AK478&lt;6,"Non éligible")</f>
        <v xml:space="preserve"> </v>
      </c>
      <c r="AM478" s="13" t="str" cm="1">
        <f t="array" aca="1" ref="AM478" ca="1">_xlfn.IFS(AI478=0," ",AK478&gt;17,"Plus noel",AK478&lt;17,"ok noel")</f>
        <v xml:space="preserve"> </v>
      </c>
      <c r="AN478" s="15"/>
      <c r="AO478" s="16"/>
      <c r="AP478" s="12"/>
      <c r="AQ478" s="13" t="str">
        <f t="shared" ca="1" si="148"/>
        <v xml:space="preserve"> </v>
      </c>
      <c r="AR478" s="13" t="str" cm="1">
        <f t="array" aca="1" ref="AR478" ca="1">_xlfn.IFS(AO478=0," ",AQ478&gt;25,"Plus éligible",AQ478&gt;16,"Justificatif à fournir",AQ478&gt;6,"Bon rentré OK",AQ478&lt;6,"Non éligible")</f>
        <v xml:space="preserve"> </v>
      </c>
      <c r="AS478" s="13" t="str" cm="1">
        <f t="array" aca="1" ref="AS478" ca="1">_xlfn.IFS(AO478=0," ",AQ478&gt;17,"Plus noel",AQ478&lt;17,"ok noel")</f>
        <v xml:space="preserve"> </v>
      </c>
      <c r="AT478" s="15"/>
      <c r="AU478" s="10" t="str">
        <f t="shared" si="149"/>
        <v xml:space="preserve"> </v>
      </c>
      <c r="AV478" s="10" t="str">
        <f t="shared" si="150"/>
        <v xml:space="preserve"> </v>
      </c>
      <c r="AW478" s="10" t="str">
        <f t="shared" si="151"/>
        <v xml:space="preserve"> </v>
      </c>
      <c r="AX478">
        <f t="shared" ca="1" si="152"/>
        <v>0</v>
      </c>
      <c r="AY478">
        <f t="shared" ca="1" si="153"/>
        <v>0</v>
      </c>
      <c r="AZ478">
        <f t="shared" ca="1" si="154"/>
        <v>0</v>
      </c>
    </row>
    <row r="479" spans="1:52" x14ac:dyDescent="0.3">
      <c r="A479" s="5"/>
      <c r="C479" s="6">
        <f t="shared" si="155"/>
        <v>1</v>
      </c>
      <c r="E479" s="6">
        <f t="shared" ca="1" si="140"/>
        <v>44562</v>
      </c>
      <c r="F479" s="3">
        <f t="shared" ca="1" si="156"/>
        <v>18</v>
      </c>
      <c r="G479" s="3">
        <f t="shared" ca="1" si="157"/>
        <v>12</v>
      </c>
      <c r="H479" s="7">
        <f t="shared" ca="1" si="141"/>
        <v>450</v>
      </c>
      <c r="J479" s="7">
        <f t="shared" ca="1" si="142"/>
        <v>0</v>
      </c>
      <c r="L479" s="7">
        <f t="shared" ca="1" si="143"/>
        <v>450</v>
      </c>
      <c r="P479" s="7">
        <f t="shared" ca="1" si="144"/>
        <v>450</v>
      </c>
      <c r="Q479" s="16"/>
      <c r="R479" s="12"/>
      <c r="S479" s="13" t="str">
        <f t="shared" ca="1" si="158"/>
        <v xml:space="preserve"> </v>
      </c>
      <c r="T479" s="13" t="str" cm="1">
        <f t="array" aca="1" ref="T479" ca="1">_xlfn.IFS(Q479=0," ",S479&gt;25,"Plus éligible",S479&gt;16,"Justificatif à fournir",S479&gt;6,"Bon rentré OK",S479&lt;6,"Non éligible")</f>
        <v xml:space="preserve"> </v>
      </c>
      <c r="U479" s="13" t="str" cm="1">
        <f t="array" aca="1" ref="U479" ca="1">_xlfn.IFS(Q479=0," ",S479&gt;17,"Plus noel",S479&lt;17,"ok noel")</f>
        <v xml:space="preserve"> </v>
      </c>
      <c r="V479" s="15"/>
      <c r="W479" s="16"/>
      <c r="X479" s="12"/>
      <c r="Y479" s="13" t="str">
        <f t="shared" ca="1" si="145"/>
        <v xml:space="preserve"> </v>
      </c>
      <c r="Z479" s="13" t="str" cm="1">
        <f t="array" aca="1" ref="Z479" ca="1">_xlfn.IFS(W479=0," ",Y479&gt;25,"Plus éligible",Y479&gt;16,"Justificatif à fournir",Y479&gt;6,"Bon rentré OK",Y479&lt;6,"Non éligible")</f>
        <v xml:space="preserve"> </v>
      </c>
      <c r="AA479" s="13" t="str" cm="1">
        <f t="array" aca="1" ref="AA479" ca="1">_xlfn.IFS(W479=0," ",Y479&gt;17,"Plus noel",Y479&lt;16,"ok noel")</f>
        <v xml:space="preserve"> </v>
      </c>
      <c r="AB479" s="15"/>
      <c r="AC479" s="16"/>
      <c r="AD479" s="12"/>
      <c r="AE479" s="13" t="str">
        <f t="shared" ca="1" si="146"/>
        <v xml:space="preserve"> </v>
      </c>
      <c r="AF479" s="13" t="str" cm="1">
        <f t="array" aca="1" ref="AF479" ca="1">_xlfn.IFS(AC479=0," ",AE479&gt;25,"Plus éligible",AE479&gt;16,"Justificatif à fournir",AE479&gt;6,"Bon rentré OK",AE479&lt;6,"Non éligible")</f>
        <v xml:space="preserve"> </v>
      </c>
      <c r="AG479" s="13" t="str" cm="1">
        <f t="array" aca="1" ref="AG479" ca="1">_xlfn.IFS(AC479=0," ",AE479&gt;17,"Plus noel",AE479&lt;17,"ok noel")</f>
        <v xml:space="preserve"> </v>
      </c>
      <c r="AH479" s="15"/>
      <c r="AI479" s="16"/>
      <c r="AJ479" s="12"/>
      <c r="AK479" s="13" t="str">
        <f t="shared" ca="1" si="147"/>
        <v xml:space="preserve"> </v>
      </c>
      <c r="AL479" s="13" t="str" cm="1">
        <f t="array" aca="1" ref="AL479" ca="1">_xlfn.IFS(AI479=0," ",AK479&gt;25,"Plus éligible",AK479&gt;16,"Justificatif à fournir",AK479&gt;6,"Bon rentré OK",AK479&lt;6,"Non éligible")</f>
        <v xml:space="preserve"> </v>
      </c>
      <c r="AM479" s="13" t="str" cm="1">
        <f t="array" aca="1" ref="AM479" ca="1">_xlfn.IFS(AI479=0," ",AK479&gt;17,"Plus noel",AK479&lt;17,"ok noel")</f>
        <v xml:space="preserve"> </v>
      </c>
      <c r="AN479" s="15"/>
      <c r="AO479" s="16"/>
      <c r="AP479" s="12"/>
      <c r="AQ479" s="13" t="str">
        <f t="shared" ca="1" si="148"/>
        <v xml:space="preserve"> </v>
      </c>
      <c r="AR479" s="13" t="str" cm="1">
        <f t="array" aca="1" ref="AR479" ca="1">_xlfn.IFS(AO479=0," ",AQ479&gt;25,"Plus éligible",AQ479&gt;16,"Justificatif à fournir",AQ479&gt;6,"Bon rentré OK",AQ479&lt;6,"Non éligible")</f>
        <v xml:space="preserve"> </v>
      </c>
      <c r="AS479" s="13" t="str" cm="1">
        <f t="array" aca="1" ref="AS479" ca="1">_xlfn.IFS(AO479=0," ",AQ479&gt;17,"Plus noel",AQ479&lt;17,"ok noel")</f>
        <v xml:space="preserve"> </v>
      </c>
      <c r="AT479" s="15"/>
      <c r="AU479" s="10" t="str">
        <f t="shared" si="149"/>
        <v xml:space="preserve"> </v>
      </c>
      <c r="AV479" s="10" t="str">
        <f t="shared" si="150"/>
        <v xml:space="preserve"> </v>
      </c>
      <c r="AW479" s="10" t="str">
        <f t="shared" si="151"/>
        <v xml:space="preserve"> </v>
      </c>
      <c r="AX479">
        <f t="shared" ca="1" si="152"/>
        <v>0</v>
      </c>
      <c r="AY479">
        <f t="shared" ca="1" si="153"/>
        <v>0</v>
      </c>
      <c r="AZ479">
        <f t="shared" ca="1" si="154"/>
        <v>0</v>
      </c>
    </row>
    <row r="480" spans="1:52" x14ac:dyDescent="0.3">
      <c r="A480" s="5"/>
      <c r="C480" s="6">
        <f t="shared" si="155"/>
        <v>1</v>
      </c>
      <c r="E480" s="6">
        <f t="shared" ca="1" si="140"/>
        <v>44562</v>
      </c>
      <c r="F480" s="3">
        <f t="shared" ca="1" si="156"/>
        <v>18</v>
      </c>
      <c r="G480" s="3">
        <f t="shared" ca="1" si="157"/>
        <v>12</v>
      </c>
      <c r="H480" s="7">
        <f t="shared" ca="1" si="141"/>
        <v>450</v>
      </c>
      <c r="J480" s="7">
        <f t="shared" ca="1" si="142"/>
        <v>0</v>
      </c>
      <c r="L480" s="7">
        <f t="shared" ca="1" si="143"/>
        <v>450</v>
      </c>
      <c r="P480" s="7">
        <f t="shared" ca="1" si="144"/>
        <v>450</v>
      </c>
      <c r="Q480" s="16"/>
      <c r="R480" s="12"/>
      <c r="S480" s="13" t="str">
        <f t="shared" ca="1" si="158"/>
        <v xml:space="preserve"> </v>
      </c>
      <c r="T480" s="13" t="str" cm="1">
        <f t="array" aca="1" ref="T480" ca="1">_xlfn.IFS(Q480=0," ",S480&gt;25,"Plus éligible",S480&gt;16,"Justificatif à fournir",S480&gt;6,"Bon rentré OK",S480&lt;6,"Non éligible")</f>
        <v xml:space="preserve"> </v>
      </c>
      <c r="U480" s="13" t="str" cm="1">
        <f t="array" aca="1" ref="U480" ca="1">_xlfn.IFS(Q480=0," ",S480&gt;17,"Plus noel",S480&lt;17,"ok noel")</f>
        <v xml:space="preserve"> </v>
      </c>
      <c r="V480" s="15"/>
      <c r="W480" s="16"/>
      <c r="X480" s="12"/>
      <c r="Y480" s="13" t="str">
        <f t="shared" ca="1" si="145"/>
        <v xml:space="preserve"> </v>
      </c>
      <c r="Z480" s="13" t="str" cm="1">
        <f t="array" aca="1" ref="Z480" ca="1">_xlfn.IFS(W480=0," ",Y480&gt;25,"Plus éligible",Y480&gt;16,"Justificatif à fournir",Y480&gt;6,"Bon rentré OK",Y480&lt;6,"Non éligible")</f>
        <v xml:space="preserve"> </v>
      </c>
      <c r="AA480" s="13" t="str" cm="1">
        <f t="array" aca="1" ref="AA480" ca="1">_xlfn.IFS(W480=0," ",Y480&gt;17,"Plus noel",Y480&lt;16,"ok noel")</f>
        <v xml:space="preserve"> </v>
      </c>
      <c r="AB480" s="15"/>
      <c r="AC480" s="16"/>
      <c r="AD480" s="12"/>
      <c r="AE480" s="13" t="str">
        <f t="shared" ca="1" si="146"/>
        <v xml:space="preserve"> </v>
      </c>
      <c r="AF480" s="13" t="str" cm="1">
        <f t="array" aca="1" ref="AF480" ca="1">_xlfn.IFS(AC480=0," ",AE480&gt;25,"Plus éligible",AE480&gt;16,"Justificatif à fournir",AE480&gt;6,"Bon rentré OK",AE480&lt;6,"Non éligible")</f>
        <v xml:space="preserve"> </v>
      </c>
      <c r="AG480" s="13" t="str" cm="1">
        <f t="array" aca="1" ref="AG480" ca="1">_xlfn.IFS(AC480=0," ",AE480&gt;17,"Plus noel",AE480&lt;17,"ok noel")</f>
        <v xml:space="preserve"> </v>
      </c>
      <c r="AH480" s="15"/>
      <c r="AI480" s="16"/>
      <c r="AJ480" s="12"/>
      <c r="AK480" s="13" t="str">
        <f t="shared" ca="1" si="147"/>
        <v xml:space="preserve"> </v>
      </c>
      <c r="AL480" s="13" t="str" cm="1">
        <f t="array" aca="1" ref="AL480" ca="1">_xlfn.IFS(AI480=0," ",AK480&gt;25,"Plus éligible",AK480&gt;16,"Justificatif à fournir",AK480&gt;6,"Bon rentré OK",AK480&lt;6,"Non éligible")</f>
        <v xml:space="preserve"> </v>
      </c>
      <c r="AM480" s="13" t="str" cm="1">
        <f t="array" aca="1" ref="AM480" ca="1">_xlfn.IFS(AI480=0," ",AK480&gt;17,"Plus noel",AK480&lt;17,"ok noel")</f>
        <v xml:space="preserve"> </v>
      </c>
      <c r="AN480" s="15"/>
      <c r="AO480" s="16"/>
      <c r="AP480" s="12"/>
      <c r="AQ480" s="13" t="str">
        <f t="shared" ca="1" si="148"/>
        <v xml:space="preserve"> </v>
      </c>
      <c r="AR480" s="13" t="str" cm="1">
        <f t="array" aca="1" ref="AR480" ca="1">_xlfn.IFS(AO480=0," ",AQ480&gt;25,"Plus éligible",AQ480&gt;16,"Justificatif à fournir",AQ480&gt;6,"Bon rentré OK",AQ480&lt;6,"Non éligible")</f>
        <v xml:space="preserve"> </v>
      </c>
      <c r="AS480" s="13" t="str" cm="1">
        <f t="array" aca="1" ref="AS480" ca="1">_xlfn.IFS(AO480=0," ",AQ480&gt;17,"Plus noel",AQ480&lt;17,"ok noel")</f>
        <v xml:space="preserve"> </v>
      </c>
      <c r="AT480" s="15"/>
      <c r="AU480" s="10" t="str">
        <f t="shared" si="149"/>
        <v xml:space="preserve"> </v>
      </c>
      <c r="AV480" s="10" t="str">
        <f t="shared" si="150"/>
        <v xml:space="preserve"> </v>
      </c>
      <c r="AW480" s="10" t="str">
        <f t="shared" si="151"/>
        <v xml:space="preserve"> </v>
      </c>
      <c r="AX480">
        <f t="shared" ca="1" si="152"/>
        <v>0</v>
      </c>
      <c r="AY480">
        <f t="shared" ca="1" si="153"/>
        <v>0</v>
      </c>
      <c r="AZ480">
        <f t="shared" ca="1" si="154"/>
        <v>0</v>
      </c>
    </row>
    <row r="481" spans="1:52" x14ac:dyDescent="0.3">
      <c r="A481" s="5"/>
      <c r="C481" s="6">
        <f t="shared" si="155"/>
        <v>1</v>
      </c>
      <c r="E481" s="6">
        <f t="shared" ca="1" si="140"/>
        <v>44562</v>
      </c>
      <c r="F481" s="3">
        <f t="shared" ca="1" si="156"/>
        <v>18</v>
      </c>
      <c r="G481" s="3">
        <f t="shared" ca="1" si="157"/>
        <v>12</v>
      </c>
      <c r="H481" s="7">
        <f t="shared" ca="1" si="141"/>
        <v>450</v>
      </c>
      <c r="J481" s="7">
        <f t="shared" ca="1" si="142"/>
        <v>0</v>
      </c>
      <c r="L481" s="7">
        <f t="shared" ca="1" si="143"/>
        <v>450</v>
      </c>
      <c r="P481" s="7">
        <f t="shared" ca="1" si="144"/>
        <v>450</v>
      </c>
      <c r="Q481" s="16"/>
      <c r="R481" s="12"/>
      <c r="S481" s="13" t="str">
        <f t="shared" ca="1" si="158"/>
        <v xml:space="preserve"> </v>
      </c>
      <c r="T481" s="13" t="str" cm="1">
        <f t="array" aca="1" ref="T481" ca="1">_xlfn.IFS(Q481=0," ",S481&gt;25,"Plus éligible",S481&gt;16,"Justificatif à fournir",S481&gt;6,"Bon rentré OK",S481&lt;6,"Non éligible")</f>
        <v xml:space="preserve"> </v>
      </c>
      <c r="U481" s="13" t="str" cm="1">
        <f t="array" aca="1" ref="U481" ca="1">_xlfn.IFS(Q481=0," ",S481&gt;17,"Plus noel",S481&lt;17,"ok noel")</f>
        <v xml:space="preserve"> </v>
      </c>
      <c r="V481" s="15"/>
      <c r="W481" s="16"/>
      <c r="X481" s="12"/>
      <c r="Y481" s="13" t="str">
        <f t="shared" ca="1" si="145"/>
        <v xml:space="preserve"> </v>
      </c>
      <c r="Z481" s="13" t="str" cm="1">
        <f t="array" aca="1" ref="Z481" ca="1">_xlfn.IFS(W481=0," ",Y481&gt;25,"Plus éligible",Y481&gt;16,"Justificatif à fournir",Y481&gt;6,"Bon rentré OK",Y481&lt;6,"Non éligible")</f>
        <v xml:space="preserve"> </v>
      </c>
      <c r="AA481" s="13" t="str" cm="1">
        <f t="array" aca="1" ref="AA481" ca="1">_xlfn.IFS(W481=0," ",Y481&gt;17,"Plus noel",Y481&lt;16,"ok noel")</f>
        <v xml:space="preserve"> </v>
      </c>
      <c r="AB481" s="15"/>
      <c r="AC481" s="16"/>
      <c r="AD481" s="12"/>
      <c r="AE481" s="13" t="str">
        <f t="shared" ca="1" si="146"/>
        <v xml:space="preserve"> </v>
      </c>
      <c r="AF481" s="13" t="str" cm="1">
        <f t="array" aca="1" ref="AF481" ca="1">_xlfn.IFS(AC481=0," ",AE481&gt;25,"Plus éligible",AE481&gt;16,"Justificatif à fournir",AE481&gt;6,"Bon rentré OK",AE481&lt;6,"Non éligible")</f>
        <v xml:space="preserve"> </v>
      </c>
      <c r="AG481" s="13" t="str" cm="1">
        <f t="array" aca="1" ref="AG481" ca="1">_xlfn.IFS(AC481=0," ",AE481&gt;17,"Plus noel",AE481&lt;17,"ok noel")</f>
        <v xml:space="preserve"> </v>
      </c>
      <c r="AH481" s="15"/>
      <c r="AI481" s="16"/>
      <c r="AJ481" s="12"/>
      <c r="AK481" s="13" t="str">
        <f t="shared" ca="1" si="147"/>
        <v xml:space="preserve"> </v>
      </c>
      <c r="AL481" s="13" t="str" cm="1">
        <f t="array" aca="1" ref="AL481" ca="1">_xlfn.IFS(AI481=0," ",AK481&gt;25,"Plus éligible",AK481&gt;16,"Justificatif à fournir",AK481&gt;6,"Bon rentré OK",AK481&lt;6,"Non éligible")</f>
        <v xml:space="preserve"> </v>
      </c>
      <c r="AM481" s="13" t="str" cm="1">
        <f t="array" aca="1" ref="AM481" ca="1">_xlfn.IFS(AI481=0," ",AK481&gt;17,"Plus noel",AK481&lt;17,"ok noel")</f>
        <v xml:space="preserve"> </v>
      </c>
      <c r="AN481" s="15"/>
      <c r="AO481" s="16"/>
      <c r="AP481" s="12"/>
      <c r="AQ481" s="13" t="str">
        <f t="shared" ca="1" si="148"/>
        <v xml:space="preserve"> </v>
      </c>
      <c r="AR481" s="13" t="str" cm="1">
        <f t="array" aca="1" ref="AR481" ca="1">_xlfn.IFS(AO481=0," ",AQ481&gt;25,"Plus éligible",AQ481&gt;16,"Justificatif à fournir",AQ481&gt;6,"Bon rentré OK",AQ481&lt;6,"Non éligible")</f>
        <v xml:space="preserve"> </v>
      </c>
      <c r="AS481" s="13" t="str" cm="1">
        <f t="array" aca="1" ref="AS481" ca="1">_xlfn.IFS(AO481=0," ",AQ481&gt;17,"Plus noel",AQ481&lt;17,"ok noel")</f>
        <v xml:space="preserve"> </v>
      </c>
      <c r="AT481" s="15"/>
      <c r="AU481" s="10" t="str">
        <f t="shared" si="149"/>
        <v xml:space="preserve"> </v>
      </c>
      <c r="AV481" s="10" t="str">
        <f t="shared" si="150"/>
        <v xml:space="preserve"> </v>
      </c>
      <c r="AW481" s="10" t="str">
        <f t="shared" si="151"/>
        <v xml:space="preserve"> </v>
      </c>
      <c r="AX481">
        <f t="shared" ca="1" si="152"/>
        <v>0</v>
      </c>
      <c r="AY481">
        <f t="shared" ca="1" si="153"/>
        <v>0</v>
      </c>
      <c r="AZ481">
        <f t="shared" ca="1" si="154"/>
        <v>0</v>
      </c>
    </row>
    <row r="482" spans="1:52" x14ac:dyDescent="0.3">
      <c r="A482" s="5"/>
      <c r="C482" s="6">
        <f t="shared" si="155"/>
        <v>1</v>
      </c>
      <c r="E482" s="6">
        <f t="shared" ca="1" si="140"/>
        <v>44562</v>
      </c>
      <c r="F482" s="3">
        <f t="shared" ca="1" si="156"/>
        <v>18</v>
      </c>
      <c r="G482" s="3">
        <f t="shared" ca="1" si="157"/>
        <v>12</v>
      </c>
      <c r="H482" s="7">
        <f t="shared" ca="1" si="141"/>
        <v>450</v>
      </c>
      <c r="J482" s="7">
        <f t="shared" ca="1" si="142"/>
        <v>0</v>
      </c>
      <c r="L482" s="7">
        <f t="shared" ca="1" si="143"/>
        <v>450</v>
      </c>
      <c r="P482" s="7">
        <f t="shared" ca="1" si="144"/>
        <v>450</v>
      </c>
      <c r="Q482" s="16"/>
      <c r="R482" s="12"/>
      <c r="S482" s="13" t="str">
        <f t="shared" ca="1" si="158"/>
        <v xml:space="preserve"> </v>
      </c>
      <c r="T482" s="13" t="str" cm="1">
        <f t="array" aca="1" ref="T482" ca="1">_xlfn.IFS(Q482=0," ",S482&gt;25,"Plus éligible",S482&gt;16,"Justificatif à fournir",S482&gt;6,"Bon rentré OK",S482&lt;6,"Non éligible")</f>
        <v xml:space="preserve"> </v>
      </c>
      <c r="U482" s="13" t="str" cm="1">
        <f t="array" aca="1" ref="U482" ca="1">_xlfn.IFS(Q482=0," ",S482&gt;17,"Plus noel",S482&lt;17,"ok noel")</f>
        <v xml:space="preserve"> </v>
      </c>
      <c r="V482" s="15"/>
      <c r="W482" s="16"/>
      <c r="X482" s="12"/>
      <c r="Y482" s="13" t="str">
        <f t="shared" ca="1" si="145"/>
        <v xml:space="preserve"> </v>
      </c>
      <c r="Z482" s="13" t="str" cm="1">
        <f t="array" aca="1" ref="Z482" ca="1">_xlfn.IFS(W482=0," ",Y482&gt;25,"Plus éligible",Y482&gt;16,"Justificatif à fournir",Y482&gt;6,"Bon rentré OK",Y482&lt;6,"Non éligible")</f>
        <v xml:space="preserve"> </v>
      </c>
      <c r="AA482" s="13" t="str" cm="1">
        <f t="array" aca="1" ref="AA482" ca="1">_xlfn.IFS(W482=0," ",Y482&gt;17,"Plus noel",Y482&lt;16,"ok noel")</f>
        <v xml:space="preserve"> </v>
      </c>
      <c r="AB482" s="15"/>
      <c r="AC482" s="16"/>
      <c r="AD482" s="12"/>
      <c r="AE482" s="13" t="str">
        <f t="shared" ca="1" si="146"/>
        <v xml:space="preserve"> </v>
      </c>
      <c r="AF482" s="13" t="str" cm="1">
        <f t="array" aca="1" ref="AF482" ca="1">_xlfn.IFS(AC482=0," ",AE482&gt;25,"Plus éligible",AE482&gt;16,"Justificatif à fournir",AE482&gt;6,"Bon rentré OK",AE482&lt;6,"Non éligible")</f>
        <v xml:space="preserve"> </v>
      </c>
      <c r="AG482" s="13" t="str" cm="1">
        <f t="array" aca="1" ref="AG482" ca="1">_xlfn.IFS(AC482=0," ",AE482&gt;17,"Plus noel",AE482&lt;17,"ok noel")</f>
        <v xml:space="preserve"> </v>
      </c>
      <c r="AH482" s="15"/>
      <c r="AI482" s="16"/>
      <c r="AJ482" s="12"/>
      <c r="AK482" s="13" t="str">
        <f t="shared" ca="1" si="147"/>
        <v xml:space="preserve"> </v>
      </c>
      <c r="AL482" s="13" t="str" cm="1">
        <f t="array" aca="1" ref="AL482" ca="1">_xlfn.IFS(AI482=0," ",AK482&gt;25,"Plus éligible",AK482&gt;16,"Justificatif à fournir",AK482&gt;6,"Bon rentré OK",AK482&lt;6,"Non éligible")</f>
        <v xml:space="preserve"> </v>
      </c>
      <c r="AM482" s="13" t="str" cm="1">
        <f t="array" aca="1" ref="AM482" ca="1">_xlfn.IFS(AI482=0," ",AK482&gt;17,"Plus noel",AK482&lt;17,"ok noel")</f>
        <v xml:space="preserve"> </v>
      </c>
      <c r="AN482" s="15"/>
      <c r="AO482" s="16"/>
      <c r="AP482" s="12"/>
      <c r="AQ482" s="13" t="str">
        <f t="shared" ca="1" si="148"/>
        <v xml:space="preserve"> </v>
      </c>
      <c r="AR482" s="13" t="str" cm="1">
        <f t="array" aca="1" ref="AR482" ca="1">_xlfn.IFS(AO482=0," ",AQ482&gt;25,"Plus éligible",AQ482&gt;16,"Justificatif à fournir",AQ482&gt;6,"Bon rentré OK",AQ482&lt;6,"Non éligible")</f>
        <v xml:space="preserve"> </v>
      </c>
      <c r="AS482" s="13" t="str" cm="1">
        <f t="array" aca="1" ref="AS482" ca="1">_xlfn.IFS(AO482=0," ",AQ482&gt;17,"Plus noel",AQ482&lt;17,"ok noel")</f>
        <v xml:space="preserve"> </v>
      </c>
      <c r="AT482" s="15"/>
      <c r="AU482" s="10" t="str">
        <f t="shared" si="149"/>
        <v xml:space="preserve"> </v>
      </c>
      <c r="AV482" s="10" t="str">
        <f t="shared" si="150"/>
        <v xml:space="preserve"> </v>
      </c>
      <c r="AW482" s="10" t="str">
        <f t="shared" si="151"/>
        <v xml:space="preserve"> </v>
      </c>
      <c r="AX482">
        <f t="shared" ca="1" si="152"/>
        <v>0</v>
      </c>
      <c r="AY482">
        <f t="shared" ca="1" si="153"/>
        <v>0</v>
      </c>
      <c r="AZ482">
        <f t="shared" ca="1" si="154"/>
        <v>0</v>
      </c>
    </row>
    <row r="483" spans="1:52" x14ac:dyDescent="0.3">
      <c r="A483" s="5"/>
      <c r="C483" s="6">
        <f t="shared" si="155"/>
        <v>1</v>
      </c>
      <c r="E483" s="6">
        <f t="shared" ca="1" si="140"/>
        <v>44562</v>
      </c>
      <c r="F483" s="3">
        <f t="shared" ca="1" si="156"/>
        <v>18</v>
      </c>
      <c r="G483" s="3">
        <f t="shared" ca="1" si="157"/>
        <v>12</v>
      </c>
      <c r="H483" s="7">
        <f t="shared" ca="1" si="141"/>
        <v>450</v>
      </c>
      <c r="J483" s="7">
        <f t="shared" ca="1" si="142"/>
        <v>0</v>
      </c>
      <c r="L483" s="7">
        <f t="shared" ca="1" si="143"/>
        <v>450</v>
      </c>
      <c r="P483" s="7">
        <f t="shared" ca="1" si="144"/>
        <v>450</v>
      </c>
      <c r="Q483" s="16"/>
      <c r="R483" s="12"/>
      <c r="S483" s="13" t="str">
        <f t="shared" ca="1" si="158"/>
        <v xml:space="preserve"> </v>
      </c>
      <c r="T483" s="13" t="str" cm="1">
        <f t="array" aca="1" ref="T483" ca="1">_xlfn.IFS(Q483=0," ",S483&gt;25,"Plus éligible",S483&gt;16,"Justificatif à fournir",S483&gt;6,"Bon rentré OK",S483&lt;6,"Non éligible")</f>
        <v xml:space="preserve"> </v>
      </c>
      <c r="U483" s="13" t="str" cm="1">
        <f t="array" aca="1" ref="U483" ca="1">_xlfn.IFS(Q483=0," ",S483&gt;17,"Plus noel",S483&lt;17,"ok noel")</f>
        <v xml:space="preserve"> </v>
      </c>
      <c r="V483" s="15"/>
      <c r="W483" s="16"/>
      <c r="X483" s="12"/>
      <c r="Y483" s="13" t="str">
        <f t="shared" ca="1" si="145"/>
        <v xml:space="preserve"> </v>
      </c>
      <c r="Z483" s="13" t="str" cm="1">
        <f t="array" aca="1" ref="Z483" ca="1">_xlfn.IFS(W483=0," ",Y483&gt;25,"Plus éligible",Y483&gt;16,"Justificatif à fournir",Y483&gt;6,"Bon rentré OK",Y483&lt;6,"Non éligible")</f>
        <v xml:space="preserve"> </v>
      </c>
      <c r="AA483" s="13" t="str" cm="1">
        <f t="array" aca="1" ref="AA483" ca="1">_xlfn.IFS(W483=0," ",Y483&gt;17,"Plus noel",Y483&lt;16,"ok noel")</f>
        <v xml:space="preserve"> </v>
      </c>
      <c r="AB483" s="15"/>
      <c r="AC483" s="16"/>
      <c r="AD483" s="12"/>
      <c r="AE483" s="13" t="str">
        <f t="shared" ca="1" si="146"/>
        <v xml:space="preserve"> </v>
      </c>
      <c r="AF483" s="13" t="str" cm="1">
        <f t="array" aca="1" ref="AF483" ca="1">_xlfn.IFS(AC483=0," ",AE483&gt;25,"Plus éligible",AE483&gt;16,"Justificatif à fournir",AE483&gt;6,"Bon rentré OK",AE483&lt;6,"Non éligible")</f>
        <v xml:space="preserve"> </v>
      </c>
      <c r="AG483" s="13" t="str" cm="1">
        <f t="array" aca="1" ref="AG483" ca="1">_xlfn.IFS(AC483=0," ",AE483&gt;17,"Plus noel",AE483&lt;17,"ok noel")</f>
        <v xml:space="preserve"> </v>
      </c>
      <c r="AH483" s="15"/>
      <c r="AI483" s="16"/>
      <c r="AJ483" s="12"/>
      <c r="AK483" s="13" t="str">
        <f t="shared" ca="1" si="147"/>
        <v xml:space="preserve"> </v>
      </c>
      <c r="AL483" s="13" t="str" cm="1">
        <f t="array" aca="1" ref="AL483" ca="1">_xlfn.IFS(AI483=0," ",AK483&gt;25,"Plus éligible",AK483&gt;16,"Justificatif à fournir",AK483&gt;6,"Bon rentré OK",AK483&lt;6,"Non éligible")</f>
        <v xml:space="preserve"> </v>
      </c>
      <c r="AM483" s="13" t="str" cm="1">
        <f t="array" aca="1" ref="AM483" ca="1">_xlfn.IFS(AI483=0," ",AK483&gt;17,"Plus noel",AK483&lt;17,"ok noel")</f>
        <v xml:space="preserve"> </v>
      </c>
      <c r="AN483" s="15"/>
      <c r="AO483" s="16"/>
      <c r="AP483" s="12"/>
      <c r="AQ483" s="13" t="str">
        <f t="shared" ca="1" si="148"/>
        <v xml:space="preserve"> </v>
      </c>
      <c r="AR483" s="13" t="str" cm="1">
        <f t="array" aca="1" ref="AR483" ca="1">_xlfn.IFS(AO483=0," ",AQ483&gt;25,"Plus éligible",AQ483&gt;16,"Justificatif à fournir",AQ483&gt;6,"Bon rentré OK",AQ483&lt;6,"Non éligible")</f>
        <v xml:space="preserve"> </v>
      </c>
      <c r="AS483" s="13" t="str" cm="1">
        <f t="array" aca="1" ref="AS483" ca="1">_xlfn.IFS(AO483=0," ",AQ483&gt;17,"Plus noel",AQ483&lt;17,"ok noel")</f>
        <v xml:space="preserve"> </v>
      </c>
      <c r="AT483" s="15"/>
      <c r="AU483" s="10" t="str">
        <f t="shared" si="149"/>
        <v xml:space="preserve"> </v>
      </c>
      <c r="AV483" s="10" t="str">
        <f t="shared" si="150"/>
        <v xml:space="preserve"> </v>
      </c>
      <c r="AW483" s="10" t="str">
        <f t="shared" si="151"/>
        <v xml:space="preserve"> </v>
      </c>
      <c r="AX483">
        <f t="shared" ca="1" si="152"/>
        <v>0</v>
      </c>
      <c r="AY483">
        <f t="shared" ca="1" si="153"/>
        <v>0</v>
      </c>
      <c r="AZ483">
        <f t="shared" ca="1" si="154"/>
        <v>0</v>
      </c>
    </row>
    <row r="484" spans="1:52" x14ac:dyDescent="0.3">
      <c r="A484" s="5"/>
      <c r="C484" s="6">
        <f t="shared" si="155"/>
        <v>1</v>
      </c>
      <c r="E484" s="6">
        <f t="shared" ca="1" si="140"/>
        <v>44562</v>
      </c>
      <c r="F484" s="3">
        <f t="shared" ca="1" si="156"/>
        <v>18</v>
      </c>
      <c r="G484" s="3">
        <f t="shared" ca="1" si="157"/>
        <v>12</v>
      </c>
      <c r="H484" s="7">
        <f t="shared" ca="1" si="141"/>
        <v>450</v>
      </c>
      <c r="J484" s="7">
        <f t="shared" ca="1" si="142"/>
        <v>0</v>
      </c>
      <c r="L484" s="7">
        <f t="shared" ca="1" si="143"/>
        <v>450</v>
      </c>
      <c r="P484" s="7">
        <f t="shared" ca="1" si="144"/>
        <v>450</v>
      </c>
      <c r="Q484" s="16"/>
      <c r="R484" s="12"/>
      <c r="S484" s="13" t="str">
        <f t="shared" ca="1" si="158"/>
        <v xml:space="preserve"> </v>
      </c>
      <c r="T484" s="13" t="str" cm="1">
        <f t="array" aca="1" ref="T484" ca="1">_xlfn.IFS(Q484=0," ",S484&gt;25,"Plus éligible",S484&gt;16,"Justificatif à fournir",S484&gt;6,"Bon rentré OK",S484&lt;6,"Non éligible")</f>
        <v xml:space="preserve"> </v>
      </c>
      <c r="U484" s="13" t="str" cm="1">
        <f t="array" aca="1" ref="U484" ca="1">_xlfn.IFS(Q484=0," ",S484&gt;17,"Plus noel",S484&lt;17,"ok noel")</f>
        <v xml:space="preserve"> </v>
      </c>
      <c r="V484" s="15"/>
      <c r="W484" s="16"/>
      <c r="X484" s="12"/>
      <c r="Y484" s="13" t="str">
        <f t="shared" ca="1" si="145"/>
        <v xml:space="preserve"> </v>
      </c>
      <c r="Z484" s="13" t="str" cm="1">
        <f t="array" aca="1" ref="Z484" ca="1">_xlfn.IFS(W484=0," ",Y484&gt;25,"Plus éligible",Y484&gt;16,"Justificatif à fournir",Y484&gt;6,"Bon rentré OK",Y484&lt;6,"Non éligible")</f>
        <v xml:space="preserve"> </v>
      </c>
      <c r="AA484" s="13" t="str" cm="1">
        <f t="array" aca="1" ref="AA484" ca="1">_xlfn.IFS(W484=0," ",Y484&gt;17,"Plus noel",Y484&lt;16,"ok noel")</f>
        <v xml:space="preserve"> </v>
      </c>
      <c r="AB484" s="15"/>
      <c r="AC484" s="16"/>
      <c r="AD484" s="12"/>
      <c r="AE484" s="13" t="str">
        <f t="shared" ca="1" si="146"/>
        <v xml:space="preserve"> </v>
      </c>
      <c r="AF484" s="13" t="str" cm="1">
        <f t="array" aca="1" ref="AF484" ca="1">_xlfn.IFS(AC484=0," ",AE484&gt;25,"Plus éligible",AE484&gt;16,"Justificatif à fournir",AE484&gt;6,"Bon rentré OK",AE484&lt;6,"Non éligible")</f>
        <v xml:space="preserve"> </v>
      </c>
      <c r="AG484" s="13" t="str" cm="1">
        <f t="array" aca="1" ref="AG484" ca="1">_xlfn.IFS(AC484=0," ",AE484&gt;17,"Plus noel",AE484&lt;17,"ok noel")</f>
        <v xml:space="preserve"> </v>
      </c>
      <c r="AH484" s="15"/>
      <c r="AI484" s="16"/>
      <c r="AJ484" s="12"/>
      <c r="AK484" s="13" t="str">
        <f t="shared" ca="1" si="147"/>
        <v xml:space="preserve"> </v>
      </c>
      <c r="AL484" s="13" t="str" cm="1">
        <f t="array" aca="1" ref="AL484" ca="1">_xlfn.IFS(AI484=0," ",AK484&gt;25,"Plus éligible",AK484&gt;16,"Justificatif à fournir",AK484&gt;6,"Bon rentré OK",AK484&lt;6,"Non éligible")</f>
        <v xml:space="preserve"> </v>
      </c>
      <c r="AM484" s="13" t="str" cm="1">
        <f t="array" aca="1" ref="AM484" ca="1">_xlfn.IFS(AI484=0," ",AK484&gt;17,"Plus noel",AK484&lt;17,"ok noel")</f>
        <v xml:space="preserve"> </v>
      </c>
      <c r="AN484" s="15"/>
      <c r="AO484" s="16"/>
      <c r="AP484" s="12"/>
      <c r="AQ484" s="13" t="str">
        <f t="shared" ca="1" si="148"/>
        <v xml:space="preserve"> </v>
      </c>
      <c r="AR484" s="13" t="str" cm="1">
        <f t="array" aca="1" ref="AR484" ca="1">_xlfn.IFS(AO484=0," ",AQ484&gt;25,"Plus éligible",AQ484&gt;16,"Justificatif à fournir",AQ484&gt;6,"Bon rentré OK",AQ484&lt;6,"Non éligible")</f>
        <v xml:space="preserve"> </v>
      </c>
      <c r="AS484" s="13" t="str" cm="1">
        <f t="array" aca="1" ref="AS484" ca="1">_xlfn.IFS(AO484=0," ",AQ484&gt;17,"Plus noel",AQ484&lt;17,"ok noel")</f>
        <v xml:space="preserve"> </v>
      </c>
      <c r="AT484" s="15"/>
      <c r="AU484" s="10" t="str">
        <f t="shared" si="149"/>
        <v xml:space="preserve"> </v>
      </c>
      <c r="AV484" s="10" t="str">
        <f t="shared" si="150"/>
        <v xml:space="preserve"> </v>
      </c>
      <c r="AW484" s="10" t="str">
        <f t="shared" si="151"/>
        <v xml:space="preserve"> </v>
      </c>
      <c r="AX484">
        <f t="shared" ca="1" si="152"/>
        <v>0</v>
      </c>
      <c r="AY484">
        <f t="shared" ca="1" si="153"/>
        <v>0</v>
      </c>
      <c r="AZ484">
        <f t="shared" ca="1" si="154"/>
        <v>0</v>
      </c>
    </row>
    <row r="485" spans="1:52" x14ac:dyDescent="0.3">
      <c r="A485" s="5"/>
      <c r="C485" s="6">
        <f t="shared" si="155"/>
        <v>1</v>
      </c>
      <c r="E485" s="6">
        <f t="shared" ca="1" si="140"/>
        <v>44562</v>
      </c>
      <c r="F485" s="3">
        <f t="shared" ca="1" si="156"/>
        <v>18</v>
      </c>
      <c r="G485" s="3">
        <f t="shared" ca="1" si="157"/>
        <v>12</v>
      </c>
      <c r="H485" s="7">
        <f t="shared" ca="1" si="141"/>
        <v>450</v>
      </c>
      <c r="J485" s="7">
        <f t="shared" ca="1" si="142"/>
        <v>0</v>
      </c>
      <c r="L485" s="7">
        <f t="shared" ca="1" si="143"/>
        <v>450</v>
      </c>
      <c r="P485" s="7">
        <f t="shared" ca="1" si="144"/>
        <v>450</v>
      </c>
      <c r="Q485" s="16"/>
      <c r="R485" s="12"/>
      <c r="S485" s="13" t="str">
        <f t="shared" ca="1" si="158"/>
        <v xml:space="preserve"> </v>
      </c>
      <c r="T485" s="13" t="str" cm="1">
        <f t="array" aca="1" ref="T485" ca="1">_xlfn.IFS(Q485=0," ",S485&gt;25,"Plus éligible",S485&gt;16,"Justificatif à fournir",S485&gt;6,"Bon rentré OK",S485&lt;6,"Non éligible")</f>
        <v xml:space="preserve"> </v>
      </c>
      <c r="U485" s="13" t="str" cm="1">
        <f t="array" aca="1" ref="U485" ca="1">_xlfn.IFS(Q485=0," ",S485&gt;17,"Plus noel",S485&lt;17,"ok noel")</f>
        <v xml:space="preserve"> </v>
      </c>
      <c r="V485" s="15"/>
      <c r="W485" s="16"/>
      <c r="X485" s="12"/>
      <c r="Y485" s="13" t="str">
        <f t="shared" ca="1" si="145"/>
        <v xml:space="preserve"> </v>
      </c>
      <c r="Z485" s="13" t="str" cm="1">
        <f t="array" aca="1" ref="Z485" ca="1">_xlfn.IFS(W485=0," ",Y485&gt;25,"Plus éligible",Y485&gt;16,"Justificatif à fournir",Y485&gt;6,"Bon rentré OK",Y485&lt;6,"Non éligible")</f>
        <v xml:space="preserve"> </v>
      </c>
      <c r="AA485" s="13" t="str" cm="1">
        <f t="array" aca="1" ref="AA485" ca="1">_xlfn.IFS(W485=0," ",Y485&gt;17,"Plus noel",Y485&lt;16,"ok noel")</f>
        <v xml:space="preserve"> </v>
      </c>
      <c r="AB485" s="15"/>
      <c r="AC485" s="16"/>
      <c r="AD485" s="12"/>
      <c r="AE485" s="13" t="str">
        <f t="shared" ca="1" si="146"/>
        <v xml:space="preserve"> </v>
      </c>
      <c r="AF485" s="13" t="str" cm="1">
        <f t="array" aca="1" ref="AF485" ca="1">_xlfn.IFS(AC485=0," ",AE485&gt;25,"Plus éligible",AE485&gt;16,"Justificatif à fournir",AE485&gt;6,"Bon rentré OK",AE485&lt;6,"Non éligible")</f>
        <v xml:space="preserve"> </v>
      </c>
      <c r="AG485" s="13" t="str" cm="1">
        <f t="array" aca="1" ref="AG485" ca="1">_xlfn.IFS(AC485=0," ",AE485&gt;17,"Plus noel",AE485&lt;17,"ok noel")</f>
        <v xml:space="preserve"> </v>
      </c>
      <c r="AH485" s="15"/>
      <c r="AI485" s="16"/>
      <c r="AJ485" s="12"/>
      <c r="AK485" s="13" t="str">
        <f t="shared" ca="1" si="147"/>
        <v xml:space="preserve"> </v>
      </c>
      <c r="AL485" s="13" t="str" cm="1">
        <f t="array" aca="1" ref="AL485" ca="1">_xlfn.IFS(AI485=0," ",AK485&gt;25,"Plus éligible",AK485&gt;16,"Justificatif à fournir",AK485&gt;6,"Bon rentré OK",AK485&lt;6,"Non éligible")</f>
        <v xml:space="preserve"> </v>
      </c>
      <c r="AM485" s="13" t="str" cm="1">
        <f t="array" aca="1" ref="AM485" ca="1">_xlfn.IFS(AI485=0," ",AK485&gt;17,"Plus noel",AK485&lt;17,"ok noel")</f>
        <v xml:space="preserve"> </v>
      </c>
      <c r="AN485" s="15"/>
      <c r="AO485" s="16"/>
      <c r="AP485" s="12"/>
      <c r="AQ485" s="13" t="str">
        <f t="shared" ca="1" si="148"/>
        <v xml:space="preserve"> </v>
      </c>
      <c r="AR485" s="13" t="str" cm="1">
        <f t="array" aca="1" ref="AR485" ca="1">_xlfn.IFS(AO485=0," ",AQ485&gt;25,"Plus éligible",AQ485&gt;16,"Justificatif à fournir",AQ485&gt;6,"Bon rentré OK",AQ485&lt;6,"Non éligible")</f>
        <v xml:space="preserve"> </v>
      </c>
      <c r="AS485" s="13" t="str" cm="1">
        <f t="array" aca="1" ref="AS485" ca="1">_xlfn.IFS(AO485=0," ",AQ485&gt;17,"Plus noel",AQ485&lt;17,"ok noel")</f>
        <v xml:space="preserve"> </v>
      </c>
      <c r="AT485" s="15"/>
      <c r="AU485" s="10" t="str">
        <f t="shared" si="149"/>
        <v xml:space="preserve"> </v>
      </c>
      <c r="AV485" s="10" t="str">
        <f t="shared" si="150"/>
        <v xml:space="preserve"> </v>
      </c>
      <c r="AW485" s="10" t="str">
        <f t="shared" si="151"/>
        <v xml:space="preserve"> </v>
      </c>
      <c r="AX485">
        <f t="shared" ca="1" si="152"/>
        <v>0</v>
      </c>
      <c r="AY485">
        <f t="shared" ca="1" si="153"/>
        <v>0</v>
      </c>
      <c r="AZ485">
        <f t="shared" ca="1" si="154"/>
        <v>0</v>
      </c>
    </row>
    <row r="486" spans="1:52" x14ac:dyDescent="0.3">
      <c r="A486" s="5"/>
      <c r="C486" s="6">
        <f t="shared" si="155"/>
        <v>1</v>
      </c>
      <c r="E486" s="6">
        <f t="shared" ca="1" si="140"/>
        <v>44562</v>
      </c>
      <c r="F486" s="3">
        <f t="shared" ca="1" si="156"/>
        <v>18</v>
      </c>
      <c r="G486" s="3">
        <f t="shared" ca="1" si="157"/>
        <v>12</v>
      </c>
      <c r="H486" s="7">
        <f t="shared" ca="1" si="141"/>
        <v>450</v>
      </c>
      <c r="J486" s="7">
        <f t="shared" ca="1" si="142"/>
        <v>0</v>
      </c>
      <c r="L486" s="7">
        <f t="shared" ca="1" si="143"/>
        <v>450</v>
      </c>
      <c r="P486" s="7">
        <f t="shared" ca="1" si="144"/>
        <v>450</v>
      </c>
      <c r="Q486" s="16"/>
      <c r="R486" s="12"/>
      <c r="S486" s="13" t="str">
        <f t="shared" ca="1" si="158"/>
        <v xml:space="preserve"> </v>
      </c>
      <c r="T486" s="13" t="str" cm="1">
        <f t="array" aca="1" ref="T486" ca="1">_xlfn.IFS(Q486=0," ",S486&gt;25,"Plus éligible",S486&gt;16,"Justificatif à fournir",S486&gt;6,"Bon rentré OK",S486&lt;6,"Non éligible")</f>
        <v xml:space="preserve"> </v>
      </c>
      <c r="U486" s="13" t="str" cm="1">
        <f t="array" aca="1" ref="U486" ca="1">_xlfn.IFS(Q486=0," ",S486&gt;17,"Plus noel",S486&lt;17,"ok noel")</f>
        <v xml:space="preserve"> </v>
      </c>
      <c r="V486" s="15"/>
      <c r="W486" s="16"/>
      <c r="X486" s="12"/>
      <c r="Y486" s="13" t="str">
        <f t="shared" ca="1" si="145"/>
        <v xml:space="preserve"> </v>
      </c>
      <c r="Z486" s="13" t="str" cm="1">
        <f t="array" aca="1" ref="Z486" ca="1">_xlfn.IFS(W486=0," ",Y486&gt;25,"Plus éligible",Y486&gt;16,"Justificatif à fournir",Y486&gt;6,"Bon rentré OK",Y486&lt;6,"Non éligible")</f>
        <v xml:space="preserve"> </v>
      </c>
      <c r="AA486" s="13" t="str" cm="1">
        <f t="array" aca="1" ref="AA486" ca="1">_xlfn.IFS(W486=0," ",Y486&gt;17,"Plus noel",Y486&lt;16,"ok noel")</f>
        <v xml:space="preserve"> </v>
      </c>
      <c r="AB486" s="15"/>
      <c r="AC486" s="16"/>
      <c r="AD486" s="12"/>
      <c r="AE486" s="13" t="str">
        <f t="shared" ca="1" si="146"/>
        <v xml:space="preserve"> </v>
      </c>
      <c r="AF486" s="13" t="str" cm="1">
        <f t="array" aca="1" ref="AF486" ca="1">_xlfn.IFS(AC486=0," ",AE486&gt;25,"Plus éligible",AE486&gt;16,"Justificatif à fournir",AE486&gt;6,"Bon rentré OK",AE486&lt;6,"Non éligible")</f>
        <v xml:space="preserve"> </v>
      </c>
      <c r="AG486" s="13" t="str" cm="1">
        <f t="array" aca="1" ref="AG486" ca="1">_xlfn.IFS(AC486=0," ",AE486&gt;17,"Plus noel",AE486&lt;17,"ok noel")</f>
        <v xml:space="preserve"> </v>
      </c>
      <c r="AH486" s="15"/>
      <c r="AI486" s="16"/>
      <c r="AJ486" s="12"/>
      <c r="AK486" s="13" t="str">
        <f t="shared" ca="1" si="147"/>
        <v xml:space="preserve"> </v>
      </c>
      <c r="AL486" s="13" t="str" cm="1">
        <f t="array" aca="1" ref="AL486" ca="1">_xlfn.IFS(AI486=0," ",AK486&gt;25,"Plus éligible",AK486&gt;16,"Justificatif à fournir",AK486&gt;6,"Bon rentré OK",AK486&lt;6,"Non éligible")</f>
        <v xml:space="preserve"> </v>
      </c>
      <c r="AM486" s="13" t="str" cm="1">
        <f t="array" aca="1" ref="AM486" ca="1">_xlfn.IFS(AI486=0," ",AK486&gt;17,"Plus noel",AK486&lt;17,"ok noel")</f>
        <v xml:space="preserve"> </v>
      </c>
      <c r="AN486" s="15"/>
      <c r="AO486" s="16"/>
      <c r="AP486" s="12"/>
      <c r="AQ486" s="13" t="str">
        <f t="shared" ca="1" si="148"/>
        <v xml:space="preserve"> </v>
      </c>
      <c r="AR486" s="13" t="str" cm="1">
        <f t="array" aca="1" ref="AR486" ca="1">_xlfn.IFS(AO486=0," ",AQ486&gt;25,"Plus éligible",AQ486&gt;16,"Justificatif à fournir",AQ486&gt;6,"Bon rentré OK",AQ486&lt;6,"Non éligible")</f>
        <v xml:space="preserve"> </v>
      </c>
      <c r="AS486" s="13" t="str" cm="1">
        <f t="array" aca="1" ref="AS486" ca="1">_xlfn.IFS(AO486=0," ",AQ486&gt;17,"Plus noel",AQ486&lt;17,"ok noel")</f>
        <v xml:space="preserve"> </v>
      </c>
      <c r="AT486" s="15"/>
      <c r="AU486" s="10" t="str">
        <f t="shared" si="149"/>
        <v xml:space="preserve"> </v>
      </c>
      <c r="AV486" s="10" t="str">
        <f t="shared" si="150"/>
        <v xml:space="preserve"> </v>
      </c>
      <c r="AW486" s="10" t="str">
        <f t="shared" si="151"/>
        <v xml:space="preserve"> </v>
      </c>
      <c r="AX486">
        <f t="shared" ca="1" si="152"/>
        <v>0</v>
      </c>
      <c r="AY486">
        <f t="shared" ca="1" si="153"/>
        <v>0</v>
      </c>
      <c r="AZ486">
        <f t="shared" ca="1" si="154"/>
        <v>0</v>
      </c>
    </row>
    <row r="487" spans="1:52" x14ac:dyDescent="0.3">
      <c r="A487" s="5"/>
      <c r="C487" s="6">
        <f t="shared" si="155"/>
        <v>1</v>
      </c>
      <c r="E487" s="6">
        <f t="shared" ca="1" si="140"/>
        <v>44562</v>
      </c>
      <c r="F487" s="3">
        <f t="shared" ca="1" si="156"/>
        <v>18</v>
      </c>
      <c r="G487" s="3">
        <f t="shared" ca="1" si="157"/>
        <v>12</v>
      </c>
      <c r="H487" s="7">
        <f t="shared" ca="1" si="141"/>
        <v>450</v>
      </c>
      <c r="J487" s="7">
        <f t="shared" ca="1" si="142"/>
        <v>0</v>
      </c>
      <c r="L487" s="7">
        <f t="shared" ca="1" si="143"/>
        <v>450</v>
      </c>
      <c r="P487" s="7">
        <f t="shared" ca="1" si="144"/>
        <v>450</v>
      </c>
      <c r="Q487" s="16"/>
      <c r="R487" s="12"/>
      <c r="S487" s="13" t="str">
        <f t="shared" ca="1" si="158"/>
        <v xml:space="preserve"> </v>
      </c>
      <c r="T487" s="13" t="str" cm="1">
        <f t="array" aca="1" ref="T487" ca="1">_xlfn.IFS(Q487=0," ",S487&gt;25,"Plus éligible",S487&gt;16,"Justificatif à fournir",S487&gt;6,"Bon rentré OK",S487&lt;6,"Non éligible")</f>
        <v xml:space="preserve"> </v>
      </c>
      <c r="U487" s="13" t="str" cm="1">
        <f t="array" aca="1" ref="U487" ca="1">_xlfn.IFS(Q487=0," ",S487&gt;17,"Plus noel",S487&lt;17,"ok noel")</f>
        <v xml:space="preserve"> </v>
      </c>
      <c r="V487" s="15"/>
      <c r="W487" s="16"/>
      <c r="X487" s="12"/>
      <c r="Y487" s="13" t="str">
        <f t="shared" ca="1" si="145"/>
        <v xml:space="preserve"> </v>
      </c>
      <c r="Z487" s="13" t="str" cm="1">
        <f t="array" aca="1" ref="Z487" ca="1">_xlfn.IFS(W487=0," ",Y487&gt;25,"Plus éligible",Y487&gt;16,"Justificatif à fournir",Y487&gt;6,"Bon rentré OK",Y487&lt;6,"Non éligible")</f>
        <v xml:space="preserve"> </v>
      </c>
      <c r="AA487" s="13" t="str" cm="1">
        <f t="array" aca="1" ref="AA487" ca="1">_xlfn.IFS(W487=0," ",Y487&gt;17,"Plus noel",Y487&lt;16,"ok noel")</f>
        <v xml:space="preserve"> </v>
      </c>
      <c r="AB487" s="15"/>
      <c r="AC487" s="16"/>
      <c r="AD487" s="12"/>
      <c r="AE487" s="13" t="str">
        <f t="shared" ca="1" si="146"/>
        <v xml:space="preserve"> </v>
      </c>
      <c r="AF487" s="13" t="str" cm="1">
        <f t="array" aca="1" ref="AF487" ca="1">_xlfn.IFS(AC487=0," ",AE487&gt;25,"Plus éligible",AE487&gt;16,"Justificatif à fournir",AE487&gt;6,"Bon rentré OK",AE487&lt;6,"Non éligible")</f>
        <v xml:space="preserve"> </v>
      </c>
      <c r="AG487" s="13" t="str" cm="1">
        <f t="array" aca="1" ref="AG487" ca="1">_xlfn.IFS(AC487=0," ",AE487&gt;17,"Plus noel",AE487&lt;17,"ok noel")</f>
        <v xml:space="preserve"> </v>
      </c>
      <c r="AH487" s="15"/>
      <c r="AI487" s="16"/>
      <c r="AJ487" s="12"/>
      <c r="AK487" s="13" t="str">
        <f t="shared" ca="1" si="147"/>
        <v xml:space="preserve"> </v>
      </c>
      <c r="AL487" s="13" t="str" cm="1">
        <f t="array" aca="1" ref="AL487" ca="1">_xlfn.IFS(AI487=0," ",AK487&gt;25,"Plus éligible",AK487&gt;16,"Justificatif à fournir",AK487&gt;6,"Bon rentré OK",AK487&lt;6,"Non éligible")</f>
        <v xml:space="preserve"> </v>
      </c>
      <c r="AM487" s="13" t="str" cm="1">
        <f t="array" aca="1" ref="AM487" ca="1">_xlfn.IFS(AI487=0," ",AK487&gt;17,"Plus noel",AK487&lt;17,"ok noel")</f>
        <v xml:space="preserve"> </v>
      </c>
      <c r="AN487" s="15"/>
      <c r="AO487" s="16"/>
      <c r="AP487" s="12"/>
      <c r="AQ487" s="13" t="str">
        <f t="shared" ca="1" si="148"/>
        <v xml:space="preserve"> </v>
      </c>
      <c r="AR487" s="13" t="str" cm="1">
        <f t="array" aca="1" ref="AR487" ca="1">_xlfn.IFS(AO487=0," ",AQ487&gt;25,"Plus éligible",AQ487&gt;16,"Justificatif à fournir",AQ487&gt;6,"Bon rentré OK",AQ487&lt;6,"Non éligible")</f>
        <v xml:space="preserve"> </v>
      </c>
      <c r="AS487" s="13" t="str" cm="1">
        <f t="array" aca="1" ref="AS487" ca="1">_xlfn.IFS(AO487=0," ",AQ487&gt;17,"Plus noel",AQ487&lt;17,"ok noel")</f>
        <v xml:space="preserve"> </v>
      </c>
      <c r="AT487" s="15"/>
      <c r="AU487" s="10" t="str">
        <f t="shared" si="149"/>
        <v xml:space="preserve"> </v>
      </c>
      <c r="AV487" s="10" t="str">
        <f t="shared" si="150"/>
        <v xml:space="preserve"> </v>
      </c>
      <c r="AW487" s="10" t="str">
        <f t="shared" si="151"/>
        <v xml:space="preserve"> </v>
      </c>
      <c r="AX487">
        <f t="shared" ca="1" si="152"/>
        <v>0</v>
      </c>
      <c r="AY487">
        <f t="shared" ca="1" si="153"/>
        <v>0</v>
      </c>
      <c r="AZ487">
        <f t="shared" ca="1" si="154"/>
        <v>0</v>
      </c>
    </row>
    <row r="488" spans="1:52" x14ac:dyDescent="0.3">
      <c r="A488" s="5"/>
      <c r="C488" s="6">
        <f t="shared" si="155"/>
        <v>1</v>
      </c>
      <c r="E488" s="6">
        <f t="shared" ca="1" si="140"/>
        <v>44562</v>
      </c>
      <c r="F488" s="3">
        <f t="shared" ca="1" si="156"/>
        <v>18</v>
      </c>
      <c r="G488" s="3">
        <f t="shared" ca="1" si="157"/>
        <v>12</v>
      </c>
      <c r="H488" s="7">
        <f t="shared" ca="1" si="141"/>
        <v>450</v>
      </c>
      <c r="J488" s="7">
        <f t="shared" ca="1" si="142"/>
        <v>0</v>
      </c>
      <c r="L488" s="7">
        <f t="shared" ca="1" si="143"/>
        <v>450</v>
      </c>
      <c r="P488" s="7">
        <f t="shared" ca="1" si="144"/>
        <v>450</v>
      </c>
      <c r="Q488" s="16"/>
      <c r="R488" s="12"/>
      <c r="S488" s="13" t="str">
        <f t="shared" ca="1" si="158"/>
        <v xml:space="preserve"> </v>
      </c>
      <c r="T488" s="13" t="str" cm="1">
        <f t="array" aca="1" ref="T488" ca="1">_xlfn.IFS(Q488=0," ",S488&gt;25,"Plus éligible",S488&gt;16,"Justificatif à fournir",S488&gt;6,"Bon rentré OK",S488&lt;6,"Non éligible")</f>
        <v xml:space="preserve"> </v>
      </c>
      <c r="U488" s="13" t="str" cm="1">
        <f t="array" aca="1" ref="U488" ca="1">_xlfn.IFS(Q488=0," ",S488&gt;17,"Plus noel",S488&lt;17,"ok noel")</f>
        <v xml:space="preserve"> </v>
      </c>
      <c r="V488" s="15"/>
      <c r="W488" s="16"/>
      <c r="X488" s="12"/>
      <c r="Y488" s="13" t="str">
        <f t="shared" ca="1" si="145"/>
        <v xml:space="preserve"> </v>
      </c>
      <c r="Z488" s="13" t="str" cm="1">
        <f t="array" aca="1" ref="Z488" ca="1">_xlfn.IFS(W488=0," ",Y488&gt;25,"Plus éligible",Y488&gt;16,"Justificatif à fournir",Y488&gt;6,"Bon rentré OK",Y488&lt;6,"Non éligible")</f>
        <v xml:space="preserve"> </v>
      </c>
      <c r="AA488" s="13" t="str" cm="1">
        <f t="array" aca="1" ref="AA488" ca="1">_xlfn.IFS(W488=0," ",Y488&gt;17,"Plus noel",Y488&lt;16,"ok noel")</f>
        <v xml:space="preserve"> </v>
      </c>
      <c r="AB488" s="15"/>
      <c r="AC488" s="16"/>
      <c r="AD488" s="12"/>
      <c r="AE488" s="13" t="str">
        <f t="shared" ca="1" si="146"/>
        <v xml:space="preserve"> </v>
      </c>
      <c r="AF488" s="13" t="str" cm="1">
        <f t="array" aca="1" ref="AF488" ca="1">_xlfn.IFS(AC488=0," ",AE488&gt;25,"Plus éligible",AE488&gt;16,"Justificatif à fournir",AE488&gt;6,"Bon rentré OK",AE488&lt;6,"Non éligible")</f>
        <v xml:space="preserve"> </v>
      </c>
      <c r="AG488" s="13" t="str" cm="1">
        <f t="array" aca="1" ref="AG488" ca="1">_xlfn.IFS(AC488=0," ",AE488&gt;17,"Plus noel",AE488&lt;17,"ok noel")</f>
        <v xml:space="preserve"> </v>
      </c>
      <c r="AH488" s="15"/>
      <c r="AI488" s="16"/>
      <c r="AJ488" s="12"/>
      <c r="AK488" s="13" t="str">
        <f t="shared" ca="1" si="147"/>
        <v xml:space="preserve"> </v>
      </c>
      <c r="AL488" s="13" t="str" cm="1">
        <f t="array" aca="1" ref="AL488" ca="1">_xlfn.IFS(AI488=0," ",AK488&gt;25,"Plus éligible",AK488&gt;16,"Justificatif à fournir",AK488&gt;6,"Bon rentré OK",AK488&lt;6,"Non éligible")</f>
        <v xml:space="preserve"> </v>
      </c>
      <c r="AM488" s="13" t="str" cm="1">
        <f t="array" aca="1" ref="AM488" ca="1">_xlfn.IFS(AI488=0," ",AK488&gt;17,"Plus noel",AK488&lt;17,"ok noel")</f>
        <v xml:space="preserve"> </v>
      </c>
      <c r="AN488" s="15"/>
      <c r="AO488" s="16"/>
      <c r="AP488" s="12"/>
      <c r="AQ488" s="13" t="str">
        <f t="shared" ca="1" si="148"/>
        <v xml:space="preserve"> </v>
      </c>
      <c r="AR488" s="13" t="str" cm="1">
        <f t="array" aca="1" ref="AR488" ca="1">_xlfn.IFS(AO488=0," ",AQ488&gt;25,"Plus éligible",AQ488&gt;16,"Justificatif à fournir",AQ488&gt;6,"Bon rentré OK",AQ488&lt;6,"Non éligible")</f>
        <v xml:space="preserve"> </v>
      </c>
      <c r="AS488" s="13" t="str" cm="1">
        <f t="array" aca="1" ref="AS488" ca="1">_xlfn.IFS(AO488=0," ",AQ488&gt;17,"Plus noel",AQ488&lt;17,"ok noel")</f>
        <v xml:space="preserve"> </v>
      </c>
      <c r="AT488" s="15"/>
      <c r="AU488" s="10" t="str">
        <f t="shared" si="149"/>
        <v xml:space="preserve"> </v>
      </c>
      <c r="AV488" s="10" t="str">
        <f t="shared" si="150"/>
        <v xml:space="preserve"> </v>
      </c>
      <c r="AW488" s="10" t="str">
        <f t="shared" si="151"/>
        <v xml:space="preserve"> </v>
      </c>
      <c r="AX488">
        <f t="shared" ca="1" si="152"/>
        <v>0</v>
      </c>
      <c r="AY488">
        <f t="shared" ca="1" si="153"/>
        <v>0</v>
      </c>
      <c r="AZ488">
        <f t="shared" ca="1" si="154"/>
        <v>0</v>
      </c>
    </row>
    <row r="489" spans="1:52" x14ac:dyDescent="0.3">
      <c r="A489" s="5"/>
      <c r="C489" s="6">
        <f t="shared" si="155"/>
        <v>1</v>
      </c>
      <c r="E489" s="6">
        <f t="shared" ca="1" si="140"/>
        <v>44562</v>
      </c>
      <c r="F489" s="3">
        <f t="shared" ca="1" si="156"/>
        <v>18</v>
      </c>
      <c r="G489" s="3">
        <f t="shared" ca="1" si="157"/>
        <v>12</v>
      </c>
      <c r="H489" s="7">
        <f t="shared" ca="1" si="141"/>
        <v>450</v>
      </c>
      <c r="J489" s="7">
        <f t="shared" ca="1" si="142"/>
        <v>0</v>
      </c>
      <c r="L489" s="7">
        <f t="shared" ca="1" si="143"/>
        <v>450</v>
      </c>
      <c r="P489" s="7">
        <f t="shared" ca="1" si="144"/>
        <v>450</v>
      </c>
      <c r="Q489" s="16"/>
      <c r="R489" s="12"/>
      <c r="S489" s="13" t="str">
        <f t="shared" ca="1" si="158"/>
        <v xml:space="preserve"> </v>
      </c>
      <c r="T489" s="13" t="str" cm="1">
        <f t="array" aca="1" ref="T489" ca="1">_xlfn.IFS(Q489=0," ",S489&gt;25,"Plus éligible",S489&gt;16,"Justificatif à fournir",S489&gt;6,"Bon rentré OK",S489&lt;6,"Non éligible")</f>
        <v xml:space="preserve"> </v>
      </c>
      <c r="U489" s="13" t="str" cm="1">
        <f t="array" aca="1" ref="U489" ca="1">_xlfn.IFS(Q489=0," ",S489&gt;17,"Plus noel",S489&lt;17,"ok noel")</f>
        <v xml:space="preserve"> </v>
      </c>
      <c r="V489" s="15"/>
      <c r="W489" s="16"/>
      <c r="X489" s="12"/>
      <c r="Y489" s="13" t="str">
        <f t="shared" ca="1" si="145"/>
        <v xml:space="preserve"> </v>
      </c>
      <c r="Z489" s="13" t="str" cm="1">
        <f t="array" aca="1" ref="Z489" ca="1">_xlfn.IFS(W489=0," ",Y489&gt;25,"Plus éligible",Y489&gt;16,"Justificatif à fournir",Y489&gt;6,"Bon rentré OK",Y489&lt;6,"Non éligible")</f>
        <v xml:space="preserve"> </v>
      </c>
      <c r="AA489" s="13" t="str" cm="1">
        <f t="array" aca="1" ref="AA489" ca="1">_xlfn.IFS(W489=0," ",Y489&gt;17,"Plus noel",Y489&lt;16,"ok noel")</f>
        <v xml:space="preserve"> </v>
      </c>
      <c r="AB489" s="15"/>
      <c r="AC489" s="16"/>
      <c r="AD489" s="12"/>
      <c r="AE489" s="13" t="str">
        <f t="shared" ca="1" si="146"/>
        <v xml:space="preserve"> </v>
      </c>
      <c r="AF489" s="13" t="str" cm="1">
        <f t="array" aca="1" ref="AF489" ca="1">_xlfn.IFS(AC489=0," ",AE489&gt;25,"Plus éligible",AE489&gt;16,"Justificatif à fournir",AE489&gt;6,"Bon rentré OK",AE489&lt;6,"Non éligible")</f>
        <v xml:space="preserve"> </v>
      </c>
      <c r="AG489" s="13" t="str" cm="1">
        <f t="array" aca="1" ref="AG489" ca="1">_xlfn.IFS(AC489=0," ",AE489&gt;17,"Plus noel",AE489&lt;17,"ok noel")</f>
        <v xml:space="preserve"> </v>
      </c>
      <c r="AH489" s="15"/>
      <c r="AI489" s="16"/>
      <c r="AJ489" s="12"/>
      <c r="AK489" s="13" t="str">
        <f t="shared" ca="1" si="147"/>
        <v xml:space="preserve"> </v>
      </c>
      <c r="AL489" s="13" t="str" cm="1">
        <f t="array" aca="1" ref="AL489" ca="1">_xlfn.IFS(AI489=0," ",AK489&gt;25,"Plus éligible",AK489&gt;16,"Justificatif à fournir",AK489&gt;6,"Bon rentré OK",AK489&lt;6,"Non éligible")</f>
        <v xml:space="preserve"> </v>
      </c>
      <c r="AM489" s="13" t="str" cm="1">
        <f t="array" aca="1" ref="AM489" ca="1">_xlfn.IFS(AI489=0," ",AK489&gt;17,"Plus noel",AK489&lt;17,"ok noel")</f>
        <v xml:space="preserve"> </v>
      </c>
      <c r="AN489" s="15"/>
      <c r="AO489" s="16"/>
      <c r="AP489" s="12"/>
      <c r="AQ489" s="13" t="str">
        <f t="shared" ca="1" si="148"/>
        <v xml:space="preserve"> </v>
      </c>
      <c r="AR489" s="13" t="str" cm="1">
        <f t="array" aca="1" ref="AR489" ca="1">_xlfn.IFS(AO489=0," ",AQ489&gt;25,"Plus éligible",AQ489&gt;16,"Justificatif à fournir",AQ489&gt;6,"Bon rentré OK",AQ489&lt;6,"Non éligible")</f>
        <v xml:space="preserve"> </v>
      </c>
      <c r="AS489" s="13" t="str" cm="1">
        <f t="array" aca="1" ref="AS489" ca="1">_xlfn.IFS(AO489=0," ",AQ489&gt;17,"Plus noel",AQ489&lt;17,"ok noel")</f>
        <v xml:space="preserve"> </v>
      </c>
      <c r="AT489" s="15"/>
      <c r="AU489" s="10" t="str">
        <f t="shared" si="149"/>
        <v xml:space="preserve"> </v>
      </c>
      <c r="AV489" s="10" t="str">
        <f t="shared" si="150"/>
        <v xml:space="preserve"> </v>
      </c>
      <c r="AW489" s="10" t="str">
        <f t="shared" si="151"/>
        <v xml:space="preserve"> </v>
      </c>
      <c r="AX489">
        <f t="shared" ca="1" si="152"/>
        <v>0</v>
      </c>
      <c r="AY489">
        <f t="shared" ca="1" si="153"/>
        <v>0</v>
      </c>
      <c r="AZ489">
        <f t="shared" ca="1" si="154"/>
        <v>0</v>
      </c>
    </row>
    <row r="490" spans="1:52" x14ac:dyDescent="0.3">
      <c r="A490" s="5"/>
      <c r="C490" s="6">
        <f t="shared" si="155"/>
        <v>1</v>
      </c>
      <c r="E490" s="6">
        <f t="shared" ca="1" si="140"/>
        <v>44562</v>
      </c>
      <c r="F490" s="3">
        <f t="shared" ca="1" si="156"/>
        <v>18</v>
      </c>
      <c r="G490" s="3">
        <f t="shared" ca="1" si="157"/>
        <v>12</v>
      </c>
      <c r="H490" s="7">
        <f t="shared" ca="1" si="141"/>
        <v>450</v>
      </c>
      <c r="J490" s="7">
        <f t="shared" ca="1" si="142"/>
        <v>0</v>
      </c>
      <c r="L490" s="7">
        <f t="shared" ca="1" si="143"/>
        <v>450</v>
      </c>
      <c r="P490" s="7">
        <f t="shared" ca="1" si="144"/>
        <v>450</v>
      </c>
      <c r="Q490" s="16"/>
      <c r="R490" s="12"/>
      <c r="S490" s="13" t="str">
        <f t="shared" ca="1" si="158"/>
        <v xml:space="preserve"> </v>
      </c>
      <c r="T490" s="13" t="str" cm="1">
        <f t="array" aca="1" ref="T490" ca="1">_xlfn.IFS(Q490=0," ",S490&gt;25,"Plus éligible",S490&gt;16,"Justificatif à fournir",S490&gt;6,"Bon rentré OK",S490&lt;6,"Non éligible")</f>
        <v xml:space="preserve"> </v>
      </c>
      <c r="U490" s="13" t="str" cm="1">
        <f t="array" aca="1" ref="U490" ca="1">_xlfn.IFS(Q490=0," ",S490&gt;17,"Plus noel",S490&lt;17,"ok noel")</f>
        <v xml:space="preserve"> </v>
      </c>
      <c r="V490" s="15"/>
      <c r="W490" s="16"/>
      <c r="X490" s="12"/>
      <c r="Y490" s="13" t="str">
        <f t="shared" ca="1" si="145"/>
        <v xml:space="preserve"> </v>
      </c>
      <c r="Z490" s="13" t="str" cm="1">
        <f t="array" aca="1" ref="Z490" ca="1">_xlfn.IFS(W490=0," ",Y490&gt;25,"Plus éligible",Y490&gt;16,"Justificatif à fournir",Y490&gt;6,"Bon rentré OK",Y490&lt;6,"Non éligible")</f>
        <v xml:space="preserve"> </v>
      </c>
      <c r="AA490" s="13" t="str" cm="1">
        <f t="array" aca="1" ref="AA490" ca="1">_xlfn.IFS(W490=0," ",Y490&gt;17,"Plus noel",Y490&lt;16,"ok noel")</f>
        <v xml:space="preserve"> </v>
      </c>
      <c r="AB490" s="15"/>
      <c r="AC490" s="16"/>
      <c r="AD490" s="12"/>
      <c r="AE490" s="13" t="str">
        <f t="shared" ca="1" si="146"/>
        <v xml:space="preserve"> </v>
      </c>
      <c r="AF490" s="13" t="str" cm="1">
        <f t="array" aca="1" ref="AF490" ca="1">_xlfn.IFS(AC490=0," ",AE490&gt;25,"Plus éligible",AE490&gt;16,"Justificatif à fournir",AE490&gt;6,"Bon rentré OK",AE490&lt;6,"Non éligible")</f>
        <v xml:space="preserve"> </v>
      </c>
      <c r="AG490" s="13" t="str" cm="1">
        <f t="array" aca="1" ref="AG490" ca="1">_xlfn.IFS(AC490=0," ",AE490&gt;17,"Plus noel",AE490&lt;17,"ok noel")</f>
        <v xml:space="preserve"> </v>
      </c>
      <c r="AH490" s="15"/>
      <c r="AI490" s="16"/>
      <c r="AJ490" s="12"/>
      <c r="AK490" s="13" t="str">
        <f t="shared" ca="1" si="147"/>
        <v xml:space="preserve"> </v>
      </c>
      <c r="AL490" s="13" t="str" cm="1">
        <f t="array" aca="1" ref="AL490" ca="1">_xlfn.IFS(AI490=0," ",AK490&gt;25,"Plus éligible",AK490&gt;16,"Justificatif à fournir",AK490&gt;6,"Bon rentré OK",AK490&lt;6,"Non éligible")</f>
        <v xml:space="preserve"> </v>
      </c>
      <c r="AM490" s="13" t="str" cm="1">
        <f t="array" aca="1" ref="AM490" ca="1">_xlfn.IFS(AI490=0," ",AK490&gt;17,"Plus noel",AK490&lt;17,"ok noel")</f>
        <v xml:space="preserve"> </v>
      </c>
      <c r="AN490" s="15"/>
      <c r="AO490" s="16"/>
      <c r="AP490" s="12"/>
      <c r="AQ490" s="13" t="str">
        <f t="shared" ca="1" si="148"/>
        <v xml:space="preserve"> </v>
      </c>
      <c r="AR490" s="13" t="str" cm="1">
        <f t="array" aca="1" ref="AR490" ca="1">_xlfn.IFS(AO490=0," ",AQ490&gt;25,"Plus éligible",AQ490&gt;16,"Justificatif à fournir",AQ490&gt;6,"Bon rentré OK",AQ490&lt;6,"Non éligible")</f>
        <v xml:space="preserve"> </v>
      </c>
      <c r="AS490" s="13" t="str" cm="1">
        <f t="array" aca="1" ref="AS490" ca="1">_xlfn.IFS(AO490=0," ",AQ490&gt;17,"Plus noel",AQ490&lt;17,"ok noel")</f>
        <v xml:space="preserve"> </v>
      </c>
      <c r="AT490" s="15"/>
      <c r="AU490" s="10" t="str">
        <f t="shared" si="149"/>
        <v xml:space="preserve"> </v>
      </c>
      <c r="AV490" s="10" t="str">
        <f t="shared" si="150"/>
        <v xml:space="preserve"> </v>
      </c>
      <c r="AW490" s="10" t="str">
        <f t="shared" si="151"/>
        <v xml:space="preserve"> </v>
      </c>
      <c r="AX490">
        <f t="shared" ca="1" si="152"/>
        <v>0</v>
      </c>
      <c r="AY490">
        <f t="shared" ca="1" si="153"/>
        <v>0</v>
      </c>
      <c r="AZ490">
        <f t="shared" ca="1" si="154"/>
        <v>0</v>
      </c>
    </row>
    <row r="491" spans="1:52" x14ac:dyDescent="0.3">
      <c r="A491" s="5"/>
      <c r="C491" s="6">
        <f t="shared" si="155"/>
        <v>1</v>
      </c>
      <c r="E491" s="6">
        <f t="shared" ca="1" si="140"/>
        <v>44562</v>
      </c>
      <c r="F491" s="3">
        <f t="shared" ca="1" si="156"/>
        <v>18</v>
      </c>
      <c r="G491" s="3">
        <f t="shared" ca="1" si="157"/>
        <v>12</v>
      </c>
      <c r="H491" s="7">
        <f t="shared" ca="1" si="141"/>
        <v>450</v>
      </c>
      <c r="J491" s="7">
        <f t="shared" ca="1" si="142"/>
        <v>0</v>
      </c>
      <c r="L491" s="7">
        <f t="shared" ca="1" si="143"/>
        <v>450</v>
      </c>
      <c r="P491" s="7">
        <f t="shared" ca="1" si="144"/>
        <v>450</v>
      </c>
      <c r="Q491" s="16"/>
      <c r="R491" s="12"/>
      <c r="S491" s="13" t="str">
        <f t="shared" ca="1" si="158"/>
        <v xml:space="preserve"> </v>
      </c>
      <c r="T491" s="13" t="str" cm="1">
        <f t="array" aca="1" ref="T491" ca="1">_xlfn.IFS(Q491=0," ",S491&gt;25,"Plus éligible",S491&gt;16,"Justificatif à fournir",S491&gt;6,"Bon rentré OK",S491&lt;6,"Non éligible")</f>
        <v xml:space="preserve"> </v>
      </c>
      <c r="U491" s="13" t="str" cm="1">
        <f t="array" aca="1" ref="U491" ca="1">_xlfn.IFS(Q491=0," ",S491&gt;17,"Plus noel",S491&lt;17,"ok noel")</f>
        <v xml:space="preserve"> </v>
      </c>
      <c r="V491" s="15"/>
      <c r="W491" s="16"/>
      <c r="X491" s="12"/>
      <c r="Y491" s="13" t="str">
        <f t="shared" ca="1" si="145"/>
        <v xml:space="preserve"> </v>
      </c>
      <c r="Z491" s="13" t="str" cm="1">
        <f t="array" aca="1" ref="Z491" ca="1">_xlfn.IFS(W491=0," ",Y491&gt;25,"Plus éligible",Y491&gt;16,"Justificatif à fournir",Y491&gt;6,"Bon rentré OK",Y491&lt;6,"Non éligible")</f>
        <v xml:space="preserve"> </v>
      </c>
      <c r="AA491" s="13" t="str" cm="1">
        <f t="array" aca="1" ref="AA491" ca="1">_xlfn.IFS(W491=0," ",Y491&gt;17,"Plus noel",Y491&lt;16,"ok noel")</f>
        <v xml:space="preserve"> </v>
      </c>
      <c r="AB491" s="15"/>
      <c r="AC491" s="16"/>
      <c r="AD491" s="12"/>
      <c r="AE491" s="13" t="str">
        <f t="shared" ca="1" si="146"/>
        <v xml:space="preserve"> </v>
      </c>
      <c r="AF491" s="13" t="str" cm="1">
        <f t="array" aca="1" ref="AF491" ca="1">_xlfn.IFS(AC491=0," ",AE491&gt;25,"Plus éligible",AE491&gt;16,"Justificatif à fournir",AE491&gt;6,"Bon rentré OK",AE491&lt;6,"Non éligible")</f>
        <v xml:space="preserve"> </v>
      </c>
      <c r="AG491" s="13" t="str" cm="1">
        <f t="array" aca="1" ref="AG491" ca="1">_xlfn.IFS(AC491=0," ",AE491&gt;17,"Plus noel",AE491&lt;17,"ok noel")</f>
        <v xml:space="preserve"> </v>
      </c>
      <c r="AH491" s="15"/>
      <c r="AI491" s="16"/>
      <c r="AJ491" s="12"/>
      <c r="AK491" s="13" t="str">
        <f t="shared" ca="1" si="147"/>
        <v xml:space="preserve"> </v>
      </c>
      <c r="AL491" s="13" t="str" cm="1">
        <f t="array" aca="1" ref="AL491" ca="1">_xlfn.IFS(AI491=0," ",AK491&gt;25,"Plus éligible",AK491&gt;16,"Justificatif à fournir",AK491&gt;6,"Bon rentré OK",AK491&lt;6,"Non éligible")</f>
        <v xml:space="preserve"> </v>
      </c>
      <c r="AM491" s="13" t="str" cm="1">
        <f t="array" aca="1" ref="AM491" ca="1">_xlfn.IFS(AI491=0," ",AK491&gt;17,"Plus noel",AK491&lt;17,"ok noel")</f>
        <v xml:space="preserve"> </v>
      </c>
      <c r="AN491" s="15"/>
      <c r="AO491" s="16"/>
      <c r="AP491" s="12"/>
      <c r="AQ491" s="13" t="str">
        <f t="shared" ca="1" si="148"/>
        <v xml:space="preserve"> </v>
      </c>
      <c r="AR491" s="13" t="str" cm="1">
        <f t="array" aca="1" ref="AR491" ca="1">_xlfn.IFS(AO491=0," ",AQ491&gt;25,"Plus éligible",AQ491&gt;16,"Justificatif à fournir",AQ491&gt;6,"Bon rentré OK",AQ491&lt;6,"Non éligible")</f>
        <v xml:space="preserve"> </v>
      </c>
      <c r="AS491" s="13" t="str" cm="1">
        <f t="array" aca="1" ref="AS491" ca="1">_xlfn.IFS(AO491=0," ",AQ491&gt;17,"Plus noel",AQ491&lt;17,"ok noel")</f>
        <v xml:space="preserve"> </v>
      </c>
      <c r="AT491" s="15"/>
      <c r="AU491" s="10" t="str">
        <f t="shared" si="149"/>
        <v xml:space="preserve"> </v>
      </c>
      <c r="AV491" s="10" t="str">
        <f t="shared" si="150"/>
        <v xml:space="preserve"> </v>
      </c>
      <c r="AW491" s="10" t="str">
        <f t="shared" si="151"/>
        <v xml:space="preserve"> </v>
      </c>
      <c r="AX491">
        <f t="shared" ca="1" si="152"/>
        <v>0</v>
      </c>
      <c r="AY491">
        <f t="shared" ca="1" si="153"/>
        <v>0</v>
      </c>
      <c r="AZ491">
        <f t="shared" ca="1" si="154"/>
        <v>0</v>
      </c>
    </row>
    <row r="492" spans="1:52" x14ac:dyDescent="0.3">
      <c r="A492" s="5"/>
      <c r="C492" s="6">
        <f t="shared" si="155"/>
        <v>1</v>
      </c>
      <c r="E492" s="6">
        <f t="shared" ca="1" si="140"/>
        <v>44562</v>
      </c>
      <c r="F492" s="3">
        <f t="shared" ca="1" si="156"/>
        <v>18</v>
      </c>
      <c r="G492" s="3">
        <f t="shared" ca="1" si="157"/>
        <v>12</v>
      </c>
      <c r="H492" s="7">
        <f t="shared" ca="1" si="141"/>
        <v>450</v>
      </c>
      <c r="J492" s="7">
        <f t="shared" ca="1" si="142"/>
        <v>0</v>
      </c>
      <c r="L492" s="7">
        <f t="shared" ca="1" si="143"/>
        <v>450</v>
      </c>
      <c r="P492" s="7">
        <f t="shared" ca="1" si="144"/>
        <v>450</v>
      </c>
      <c r="Q492" s="16"/>
      <c r="R492" s="12"/>
      <c r="S492" s="13" t="str">
        <f t="shared" ca="1" si="158"/>
        <v xml:space="preserve"> </v>
      </c>
      <c r="T492" s="13" t="str" cm="1">
        <f t="array" aca="1" ref="T492" ca="1">_xlfn.IFS(Q492=0," ",S492&gt;25,"Plus éligible",S492&gt;16,"Justificatif à fournir",S492&gt;6,"Bon rentré OK",S492&lt;6,"Non éligible")</f>
        <v xml:space="preserve"> </v>
      </c>
      <c r="U492" s="13" t="str" cm="1">
        <f t="array" aca="1" ref="U492" ca="1">_xlfn.IFS(Q492=0," ",S492&gt;17,"Plus noel",S492&lt;17,"ok noel")</f>
        <v xml:space="preserve"> </v>
      </c>
      <c r="V492" s="15"/>
      <c r="W492" s="16"/>
      <c r="X492" s="12"/>
      <c r="Y492" s="13" t="str">
        <f t="shared" ca="1" si="145"/>
        <v xml:space="preserve"> </v>
      </c>
      <c r="Z492" s="13" t="str" cm="1">
        <f t="array" aca="1" ref="Z492" ca="1">_xlfn.IFS(W492=0," ",Y492&gt;25,"Plus éligible",Y492&gt;16,"Justificatif à fournir",Y492&gt;6,"Bon rentré OK",Y492&lt;6,"Non éligible")</f>
        <v xml:space="preserve"> </v>
      </c>
      <c r="AA492" s="13" t="str" cm="1">
        <f t="array" aca="1" ref="AA492" ca="1">_xlfn.IFS(W492=0," ",Y492&gt;17,"Plus noel",Y492&lt;16,"ok noel")</f>
        <v xml:space="preserve"> </v>
      </c>
      <c r="AB492" s="15"/>
      <c r="AC492" s="16"/>
      <c r="AD492" s="12"/>
      <c r="AE492" s="13" t="str">
        <f t="shared" ca="1" si="146"/>
        <v xml:space="preserve"> </v>
      </c>
      <c r="AF492" s="13" t="str" cm="1">
        <f t="array" aca="1" ref="AF492" ca="1">_xlfn.IFS(AC492=0," ",AE492&gt;25,"Plus éligible",AE492&gt;16,"Justificatif à fournir",AE492&gt;6,"Bon rentré OK",AE492&lt;6,"Non éligible")</f>
        <v xml:space="preserve"> </v>
      </c>
      <c r="AG492" s="13" t="str" cm="1">
        <f t="array" aca="1" ref="AG492" ca="1">_xlfn.IFS(AC492=0," ",AE492&gt;17,"Plus noel",AE492&lt;17,"ok noel")</f>
        <v xml:space="preserve"> </v>
      </c>
      <c r="AH492" s="15"/>
      <c r="AI492" s="16"/>
      <c r="AJ492" s="12"/>
      <c r="AK492" s="13" t="str">
        <f t="shared" ca="1" si="147"/>
        <v xml:space="preserve"> </v>
      </c>
      <c r="AL492" s="13" t="str" cm="1">
        <f t="array" aca="1" ref="AL492" ca="1">_xlfn.IFS(AI492=0," ",AK492&gt;25,"Plus éligible",AK492&gt;16,"Justificatif à fournir",AK492&gt;6,"Bon rentré OK",AK492&lt;6,"Non éligible")</f>
        <v xml:space="preserve"> </v>
      </c>
      <c r="AM492" s="13" t="str" cm="1">
        <f t="array" aca="1" ref="AM492" ca="1">_xlfn.IFS(AI492=0," ",AK492&gt;17,"Plus noel",AK492&lt;17,"ok noel")</f>
        <v xml:space="preserve"> </v>
      </c>
      <c r="AN492" s="15"/>
      <c r="AO492" s="16"/>
      <c r="AP492" s="12"/>
      <c r="AQ492" s="13" t="str">
        <f t="shared" ca="1" si="148"/>
        <v xml:space="preserve"> </v>
      </c>
      <c r="AR492" s="13" t="str" cm="1">
        <f t="array" aca="1" ref="AR492" ca="1">_xlfn.IFS(AO492=0," ",AQ492&gt;25,"Plus éligible",AQ492&gt;16,"Justificatif à fournir",AQ492&gt;6,"Bon rentré OK",AQ492&lt;6,"Non éligible")</f>
        <v xml:space="preserve"> </v>
      </c>
      <c r="AS492" s="13" t="str" cm="1">
        <f t="array" aca="1" ref="AS492" ca="1">_xlfn.IFS(AO492=0," ",AQ492&gt;17,"Plus noel",AQ492&lt;17,"ok noel")</f>
        <v xml:space="preserve"> </v>
      </c>
      <c r="AT492" s="15"/>
      <c r="AU492" s="10" t="str">
        <f t="shared" si="149"/>
        <v xml:space="preserve"> </v>
      </c>
      <c r="AV492" s="10" t="str">
        <f t="shared" si="150"/>
        <v xml:space="preserve"> </v>
      </c>
      <c r="AW492" s="10" t="str">
        <f t="shared" si="151"/>
        <v xml:space="preserve"> </v>
      </c>
      <c r="AX492">
        <f t="shared" ca="1" si="152"/>
        <v>0</v>
      </c>
      <c r="AY492">
        <f t="shared" ca="1" si="153"/>
        <v>0</v>
      </c>
      <c r="AZ492">
        <f t="shared" ca="1" si="154"/>
        <v>0</v>
      </c>
    </row>
    <row r="493" spans="1:52" x14ac:dyDescent="0.3">
      <c r="A493" s="5"/>
      <c r="C493" s="6">
        <f t="shared" si="155"/>
        <v>1</v>
      </c>
      <c r="E493" s="6">
        <f t="shared" ca="1" si="140"/>
        <v>44562</v>
      </c>
      <c r="F493" s="3">
        <f t="shared" ca="1" si="156"/>
        <v>18</v>
      </c>
      <c r="G493" s="3">
        <f t="shared" ca="1" si="157"/>
        <v>12</v>
      </c>
      <c r="H493" s="7">
        <f t="shared" ca="1" si="141"/>
        <v>450</v>
      </c>
      <c r="J493" s="7">
        <f t="shared" ca="1" si="142"/>
        <v>0</v>
      </c>
      <c r="L493" s="7">
        <f t="shared" ca="1" si="143"/>
        <v>450</v>
      </c>
      <c r="P493" s="7">
        <f t="shared" ca="1" si="144"/>
        <v>450</v>
      </c>
      <c r="Q493" s="16"/>
      <c r="R493" s="12"/>
      <c r="S493" s="13" t="str">
        <f t="shared" ca="1" si="158"/>
        <v xml:space="preserve"> </v>
      </c>
      <c r="T493" s="13" t="str" cm="1">
        <f t="array" aca="1" ref="T493" ca="1">_xlfn.IFS(Q493=0," ",S493&gt;25,"Plus éligible",S493&gt;16,"Justificatif à fournir",S493&gt;6,"Bon rentré OK",S493&lt;6,"Non éligible")</f>
        <v xml:space="preserve"> </v>
      </c>
      <c r="U493" s="13" t="str" cm="1">
        <f t="array" aca="1" ref="U493" ca="1">_xlfn.IFS(Q493=0," ",S493&gt;17,"Plus noel",S493&lt;17,"ok noel")</f>
        <v xml:space="preserve"> </v>
      </c>
      <c r="V493" s="15"/>
      <c r="W493" s="16"/>
      <c r="X493" s="12"/>
      <c r="Y493" s="13" t="str">
        <f t="shared" ca="1" si="145"/>
        <v xml:space="preserve"> </v>
      </c>
      <c r="Z493" s="13" t="str" cm="1">
        <f t="array" aca="1" ref="Z493" ca="1">_xlfn.IFS(W493=0," ",Y493&gt;25,"Plus éligible",Y493&gt;16,"Justificatif à fournir",Y493&gt;6,"Bon rentré OK",Y493&lt;6,"Non éligible")</f>
        <v xml:space="preserve"> </v>
      </c>
      <c r="AA493" s="13" t="str" cm="1">
        <f t="array" aca="1" ref="AA493" ca="1">_xlfn.IFS(W493=0," ",Y493&gt;17,"Plus noel",Y493&lt;16,"ok noel")</f>
        <v xml:space="preserve"> </v>
      </c>
      <c r="AB493" s="15"/>
      <c r="AC493" s="16"/>
      <c r="AD493" s="12"/>
      <c r="AE493" s="13" t="str">
        <f t="shared" ca="1" si="146"/>
        <v xml:space="preserve"> </v>
      </c>
      <c r="AF493" s="13" t="str" cm="1">
        <f t="array" aca="1" ref="AF493" ca="1">_xlfn.IFS(AC493=0," ",AE493&gt;25,"Plus éligible",AE493&gt;16,"Justificatif à fournir",AE493&gt;6,"Bon rentré OK",AE493&lt;6,"Non éligible")</f>
        <v xml:space="preserve"> </v>
      </c>
      <c r="AG493" s="13" t="str" cm="1">
        <f t="array" aca="1" ref="AG493" ca="1">_xlfn.IFS(AC493=0," ",AE493&gt;17,"Plus noel",AE493&lt;17,"ok noel")</f>
        <v xml:space="preserve"> </v>
      </c>
      <c r="AH493" s="15"/>
      <c r="AI493" s="16"/>
      <c r="AJ493" s="12"/>
      <c r="AK493" s="13" t="str">
        <f t="shared" ca="1" si="147"/>
        <v xml:space="preserve"> </v>
      </c>
      <c r="AL493" s="13" t="str" cm="1">
        <f t="array" aca="1" ref="AL493" ca="1">_xlfn.IFS(AI493=0," ",AK493&gt;25,"Plus éligible",AK493&gt;16,"Justificatif à fournir",AK493&gt;6,"Bon rentré OK",AK493&lt;6,"Non éligible")</f>
        <v xml:space="preserve"> </v>
      </c>
      <c r="AM493" s="13" t="str" cm="1">
        <f t="array" aca="1" ref="AM493" ca="1">_xlfn.IFS(AI493=0," ",AK493&gt;17,"Plus noel",AK493&lt;17,"ok noel")</f>
        <v xml:space="preserve"> </v>
      </c>
      <c r="AN493" s="15"/>
      <c r="AO493" s="16"/>
      <c r="AP493" s="12"/>
      <c r="AQ493" s="13" t="str">
        <f t="shared" ca="1" si="148"/>
        <v xml:space="preserve"> </v>
      </c>
      <c r="AR493" s="13" t="str" cm="1">
        <f t="array" aca="1" ref="AR493" ca="1">_xlfn.IFS(AO493=0," ",AQ493&gt;25,"Plus éligible",AQ493&gt;16,"Justificatif à fournir",AQ493&gt;6,"Bon rentré OK",AQ493&lt;6,"Non éligible")</f>
        <v xml:space="preserve"> </v>
      </c>
      <c r="AS493" s="13" t="str" cm="1">
        <f t="array" aca="1" ref="AS493" ca="1">_xlfn.IFS(AO493=0," ",AQ493&gt;17,"Plus noel",AQ493&lt;17,"ok noel")</f>
        <v xml:space="preserve"> </v>
      </c>
      <c r="AT493" s="15"/>
      <c r="AU493" s="10" t="str">
        <f t="shared" si="149"/>
        <v xml:space="preserve"> </v>
      </c>
      <c r="AV493" s="10" t="str">
        <f t="shared" si="150"/>
        <v xml:space="preserve"> </v>
      </c>
      <c r="AW493" s="10" t="str">
        <f t="shared" si="151"/>
        <v xml:space="preserve"> </v>
      </c>
      <c r="AX493">
        <f t="shared" ca="1" si="152"/>
        <v>0</v>
      </c>
      <c r="AY493">
        <f t="shared" ca="1" si="153"/>
        <v>0</v>
      </c>
      <c r="AZ493">
        <f t="shared" ca="1" si="154"/>
        <v>0</v>
      </c>
    </row>
    <row r="494" spans="1:52" x14ac:dyDescent="0.3">
      <c r="A494" s="5"/>
      <c r="C494" s="6">
        <f t="shared" si="155"/>
        <v>1</v>
      </c>
      <c r="E494" s="6">
        <f t="shared" ca="1" si="140"/>
        <v>44562</v>
      </c>
      <c r="F494" s="3">
        <f t="shared" ca="1" si="156"/>
        <v>18</v>
      </c>
      <c r="G494" s="3">
        <f t="shared" ca="1" si="157"/>
        <v>12</v>
      </c>
      <c r="H494" s="7">
        <f t="shared" ca="1" si="141"/>
        <v>450</v>
      </c>
      <c r="J494" s="7">
        <f t="shared" ca="1" si="142"/>
        <v>0</v>
      </c>
      <c r="L494" s="7">
        <f t="shared" ca="1" si="143"/>
        <v>450</v>
      </c>
      <c r="P494" s="7">
        <f t="shared" ca="1" si="144"/>
        <v>450</v>
      </c>
      <c r="Q494" s="16"/>
      <c r="R494" s="12"/>
      <c r="S494" s="13" t="str">
        <f t="shared" ca="1" si="158"/>
        <v xml:space="preserve"> </v>
      </c>
      <c r="T494" s="13" t="str" cm="1">
        <f t="array" aca="1" ref="T494" ca="1">_xlfn.IFS(Q494=0," ",S494&gt;25,"Plus éligible",S494&gt;16,"Justificatif à fournir",S494&gt;6,"Bon rentré OK",S494&lt;6,"Non éligible")</f>
        <v xml:space="preserve"> </v>
      </c>
      <c r="U494" s="13" t="str" cm="1">
        <f t="array" aca="1" ref="U494" ca="1">_xlfn.IFS(Q494=0," ",S494&gt;17,"Plus noel",S494&lt;17,"ok noel")</f>
        <v xml:space="preserve"> </v>
      </c>
      <c r="V494" s="15"/>
      <c r="W494" s="16"/>
      <c r="X494" s="12"/>
      <c r="Y494" s="13" t="str">
        <f t="shared" ca="1" si="145"/>
        <v xml:space="preserve"> </v>
      </c>
      <c r="Z494" s="13" t="str" cm="1">
        <f t="array" aca="1" ref="Z494" ca="1">_xlfn.IFS(W494=0," ",Y494&gt;25,"Plus éligible",Y494&gt;16,"Justificatif à fournir",Y494&gt;6,"Bon rentré OK",Y494&lt;6,"Non éligible")</f>
        <v xml:space="preserve"> </v>
      </c>
      <c r="AA494" s="13" t="str" cm="1">
        <f t="array" aca="1" ref="AA494" ca="1">_xlfn.IFS(W494=0," ",Y494&gt;17,"Plus noel",Y494&lt;16,"ok noel")</f>
        <v xml:space="preserve"> </v>
      </c>
      <c r="AB494" s="15"/>
      <c r="AC494" s="16"/>
      <c r="AD494" s="12"/>
      <c r="AE494" s="13" t="str">
        <f t="shared" ca="1" si="146"/>
        <v xml:space="preserve"> </v>
      </c>
      <c r="AF494" s="13" t="str" cm="1">
        <f t="array" aca="1" ref="AF494" ca="1">_xlfn.IFS(AC494=0," ",AE494&gt;25,"Plus éligible",AE494&gt;16,"Justificatif à fournir",AE494&gt;6,"Bon rentré OK",AE494&lt;6,"Non éligible")</f>
        <v xml:space="preserve"> </v>
      </c>
      <c r="AG494" s="13" t="str" cm="1">
        <f t="array" aca="1" ref="AG494" ca="1">_xlfn.IFS(AC494=0," ",AE494&gt;17,"Plus noel",AE494&lt;17,"ok noel")</f>
        <v xml:space="preserve"> </v>
      </c>
      <c r="AH494" s="15"/>
      <c r="AI494" s="16"/>
      <c r="AJ494" s="12"/>
      <c r="AK494" s="13" t="str">
        <f t="shared" ca="1" si="147"/>
        <v xml:space="preserve"> </v>
      </c>
      <c r="AL494" s="13" t="str" cm="1">
        <f t="array" aca="1" ref="AL494" ca="1">_xlfn.IFS(AI494=0," ",AK494&gt;25,"Plus éligible",AK494&gt;16,"Justificatif à fournir",AK494&gt;6,"Bon rentré OK",AK494&lt;6,"Non éligible")</f>
        <v xml:space="preserve"> </v>
      </c>
      <c r="AM494" s="13" t="str" cm="1">
        <f t="array" aca="1" ref="AM494" ca="1">_xlfn.IFS(AI494=0," ",AK494&gt;17,"Plus noel",AK494&lt;17,"ok noel")</f>
        <v xml:space="preserve"> </v>
      </c>
      <c r="AN494" s="15"/>
      <c r="AO494" s="16"/>
      <c r="AP494" s="12"/>
      <c r="AQ494" s="13" t="str">
        <f t="shared" ca="1" si="148"/>
        <v xml:space="preserve"> </v>
      </c>
      <c r="AR494" s="13" t="str" cm="1">
        <f t="array" aca="1" ref="AR494" ca="1">_xlfn.IFS(AO494=0," ",AQ494&gt;25,"Plus éligible",AQ494&gt;16,"Justificatif à fournir",AQ494&gt;6,"Bon rentré OK",AQ494&lt;6,"Non éligible")</f>
        <v xml:space="preserve"> </v>
      </c>
      <c r="AS494" s="13" t="str" cm="1">
        <f t="array" aca="1" ref="AS494" ca="1">_xlfn.IFS(AO494=0," ",AQ494&gt;17,"Plus noel",AQ494&lt;17,"ok noel")</f>
        <v xml:space="preserve"> </v>
      </c>
      <c r="AT494" s="15"/>
      <c r="AU494" s="10" t="str">
        <f t="shared" si="149"/>
        <v xml:space="preserve"> </v>
      </c>
      <c r="AV494" s="10" t="str">
        <f t="shared" si="150"/>
        <v xml:space="preserve"> </v>
      </c>
      <c r="AW494" s="10" t="str">
        <f t="shared" si="151"/>
        <v xml:space="preserve"> </v>
      </c>
      <c r="AX494">
        <f t="shared" ca="1" si="152"/>
        <v>0</v>
      </c>
      <c r="AY494">
        <f t="shared" ca="1" si="153"/>
        <v>0</v>
      </c>
      <c r="AZ494">
        <f t="shared" ca="1" si="154"/>
        <v>0</v>
      </c>
    </row>
    <row r="495" spans="1:52" x14ac:dyDescent="0.3">
      <c r="A495" s="5"/>
      <c r="C495" s="6">
        <f t="shared" si="155"/>
        <v>1</v>
      </c>
      <c r="E495" s="6">
        <f t="shared" ca="1" si="140"/>
        <v>44562</v>
      </c>
      <c r="F495" s="3">
        <f t="shared" ca="1" si="156"/>
        <v>18</v>
      </c>
      <c r="G495" s="3">
        <f t="shared" ca="1" si="157"/>
        <v>12</v>
      </c>
      <c r="H495" s="7">
        <f t="shared" ca="1" si="141"/>
        <v>450</v>
      </c>
      <c r="J495" s="7">
        <f t="shared" ca="1" si="142"/>
        <v>0</v>
      </c>
      <c r="L495" s="7">
        <f t="shared" ca="1" si="143"/>
        <v>450</v>
      </c>
      <c r="P495" s="7">
        <f t="shared" ca="1" si="144"/>
        <v>450</v>
      </c>
      <c r="Q495" s="16"/>
      <c r="R495" s="12"/>
      <c r="S495" s="13" t="str">
        <f t="shared" ca="1" si="158"/>
        <v xml:space="preserve"> </v>
      </c>
      <c r="T495" s="13" t="str" cm="1">
        <f t="array" aca="1" ref="T495" ca="1">_xlfn.IFS(Q495=0," ",S495&gt;25,"Plus éligible",S495&gt;16,"Justificatif à fournir",S495&gt;6,"Bon rentré OK",S495&lt;6,"Non éligible")</f>
        <v xml:space="preserve"> </v>
      </c>
      <c r="U495" s="13" t="str" cm="1">
        <f t="array" aca="1" ref="U495" ca="1">_xlfn.IFS(Q495=0," ",S495&gt;17,"Plus noel",S495&lt;17,"ok noel")</f>
        <v xml:space="preserve"> </v>
      </c>
      <c r="V495" s="15"/>
      <c r="W495" s="16"/>
      <c r="X495" s="12"/>
      <c r="Y495" s="13" t="str">
        <f t="shared" ca="1" si="145"/>
        <v xml:space="preserve"> </v>
      </c>
      <c r="Z495" s="13" t="str" cm="1">
        <f t="array" aca="1" ref="Z495" ca="1">_xlfn.IFS(W495=0," ",Y495&gt;25,"Plus éligible",Y495&gt;16,"Justificatif à fournir",Y495&gt;6,"Bon rentré OK",Y495&lt;6,"Non éligible")</f>
        <v xml:space="preserve"> </v>
      </c>
      <c r="AA495" s="13" t="str" cm="1">
        <f t="array" aca="1" ref="AA495" ca="1">_xlfn.IFS(W495=0," ",Y495&gt;17,"Plus noel",Y495&lt;16,"ok noel")</f>
        <v xml:space="preserve"> </v>
      </c>
      <c r="AB495" s="15"/>
      <c r="AC495" s="16"/>
      <c r="AD495" s="12"/>
      <c r="AE495" s="13" t="str">
        <f t="shared" ca="1" si="146"/>
        <v xml:space="preserve"> </v>
      </c>
      <c r="AF495" s="13" t="str" cm="1">
        <f t="array" aca="1" ref="AF495" ca="1">_xlfn.IFS(AC495=0," ",AE495&gt;25,"Plus éligible",AE495&gt;16,"Justificatif à fournir",AE495&gt;6,"Bon rentré OK",AE495&lt;6,"Non éligible")</f>
        <v xml:space="preserve"> </v>
      </c>
      <c r="AG495" s="13" t="str" cm="1">
        <f t="array" aca="1" ref="AG495" ca="1">_xlfn.IFS(AC495=0," ",AE495&gt;17,"Plus noel",AE495&lt;17,"ok noel")</f>
        <v xml:space="preserve"> </v>
      </c>
      <c r="AH495" s="15"/>
      <c r="AI495" s="16"/>
      <c r="AJ495" s="12"/>
      <c r="AK495" s="13" t="str">
        <f t="shared" ca="1" si="147"/>
        <v xml:space="preserve"> </v>
      </c>
      <c r="AL495" s="13" t="str" cm="1">
        <f t="array" aca="1" ref="AL495" ca="1">_xlfn.IFS(AI495=0," ",AK495&gt;25,"Plus éligible",AK495&gt;16,"Justificatif à fournir",AK495&gt;6,"Bon rentré OK",AK495&lt;6,"Non éligible")</f>
        <v xml:space="preserve"> </v>
      </c>
      <c r="AM495" s="13" t="str" cm="1">
        <f t="array" aca="1" ref="AM495" ca="1">_xlfn.IFS(AI495=0," ",AK495&gt;17,"Plus noel",AK495&lt;17,"ok noel")</f>
        <v xml:space="preserve"> </v>
      </c>
      <c r="AN495" s="15"/>
      <c r="AO495" s="16"/>
      <c r="AP495" s="12"/>
      <c r="AQ495" s="13" t="str">
        <f t="shared" ca="1" si="148"/>
        <v xml:space="preserve"> </v>
      </c>
      <c r="AR495" s="13" t="str" cm="1">
        <f t="array" aca="1" ref="AR495" ca="1">_xlfn.IFS(AO495=0," ",AQ495&gt;25,"Plus éligible",AQ495&gt;16,"Justificatif à fournir",AQ495&gt;6,"Bon rentré OK",AQ495&lt;6,"Non éligible")</f>
        <v xml:space="preserve"> </v>
      </c>
      <c r="AS495" s="13" t="str" cm="1">
        <f t="array" aca="1" ref="AS495" ca="1">_xlfn.IFS(AO495=0," ",AQ495&gt;17,"Plus noel",AQ495&lt;17,"ok noel")</f>
        <v xml:space="preserve"> </v>
      </c>
      <c r="AT495" s="15"/>
      <c r="AU495" s="10" t="str">
        <f t="shared" si="149"/>
        <v xml:space="preserve"> </v>
      </c>
      <c r="AV495" s="10" t="str">
        <f t="shared" si="150"/>
        <v xml:space="preserve"> </v>
      </c>
      <c r="AW495" s="10" t="str">
        <f t="shared" si="151"/>
        <v xml:space="preserve"> </v>
      </c>
      <c r="AX495">
        <f t="shared" ca="1" si="152"/>
        <v>0</v>
      </c>
      <c r="AY495">
        <f t="shared" ca="1" si="153"/>
        <v>0</v>
      </c>
      <c r="AZ495">
        <f t="shared" ca="1" si="154"/>
        <v>0</v>
      </c>
    </row>
    <row r="496" spans="1:52" x14ac:dyDescent="0.3">
      <c r="A496" s="5"/>
      <c r="C496" s="6">
        <f t="shared" si="155"/>
        <v>1</v>
      </c>
      <c r="E496" s="6">
        <f t="shared" ca="1" si="140"/>
        <v>44562</v>
      </c>
      <c r="F496" s="3">
        <f t="shared" ca="1" si="156"/>
        <v>18</v>
      </c>
      <c r="G496" s="3">
        <f t="shared" ca="1" si="157"/>
        <v>12</v>
      </c>
      <c r="H496" s="7">
        <f t="shared" ca="1" si="141"/>
        <v>450</v>
      </c>
      <c r="J496" s="7">
        <f t="shared" ca="1" si="142"/>
        <v>0</v>
      </c>
      <c r="L496" s="7">
        <f t="shared" ca="1" si="143"/>
        <v>450</v>
      </c>
      <c r="P496" s="7">
        <f t="shared" ca="1" si="144"/>
        <v>450</v>
      </c>
      <c r="Q496" s="16"/>
      <c r="R496" s="12"/>
      <c r="S496" s="13" t="str">
        <f t="shared" ca="1" si="158"/>
        <v xml:space="preserve"> </v>
      </c>
      <c r="T496" s="13" t="str" cm="1">
        <f t="array" aca="1" ref="T496" ca="1">_xlfn.IFS(Q496=0," ",S496&gt;25,"Plus éligible",S496&gt;16,"Justificatif à fournir",S496&gt;6,"Bon rentré OK",S496&lt;6,"Non éligible")</f>
        <v xml:space="preserve"> </v>
      </c>
      <c r="U496" s="13" t="str" cm="1">
        <f t="array" aca="1" ref="U496" ca="1">_xlfn.IFS(Q496=0," ",S496&gt;17,"Plus noel",S496&lt;17,"ok noel")</f>
        <v xml:space="preserve"> </v>
      </c>
      <c r="V496" s="15"/>
      <c r="W496" s="16"/>
      <c r="X496" s="12"/>
      <c r="Y496" s="13" t="str">
        <f t="shared" ca="1" si="145"/>
        <v xml:space="preserve"> </v>
      </c>
      <c r="Z496" s="13" t="str" cm="1">
        <f t="array" aca="1" ref="Z496" ca="1">_xlfn.IFS(W496=0," ",Y496&gt;25,"Plus éligible",Y496&gt;16,"Justificatif à fournir",Y496&gt;6,"Bon rentré OK",Y496&lt;6,"Non éligible")</f>
        <v xml:space="preserve"> </v>
      </c>
      <c r="AA496" s="13" t="str" cm="1">
        <f t="array" aca="1" ref="AA496" ca="1">_xlfn.IFS(W496=0," ",Y496&gt;17,"Plus noel",Y496&lt;16,"ok noel")</f>
        <v xml:space="preserve"> </v>
      </c>
      <c r="AB496" s="15"/>
      <c r="AC496" s="16"/>
      <c r="AD496" s="12"/>
      <c r="AE496" s="13" t="str">
        <f t="shared" ca="1" si="146"/>
        <v xml:space="preserve"> </v>
      </c>
      <c r="AF496" s="13" t="str" cm="1">
        <f t="array" aca="1" ref="AF496" ca="1">_xlfn.IFS(AC496=0," ",AE496&gt;25,"Plus éligible",AE496&gt;16,"Justificatif à fournir",AE496&gt;6,"Bon rentré OK",AE496&lt;6,"Non éligible")</f>
        <v xml:space="preserve"> </v>
      </c>
      <c r="AG496" s="13" t="str" cm="1">
        <f t="array" aca="1" ref="AG496" ca="1">_xlfn.IFS(AC496=0," ",AE496&gt;17,"Plus noel",AE496&lt;17,"ok noel")</f>
        <v xml:space="preserve"> </v>
      </c>
      <c r="AH496" s="15"/>
      <c r="AI496" s="16"/>
      <c r="AJ496" s="12"/>
      <c r="AK496" s="13" t="str">
        <f t="shared" ca="1" si="147"/>
        <v xml:space="preserve"> </v>
      </c>
      <c r="AL496" s="13" t="str" cm="1">
        <f t="array" aca="1" ref="AL496" ca="1">_xlfn.IFS(AI496=0," ",AK496&gt;25,"Plus éligible",AK496&gt;16,"Justificatif à fournir",AK496&gt;6,"Bon rentré OK",AK496&lt;6,"Non éligible")</f>
        <v xml:space="preserve"> </v>
      </c>
      <c r="AM496" s="13" t="str" cm="1">
        <f t="array" aca="1" ref="AM496" ca="1">_xlfn.IFS(AI496=0," ",AK496&gt;17,"Plus noel",AK496&lt;17,"ok noel")</f>
        <v xml:space="preserve"> </v>
      </c>
      <c r="AN496" s="15"/>
      <c r="AO496" s="16"/>
      <c r="AP496" s="12"/>
      <c r="AQ496" s="13" t="str">
        <f t="shared" ca="1" si="148"/>
        <v xml:space="preserve"> </v>
      </c>
      <c r="AR496" s="13" t="str" cm="1">
        <f t="array" aca="1" ref="AR496" ca="1">_xlfn.IFS(AO496=0," ",AQ496&gt;25,"Plus éligible",AQ496&gt;16,"Justificatif à fournir",AQ496&gt;6,"Bon rentré OK",AQ496&lt;6,"Non éligible")</f>
        <v xml:space="preserve"> </v>
      </c>
      <c r="AS496" s="13" t="str" cm="1">
        <f t="array" aca="1" ref="AS496" ca="1">_xlfn.IFS(AO496=0," ",AQ496&gt;17,"Plus noel",AQ496&lt;17,"ok noel")</f>
        <v xml:space="preserve"> </v>
      </c>
      <c r="AT496" s="15"/>
      <c r="AU496" s="10" t="str">
        <f t="shared" si="149"/>
        <v xml:space="preserve"> </v>
      </c>
      <c r="AV496" s="10" t="str">
        <f t="shared" si="150"/>
        <v xml:space="preserve"> </v>
      </c>
      <c r="AW496" s="10" t="str">
        <f t="shared" si="151"/>
        <v xml:space="preserve"> </v>
      </c>
      <c r="AX496">
        <f t="shared" ca="1" si="152"/>
        <v>0</v>
      </c>
      <c r="AY496">
        <f t="shared" ca="1" si="153"/>
        <v>0</v>
      </c>
      <c r="AZ496">
        <f t="shared" ca="1" si="154"/>
        <v>0</v>
      </c>
    </row>
    <row r="497" spans="1:52" x14ac:dyDescent="0.3">
      <c r="A497" s="5"/>
      <c r="C497" s="6">
        <f t="shared" si="155"/>
        <v>1</v>
      </c>
      <c r="E497" s="6">
        <f t="shared" ca="1" si="140"/>
        <v>44562</v>
      </c>
      <c r="F497" s="3">
        <f t="shared" ca="1" si="156"/>
        <v>18</v>
      </c>
      <c r="G497" s="3">
        <f t="shared" ca="1" si="157"/>
        <v>12</v>
      </c>
      <c r="H497" s="7">
        <f t="shared" ca="1" si="141"/>
        <v>450</v>
      </c>
      <c r="J497" s="7">
        <f t="shared" ca="1" si="142"/>
        <v>0</v>
      </c>
      <c r="L497" s="7">
        <f t="shared" ca="1" si="143"/>
        <v>450</v>
      </c>
      <c r="P497" s="7">
        <f t="shared" ca="1" si="144"/>
        <v>450</v>
      </c>
      <c r="Q497" s="16"/>
      <c r="R497" s="12"/>
      <c r="S497" s="13" t="str">
        <f t="shared" ca="1" si="158"/>
        <v xml:space="preserve"> </v>
      </c>
      <c r="T497" s="13" t="str" cm="1">
        <f t="array" aca="1" ref="T497" ca="1">_xlfn.IFS(Q497=0," ",S497&gt;25,"Plus éligible",S497&gt;16,"Justificatif à fournir",S497&gt;6,"Bon rentré OK",S497&lt;6,"Non éligible")</f>
        <v xml:space="preserve"> </v>
      </c>
      <c r="U497" s="13" t="str" cm="1">
        <f t="array" aca="1" ref="U497" ca="1">_xlfn.IFS(Q497=0," ",S497&gt;17,"Plus noel",S497&lt;17,"ok noel")</f>
        <v xml:space="preserve"> </v>
      </c>
      <c r="V497" s="15"/>
      <c r="W497" s="16"/>
      <c r="X497" s="12"/>
      <c r="Y497" s="13" t="str">
        <f t="shared" ca="1" si="145"/>
        <v xml:space="preserve"> </v>
      </c>
      <c r="Z497" s="13" t="str" cm="1">
        <f t="array" aca="1" ref="Z497" ca="1">_xlfn.IFS(W497=0," ",Y497&gt;25,"Plus éligible",Y497&gt;16,"Justificatif à fournir",Y497&gt;6,"Bon rentré OK",Y497&lt;6,"Non éligible")</f>
        <v xml:space="preserve"> </v>
      </c>
      <c r="AA497" s="13" t="str" cm="1">
        <f t="array" aca="1" ref="AA497" ca="1">_xlfn.IFS(W497=0," ",Y497&gt;17,"Plus noel",Y497&lt;16,"ok noel")</f>
        <v xml:space="preserve"> </v>
      </c>
      <c r="AB497" s="15"/>
      <c r="AC497" s="16"/>
      <c r="AD497" s="12"/>
      <c r="AE497" s="13" t="str">
        <f t="shared" ca="1" si="146"/>
        <v xml:space="preserve"> </v>
      </c>
      <c r="AF497" s="13" t="str" cm="1">
        <f t="array" aca="1" ref="AF497" ca="1">_xlfn.IFS(AC497=0," ",AE497&gt;25,"Plus éligible",AE497&gt;16,"Justificatif à fournir",AE497&gt;6,"Bon rentré OK",AE497&lt;6,"Non éligible")</f>
        <v xml:space="preserve"> </v>
      </c>
      <c r="AG497" s="13" t="str" cm="1">
        <f t="array" aca="1" ref="AG497" ca="1">_xlfn.IFS(AC497=0," ",AE497&gt;17,"Plus noel",AE497&lt;17,"ok noel")</f>
        <v xml:space="preserve"> </v>
      </c>
      <c r="AH497" s="15"/>
      <c r="AI497" s="16"/>
      <c r="AJ497" s="12"/>
      <c r="AK497" s="13" t="str">
        <f t="shared" ca="1" si="147"/>
        <v xml:space="preserve"> </v>
      </c>
      <c r="AL497" s="13" t="str" cm="1">
        <f t="array" aca="1" ref="AL497" ca="1">_xlfn.IFS(AI497=0," ",AK497&gt;25,"Plus éligible",AK497&gt;16,"Justificatif à fournir",AK497&gt;6,"Bon rentré OK",AK497&lt;6,"Non éligible")</f>
        <v xml:space="preserve"> </v>
      </c>
      <c r="AM497" s="13" t="str" cm="1">
        <f t="array" aca="1" ref="AM497" ca="1">_xlfn.IFS(AI497=0," ",AK497&gt;17,"Plus noel",AK497&lt;17,"ok noel")</f>
        <v xml:space="preserve"> </v>
      </c>
      <c r="AN497" s="15"/>
      <c r="AO497" s="16"/>
      <c r="AP497" s="12"/>
      <c r="AQ497" s="13" t="str">
        <f t="shared" ca="1" si="148"/>
        <v xml:space="preserve"> </v>
      </c>
      <c r="AR497" s="13" t="str" cm="1">
        <f t="array" aca="1" ref="AR497" ca="1">_xlfn.IFS(AO497=0," ",AQ497&gt;25,"Plus éligible",AQ497&gt;16,"Justificatif à fournir",AQ497&gt;6,"Bon rentré OK",AQ497&lt;6,"Non éligible")</f>
        <v xml:space="preserve"> </v>
      </c>
      <c r="AS497" s="13" t="str" cm="1">
        <f t="array" aca="1" ref="AS497" ca="1">_xlfn.IFS(AO497=0," ",AQ497&gt;17,"Plus noel",AQ497&lt;17,"ok noel")</f>
        <v xml:space="preserve"> </v>
      </c>
      <c r="AT497" s="15"/>
      <c r="AU497" s="10" t="str">
        <f t="shared" si="149"/>
        <v xml:space="preserve"> </v>
      </c>
      <c r="AV497" s="10" t="str">
        <f t="shared" si="150"/>
        <v xml:space="preserve"> </v>
      </c>
      <c r="AW497" s="10" t="str">
        <f t="shared" si="151"/>
        <v xml:space="preserve"> </v>
      </c>
      <c r="AX497">
        <f t="shared" ca="1" si="152"/>
        <v>0</v>
      </c>
      <c r="AY497">
        <f t="shared" ca="1" si="153"/>
        <v>0</v>
      </c>
      <c r="AZ497">
        <f t="shared" ca="1" si="154"/>
        <v>0</v>
      </c>
    </row>
    <row r="498" spans="1:52" x14ac:dyDescent="0.3">
      <c r="A498" s="5"/>
      <c r="C498" s="6">
        <f t="shared" si="155"/>
        <v>1</v>
      </c>
      <c r="E498" s="6">
        <f t="shared" ca="1" si="140"/>
        <v>44562</v>
      </c>
      <c r="F498" s="3">
        <f t="shared" ca="1" si="156"/>
        <v>18</v>
      </c>
      <c r="G498" s="3">
        <f t="shared" ca="1" si="157"/>
        <v>12</v>
      </c>
      <c r="H498" s="7">
        <f t="shared" ca="1" si="141"/>
        <v>450</v>
      </c>
      <c r="J498" s="7">
        <f t="shared" ca="1" si="142"/>
        <v>0</v>
      </c>
      <c r="L498" s="7">
        <f t="shared" ca="1" si="143"/>
        <v>450</v>
      </c>
      <c r="P498" s="7">
        <f t="shared" ca="1" si="144"/>
        <v>450</v>
      </c>
      <c r="Q498" s="16"/>
      <c r="R498" s="12"/>
      <c r="S498" s="13" t="str">
        <f t="shared" ca="1" si="158"/>
        <v xml:space="preserve"> </v>
      </c>
      <c r="T498" s="13" t="str" cm="1">
        <f t="array" aca="1" ref="T498" ca="1">_xlfn.IFS(Q498=0," ",S498&gt;25,"Plus éligible",S498&gt;16,"Justificatif à fournir",S498&gt;6,"Bon rentré OK",S498&lt;6,"Non éligible")</f>
        <v xml:space="preserve"> </v>
      </c>
      <c r="U498" s="13" t="str" cm="1">
        <f t="array" aca="1" ref="U498" ca="1">_xlfn.IFS(Q498=0," ",S498&gt;17,"Plus noel",S498&lt;17,"ok noel")</f>
        <v xml:space="preserve"> </v>
      </c>
      <c r="V498" s="15"/>
      <c r="W498" s="16"/>
      <c r="X498" s="12"/>
      <c r="Y498" s="13" t="str">
        <f t="shared" ca="1" si="145"/>
        <v xml:space="preserve"> </v>
      </c>
      <c r="Z498" s="13" t="str" cm="1">
        <f t="array" aca="1" ref="Z498" ca="1">_xlfn.IFS(W498=0," ",Y498&gt;25,"Plus éligible",Y498&gt;16,"Justificatif à fournir",Y498&gt;6,"Bon rentré OK",Y498&lt;6,"Non éligible")</f>
        <v xml:space="preserve"> </v>
      </c>
      <c r="AA498" s="13" t="str" cm="1">
        <f t="array" aca="1" ref="AA498" ca="1">_xlfn.IFS(W498=0," ",Y498&gt;17,"Plus noel",Y498&lt;16,"ok noel")</f>
        <v xml:space="preserve"> </v>
      </c>
      <c r="AB498" s="15"/>
      <c r="AC498" s="16"/>
      <c r="AD498" s="12"/>
      <c r="AE498" s="13" t="str">
        <f t="shared" ca="1" si="146"/>
        <v xml:space="preserve"> </v>
      </c>
      <c r="AF498" s="13" t="str" cm="1">
        <f t="array" aca="1" ref="AF498" ca="1">_xlfn.IFS(AC498=0," ",AE498&gt;25,"Plus éligible",AE498&gt;16,"Justificatif à fournir",AE498&gt;6,"Bon rentré OK",AE498&lt;6,"Non éligible")</f>
        <v xml:space="preserve"> </v>
      </c>
      <c r="AG498" s="13" t="str" cm="1">
        <f t="array" aca="1" ref="AG498" ca="1">_xlfn.IFS(AC498=0," ",AE498&gt;17,"Plus noel",AE498&lt;17,"ok noel")</f>
        <v xml:space="preserve"> </v>
      </c>
      <c r="AH498" s="15"/>
      <c r="AI498" s="16"/>
      <c r="AJ498" s="12"/>
      <c r="AK498" s="13" t="str">
        <f t="shared" ca="1" si="147"/>
        <v xml:space="preserve"> </v>
      </c>
      <c r="AL498" s="13" t="str" cm="1">
        <f t="array" aca="1" ref="AL498" ca="1">_xlfn.IFS(AI498=0," ",AK498&gt;25,"Plus éligible",AK498&gt;16,"Justificatif à fournir",AK498&gt;6,"Bon rentré OK",AK498&lt;6,"Non éligible")</f>
        <v xml:space="preserve"> </v>
      </c>
      <c r="AM498" s="13" t="str" cm="1">
        <f t="array" aca="1" ref="AM498" ca="1">_xlfn.IFS(AI498=0," ",AK498&gt;17,"Plus noel",AK498&lt;17,"ok noel")</f>
        <v xml:space="preserve"> </v>
      </c>
      <c r="AN498" s="15"/>
      <c r="AO498" s="16"/>
      <c r="AP498" s="12"/>
      <c r="AQ498" s="13" t="str">
        <f t="shared" ca="1" si="148"/>
        <v xml:space="preserve"> </v>
      </c>
      <c r="AR498" s="13" t="str" cm="1">
        <f t="array" aca="1" ref="AR498" ca="1">_xlfn.IFS(AO498=0," ",AQ498&gt;25,"Plus éligible",AQ498&gt;16,"Justificatif à fournir",AQ498&gt;6,"Bon rentré OK",AQ498&lt;6,"Non éligible")</f>
        <v xml:space="preserve"> </v>
      </c>
      <c r="AS498" s="13" t="str" cm="1">
        <f t="array" aca="1" ref="AS498" ca="1">_xlfn.IFS(AO498=0," ",AQ498&gt;17,"Plus noel",AQ498&lt;17,"ok noel")</f>
        <v xml:space="preserve"> </v>
      </c>
      <c r="AT498" s="15"/>
      <c r="AU498" s="10" t="str">
        <f t="shared" si="149"/>
        <v xml:space="preserve"> </v>
      </c>
      <c r="AV498" s="10" t="str">
        <f t="shared" si="150"/>
        <v xml:space="preserve"> </v>
      </c>
      <c r="AW498" s="10" t="str">
        <f t="shared" si="151"/>
        <v xml:space="preserve"> </v>
      </c>
      <c r="AX498">
        <f t="shared" ca="1" si="152"/>
        <v>0</v>
      </c>
      <c r="AY498">
        <f t="shared" ca="1" si="153"/>
        <v>0</v>
      </c>
      <c r="AZ498">
        <f t="shared" ca="1" si="154"/>
        <v>0</v>
      </c>
    </row>
    <row r="499" spans="1:52" x14ac:dyDescent="0.3">
      <c r="A499" s="5"/>
      <c r="C499" s="6">
        <f t="shared" si="155"/>
        <v>1</v>
      </c>
      <c r="E499" s="6">
        <f t="shared" ca="1" si="140"/>
        <v>44562</v>
      </c>
      <c r="F499" s="3">
        <f t="shared" ca="1" si="156"/>
        <v>18</v>
      </c>
      <c r="G499" s="3">
        <f t="shared" ca="1" si="157"/>
        <v>12</v>
      </c>
      <c r="H499" s="7">
        <f t="shared" ca="1" si="141"/>
        <v>450</v>
      </c>
      <c r="J499" s="7">
        <f t="shared" ca="1" si="142"/>
        <v>0</v>
      </c>
      <c r="L499" s="7">
        <f t="shared" ca="1" si="143"/>
        <v>450</v>
      </c>
      <c r="P499" s="7">
        <f t="shared" ca="1" si="144"/>
        <v>450</v>
      </c>
      <c r="Q499" s="16"/>
      <c r="R499" s="12"/>
      <c r="S499" s="13" t="str">
        <f t="shared" ca="1" si="158"/>
        <v xml:space="preserve"> </v>
      </c>
      <c r="T499" s="13" t="str" cm="1">
        <f t="array" aca="1" ref="T499" ca="1">_xlfn.IFS(Q499=0," ",S499&gt;25,"Plus éligible",S499&gt;16,"Justificatif à fournir",S499&gt;6,"Bon rentré OK",S499&lt;6,"Non éligible")</f>
        <v xml:space="preserve"> </v>
      </c>
      <c r="U499" s="13" t="str" cm="1">
        <f t="array" aca="1" ref="U499" ca="1">_xlfn.IFS(Q499=0," ",S499&gt;17,"Plus noel",S499&lt;17,"ok noel")</f>
        <v xml:space="preserve"> </v>
      </c>
      <c r="V499" s="15"/>
      <c r="W499" s="16"/>
      <c r="X499" s="12"/>
      <c r="Y499" s="13" t="str">
        <f t="shared" ca="1" si="145"/>
        <v xml:space="preserve"> </v>
      </c>
      <c r="Z499" s="13" t="str" cm="1">
        <f t="array" aca="1" ref="Z499" ca="1">_xlfn.IFS(W499=0," ",Y499&gt;25,"Plus éligible",Y499&gt;16,"Justificatif à fournir",Y499&gt;6,"Bon rentré OK",Y499&lt;6,"Non éligible")</f>
        <v xml:space="preserve"> </v>
      </c>
      <c r="AA499" s="13" t="str" cm="1">
        <f t="array" aca="1" ref="AA499" ca="1">_xlfn.IFS(W499=0," ",Y499&gt;17,"Plus noel",Y499&lt;16,"ok noel")</f>
        <v xml:space="preserve"> </v>
      </c>
      <c r="AB499" s="15"/>
      <c r="AC499" s="16"/>
      <c r="AD499" s="12"/>
      <c r="AE499" s="13" t="str">
        <f t="shared" ca="1" si="146"/>
        <v xml:space="preserve"> </v>
      </c>
      <c r="AF499" s="13" t="str" cm="1">
        <f t="array" aca="1" ref="AF499" ca="1">_xlfn.IFS(AC499=0," ",AE499&gt;25,"Plus éligible",AE499&gt;16,"Justificatif à fournir",AE499&gt;6,"Bon rentré OK",AE499&lt;6,"Non éligible")</f>
        <v xml:space="preserve"> </v>
      </c>
      <c r="AG499" s="13" t="str" cm="1">
        <f t="array" aca="1" ref="AG499" ca="1">_xlfn.IFS(AC499=0," ",AE499&gt;17,"Plus noel",AE499&lt;17,"ok noel")</f>
        <v xml:space="preserve"> </v>
      </c>
      <c r="AH499" s="15"/>
      <c r="AI499" s="16"/>
      <c r="AJ499" s="12"/>
      <c r="AK499" s="13" t="str">
        <f t="shared" ca="1" si="147"/>
        <v xml:space="preserve"> </v>
      </c>
      <c r="AL499" s="13" t="str" cm="1">
        <f t="array" aca="1" ref="AL499" ca="1">_xlfn.IFS(AI499=0," ",AK499&gt;25,"Plus éligible",AK499&gt;16,"Justificatif à fournir",AK499&gt;6,"Bon rentré OK",AK499&lt;6,"Non éligible")</f>
        <v xml:space="preserve"> </v>
      </c>
      <c r="AM499" s="13" t="str" cm="1">
        <f t="array" aca="1" ref="AM499" ca="1">_xlfn.IFS(AI499=0," ",AK499&gt;17,"Plus noel",AK499&lt;17,"ok noel")</f>
        <v xml:space="preserve"> </v>
      </c>
      <c r="AN499" s="15"/>
      <c r="AO499" s="16"/>
      <c r="AP499" s="12"/>
      <c r="AQ499" s="13" t="str">
        <f t="shared" ca="1" si="148"/>
        <v xml:space="preserve"> </v>
      </c>
      <c r="AR499" s="13" t="str" cm="1">
        <f t="array" aca="1" ref="AR499" ca="1">_xlfn.IFS(AO499=0," ",AQ499&gt;25,"Plus éligible",AQ499&gt;16,"Justificatif à fournir",AQ499&gt;6,"Bon rentré OK",AQ499&lt;6,"Non éligible")</f>
        <v xml:space="preserve"> </v>
      </c>
      <c r="AS499" s="13" t="str" cm="1">
        <f t="array" aca="1" ref="AS499" ca="1">_xlfn.IFS(AO499=0," ",AQ499&gt;17,"Plus noel",AQ499&lt;17,"ok noel")</f>
        <v xml:space="preserve"> </v>
      </c>
      <c r="AT499" s="15"/>
      <c r="AU499" s="10" t="str">
        <f t="shared" si="149"/>
        <v xml:space="preserve"> </v>
      </c>
      <c r="AV499" s="10" t="str">
        <f t="shared" si="150"/>
        <v xml:space="preserve"> </v>
      </c>
      <c r="AW499" s="10" t="str">
        <f t="shared" si="151"/>
        <v xml:space="preserve"> </v>
      </c>
      <c r="AX499">
        <f t="shared" ca="1" si="152"/>
        <v>0</v>
      </c>
      <c r="AY499">
        <f t="shared" ca="1" si="153"/>
        <v>0</v>
      </c>
      <c r="AZ499">
        <f t="shared" ca="1" si="154"/>
        <v>0</v>
      </c>
    </row>
    <row r="500" spans="1:52" x14ac:dyDescent="0.3">
      <c r="A500" s="5"/>
      <c r="C500" s="6">
        <f t="shared" si="155"/>
        <v>1</v>
      </c>
      <c r="E500" s="6">
        <f t="shared" ca="1" si="140"/>
        <v>44562</v>
      </c>
      <c r="F500" s="3">
        <f t="shared" ca="1" si="156"/>
        <v>18</v>
      </c>
      <c r="G500" s="3">
        <f t="shared" ca="1" si="157"/>
        <v>12</v>
      </c>
      <c r="H500" s="7">
        <f t="shared" ca="1" si="141"/>
        <v>450</v>
      </c>
      <c r="J500" s="7">
        <f t="shared" ca="1" si="142"/>
        <v>0</v>
      </c>
      <c r="L500" s="7">
        <f t="shared" ca="1" si="143"/>
        <v>450</v>
      </c>
      <c r="P500" s="7">
        <f t="shared" ca="1" si="144"/>
        <v>450</v>
      </c>
      <c r="Q500" s="16"/>
      <c r="R500" s="12"/>
      <c r="S500" s="13" t="str">
        <f t="shared" ca="1" si="158"/>
        <v xml:space="preserve"> </v>
      </c>
      <c r="T500" s="13" t="str" cm="1">
        <f t="array" aca="1" ref="T500" ca="1">_xlfn.IFS(Q500=0," ",S500&gt;25,"Plus éligible",S500&gt;16,"Justificatif à fournir",S500&gt;6,"Bon rentré OK",S500&lt;6,"Non éligible")</f>
        <v xml:space="preserve"> </v>
      </c>
      <c r="U500" s="13" t="str" cm="1">
        <f t="array" aca="1" ref="U500" ca="1">_xlfn.IFS(Q500=0," ",S500&gt;17,"Plus noel",S500&lt;17,"ok noel")</f>
        <v xml:space="preserve"> </v>
      </c>
      <c r="V500" s="15"/>
      <c r="W500" s="16"/>
      <c r="X500" s="12"/>
      <c r="Y500" s="13" t="str">
        <f t="shared" ca="1" si="145"/>
        <v xml:space="preserve"> </v>
      </c>
      <c r="Z500" s="13" t="str" cm="1">
        <f t="array" aca="1" ref="Z500" ca="1">_xlfn.IFS(W500=0," ",Y500&gt;25,"Plus éligible",Y500&gt;16,"Justificatif à fournir",Y500&gt;6,"Bon rentré OK",Y500&lt;6,"Non éligible")</f>
        <v xml:space="preserve"> </v>
      </c>
      <c r="AA500" s="13" t="str" cm="1">
        <f t="array" aca="1" ref="AA500" ca="1">_xlfn.IFS(W500=0," ",Y500&gt;17,"Plus noel",Y500&lt;16,"ok noel")</f>
        <v xml:space="preserve"> </v>
      </c>
      <c r="AB500" s="15"/>
      <c r="AC500" s="16"/>
      <c r="AD500" s="12"/>
      <c r="AE500" s="13" t="str">
        <f t="shared" ca="1" si="146"/>
        <v xml:space="preserve"> </v>
      </c>
      <c r="AF500" s="13" t="str" cm="1">
        <f t="array" aca="1" ref="AF500" ca="1">_xlfn.IFS(AC500=0," ",AE500&gt;25,"Plus éligible",AE500&gt;16,"Justificatif à fournir",AE500&gt;6,"Bon rentré OK",AE500&lt;6,"Non éligible")</f>
        <v xml:space="preserve"> </v>
      </c>
      <c r="AG500" s="13" t="str" cm="1">
        <f t="array" aca="1" ref="AG500" ca="1">_xlfn.IFS(AC500=0," ",AE500&gt;17,"Plus noel",AE500&lt;17,"ok noel")</f>
        <v xml:space="preserve"> </v>
      </c>
      <c r="AH500" s="15"/>
      <c r="AI500" s="16"/>
      <c r="AJ500" s="12"/>
      <c r="AK500" s="13" t="str">
        <f t="shared" ca="1" si="147"/>
        <v xml:space="preserve"> </v>
      </c>
      <c r="AL500" s="13" t="str" cm="1">
        <f t="array" aca="1" ref="AL500" ca="1">_xlfn.IFS(AI500=0," ",AK500&gt;25,"Plus éligible",AK500&gt;16,"Justificatif à fournir",AK500&gt;6,"Bon rentré OK",AK500&lt;6,"Non éligible")</f>
        <v xml:space="preserve"> </v>
      </c>
      <c r="AM500" s="13" t="str" cm="1">
        <f t="array" aca="1" ref="AM500" ca="1">_xlfn.IFS(AI500=0," ",AK500&gt;17,"Plus noel",AK500&lt;17,"ok noel")</f>
        <v xml:space="preserve"> </v>
      </c>
      <c r="AN500" s="15"/>
      <c r="AO500" s="16"/>
      <c r="AP500" s="12"/>
      <c r="AQ500" s="13" t="str">
        <f t="shared" ca="1" si="148"/>
        <v xml:space="preserve"> </v>
      </c>
      <c r="AR500" s="13" t="str" cm="1">
        <f t="array" aca="1" ref="AR500" ca="1">_xlfn.IFS(AO500=0," ",AQ500&gt;25,"Plus éligible",AQ500&gt;16,"Justificatif à fournir",AQ500&gt;6,"Bon rentré OK",AQ500&lt;6,"Non éligible")</f>
        <v xml:space="preserve"> </v>
      </c>
      <c r="AS500" s="13" t="str" cm="1">
        <f t="array" aca="1" ref="AS500" ca="1">_xlfn.IFS(AO500=0," ",AQ500&gt;17,"Plus noel",AQ500&lt;17,"ok noel")</f>
        <v xml:space="preserve"> </v>
      </c>
      <c r="AT500" s="15"/>
      <c r="AU500" s="10" t="str">
        <f t="shared" si="149"/>
        <v xml:space="preserve"> </v>
      </c>
      <c r="AV500" s="10" t="str">
        <f t="shared" si="150"/>
        <v xml:space="preserve"> </v>
      </c>
      <c r="AW500" s="10" t="str">
        <f t="shared" si="151"/>
        <v xml:space="preserve"> </v>
      </c>
      <c r="AX500">
        <f t="shared" ca="1" si="152"/>
        <v>0</v>
      </c>
      <c r="AY500">
        <f t="shared" ca="1" si="153"/>
        <v>0</v>
      </c>
      <c r="AZ500">
        <f t="shared" ca="1" si="154"/>
        <v>0</v>
      </c>
    </row>
    <row r="501" spans="1:52" x14ac:dyDescent="0.3">
      <c r="A501" s="5"/>
      <c r="C501" s="6">
        <f t="shared" si="155"/>
        <v>1</v>
      </c>
      <c r="E501" s="6">
        <f t="shared" ca="1" si="140"/>
        <v>44562</v>
      </c>
      <c r="F501" s="3">
        <f t="shared" ca="1" si="156"/>
        <v>18</v>
      </c>
      <c r="G501" s="3">
        <f t="shared" ca="1" si="157"/>
        <v>12</v>
      </c>
      <c r="H501" s="7">
        <f t="shared" ca="1" si="141"/>
        <v>450</v>
      </c>
      <c r="J501" s="7">
        <f t="shared" ca="1" si="142"/>
        <v>0</v>
      </c>
      <c r="L501" s="7">
        <f t="shared" ca="1" si="143"/>
        <v>450</v>
      </c>
      <c r="P501" s="7">
        <f t="shared" ca="1" si="144"/>
        <v>450</v>
      </c>
      <c r="Q501" s="16"/>
      <c r="R501" s="12"/>
      <c r="S501" s="13" t="str">
        <f t="shared" ca="1" si="158"/>
        <v xml:space="preserve"> </v>
      </c>
      <c r="T501" s="13" t="str" cm="1">
        <f t="array" aca="1" ref="T501" ca="1">_xlfn.IFS(Q501=0," ",S501&gt;25,"Plus éligible",S501&gt;16,"Justificatif à fournir",S501&gt;6,"Bon rentré OK",S501&lt;6,"Non éligible")</f>
        <v xml:space="preserve"> </v>
      </c>
      <c r="U501" s="13" t="str" cm="1">
        <f t="array" aca="1" ref="U501" ca="1">_xlfn.IFS(Q501=0," ",S501&gt;17,"Plus noel",S501&lt;17,"ok noel")</f>
        <v xml:space="preserve"> </v>
      </c>
      <c r="V501" s="15"/>
      <c r="W501" s="16"/>
      <c r="X501" s="12"/>
      <c r="Y501" s="13" t="str">
        <f t="shared" ca="1" si="145"/>
        <v xml:space="preserve"> </v>
      </c>
      <c r="Z501" s="13" t="str" cm="1">
        <f t="array" aca="1" ref="Z501" ca="1">_xlfn.IFS(W501=0," ",Y501&gt;25,"Plus éligible",Y501&gt;16,"Justificatif à fournir",Y501&gt;6,"Bon rentré OK",Y501&lt;6,"Non éligible")</f>
        <v xml:space="preserve"> </v>
      </c>
      <c r="AA501" s="13" t="str" cm="1">
        <f t="array" aca="1" ref="AA501" ca="1">_xlfn.IFS(W501=0," ",Y501&gt;17,"Plus noel",Y501&lt;16,"ok noel")</f>
        <v xml:space="preserve"> </v>
      </c>
      <c r="AB501" s="15"/>
      <c r="AC501" s="16"/>
      <c r="AD501" s="12"/>
      <c r="AE501" s="13" t="str">
        <f t="shared" ca="1" si="146"/>
        <v xml:space="preserve"> </v>
      </c>
      <c r="AF501" s="13" t="str" cm="1">
        <f t="array" aca="1" ref="AF501" ca="1">_xlfn.IFS(AC501=0," ",AE501&gt;25,"Plus éligible",AE501&gt;16,"Justificatif à fournir",AE501&gt;6,"Bon rentré OK",AE501&lt;6,"Non éligible")</f>
        <v xml:space="preserve"> </v>
      </c>
      <c r="AG501" s="13" t="str" cm="1">
        <f t="array" aca="1" ref="AG501" ca="1">_xlfn.IFS(AC501=0," ",AE501&gt;17,"Plus noel",AE501&lt;17,"ok noel")</f>
        <v xml:space="preserve"> </v>
      </c>
      <c r="AH501" s="15"/>
      <c r="AI501" s="16"/>
      <c r="AJ501" s="12"/>
      <c r="AK501" s="13" t="str">
        <f t="shared" ca="1" si="147"/>
        <v xml:space="preserve"> </v>
      </c>
      <c r="AL501" s="13" t="str" cm="1">
        <f t="array" aca="1" ref="AL501" ca="1">_xlfn.IFS(AI501=0," ",AK501&gt;25,"Plus éligible",AK501&gt;16,"Justificatif à fournir",AK501&gt;6,"Bon rentré OK",AK501&lt;6,"Non éligible")</f>
        <v xml:space="preserve"> </v>
      </c>
      <c r="AM501" s="13" t="str" cm="1">
        <f t="array" aca="1" ref="AM501" ca="1">_xlfn.IFS(AI501=0," ",AK501&gt;17,"Plus noel",AK501&lt;17,"ok noel")</f>
        <v xml:space="preserve"> </v>
      </c>
      <c r="AN501" s="15"/>
      <c r="AO501" s="16"/>
      <c r="AP501" s="12"/>
      <c r="AQ501" s="13" t="str">
        <f t="shared" ca="1" si="148"/>
        <v xml:space="preserve"> </v>
      </c>
      <c r="AR501" s="13" t="str" cm="1">
        <f t="array" aca="1" ref="AR501" ca="1">_xlfn.IFS(AO501=0," ",AQ501&gt;25,"Plus éligible",AQ501&gt;16,"Justificatif à fournir",AQ501&gt;6,"Bon rentré OK",AQ501&lt;6,"Non éligible")</f>
        <v xml:space="preserve"> </v>
      </c>
      <c r="AS501" s="13" t="str" cm="1">
        <f t="array" aca="1" ref="AS501" ca="1">_xlfn.IFS(AO501=0," ",AQ501&gt;17,"Plus noel",AQ501&lt;17,"ok noel")</f>
        <v xml:space="preserve"> </v>
      </c>
      <c r="AT501" s="15"/>
      <c r="AU501" s="10" t="str">
        <f t="shared" si="149"/>
        <v xml:space="preserve"> </v>
      </c>
      <c r="AV501" s="10" t="str">
        <f t="shared" si="150"/>
        <v xml:space="preserve"> </v>
      </c>
      <c r="AW501" s="10" t="str">
        <f t="shared" si="151"/>
        <v xml:space="preserve"> </v>
      </c>
      <c r="AX501">
        <f t="shared" ca="1" si="152"/>
        <v>0</v>
      </c>
      <c r="AY501">
        <f t="shared" ca="1" si="153"/>
        <v>0</v>
      </c>
      <c r="AZ501">
        <f t="shared" ca="1" si="154"/>
        <v>0</v>
      </c>
    </row>
    <row r="502" spans="1:52" x14ac:dyDescent="0.3">
      <c r="A502" s="5"/>
      <c r="C502" s="6">
        <f t="shared" si="155"/>
        <v>1</v>
      </c>
      <c r="E502" s="6">
        <f t="shared" ca="1" si="140"/>
        <v>44562</v>
      </c>
      <c r="F502" s="3">
        <f t="shared" ca="1" si="156"/>
        <v>18</v>
      </c>
      <c r="G502" s="3">
        <f t="shared" ca="1" si="157"/>
        <v>12</v>
      </c>
      <c r="H502" s="7">
        <f t="shared" ca="1" si="141"/>
        <v>450</v>
      </c>
      <c r="J502" s="7">
        <f t="shared" ca="1" si="142"/>
        <v>0</v>
      </c>
      <c r="L502" s="7">
        <f t="shared" ca="1" si="143"/>
        <v>450</v>
      </c>
      <c r="P502" s="7">
        <f t="shared" ca="1" si="144"/>
        <v>450</v>
      </c>
      <c r="Q502" s="16"/>
      <c r="R502" s="12"/>
      <c r="S502" s="13" t="str">
        <f t="shared" ca="1" si="158"/>
        <v xml:space="preserve"> </v>
      </c>
      <c r="T502" s="13" t="str" cm="1">
        <f t="array" aca="1" ref="T502" ca="1">_xlfn.IFS(Q502=0," ",S502&gt;25,"Plus éligible",S502&gt;16,"Justificatif à fournir",S502&gt;6,"Bon rentré OK",S502&lt;6,"Non éligible")</f>
        <v xml:space="preserve"> </v>
      </c>
      <c r="U502" s="13" t="str" cm="1">
        <f t="array" aca="1" ref="U502" ca="1">_xlfn.IFS(Q502=0," ",S502&gt;17,"Plus noel",S502&lt;17,"ok noel")</f>
        <v xml:space="preserve"> </v>
      </c>
      <c r="V502" s="15"/>
      <c r="W502" s="16"/>
      <c r="X502" s="12"/>
      <c r="Y502" s="13" t="str">
        <f t="shared" ca="1" si="145"/>
        <v xml:space="preserve"> </v>
      </c>
      <c r="Z502" s="13" t="str" cm="1">
        <f t="array" aca="1" ref="Z502" ca="1">_xlfn.IFS(W502=0," ",Y502&gt;25,"Plus éligible",Y502&gt;16,"Justificatif à fournir",Y502&gt;6,"Bon rentré OK",Y502&lt;6,"Non éligible")</f>
        <v xml:space="preserve"> </v>
      </c>
      <c r="AA502" s="13" t="str" cm="1">
        <f t="array" aca="1" ref="AA502" ca="1">_xlfn.IFS(W502=0," ",Y502&gt;17,"Plus noel",Y502&lt;16,"ok noel")</f>
        <v xml:space="preserve"> </v>
      </c>
      <c r="AB502" s="15"/>
      <c r="AC502" s="16"/>
      <c r="AD502" s="12"/>
      <c r="AE502" s="13" t="str">
        <f t="shared" ca="1" si="146"/>
        <v xml:space="preserve"> </v>
      </c>
      <c r="AF502" s="13" t="str" cm="1">
        <f t="array" aca="1" ref="AF502" ca="1">_xlfn.IFS(AC502=0," ",AE502&gt;25,"Plus éligible",AE502&gt;16,"Justificatif à fournir",AE502&gt;6,"Bon rentré OK",AE502&lt;6,"Non éligible")</f>
        <v xml:space="preserve"> </v>
      </c>
      <c r="AG502" s="13" t="str" cm="1">
        <f t="array" aca="1" ref="AG502" ca="1">_xlfn.IFS(AC502=0," ",AE502&gt;17,"Plus noel",AE502&lt;17,"ok noel")</f>
        <v xml:space="preserve"> </v>
      </c>
      <c r="AH502" s="15"/>
      <c r="AI502" s="16"/>
      <c r="AJ502" s="12"/>
      <c r="AK502" s="13" t="str">
        <f t="shared" ca="1" si="147"/>
        <v xml:space="preserve"> </v>
      </c>
      <c r="AL502" s="13" t="str" cm="1">
        <f t="array" aca="1" ref="AL502" ca="1">_xlfn.IFS(AI502=0," ",AK502&gt;25,"Plus éligible",AK502&gt;16,"Justificatif à fournir",AK502&gt;6,"Bon rentré OK",AK502&lt;6,"Non éligible")</f>
        <v xml:space="preserve"> </v>
      </c>
      <c r="AM502" s="13" t="str" cm="1">
        <f t="array" aca="1" ref="AM502" ca="1">_xlfn.IFS(AI502=0," ",AK502&gt;17,"Plus noel",AK502&lt;17,"ok noel")</f>
        <v xml:space="preserve"> </v>
      </c>
      <c r="AN502" s="15"/>
      <c r="AO502" s="16"/>
      <c r="AP502" s="12"/>
      <c r="AQ502" s="13" t="str">
        <f t="shared" ca="1" si="148"/>
        <v xml:space="preserve"> </v>
      </c>
      <c r="AR502" s="13" t="str" cm="1">
        <f t="array" aca="1" ref="AR502" ca="1">_xlfn.IFS(AO502=0," ",AQ502&gt;25,"Plus éligible",AQ502&gt;16,"Justificatif à fournir",AQ502&gt;6,"Bon rentré OK",AQ502&lt;6,"Non éligible")</f>
        <v xml:space="preserve"> </v>
      </c>
      <c r="AS502" s="13" t="str" cm="1">
        <f t="array" aca="1" ref="AS502" ca="1">_xlfn.IFS(AO502=0," ",AQ502&gt;17,"Plus noel",AQ502&lt;17,"ok noel")</f>
        <v xml:space="preserve"> </v>
      </c>
      <c r="AT502" s="15"/>
      <c r="AU502" s="10" t="str">
        <f t="shared" si="149"/>
        <v xml:space="preserve"> </v>
      </c>
      <c r="AV502" s="10" t="str">
        <f t="shared" si="150"/>
        <v xml:space="preserve"> </v>
      </c>
      <c r="AW502" s="10" t="str">
        <f t="shared" si="151"/>
        <v xml:space="preserve"> </v>
      </c>
      <c r="AX502">
        <f t="shared" ca="1" si="152"/>
        <v>0</v>
      </c>
      <c r="AY502">
        <f t="shared" ca="1" si="153"/>
        <v>0</v>
      </c>
      <c r="AZ502">
        <f t="shared" ca="1" si="154"/>
        <v>0</v>
      </c>
    </row>
    <row r="503" spans="1:52" x14ac:dyDescent="0.3">
      <c r="A503" s="5"/>
      <c r="C503" s="6">
        <f t="shared" si="155"/>
        <v>1</v>
      </c>
      <c r="E503" s="6">
        <f t="shared" ca="1" si="140"/>
        <v>44562</v>
      </c>
      <c r="F503" s="3">
        <f t="shared" ca="1" si="156"/>
        <v>18</v>
      </c>
      <c r="G503" s="3">
        <f t="shared" ca="1" si="157"/>
        <v>12</v>
      </c>
      <c r="H503" s="7">
        <f t="shared" ca="1" si="141"/>
        <v>450</v>
      </c>
      <c r="J503" s="7">
        <f t="shared" ca="1" si="142"/>
        <v>0</v>
      </c>
      <c r="L503" s="7">
        <f t="shared" ca="1" si="143"/>
        <v>450</v>
      </c>
      <c r="P503" s="7">
        <f t="shared" ca="1" si="144"/>
        <v>450</v>
      </c>
      <c r="Q503" s="16"/>
      <c r="R503" s="12"/>
      <c r="S503" s="13" t="str">
        <f t="shared" ca="1" si="158"/>
        <v xml:space="preserve"> </v>
      </c>
      <c r="T503" s="13" t="str" cm="1">
        <f t="array" aca="1" ref="T503" ca="1">_xlfn.IFS(Q503=0," ",S503&gt;25,"Plus éligible",S503&gt;16,"Justificatif à fournir",S503&gt;6,"Bon rentré OK",S503&lt;6,"Non éligible")</f>
        <v xml:space="preserve"> </v>
      </c>
      <c r="U503" s="13" t="str" cm="1">
        <f t="array" aca="1" ref="U503" ca="1">_xlfn.IFS(Q503=0," ",S503&gt;17,"Plus noel",S503&lt;17,"ok noel")</f>
        <v xml:space="preserve"> </v>
      </c>
      <c r="V503" s="15"/>
      <c r="W503" s="16"/>
      <c r="X503" s="12"/>
      <c r="Y503" s="13" t="str">
        <f t="shared" ca="1" si="145"/>
        <v xml:space="preserve"> </v>
      </c>
      <c r="Z503" s="13" t="str" cm="1">
        <f t="array" aca="1" ref="Z503" ca="1">_xlfn.IFS(W503=0," ",Y503&gt;25,"Plus éligible",Y503&gt;16,"Justificatif à fournir",Y503&gt;6,"Bon rentré OK",Y503&lt;6,"Non éligible")</f>
        <v xml:space="preserve"> </v>
      </c>
      <c r="AA503" s="13" t="str" cm="1">
        <f t="array" aca="1" ref="AA503" ca="1">_xlfn.IFS(W503=0," ",Y503&gt;17,"Plus noel",Y503&lt;16,"ok noel")</f>
        <v xml:space="preserve"> </v>
      </c>
      <c r="AB503" s="15"/>
      <c r="AC503" s="16"/>
      <c r="AD503" s="12"/>
      <c r="AE503" s="13" t="str">
        <f t="shared" ca="1" si="146"/>
        <v xml:space="preserve"> </v>
      </c>
      <c r="AF503" s="13" t="str" cm="1">
        <f t="array" aca="1" ref="AF503" ca="1">_xlfn.IFS(AC503=0," ",AE503&gt;25,"Plus éligible",AE503&gt;16,"Justificatif à fournir",AE503&gt;6,"Bon rentré OK",AE503&lt;6,"Non éligible")</f>
        <v xml:space="preserve"> </v>
      </c>
      <c r="AG503" s="13" t="str" cm="1">
        <f t="array" aca="1" ref="AG503" ca="1">_xlfn.IFS(AC503=0," ",AE503&gt;17,"Plus noel",AE503&lt;17,"ok noel")</f>
        <v xml:space="preserve"> </v>
      </c>
      <c r="AH503" s="15"/>
      <c r="AI503" s="16"/>
      <c r="AJ503" s="12"/>
      <c r="AK503" s="13" t="str">
        <f t="shared" ca="1" si="147"/>
        <v xml:space="preserve"> </v>
      </c>
      <c r="AL503" s="13" t="str" cm="1">
        <f t="array" aca="1" ref="AL503" ca="1">_xlfn.IFS(AI503=0," ",AK503&gt;25,"Plus éligible",AK503&gt;16,"Justificatif à fournir",AK503&gt;6,"Bon rentré OK",AK503&lt;6,"Non éligible")</f>
        <v xml:space="preserve"> </v>
      </c>
      <c r="AM503" s="13" t="str" cm="1">
        <f t="array" aca="1" ref="AM503" ca="1">_xlfn.IFS(AI503=0," ",AK503&gt;17,"Plus noel",AK503&lt;17,"ok noel")</f>
        <v xml:space="preserve"> </v>
      </c>
      <c r="AN503" s="15"/>
      <c r="AO503" s="16"/>
      <c r="AP503" s="12"/>
      <c r="AQ503" s="13" t="str">
        <f t="shared" ca="1" si="148"/>
        <v xml:space="preserve"> </v>
      </c>
      <c r="AR503" s="13" t="str" cm="1">
        <f t="array" aca="1" ref="AR503" ca="1">_xlfn.IFS(AO503=0," ",AQ503&gt;25,"Plus éligible",AQ503&gt;16,"Justificatif à fournir",AQ503&gt;6,"Bon rentré OK",AQ503&lt;6,"Non éligible")</f>
        <v xml:space="preserve"> </v>
      </c>
      <c r="AS503" s="13" t="str" cm="1">
        <f t="array" aca="1" ref="AS503" ca="1">_xlfn.IFS(AO503=0," ",AQ503&gt;17,"Plus noel",AQ503&lt;17,"ok noel")</f>
        <v xml:space="preserve"> </v>
      </c>
      <c r="AT503" s="15"/>
      <c r="AU503" s="10" t="str">
        <f t="shared" si="149"/>
        <v xml:space="preserve"> </v>
      </c>
      <c r="AV503" s="10" t="str">
        <f t="shared" si="150"/>
        <v xml:space="preserve"> </v>
      </c>
      <c r="AW503" s="10" t="str">
        <f t="shared" si="151"/>
        <v xml:space="preserve"> </v>
      </c>
      <c r="AX503">
        <f t="shared" ca="1" si="152"/>
        <v>0</v>
      </c>
      <c r="AY503">
        <f t="shared" ca="1" si="153"/>
        <v>0</v>
      </c>
      <c r="AZ503">
        <f t="shared" ca="1" si="154"/>
        <v>0</v>
      </c>
    </row>
    <row r="504" spans="1:52" x14ac:dyDescent="0.3">
      <c r="A504" s="5"/>
      <c r="C504" s="6">
        <f t="shared" si="155"/>
        <v>1</v>
      </c>
      <c r="E504" s="6">
        <f t="shared" ca="1" si="140"/>
        <v>44562</v>
      </c>
      <c r="F504" s="3">
        <f t="shared" ca="1" si="156"/>
        <v>18</v>
      </c>
      <c r="G504" s="3">
        <f t="shared" ca="1" si="157"/>
        <v>12</v>
      </c>
      <c r="H504" s="7">
        <f t="shared" ca="1" si="141"/>
        <v>450</v>
      </c>
      <c r="J504" s="7">
        <f t="shared" ca="1" si="142"/>
        <v>0</v>
      </c>
      <c r="L504" s="7">
        <f t="shared" ca="1" si="143"/>
        <v>450</v>
      </c>
      <c r="P504" s="7">
        <f t="shared" ca="1" si="144"/>
        <v>450</v>
      </c>
      <c r="Q504" s="16"/>
      <c r="R504" s="12"/>
      <c r="S504" s="13" t="str">
        <f t="shared" ca="1" si="158"/>
        <v xml:space="preserve"> </v>
      </c>
      <c r="T504" s="13" t="str" cm="1">
        <f t="array" aca="1" ref="T504" ca="1">_xlfn.IFS(Q504=0," ",S504&gt;25,"Plus éligible",S504&gt;16,"Justificatif à fournir",S504&gt;6,"Bon rentré OK",S504&lt;6,"Non éligible")</f>
        <v xml:space="preserve"> </v>
      </c>
      <c r="U504" s="13" t="str" cm="1">
        <f t="array" aca="1" ref="U504" ca="1">_xlfn.IFS(Q504=0," ",S504&gt;17,"Plus noel",S504&lt;17,"ok noel")</f>
        <v xml:space="preserve"> </v>
      </c>
      <c r="V504" s="15"/>
      <c r="W504" s="16"/>
      <c r="X504" s="12"/>
      <c r="Y504" s="13" t="str">
        <f t="shared" ca="1" si="145"/>
        <v xml:space="preserve"> </v>
      </c>
      <c r="Z504" s="13" t="str" cm="1">
        <f t="array" aca="1" ref="Z504" ca="1">_xlfn.IFS(W504=0," ",Y504&gt;25,"Plus éligible",Y504&gt;16,"Justificatif à fournir",Y504&gt;6,"Bon rentré OK",Y504&lt;6,"Non éligible")</f>
        <v xml:space="preserve"> </v>
      </c>
      <c r="AA504" s="13" t="str" cm="1">
        <f t="array" aca="1" ref="AA504" ca="1">_xlfn.IFS(W504=0," ",Y504&gt;17,"Plus noel",Y504&lt;16,"ok noel")</f>
        <v xml:space="preserve"> </v>
      </c>
      <c r="AB504" s="15"/>
      <c r="AC504" s="16"/>
      <c r="AD504" s="12"/>
      <c r="AE504" s="13" t="str">
        <f t="shared" ca="1" si="146"/>
        <v xml:space="preserve"> </v>
      </c>
      <c r="AF504" s="13" t="str" cm="1">
        <f t="array" aca="1" ref="AF504" ca="1">_xlfn.IFS(AC504=0," ",AE504&gt;25,"Plus éligible",AE504&gt;16,"Justificatif à fournir",AE504&gt;6,"Bon rentré OK",AE504&lt;6,"Non éligible")</f>
        <v xml:space="preserve"> </v>
      </c>
      <c r="AG504" s="13" t="str" cm="1">
        <f t="array" aca="1" ref="AG504" ca="1">_xlfn.IFS(AC504=0," ",AE504&gt;17,"Plus noel",AE504&lt;17,"ok noel")</f>
        <v xml:space="preserve"> </v>
      </c>
      <c r="AH504" s="15"/>
      <c r="AI504" s="16"/>
      <c r="AJ504" s="12"/>
      <c r="AK504" s="13" t="str">
        <f t="shared" ca="1" si="147"/>
        <v xml:space="preserve"> </v>
      </c>
      <c r="AL504" s="13" t="str" cm="1">
        <f t="array" aca="1" ref="AL504" ca="1">_xlfn.IFS(AI504=0," ",AK504&gt;25,"Plus éligible",AK504&gt;16,"Justificatif à fournir",AK504&gt;6,"Bon rentré OK",AK504&lt;6,"Non éligible")</f>
        <v xml:space="preserve"> </v>
      </c>
      <c r="AM504" s="13" t="str" cm="1">
        <f t="array" aca="1" ref="AM504" ca="1">_xlfn.IFS(AI504=0," ",AK504&gt;17,"Plus noel",AK504&lt;17,"ok noel")</f>
        <v xml:space="preserve"> </v>
      </c>
      <c r="AN504" s="15"/>
      <c r="AO504" s="16"/>
      <c r="AP504" s="12"/>
      <c r="AQ504" s="13" t="str">
        <f t="shared" ca="1" si="148"/>
        <v xml:space="preserve"> </v>
      </c>
      <c r="AR504" s="13" t="str" cm="1">
        <f t="array" aca="1" ref="AR504" ca="1">_xlfn.IFS(AO504=0," ",AQ504&gt;25,"Plus éligible",AQ504&gt;16,"Justificatif à fournir",AQ504&gt;6,"Bon rentré OK",AQ504&lt;6,"Non éligible")</f>
        <v xml:space="preserve"> </v>
      </c>
      <c r="AS504" s="13" t="str" cm="1">
        <f t="array" aca="1" ref="AS504" ca="1">_xlfn.IFS(AO504=0," ",AQ504&gt;17,"Plus noel",AQ504&lt;17,"ok noel")</f>
        <v xml:space="preserve"> </v>
      </c>
      <c r="AT504" s="15"/>
      <c r="AU504" s="10" t="str">
        <f t="shared" si="149"/>
        <v xml:space="preserve"> </v>
      </c>
      <c r="AV504" s="10" t="str">
        <f t="shared" si="150"/>
        <v xml:space="preserve"> </v>
      </c>
      <c r="AW504" s="10" t="str">
        <f t="shared" si="151"/>
        <v xml:space="preserve"> </v>
      </c>
      <c r="AX504">
        <f t="shared" ca="1" si="152"/>
        <v>0</v>
      </c>
      <c r="AY504">
        <f t="shared" ca="1" si="153"/>
        <v>0</v>
      </c>
      <c r="AZ504">
        <f t="shared" ca="1" si="154"/>
        <v>0</v>
      </c>
    </row>
    <row r="505" spans="1:52" x14ac:dyDescent="0.3">
      <c r="A505" s="5"/>
      <c r="C505" s="6">
        <f t="shared" si="155"/>
        <v>1</v>
      </c>
      <c r="E505" s="6">
        <f t="shared" ca="1" si="140"/>
        <v>44562</v>
      </c>
      <c r="F505" s="3">
        <f t="shared" ca="1" si="156"/>
        <v>18</v>
      </c>
      <c r="G505" s="3">
        <f t="shared" ca="1" si="157"/>
        <v>12</v>
      </c>
      <c r="H505" s="7">
        <f t="shared" ca="1" si="141"/>
        <v>450</v>
      </c>
      <c r="J505" s="7">
        <f t="shared" ca="1" si="142"/>
        <v>0</v>
      </c>
      <c r="L505" s="7">
        <f t="shared" ca="1" si="143"/>
        <v>450</v>
      </c>
      <c r="P505" s="7">
        <f t="shared" ca="1" si="144"/>
        <v>450</v>
      </c>
      <c r="Q505" s="16"/>
      <c r="R505" s="12"/>
      <c r="S505" s="13" t="str">
        <f t="shared" ca="1" si="158"/>
        <v xml:space="preserve"> </v>
      </c>
      <c r="T505" s="13" t="str" cm="1">
        <f t="array" aca="1" ref="T505" ca="1">_xlfn.IFS(Q505=0," ",S505&gt;25,"Plus éligible",S505&gt;16,"Justificatif à fournir",S505&gt;6,"Bon rentré OK",S505&lt;6,"Non éligible")</f>
        <v xml:space="preserve"> </v>
      </c>
      <c r="U505" s="13" t="str" cm="1">
        <f t="array" aca="1" ref="U505" ca="1">_xlfn.IFS(Q505=0," ",S505&gt;17,"Plus noel",S505&lt;17,"ok noel")</f>
        <v xml:space="preserve"> </v>
      </c>
      <c r="V505" s="15"/>
      <c r="W505" s="16"/>
      <c r="X505" s="12"/>
      <c r="Y505" s="13" t="str">
        <f t="shared" ca="1" si="145"/>
        <v xml:space="preserve"> </v>
      </c>
      <c r="Z505" s="13" t="str" cm="1">
        <f t="array" aca="1" ref="Z505" ca="1">_xlfn.IFS(W505=0," ",Y505&gt;25,"Plus éligible",Y505&gt;16,"Justificatif à fournir",Y505&gt;6,"Bon rentré OK",Y505&lt;6,"Non éligible")</f>
        <v xml:space="preserve"> </v>
      </c>
      <c r="AA505" s="13" t="str" cm="1">
        <f t="array" aca="1" ref="AA505" ca="1">_xlfn.IFS(W505=0," ",Y505&gt;17,"Plus noel",Y505&lt;16,"ok noel")</f>
        <v xml:space="preserve"> </v>
      </c>
      <c r="AB505" s="15"/>
      <c r="AC505" s="16"/>
      <c r="AD505" s="12"/>
      <c r="AE505" s="13" t="str">
        <f t="shared" ca="1" si="146"/>
        <v xml:space="preserve"> </v>
      </c>
      <c r="AF505" s="13" t="str" cm="1">
        <f t="array" aca="1" ref="AF505" ca="1">_xlfn.IFS(AC505=0," ",AE505&gt;25,"Plus éligible",AE505&gt;16,"Justificatif à fournir",AE505&gt;6,"Bon rentré OK",AE505&lt;6,"Non éligible")</f>
        <v xml:space="preserve"> </v>
      </c>
      <c r="AG505" s="13" t="str" cm="1">
        <f t="array" aca="1" ref="AG505" ca="1">_xlfn.IFS(AC505=0," ",AE505&gt;17,"Plus noel",AE505&lt;17,"ok noel")</f>
        <v xml:space="preserve"> </v>
      </c>
      <c r="AH505" s="15"/>
      <c r="AI505" s="16"/>
      <c r="AJ505" s="12"/>
      <c r="AK505" s="13" t="str">
        <f t="shared" ca="1" si="147"/>
        <v xml:space="preserve"> </v>
      </c>
      <c r="AL505" s="13" t="str" cm="1">
        <f t="array" aca="1" ref="AL505" ca="1">_xlfn.IFS(AI505=0," ",AK505&gt;25,"Plus éligible",AK505&gt;16,"Justificatif à fournir",AK505&gt;6,"Bon rentré OK",AK505&lt;6,"Non éligible")</f>
        <v xml:space="preserve"> </v>
      </c>
      <c r="AM505" s="13" t="str" cm="1">
        <f t="array" aca="1" ref="AM505" ca="1">_xlfn.IFS(AI505=0," ",AK505&gt;17,"Plus noel",AK505&lt;17,"ok noel")</f>
        <v xml:space="preserve"> </v>
      </c>
      <c r="AN505" s="15"/>
      <c r="AO505" s="16"/>
      <c r="AP505" s="12"/>
      <c r="AQ505" s="13" t="str">
        <f t="shared" ca="1" si="148"/>
        <v xml:space="preserve"> </v>
      </c>
      <c r="AR505" s="13" t="str" cm="1">
        <f t="array" aca="1" ref="AR505" ca="1">_xlfn.IFS(AO505=0," ",AQ505&gt;25,"Plus éligible",AQ505&gt;16,"Justificatif à fournir",AQ505&gt;6,"Bon rentré OK",AQ505&lt;6,"Non éligible")</f>
        <v xml:space="preserve"> </v>
      </c>
      <c r="AS505" s="13" t="str" cm="1">
        <f t="array" aca="1" ref="AS505" ca="1">_xlfn.IFS(AO505=0," ",AQ505&gt;17,"Plus noel",AQ505&lt;17,"ok noel")</f>
        <v xml:space="preserve"> </v>
      </c>
      <c r="AT505" s="15"/>
      <c r="AU505" s="10" t="str">
        <f t="shared" si="149"/>
        <v xml:space="preserve"> </v>
      </c>
      <c r="AV505" s="10" t="str">
        <f t="shared" si="150"/>
        <v xml:space="preserve"> </v>
      </c>
      <c r="AW505" s="10" t="str">
        <f t="shared" si="151"/>
        <v xml:space="preserve"> </v>
      </c>
      <c r="AX505">
        <f t="shared" ca="1" si="152"/>
        <v>0</v>
      </c>
      <c r="AY505">
        <f t="shared" ca="1" si="153"/>
        <v>0</v>
      </c>
      <c r="AZ505">
        <f t="shared" ca="1" si="154"/>
        <v>0</v>
      </c>
    </row>
    <row r="506" spans="1:52" x14ac:dyDescent="0.3">
      <c r="A506" s="5"/>
      <c r="C506" s="6">
        <f t="shared" si="155"/>
        <v>1</v>
      </c>
      <c r="E506" s="6">
        <f t="shared" ca="1" si="140"/>
        <v>44562</v>
      </c>
      <c r="F506" s="3">
        <f t="shared" ca="1" si="156"/>
        <v>18</v>
      </c>
      <c r="G506" s="3">
        <f t="shared" ca="1" si="157"/>
        <v>12</v>
      </c>
      <c r="H506" s="7">
        <f t="shared" ca="1" si="141"/>
        <v>450</v>
      </c>
      <c r="J506" s="7">
        <f t="shared" ca="1" si="142"/>
        <v>0</v>
      </c>
      <c r="L506" s="7">
        <f t="shared" ca="1" si="143"/>
        <v>450</v>
      </c>
      <c r="P506" s="7">
        <f t="shared" ca="1" si="144"/>
        <v>450</v>
      </c>
      <c r="Q506" s="16"/>
      <c r="R506" s="12"/>
      <c r="S506" s="13" t="str">
        <f t="shared" ca="1" si="158"/>
        <v xml:space="preserve"> </v>
      </c>
      <c r="T506" s="13" t="str" cm="1">
        <f t="array" aca="1" ref="T506" ca="1">_xlfn.IFS(Q506=0," ",S506&gt;25,"Plus éligible",S506&gt;16,"Justificatif à fournir",S506&gt;6,"Bon rentré OK",S506&lt;6,"Non éligible")</f>
        <v xml:space="preserve"> </v>
      </c>
      <c r="U506" s="13" t="str" cm="1">
        <f t="array" aca="1" ref="U506" ca="1">_xlfn.IFS(Q506=0," ",S506&gt;17,"Plus noel",S506&lt;17,"ok noel")</f>
        <v xml:space="preserve"> </v>
      </c>
      <c r="V506" s="15"/>
      <c r="W506" s="16"/>
      <c r="X506" s="12"/>
      <c r="Y506" s="13" t="str">
        <f t="shared" ca="1" si="145"/>
        <v xml:space="preserve"> </v>
      </c>
      <c r="Z506" s="13" t="str" cm="1">
        <f t="array" aca="1" ref="Z506" ca="1">_xlfn.IFS(W506=0," ",Y506&gt;25,"Plus éligible",Y506&gt;16,"Justificatif à fournir",Y506&gt;6,"Bon rentré OK",Y506&lt;6,"Non éligible")</f>
        <v xml:space="preserve"> </v>
      </c>
      <c r="AA506" s="13" t="str" cm="1">
        <f t="array" aca="1" ref="AA506" ca="1">_xlfn.IFS(W506=0," ",Y506&gt;17,"Plus noel",Y506&lt;16,"ok noel")</f>
        <v xml:space="preserve"> </v>
      </c>
      <c r="AB506" s="15"/>
      <c r="AC506" s="16"/>
      <c r="AD506" s="12"/>
      <c r="AE506" s="13" t="str">
        <f t="shared" ca="1" si="146"/>
        <v xml:space="preserve"> </v>
      </c>
      <c r="AF506" s="13" t="str" cm="1">
        <f t="array" aca="1" ref="AF506" ca="1">_xlfn.IFS(AC506=0," ",AE506&gt;25,"Plus éligible",AE506&gt;16,"Justificatif à fournir",AE506&gt;6,"Bon rentré OK",AE506&lt;6,"Non éligible")</f>
        <v xml:space="preserve"> </v>
      </c>
      <c r="AG506" s="13" t="str" cm="1">
        <f t="array" aca="1" ref="AG506" ca="1">_xlfn.IFS(AC506=0," ",AE506&gt;17,"Plus noel",AE506&lt;17,"ok noel")</f>
        <v xml:space="preserve"> </v>
      </c>
      <c r="AH506" s="15"/>
      <c r="AI506" s="16"/>
      <c r="AJ506" s="12"/>
      <c r="AK506" s="13" t="str">
        <f t="shared" ca="1" si="147"/>
        <v xml:space="preserve"> </v>
      </c>
      <c r="AL506" s="13" t="str" cm="1">
        <f t="array" aca="1" ref="AL506" ca="1">_xlfn.IFS(AI506=0," ",AK506&gt;25,"Plus éligible",AK506&gt;16,"Justificatif à fournir",AK506&gt;6,"Bon rentré OK",AK506&lt;6,"Non éligible")</f>
        <v xml:space="preserve"> </v>
      </c>
      <c r="AM506" s="13" t="str" cm="1">
        <f t="array" aca="1" ref="AM506" ca="1">_xlfn.IFS(AI506=0," ",AK506&gt;17,"Plus noel",AK506&lt;17,"ok noel")</f>
        <v xml:space="preserve"> </v>
      </c>
      <c r="AN506" s="15"/>
      <c r="AO506" s="16"/>
      <c r="AP506" s="12"/>
      <c r="AQ506" s="13" t="str">
        <f t="shared" ca="1" si="148"/>
        <v xml:space="preserve"> </v>
      </c>
      <c r="AR506" s="13" t="str" cm="1">
        <f t="array" aca="1" ref="AR506" ca="1">_xlfn.IFS(AO506=0," ",AQ506&gt;25,"Plus éligible",AQ506&gt;16,"Justificatif à fournir",AQ506&gt;6,"Bon rentré OK",AQ506&lt;6,"Non éligible")</f>
        <v xml:space="preserve"> </v>
      </c>
      <c r="AS506" s="13" t="str" cm="1">
        <f t="array" aca="1" ref="AS506" ca="1">_xlfn.IFS(AO506=0," ",AQ506&gt;17,"Plus noel",AQ506&lt;17,"ok noel")</f>
        <v xml:space="preserve"> </v>
      </c>
      <c r="AT506" s="15"/>
      <c r="AU506" s="10" t="str">
        <f t="shared" si="149"/>
        <v xml:space="preserve"> </v>
      </c>
      <c r="AV506" s="10" t="str">
        <f t="shared" si="150"/>
        <v xml:space="preserve"> </v>
      </c>
      <c r="AW506" s="10" t="str">
        <f t="shared" si="151"/>
        <v xml:space="preserve"> </v>
      </c>
      <c r="AX506">
        <f t="shared" ca="1" si="152"/>
        <v>0</v>
      </c>
      <c r="AY506">
        <f t="shared" ca="1" si="153"/>
        <v>0</v>
      </c>
      <c r="AZ506">
        <f t="shared" ca="1" si="154"/>
        <v>0</v>
      </c>
    </row>
    <row r="507" spans="1:52" x14ac:dyDescent="0.3">
      <c r="A507" s="5"/>
      <c r="C507" s="6">
        <f t="shared" si="155"/>
        <v>1</v>
      </c>
      <c r="E507" s="6">
        <f t="shared" ca="1" si="140"/>
        <v>44562</v>
      </c>
      <c r="F507" s="3">
        <f t="shared" ca="1" si="156"/>
        <v>18</v>
      </c>
      <c r="G507" s="3">
        <f t="shared" ca="1" si="157"/>
        <v>12</v>
      </c>
      <c r="H507" s="7">
        <f t="shared" ca="1" si="141"/>
        <v>450</v>
      </c>
      <c r="J507" s="7">
        <f t="shared" ca="1" si="142"/>
        <v>0</v>
      </c>
      <c r="L507" s="7">
        <f t="shared" ca="1" si="143"/>
        <v>450</v>
      </c>
      <c r="P507" s="7">
        <f t="shared" ca="1" si="144"/>
        <v>450</v>
      </c>
      <c r="Q507" s="16"/>
      <c r="R507" s="12"/>
      <c r="S507" s="13" t="str">
        <f t="shared" ca="1" si="158"/>
        <v xml:space="preserve"> </v>
      </c>
      <c r="T507" s="13" t="str" cm="1">
        <f t="array" aca="1" ref="T507" ca="1">_xlfn.IFS(Q507=0," ",S507&gt;25,"Plus éligible",S507&gt;16,"Justificatif à fournir",S507&gt;6,"Bon rentré OK",S507&lt;6,"Non éligible")</f>
        <v xml:space="preserve"> </v>
      </c>
      <c r="U507" s="13" t="str" cm="1">
        <f t="array" aca="1" ref="U507" ca="1">_xlfn.IFS(Q507=0," ",S507&gt;17,"Plus noel",S507&lt;17,"ok noel")</f>
        <v xml:space="preserve"> </v>
      </c>
      <c r="V507" s="15"/>
      <c r="W507" s="16"/>
      <c r="X507" s="12"/>
      <c r="Y507" s="13" t="str">
        <f t="shared" ca="1" si="145"/>
        <v xml:space="preserve"> </v>
      </c>
      <c r="Z507" s="13" t="str" cm="1">
        <f t="array" aca="1" ref="Z507" ca="1">_xlfn.IFS(W507=0," ",Y507&gt;25,"Plus éligible",Y507&gt;16,"Justificatif à fournir",Y507&gt;6,"Bon rentré OK",Y507&lt;6,"Non éligible")</f>
        <v xml:space="preserve"> </v>
      </c>
      <c r="AA507" s="13" t="str" cm="1">
        <f t="array" aca="1" ref="AA507" ca="1">_xlfn.IFS(W507=0," ",Y507&gt;17,"Plus noel",Y507&lt;16,"ok noel")</f>
        <v xml:space="preserve"> </v>
      </c>
      <c r="AB507" s="15"/>
      <c r="AC507" s="16"/>
      <c r="AD507" s="12"/>
      <c r="AE507" s="13" t="str">
        <f t="shared" ca="1" si="146"/>
        <v xml:space="preserve"> </v>
      </c>
      <c r="AF507" s="13" t="str" cm="1">
        <f t="array" aca="1" ref="AF507" ca="1">_xlfn.IFS(AC507=0," ",AE507&gt;25,"Plus éligible",AE507&gt;16,"Justificatif à fournir",AE507&gt;6,"Bon rentré OK",AE507&lt;6,"Non éligible")</f>
        <v xml:space="preserve"> </v>
      </c>
      <c r="AG507" s="13" t="str" cm="1">
        <f t="array" aca="1" ref="AG507" ca="1">_xlfn.IFS(AC507=0," ",AE507&gt;17,"Plus noel",AE507&lt;17,"ok noel")</f>
        <v xml:space="preserve"> </v>
      </c>
      <c r="AH507" s="15"/>
      <c r="AI507" s="16"/>
      <c r="AJ507" s="12"/>
      <c r="AK507" s="13" t="str">
        <f t="shared" ca="1" si="147"/>
        <v xml:space="preserve"> </v>
      </c>
      <c r="AL507" s="13" t="str" cm="1">
        <f t="array" aca="1" ref="AL507" ca="1">_xlfn.IFS(AI507=0," ",AK507&gt;25,"Plus éligible",AK507&gt;16,"Justificatif à fournir",AK507&gt;6,"Bon rentré OK",AK507&lt;6,"Non éligible")</f>
        <v xml:space="preserve"> </v>
      </c>
      <c r="AM507" s="13" t="str" cm="1">
        <f t="array" aca="1" ref="AM507" ca="1">_xlfn.IFS(AI507=0," ",AK507&gt;17,"Plus noel",AK507&lt;17,"ok noel")</f>
        <v xml:space="preserve"> </v>
      </c>
      <c r="AN507" s="15"/>
      <c r="AO507" s="16"/>
      <c r="AP507" s="12"/>
      <c r="AQ507" s="13" t="str">
        <f t="shared" ca="1" si="148"/>
        <v xml:space="preserve"> </v>
      </c>
      <c r="AR507" s="13" t="str" cm="1">
        <f t="array" aca="1" ref="AR507" ca="1">_xlfn.IFS(AO507=0," ",AQ507&gt;25,"Plus éligible",AQ507&gt;16,"Justificatif à fournir",AQ507&gt;6,"Bon rentré OK",AQ507&lt;6,"Non éligible")</f>
        <v xml:space="preserve"> </v>
      </c>
      <c r="AS507" s="13" t="str" cm="1">
        <f t="array" aca="1" ref="AS507" ca="1">_xlfn.IFS(AO507=0," ",AQ507&gt;17,"Plus noel",AQ507&lt;17,"ok noel")</f>
        <v xml:space="preserve"> </v>
      </c>
      <c r="AT507" s="15"/>
      <c r="AU507" s="10" t="str">
        <f t="shared" si="149"/>
        <v xml:space="preserve"> </v>
      </c>
      <c r="AV507" s="10" t="str">
        <f t="shared" si="150"/>
        <v xml:space="preserve"> </v>
      </c>
      <c r="AW507" s="10" t="str">
        <f t="shared" si="151"/>
        <v xml:space="preserve"> </v>
      </c>
      <c r="AX507">
        <f t="shared" ca="1" si="152"/>
        <v>0</v>
      </c>
      <c r="AY507">
        <f t="shared" ca="1" si="153"/>
        <v>0</v>
      </c>
      <c r="AZ507">
        <f t="shared" ca="1" si="154"/>
        <v>0</v>
      </c>
    </row>
    <row r="508" spans="1:52" x14ac:dyDescent="0.3">
      <c r="A508" s="5"/>
      <c r="C508" s="6">
        <f t="shared" si="155"/>
        <v>1</v>
      </c>
      <c r="E508" s="6">
        <f t="shared" ca="1" si="140"/>
        <v>44562</v>
      </c>
      <c r="F508" s="3">
        <f t="shared" ca="1" si="156"/>
        <v>18</v>
      </c>
      <c r="G508" s="3">
        <f t="shared" ca="1" si="157"/>
        <v>12</v>
      </c>
      <c r="H508" s="7">
        <f t="shared" ca="1" si="141"/>
        <v>450</v>
      </c>
      <c r="J508" s="7">
        <f t="shared" ca="1" si="142"/>
        <v>0</v>
      </c>
      <c r="L508" s="7">
        <f t="shared" ca="1" si="143"/>
        <v>450</v>
      </c>
      <c r="P508" s="7">
        <f t="shared" ca="1" si="144"/>
        <v>450</v>
      </c>
      <c r="Q508" s="16"/>
      <c r="R508" s="12"/>
      <c r="S508" s="13" t="str">
        <f t="shared" ca="1" si="158"/>
        <v xml:space="preserve"> </v>
      </c>
      <c r="T508" s="13" t="str" cm="1">
        <f t="array" aca="1" ref="T508" ca="1">_xlfn.IFS(Q508=0," ",S508&gt;25,"Plus éligible",S508&gt;16,"Justificatif à fournir",S508&gt;6,"Bon rentré OK",S508&lt;6,"Non éligible")</f>
        <v xml:space="preserve"> </v>
      </c>
      <c r="U508" s="13" t="str" cm="1">
        <f t="array" aca="1" ref="U508" ca="1">_xlfn.IFS(Q508=0," ",S508&gt;17,"Plus noel",S508&lt;17,"ok noel")</f>
        <v xml:space="preserve"> </v>
      </c>
      <c r="V508" s="15"/>
      <c r="W508" s="16"/>
      <c r="X508" s="12"/>
      <c r="Y508" s="13" t="str">
        <f t="shared" ca="1" si="145"/>
        <v xml:space="preserve"> </v>
      </c>
      <c r="Z508" s="13" t="str" cm="1">
        <f t="array" aca="1" ref="Z508" ca="1">_xlfn.IFS(W508=0," ",Y508&gt;25,"Plus éligible",Y508&gt;16,"Justificatif à fournir",Y508&gt;6,"Bon rentré OK",Y508&lt;6,"Non éligible")</f>
        <v xml:space="preserve"> </v>
      </c>
      <c r="AA508" s="13" t="str" cm="1">
        <f t="array" aca="1" ref="AA508" ca="1">_xlfn.IFS(W508=0," ",Y508&gt;17,"Plus noel",Y508&lt;16,"ok noel")</f>
        <v xml:space="preserve"> </v>
      </c>
      <c r="AB508" s="15"/>
      <c r="AC508" s="16"/>
      <c r="AD508" s="12"/>
      <c r="AE508" s="13" t="str">
        <f t="shared" ca="1" si="146"/>
        <v xml:space="preserve"> </v>
      </c>
      <c r="AF508" s="13" t="str" cm="1">
        <f t="array" aca="1" ref="AF508" ca="1">_xlfn.IFS(AC508=0," ",AE508&gt;25,"Plus éligible",AE508&gt;16,"Justificatif à fournir",AE508&gt;6,"Bon rentré OK",AE508&lt;6,"Non éligible")</f>
        <v xml:space="preserve"> </v>
      </c>
      <c r="AG508" s="13" t="str" cm="1">
        <f t="array" aca="1" ref="AG508" ca="1">_xlfn.IFS(AC508=0," ",AE508&gt;17,"Plus noel",AE508&lt;17,"ok noel")</f>
        <v xml:space="preserve"> </v>
      </c>
      <c r="AH508" s="15"/>
      <c r="AI508" s="16"/>
      <c r="AJ508" s="12"/>
      <c r="AK508" s="13" t="str">
        <f t="shared" ca="1" si="147"/>
        <v xml:space="preserve"> </v>
      </c>
      <c r="AL508" s="13" t="str" cm="1">
        <f t="array" aca="1" ref="AL508" ca="1">_xlfn.IFS(AI508=0," ",AK508&gt;25,"Plus éligible",AK508&gt;16,"Justificatif à fournir",AK508&gt;6,"Bon rentré OK",AK508&lt;6,"Non éligible")</f>
        <v xml:space="preserve"> </v>
      </c>
      <c r="AM508" s="13" t="str" cm="1">
        <f t="array" aca="1" ref="AM508" ca="1">_xlfn.IFS(AI508=0," ",AK508&gt;17,"Plus noel",AK508&lt;17,"ok noel")</f>
        <v xml:space="preserve"> </v>
      </c>
      <c r="AN508" s="15"/>
      <c r="AO508" s="16"/>
      <c r="AP508" s="12"/>
      <c r="AQ508" s="13" t="str">
        <f t="shared" ca="1" si="148"/>
        <v xml:space="preserve"> </v>
      </c>
      <c r="AR508" s="13" t="str" cm="1">
        <f t="array" aca="1" ref="AR508" ca="1">_xlfn.IFS(AO508=0," ",AQ508&gt;25,"Plus éligible",AQ508&gt;16,"Justificatif à fournir",AQ508&gt;6,"Bon rentré OK",AQ508&lt;6,"Non éligible")</f>
        <v xml:space="preserve"> </v>
      </c>
      <c r="AS508" s="13" t="str" cm="1">
        <f t="array" aca="1" ref="AS508" ca="1">_xlfn.IFS(AO508=0," ",AQ508&gt;17,"Plus noel",AQ508&lt;17,"ok noel")</f>
        <v xml:space="preserve"> </v>
      </c>
      <c r="AT508" s="15"/>
      <c r="AU508" s="10" t="str">
        <f t="shared" si="149"/>
        <v xml:space="preserve"> </v>
      </c>
      <c r="AV508" s="10" t="str">
        <f t="shared" si="150"/>
        <v xml:space="preserve"> </v>
      </c>
      <c r="AW508" s="10" t="str">
        <f t="shared" si="151"/>
        <v xml:space="preserve"> </v>
      </c>
      <c r="AX508">
        <f t="shared" ca="1" si="152"/>
        <v>0</v>
      </c>
      <c r="AY508">
        <f t="shared" ca="1" si="153"/>
        <v>0</v>
      </c>
      <c r="AZ508">
        <f t="shared" ca="1" si="154"/>
        <v>0</v>
      </c>
    </row>
    <row r="509" spans="1:52" x14ac:dyDescent="0.3">
      <c r="A509" s="5"/>
      <c r="C509" s="6">
        <f t="shared" si="155"/>
        <v>1</v>
      </c>
      <c r="E509" s="6">
        <f t="shared" ca="1" si="140"/>
        <v>44562</v>
      </c>
      <c r="F509" s="3">
        <f t="shared" ca="1" si="156"/>
        <v>18</v>
      </c>
      <c r="G509" s="3">
        <f t="shared" ca="1" si="157"/>
        <v>12</v>
      </c>
      <c r="H509" s="7">
        <f t="shared" ca="1" si="141"/>
        <v>450</v>
      </c>
      <c r="J509" s="7">
        <f t="shared" ca="1" si="142"/>
        <v>0</v>
      </c>
      <c r="L509" s="7">
        <f t="shared" ca="1" si="143"/>
        <v>450</v>
      </c>
      <c r="P509" s="7">
        <f t="shared" ca="1" si="144"/>
        <v>450</v>
      </c>
      <c r="Q509" s="16"/>
      <c r="R509" s="12"/>
      <c r="S509" s="13" t="str">
        <f t="shared" ca="1" si="158"/>
        <v xml:space="preserve"> </v>
      </c>
      <c r="T509" s="13" t="str" cm="1">
        <f t="array" aca="1" ref="T509" ca="1">_xlfn.IFS(Q509=0," ",S509&gt;25,"Plus éligible",S509&gt;16,"Justificatif à fournir",S509&gt;6,"Bon rentré OK",S509&lt;6,"Non éligible")</f>
        <v xml:space="preserve"> </v>
      </c>
      <c r="U509" s="13" t="str" cm="1">
        <f t="array" aca="1" ref="U509" ca="1">_xlfn.IFS(Q509=0," ",S509&gt;17,"Plus noel",S509&lt;17,"ok noel")</f>
        <v xml:space="preserve"> </v>
      </c>
      <c r="V509" s="15"/>
      <c r="W509" s="16"/>
      <c r="X509" s="12"/>
      <c r="Y509" s="13" t="str">
        <f t="shared" ca="1" si="145"/>
        <v xml:space="preserve"> </v>
      </c>
      <c r="Z509" s="13" t="str" cm="1">
        <f t="array" aca="1" ref="Z509" ca="1">_xlfn.IFS(W509=0," ",Y509&gt;25,"Plus éligible",Y509&gt;16,"Justificatif à fournir",Y509&gt;6,"Bon rentré OK",Y509&lt;6,"Non éligible")</f>
        <v xml:space="preserve"> </v>
      </c>
      <c r="AA509" s="13" t="str" cm="1">
        <f t="array" aca="1" ref="AA509" ca="1">_xlfn.IFS(W509=0," ",Y509&gt;17,"Plus noel",Y509&lt;16,"ok noel")</f>
        <v xml:space="preserve"> </v>
      </c>
      <c r="AB509" s="15"/>
      <c r="AC509" s="16"/>
      <c r="AD509" s="12"/>
      <c r="AE509" s="13" t="str">
        <f t="shared" ca="1" si="146"/>
        <v xml:space="preserve"> </v>
      </c>
      <c r="AF509" s="13" t="str" cm="1">
        <f t="array" aca="1" ref="AF509" ca="1">_xlfn.IFS(AC509=0," ",AE509&gt;25,"Plus éligible",AE509&gt;16,"Justificatif à fournir",AE509&gt;6,"Bon rentré OK",AE509&lt;6,"Non éligible")</f>
        <v xml:space="preserve"> </v>
      </c>
      <c r="AG509" s="13" t="str" cm="1">
        <f t="array" aca="1" ref="AG509" ca="1">_xlfn.IFS(AC509=0," ",AE509&gt;17,"Plus noel",AE509&lt;17,"ok noel")</f>
        <v xml:space="preserve"> </v>
      </c>
      <c r="AH509" s="15"/>
      <c r="AI509" s="16"/>
      <c r="AJ509" s="12"/>
      <c r="AK509" s="13" t="str">
        <f t="shared" ca="1" si="147"/>
        <v xml:space="preserve"> </v>
      </c>
      <c r="AL509" s="13" t="str" cm="1">
        <f t="array" aca="1" ref="AL509" ca="1">_xlfn.IFS(AI509=0," ",AK509&gt;25,"Plus éligible",AK509&gt;16,"Justificatif à fournir",AK509&gt;6,"Bon rentré OK",AK509&lt;6,"Non éligible")</f>
        <v xml:space="preserve"> </v>
      </c>
      <c r="AM509" s="13" t="str" cm="1">
        <f t="array" aca="1" ref="AM509" ca="1">_xlfn.IFS(AI509=0," ",AK509&gt;17,"Plus noel",AK509&lt;17,"ok noel")</f>
        <v xml:space="preserve"> </v>
      </c>
      <c r="AN509" s="15"/>
      <c r="AO509" s="16"/>
      <c r="AP509" s="12"/>
      <c r="AQ509" s="13" t="str">
        <f t="shared" ca="1" si="148"/>
        <v xml:space="preserve"> </v>
      </c>
      <c r="AR509" s="13" t="str" cm="1">
        <f t="array" aca="1" ref="AR509" ca="1">_xlfn.IFS(AO509=0," ",AQ509&gt;25,"Plus éligible",AQ509&gt;16,"Justificatif à fournir",AQ509&gt;6,"Bon rentré OK",AQ509&lt;6,"Non éligible")</f>
        <v xml:space="preserve"> </v>
      </c>
      <c r="AS509" s="13" t="str" cm="1">
        <f t="array" aca="1" ref="AS509" ca="1">_xlfn.IFS(AO509=0," ",AQ509&gt;17,"Plus noel",AQ509&lt;17,"ok noel")</f>
        <v xml:space="preserve"> </v>
      </c>
      <c r="AT509" s="15"/>
      <c r="AU509" s="10" t="str">
        <f t="shared" si="149"/>
        <v xml:space="preserve"> </v>
      </c>
      <c r="AV509" s="10" t="str">
        <f t="shared" si="150"/>
        <v xml:space="preserve"> </v>
      </c>
      <c r="AW509" s="10" t="str">
        <f t="shared" si="151"/>
        <v xml:space="preserve"> </v>
      </c>
      <c r="AX509">
        <f t="shared" ca="1" si="152"/>
        <v>0</v>
      </c>
      <c r="AY509">
        <f t="shared" ca="1" si="153"/>
        <v>0</v>
      </c>
      <c r="AZ509">
        <f t="shared" ca="1" si="154"/>
        <v>0</v>
      </c>
    </row>
    <row r="510" spans="1:52" x14ac:dyDescent="0.3">
      <c r="A510" s="5"/>
      <c r="C510" s="6">
        <f t="shared" si="155"/>
        <v>1</v>
      </c>
      <c r="E510" s="6">
        <f t="shared" ca="1" si="140"/>
        <v>44562</v>
      </c>
      <c r="F510" s="3">
        <f t="shared" ca="1" si="156"/>
        <v>18</v>
      </c>
      <c r="G510" s="3">
        <f t="shared" ca="1" si="157"/>
        <v>12</v>
      </c>
      <c r="H510" s="7">
        <f t="shared" ca="1" si="141"/>
        <v>450</v>
      </c>
      <c r="J510" s="7">
        <f t="shared" ca="1" si="142"/>
        <v>0</v>
      </c>
      <c r="L510" s="7">
        <f t="shared" ca="1" si="143"/>
        <v>450</v>
      </c>
      <c r="P510" s="7">
        <f t="shared" ca="1" si="144"/>
        <v>450</v>
      </c>
      <c r="Q510" s="16"/>
      <c r="R510" s="12"/>
      <c r="S510" s="13" t="str">
        <f t="shared" ca="1" si="158"/>
        <v xml:space="preserve"> </v>
      </c>
      <c r="T510" s="13" t="str" cm="1">
        <f t="array" aca="1" ref="T510" ca="1">_xlfn.IFS(Q510=0," ",S510&gt;25,"Plus éligible",S510&gt;16,"Justificatif à fournir",S510&gt;6,"Bon rentré OK",S510&lt;6,"Non éligible")</f>
        <v xml:space="preserve"> </v>
      </c>
      <c r="U510" s="13" t="str" cm="1">
        <f t="array" aca="1" ref="U510" ca="1">_xlfn.IFS(Q510=0," ",S510&gt;17,"Plus noel",S510&lt;17,"ok noel")</f>
        <v xml:space="preserve"> </v>
      </c>
      <c r="V510" s="15"/>
      <c r="W510" s="16"/>
      <c r="X510" s="12"/>
      <c r="Y510" s="13" t="str">
        <f t="shared" ca="1" si="145"/>
        <v xml:space="preserve"> </v>
      </c>
      <c r="Z510" s="13" t="str" cm="1">
        <f t="array" aca="1" ref="Z510" ca="1">_xlfn.IFS(W510=0," ",Y510&gt;25,"Plus éligible",Y510&gt;16,"Justificatif à fournir",Y510&gt;6,"Bon rentré OK",Y510&lt;6,"Non éligible")</f>
        <v xml:space="preserve"> </v>
      </c>
      <c r="AA510" s="13" t="str" cm="1">
        <f t="array" aca="1" ref="AA510" ca="1">_xlfn.IFS(W510=0," ",Y510&gt;17,"Plus noel",Y510&lt;16,"ok noel")</f>
        <v xml:space="preserve"> </v>
      </c>
      <c r="AB510" s="15"/>
      <c r="AC510" s="16"/>
      <c r="AD510" s="12"/>
      <c r="AE510" s="13" t="str">
        <f t="shared" ca="1" si="146"/>
        <v xml:space="preserve"> </v>
      </c>
      <c r="AF510" s="13" t="str" cm="1">
        <f t="array" aca="1" ref="AF510" ca="1">_xlfn.IFS(AC510=0," ",AE510&gt;25,"Plus éligible",AE510&gt;16,"Justificatif à fournir",AE510&gt;6,"Bon rentré OK",AE510&lt;6,"Non éligible")</f>
        <v xml:space="preserve"> </v>
      </c>
      <c r="AG510" s="13" t="str" cm="1">
        <f t="array" aca="1" ref="AG510" ca="1">_xlfn.IFS(AC510=0," ",AE510&gt;17,"Plus noel",AE510&lt;17,"ok noel")</f>
        <v xml:space="preserve"> </v>
      </c>
      <c r="AH510" s="15"/>
      <c r="AI510" s="16"/>
      <c r="AJ510" s="12"/>
      <c r="AK510" s="13" t="str">
        <f t="shared" ca="1" si="147"/>
        <v xml:space="preserve"> </v>
      </c>
      <c r="AL510" s="13" t="str" cm="1">
        <f t="array" aca="1" ref="AL510" ca="1">_xlfn.IFS(AI510=0," ",AK510&gt;25,"Plus éligible",AK510&gt;16,"Justificatif à fournir",AK510&gt;6,"Bon rentré OK",AK510&lt;6,"Non éligible")</f>
        <v xml:space="preserve"> </v>
      </c>
      <c r="AM510" s="13" t="str" cm="1">
        <f t="array" aca="1" ref="AM510" ca="1">_xlfn.IFS(AI510=0," ",AK510&gt;17,"Plus noel",AK510&lt;17,"ok noel")</f>
        <v xml:space="preserve"> </v>
      </c>
      <c r="AN510" s="15"/>
      <c r="AO510" s="16"/>
      <c r="AP510" s="12"/>
      <c r="AQ510" s="13" t="str">
        <f t="shared" ca="1" si="148"/>
        <v xml:space="preserve"> </v>
      </c>
      <c r="AR510" s="13" t="str" cm="1">
        <f t="array" aca="1" ref="AR510" ca="1">_xlfn.IFS(AO510=0," ",AQ510&gt;25,"Plus éligible",AQ510&gt;16,"Justificatif à fournir",AQ510&gt;6,"Bon rentré OK",AQ510&lt;6,"Non éligible")</f>
        <v xml:space="preserve"> </v>
      </c>
      <c r="AS510" s="13" t="str" cm="1">
        <f t="array" aca="1" ref="AS510" ca="1">_xlfn.IFS(AO510=0," ",AQ510&gt;17,"Plus noel",AQ510&lt;17,"ok noel")</f>
        <v xml:space="preserve"> </v>
      </c>
      <c r="AT510" s="15"/>
      <c r="AU510" s="10" t="str">
        <f t="shared" si="149"/>
        <v xml:space="preserve"> </v>
      </c>
      <c r="AV510" s="10" t="str">
        <f t="shared" si="150"/>
        <v xml:space="preserve"> </v>
      </c>
      <c r="AW510" s="10" t="str">
        <f t="shared" si="151"/>
        <v xml:space="preserve"> </v>
      </c>
      <c r="AX510">
        <f t="shared" ca="1" si="152"/>
        <v>0</v>
      </c>
      <c r="AY510">
        <f t="shared" ca="1" si="153"/>
        <v>0</v>
      </c>
      <c r="AZ510">
        <f t="shared" ca="1" si="154"/>
        <v>0</v>
      </c>
    </row>
    <row r="511" spans="1:52" x14ac:dyDescent="0.3">
      <c r="A511" s="5"/>
      <c r="C511" s="6">
        <f t="shared" si="155"/>
        <v>1</v>
      </c>
      <c r="E511" s="6">
        <f t="shared" ca="1" si="140"/>
        <v>44562</v>
      </c>
      <c r="F511" s="3">
        <f t="shared" ca="1" si="156"/>
        <v>18</v>
      </c>
      <c r="G511" s="3">
        <f t="shared" ca="1" si="157"/>
        <v>12</v>
      </c>
      <c r="H511" s="7">
        <f t="shared" ca="1" si="141"/>
        <v>450</v>
      </c>
      <c r="J511" s="7">
        <f t="shared" ca="1" si="142"/>
        <v>0</v>
      </c>
      <c r="L511" s="7">
        <f t="shared" ca="1" si="143"/>
        <v>450</v>
      </c>
      <c r="P511" s="7">
        <f t="shared" ca="1" si="144"/>
        <v>450</v>
      </c>
      <c r="Q511" s="16"/>
      <c r="R511" s="12"/>
      <c r="S511" s="13" t="str">
        <f t="shared" ca="1" si="158"/>
        <v xml:space="preserve"> </v>
      </c>
      <c r="T511" s="13" t="str" cm="1">
        <f t="array" aca="1" ref="T511" ca="1">_xlfn.IFS(Q511=0," ",S511&gt;25,"Plus éligible",S511&gt;16,"Justificatif à fournir",S511&gt;6,"Bon rentré OK",S511&lt;6,"Non éligible")</f>
        <v xml:space="preserve"> </v>
      </c>
      <c r="U511" s="13" t="str" cm="1">
        <f t="array" aca="1" ref="U511" ca="1">_xlfn.IFS(Q511=0," ",S511&gt;17,"Plus noel",S511&lt;17,"ok noel")</f>
        <v xml:space="preserve"> </v>
      </c>
      <c r="V511" s="15"/>
      <c r="W511" s="16"/>
      <c r="X511" s="12"/>
      <c r="Y511" s="13" t="str">
        <f t="shared" ca="1" si="145"/>
        <v xml:space="preserve"> </v>
      </c>
      <c r="Z511" s="13" t="str" cm="1">
        <f t="array" aca="1" ref="Z511" ca="1">_xlfn.IFS(W511=0," ",Y511&gt;25,"Plus éligible",Y511&gt;16,"Justificatif à fournir",Y511&gt;6,"Bon rentré OK",Y511&lt;6,"Non éligible")</f>
        <v xml:space="preserve"> </v>
      </c>
      <c r="AA511" s="13" t="str" cm="1">
        <f t="array" aca="1" ref="AA511" ca="1">_xlfn.IFS(W511=0," ",Y511&gt;17,"Plus noel",Y511&lt;16,"ok noel")</f>
        <v xml:space="preserve"> </v>
      </c>
      <c r="AB511" s="15"/>
      <c r="AC511" s="16"/>
      <c r="AD511" s="12"/>
      <c r="AE511" s="13" t="str">
        <f t="shared" ca="1" si="146"/>
        <v xml:space="preserve"> </v>
      </c>
      <c r="AF511" s="13" t="str" cm="1">
        <f t="array" aca="1" ref="AF511" ca="1">_xlfn.IFS(AC511=0," ",AE511&gt;25,"Plus éligible",AE511&gt;16,"Justificatif à fournir",AE511&gt;6,"Bon rentré OK",AE511&lt;6,"Non éligible")</f>
        <v xml:space="preserve"> </v>
      </c>
      <c r="AG511" s="13" t="str" cm="1">
        <f t="array" aca="1" ref="AG511" ca="1">_xlfn.IFS(AC511=0," ",AE511&gt;17,"Plus noel",AE511&lt;17,"ok noel")</f>
        <v xml:space="preserve"> </v>
      </c>
      <c r="AH511" s="15"/>
      <c r="AI511" s="16"/>
      <c r="AJ511" s="12"/>
      <c r="AK511" s="13" t="str">
        <f t="shared" ca="1" si="147"/>
        <v xml:space="preserve"> </v>
      </c>
      <c r="AL511" s="13" t="str" cm="1">
        <f t="array" aca="1" ref="AL511" ca="1">_xlfn.IFS(AI511=0," ",AK511&gt;25,"Plus éligible",AK511&gt;16,"Justificatif à fournir",AK511&gt;6,"Bon rentré OK",AK511&lt;6,"Non éligible")</f>
        <v xml:space="preserve"> </v>
      </c>
      <c r="AM511" s="13" t="str" cm="1">
        <f t="array" aca="1" ref="AM511" ca="1">_xlfn.IFS(AI511=0," ",AK511&gt;17,"Plus noel",AK511&lt;17,"ok noel")</f>
        <v xml:space="preserve"> </v>
      </c>
      <c r="AN511" s="15"/>
      <c r="AO511" s="16"/>
      <c r="AP511" s="12"/>
      <c r="AQ511" s="13" t="str">
        <f t="shared" ca="1" si="148"/>
        <v xml:space="preserve"> </v>
      </c>
      <c r="AR511" s="13" t="str" cm="1">
        <f t="array" aca="1" ref="AR511" ca="1">_xlfn.IFS(AO511=0," ",AQ511&gt;25,"Plus éligible",AQ511&gt;16,"Justificatif à fournir",AQ511&gt;6,"Bon rentré OK",AQ511&lt;6,"Non éligible")</f>
        <v xml:space="preserve"> </v>
      </c>
      <c r="AS511" s="13" t="str" cm="1">
        <f t="array" aca="1" ref="AS511" ca="1">_xlfn.IFS(AO511=0," ",AQ511&gt;17,"Plus noel",AQ511&lt;17,"ok noel")</f>
        <v xml:space="preserve"> </v>
      </c>
      <c r="AT511" s="15"/>
      <c r="AU511" s="10" t="str">
        <f t="shared" si="149"/>
        <v xml:space="preserve"> </v>
      </c>
      <c r="AV511" s="10" t="str">
        <f t="shared" si="150"/>
        <v xml:space="preserve"> </v>
      </c>
      <c r="AW511" s="10" t="str">
        <f t="shared" si="151"/>
        <v xml:space="preserve"> </v>
      </c>
      <c r="AX511">
        <f t="shared" ca="1" si="152"/>
        <v>0</v>
      </c>
      <c r="AY511">
        <f t="shared" ca="1" si="153"/>
        <v>0</v>
      </c>
      <c r="AZ511">
        <f t="shared" ca="1" si="154"/>
        <v>0</v>
      </c>
    </row>
    <row r="512" spans="1:52" x14ac:dyDescent="0.3">
      <c r="A512" s="5"/>
      <c r="C512" s="6">
        <f t="shared" si="155"/>
        <v>1</v>
      </c>
      <c r="E512" s="6">
        <f t="shared" ca="1" si="140"/>
        <v>44562</v>
      </c>
      <c r="F512" s="3">
        <f t="shared" ca="1" si="156"/>
        <v>18</v>
      </c>
      <c r="G512" s="3">
        <f t="shared" ca="1" si="157"/>
        <v>12</v>
      </c>
      <c r="H512" s="7">
        <f t="shared" ca="1" si="141"/>
        <v>450</v>
      </c>
      <c r="J512" s="7">
        <f t="shared" ca="1" si="142"/>
        <v>0</v>
      </c>
      <c r="L512" s="7">
        <f t="shared" ca="1" si="143"/>
        <v>450</v>
      </c>
      <c r="P512" s="7">
        <f t="shared" ca="1" si="144"/>
        <v>450</v>
      </c>
      <c r="Q512" s="16"/>
      <c r="R512" s="12"/>
      <c r="S512" s="13" t="str">
        <f t="shared" ca="1" si="158"/>
        <v xml:space="preserve"> </v>
      </c>
      <c r="T512" s="13" t="str" cm="1">
        <f t="array" aca="1" ref="T512" ca="1">_xlfn.IFS(Q512=0," ",S512&gt;25,"Plus éligible",S512&gt;16,"Justificatif à fournir",S512&gt;6,"Bon rentré OK",S512&lt;6,"Non éligible")</f>
        <v xml:space="preserve"> </v>
      </c>
      <c r="U512" s="13" t="str" cm="1">
        <f t="array" aca="1" ref="U512" ca="1">_xlfn.IFS(Q512=0," ",S512&gt;17,"Plus noel",S512&lt;17,"ok noel")</f>
        <v xml:space="preserve"> </v>
      </c>
      <c r="V512" s="15"/>
      <c r="W512" s="16"/>
      <c r="X512" s="12"/>
      <c r="Y512" s="13" t="str">
        <f t="shared" ca="1" si="145"/>
        <v xml:space="preserve"> </v>
      </c>
      <c r="Z512" s="13" t="str" cm="1">
        <f t="array" aca="1" ref="Z512" ca="1">_xlfn.IFS(W512=0," ",Y512&gt;25,"Plus éligible",Y512&gt;16,"Justificatif à fournir",Y512&gt;6,"Bon rentré OK",Y512&lt;6,"Non éligible")</f>
        <v xml:space="preserve"> </v>
      </c>
      <c r="AA512" s="13" t="str" cm="1">
        <f t="array" aca="1" ref="AA512" ca="1">_xlfn.IFS(W512=0," ",Y512&gt;17,"Plus noel",Y512&lt;16,"ok noel")</f>
        <v xml:space="preserve"> </v>
      </c>
      <c r="AB512" s="15"/>
      <c r="AC512" s="16"/>
      <c r="AD512" s="12"/>
      <c r="AE512" s="13" t="str">
        <f t="shared" ca="1" si="146"/>
        <v xml:space="preserve"> </v>
      </c>
      <c r="AF512" s="13" t="str" cm="1">
        <f t="array" aca="1" ref="AF512" ca="1">_xlfn.IFS(AC512=0," ",AE512&gt;25,"Plus éligible",AE512&gt;16,"Justificatif à fournir",AE512&gt;6,"Bon rentré OK",AE512&lt;6,"Non éligible")</f>
        <v xml:space="preserve"> </v>
      </c>
      <c r="AG512" s="13" t="str" cm="1">
        <f t="array" aca="1" ref="AG512" ca="1">_xlfn.IFS(AC512=0," ",AE512&gt;17,"Plus noel",AE512&lt;17,"ok noel")</f>
        <v xml:space="preserve"> </v>
      </c>
      <c r="AH512" s="15"/>
      <c r="AI512" s="16"/>
      <c r="AJ512" s="12"/>
      <c r="AK512" s="13" t="str">
        <f t="shared" ca="1" si="147"/>
        <v xml:space="preserve"> </v>
      </c>
      <c r="AL512" s="13" t="str" cm="1">
        <f t="array" aca="1" ref="AL512" ca="1">_xlfn.IFS(AI512=0," ",AK512&gt;25,"Plus éligible",AK512&gt;16,"Justificatif à fournir",AK512&gt;6,"Bon rentré OK",AK512&lt;6,"Non éligible")</f>
        <v xml:space="preserve"> </v>
      </c>
      <c r="AM512" s="13" t="str" cm="1">
        <f t="array" aca="1" ref="AM512" ca="1">_xlfn.IFS(AI512=0," ",AK512&gt;17,"Plus noel",AK512&lt;17,"ok noel")</f>
        <v xml:space="preserve"> </v>
      </c>
      <c r="AN512" s="15"/>
      <c r="AO512" s="16"/>
      <c r="AP512" s="12"/>
      <c r="AQ512" s="13" t="str">
        <f t="shared" ca="1" si="148"/>
        <v xml:space="preserve"> </v>
      </c>
      <c r="AR512" s="13" t="str" cm="1">
        <f t="array" aca="1" ref="AR512" ca="1">_xlfn.IFS(AO512=0," ",AQ512&gt;25,"Plus éligible",AQ512&gt;16,"Justificatif à fournir",AQ512&gt;6,"Bon rentré OK",AQ512&lt;6,"Non éligible")</f>
        <v xml:space="preserve"> </v>
      </c>
      <c r="AS512" s="13" t="str" cm="1">
        <f t="array" aca="1" ref="AS512" ca="1">_xlfn.IFS(AO512=0," ",AQ512&gt;17,"Plus noel",AQ512&lt;17,"ok noel")</f>
        <v xml:space="preserve"> </v>
      </c>
      <c r="AT512" s="15"/>
      <c r="AU512" s="10" t="str">
        <f t="shared" si="149"/>
        <v xml:space="preserve"> </v>
      </c>
      <c r="AV512" s="10" t="str">
        <f t="shared" si="150"/>
        <v xml:space="preserve"> </v>
      </c>
      <c r="AW512" s="10" t="str">
        <f t="shared" si="151"/>
        <v xml:space="preserve"> </v>
      </c>
      <c r="AX512">
        <f t="shared" ca="1" si="152"/>
        <v>0</v>
      </c>
      <c r="AY512">
        <f t="shared" ca="1" si="153"/>
        <v>0</v>
      </c>
      <c r="AZ512">
        <f t="shared" ca="1" si="154"/>
        <v>0</v>
      </c>
    </row>
    <row r="513" spans="1:52" x14ac:dyDescent="0.3">
      <c r="A513" s="5"/>
      <c r="C513" s="6">
        <f t="shared" si="155"/>
        <v>1</v>
      </c>
      <c r="E513" s="6">
        <f t="shared" ca="1" si="140"/>
        <v>44562</v>
      </c>
      <c r="F513" s="3">
        <f t="shared" ca="1" si="156"/>
        <v>18</v>
      </c>
      <c r="G513" s="3">
        <f t="shared" ca="1" si="157"/>
        <v>12</v>
      </c>
      <c r="H513" s="7">
        <f t="shared" ca="1" si="141"/>
        <v>450</v>
      </c>
      <c r="J513" s="7">
        <f t="shared" ca="1" si="142"/>
        <v>0</v>
      </c>
      <c r="L513" s="7">
        <f t="shared" ca="1" si="143"/>
        <v>450</v>
      </c>
      <c r="P513" s="7">
        <f t="shared" ca="1" si="144"/>
        <v>450</v>
      </c>
      <c r="Q513" s="16"/>
      <c r="R513" s="12"/>
      <c r="S513" s="13" t="str">
        <f t="shared" ca="1" si="158"/>
        <v xml:space="preserve"> </v>
      </c>
      <c r="T513" s="13" t="str" cm="1">
        <f t="array" aca="1" ref="T513" ca="1">_xlfn.IFS(Q513=0," ",S513&gt;25,"Plus éligible",S513&gt;16,"Justificatif à fournir",S513&gt;6,"Bon rentré OK",S513&lt;6,"Non éligible")</f>
        <v xml:space="preserve"> </v>
      </c>
      <c r="U513" s="13" t="str" cm="1">
        <f t="array" aca="1" ref="U513" ca="1">_xlfn.IFS(Q513=0," ",S513&gt;17,"Plus noel",S513&lt;17,"ok noel")</f>
        <v xml:space="preserve"> </v>
      </c>
      <c r="V513" s="15"/>
      <c r="W513" s="16"/>
      <c r="X513" s="12"/>
      <c r="Y513" s="13" t="str">
        <f t="shared" ca="1" si="145"/>
        <v xml:space="preserve"> </v>
      </c>
      <c r="Z513" s="13" t="str" cm="1">
        <f t="array" aca="1" ref="Z513" ca="1">_xlfn.IFS(W513=0," ",Y513&gt;25,"Plus éligible",Y513&gt;16,"Justificatif à fournir",Y513&gt;6,"Bon rentré OK",Y513&lt;6,"Non éligible")</f>
        <v xml:space="preserve"> </v>
      </c>
      <c r="AA513" s="13" t="str" cm="1">
        <f t="array" aca="1" ref="AA513" ca="1">_xlfn.IFS(W513=0," ",Y513&gt;17,"Plus noel",Y513&lt;16,"ok noel")</f>
        <v xml:space="preserve"> </v>
      </c>
      <c r="AB513" s="15"/>
      <c r="AC513" s="16"/>
      <c r="AD513" s="12"/>
      <c r="AE513" s="13" t="str">
        <f t="shared" ca="1" si="146"/>
        <v xml:space="preserve"> </v>
      </c>
      <c r="AF513" s="13" t="str" cm="1">
        <f t="array" aca="1" ref="AF513" ca="1">_xlfn.IFS(AC513=0," ",AE513&gt;25,"Plus éligible",AE513&gt;16,"Justificatif à fournir",AE513&gt;6,"Bon rentré OK",AE513&lt;6,"Non éligible")</f>
        <v xml:space="preserve"> </v>
      </c>
      <c r="AG513" s="13" t="str" cm="1">
        <f t="array" aca="1" ref="AG513" ca="1">_xlfn.IFS(AC513=0," ",AE513&gt;17,"Plus noel",AE513&lt;17,"ok noel")</f>
        <v xml:space="preserve"> </v>
      </c>
      <c r="AH513" s="15"/>
      <c r="AI513" s="16"/>
      <c r="AJ513" s="12"/>
      <c r="AK513" s="13" t="str">
        <f t="shared" ca="1" si="147"/>
        <v xml:space="preserve"> </v>
      </c>
      <c r="AL513" s="13" t="str" cm="1">
        <f t="array" aca="1" ref="AL513" ca="1">_xlfn.IFS(AI513=0," ",AK513&gt;25,"Plus éligible",AK513&gt;16,"Justificatif à fournir",AK513&gt;6,"Bon rentré OK",AK513&lt;6,"Non éligible")</f>
        <v xml:space="preserve"> </v>
      </c>
      <c r="AM513" s="13" t="str" cm="1">
        <f t="array" aca="1" ref="AM513" ca="1">_xlfn.IFS(AI513=0," ",AK513&gt;17,"Plus noel",AK513&lt;17,"ok noel")</f>
        <v xml:space="preserve"> </v>
      </c>
      <c r="AN513" s="15"/>
      <c r="AO513" s="16"/>
      <c r="AP513" s="12"/>
      <c r="AQ513" s="13" t="str">
        <f t="shared" ca="1" si="148"/>
        <v xml:space="preserve"> </v>
      </c>
      <c r="AR513" s="13" t="str" cm="1">
        <f t="array" aca="1" ref="AR513" ca="1">_xlfn.IFS(AO513=0," ",AQ513&gt;25,"Plus éligible",AQ513&gt;16,"Justificatif à fournir",AQ513&gt;6,"Bon rentré OK",AQ513&lt;6,"Non éligible")</f>
        <v xml:space="preserve"> </v>
      </c>
      <c r="AS513" s="13" t="str" cm="1">
        <f t="array" aca="1" ref="AS513" ca="1">_xlfn.IFS(AO513=0," ",AQ513&gt;17,"Plus noel",AQ513&lt;17,"ok noel")</f>
        <v xml:space="preserve"> </v>
      </c>
      <c r="AT513" s="15"/>
      <c r="AU513" s="10" t="str">
        <f t="shared" si="149"/>
        <v xml:space="preserve"> </v>
      </c>
      <c r="AV513" s="10" t="str">
        <f t="shared" si="150"/>
        <v xml:space="preserve"> </v>
      </c>
      <c r="AW513" s="10" t="str">
        <f t="shared" si="151"/>
        <v xml:space="preserve"> </v>
      </c>
      <c r="AX513">
        <f t="shared" ca="1" si="152"/>
        <v>0</v>
      </c>
      <c r="AY513">
        <f t="shared" ca="1" si="153"/>
        <v>0</v>
      </c>
      <c r="AZ513">
        <f t="shared" ca="1" si="154"/>
        <v>0</v>
      </c>
    </row>
    <row r="514" spans="1:52" x14ac:dyDescent="0.3">
      <c r="A514" s="5"/>
      <c r="C514" s="6">
        <f t="shared" si="155"/>
        <v>1</v>
      </c>
      <c r="E514" s="6">
        <f t="shared" ca="1" si="140"/>
        <v>44562</v>
      </c>
      <c r="F514" s="3">
        <f t="shared" ca="1" si="156"/>
        <v>18</v>
      </c>
      <c r="G514" s="3">
        <f t="shared" ca="1" si="157"/>
        <v>12</v>
      </c>
      <c r="H514" s="7">
        <f t="shared" ca="1" si="141"/>
        <v>450</v>
      </c>
      <c r="J514" s="7">
        <f t="shared" ca="1" si="142"/>
        <v>0</v>
      </c>
      <c r="L514" s="7">
        <f t="shared" ca="1" si="143"/>
        <v>450</v>
      </c>
      <c r="P514" s="7">
        <f t="shared" ca="1" si="144"/>
        <v>450</v>
      </c>
      <c r="Q514" s="16"/>
      <c r="R514" s="12"/>
      <c r="S514" s="13" t="str">
        <f t="shared" ca="1" si="158"/>
        <v xml:space="preserve"> </v>
      </c>
      <c r="T514" s="13" t="str" cm="1">
        <f t="array" aca="1" ref="T514" ca="1">_xlfn.IFS(Q514=0," ",S514&gt;25,"Plus éligible",S514&gt;16,"Justificatif à fournir",S514&gt;6,"Bon rentré OK",S514&lt;6,"Non éligible")</f>
        <v xml:space="preserve"> </v>
      </c>
      <c r="U514" s="13" t="str" cm="1">
        <f t="array" aca="1" ref="U514" ca="1">_xlfn.IFS(Q514=0," ",S514&gt;17,"Plus noel",S514&lt;17,"ok noel")</f>
        <v xml:space="preserve"> </v>
      </c>
      <c r="V514" s="15"/>
      <c r="W514" s="16"/>
      <c r="X514" s="12"/>
      <c r="Y514" s="13" t="str">
        <f t="shared" ca="1" si="145"/>
        <v xml:space="preserve"> </v>
      </c>
      <c r="Z514" s="13" t="str" cm="1">
        <f t="array" aca="1" ref="Z514" ca="1">_xlfn.IFS(W514=0," ",Y514&gt;25,"Plus éligible",Y514&gt;16,"Justificatif à fournir",Y514&gt;6,"Bon rentré OK",Y514&lt;6,"Non éligible")</f>
        <v xml:space="preserve"> </v>
      </c>
      <c r="AA514" s="13" t="str" cm="1">
        <f t="array" aca="1" ref="AA514" ca="1">_xlfn.IFS(W514=0," ",Y514&gt;17,"Plus noel",Y514&lt;16,"ok noel")</f>
        <v xml:space="preserve"> </v>
      </c>
      <c r="AB514" s="15"/>
      <c r="AC514" s="16"/>
      <c r="AD514" s="12"/>
      <c r="AE514" s="13" t="str">
        <f t="shared" ca="1" si="146"/>
        <v xml:space="preserve"> </v>
      </c>
      <c r="AF514" s="13" t="str" cm="1">
        <f t="array" aca="1" ref="AF514" ca="1">_xlfn.IFS(AC514=0," ",AE514&gt;25,"Plus éligible",AE514&gt;16,"Justificatif à fournir",AE514&gt;6,"Bon rentré OK",AE514&lt;6,"Non éligible")</f>
        <v xml:space="preserve"> </v>
      </c>
      <c r="AG514" s="13" t="str" cm="1">
        <f t="array" aca="1" ref="AG514" ca="1">_xlfn.IFS(AC514=0," ",AE514&gt;17,"Plus noel",AE514&lt;17,"ok noel")</f>
        <v xml:space="preserve"> </v>
      </c>
      <c r="AH514" s="15"/>
      <c r="AI514" s="16"/>
      <c r="AJ514" s="12"/>
      <c r="AK514" s="13" t="str">
        <f t="shared" ca="1" si="147"/>
        <v xml:space="preserve"> </v>
      </c>
      <c r="AL514" s="13" t="str" cm="1">
        <f t="array" aca="1" ref="AL514" ca="1">_xlfn.IFS(AI514=0," ",AK514&gt;25,"Plus éligible",AK514&gt;16,"Justificatif à fournir",AK514&gt;6,"Bon rentré OK",AK514&lt;6,"Non éligible")</f>
        <v xml:space="preserve"> </v>
      </c>
      <c r="AM514" s="13" t="str" cm="1">
        <f t="array" aca="1" ref="AM514" ca="1">_xlfn.IFS(AI514=0," ",AK514&gt;17,"Plus noel",AK514&lt;17,"ok noel")</f>
        <v xml:space="preserve"> </v>
      </c>
      <c r="AN514" s="15"/>
      <c r="AO514" s="16"/>
      <c r="AP514" s="12"/>
      <c r="AQ514" s="13" t="str">
        <f t="shared" ca="1" si="148"/>
        <v xml:space="preserve"> </v>
      </c>
      <c r="AR514" s="13" t="str" cm="1">
        <f t="array" aca="1" ref="AR514" ca="1">_xlfn.IFS(AO514=0," ",AQ514&gt;25,"Plus éligible",AQ514&gt;16,"Justificatif à fournir",AQ514&gt;6,"Bon rentré OK",AQ514&lt;6,"Non éligible")</f>
        <v xml:space="preserve"> </v>
      </c>
      <c r="AS514" s="13" t="str" cm="1">
        <f t="array" aca="1" ref="AS514" ca="1">_xlfn.IFS(AO514=0," ",AQ514&gt;17,"Plus noel",AQ514&lt;17,"ok noel")</f>
        <v xml:space="preserve"> </v>
      </c>
      <c r="AT514" s="15"/>
      <c r="AU514" s="10" t="str">
        <f t="shared" si="149"/>
        <v xml:space="preserve"> </v>
      </c>
      <c r="AV514" s="10" t="str">
        <f t="shared" si="150"/>
        <v xml:space="preserve"> </v>
      </c>
      <c r="AW514" s="10" t="str">
        <f t="shared" si="151"/>
        <v xml:space="preserve"> </v>
      </c>
      <c r="AX514">
        <f t="shared" ca="1" si="152"/>
        <v>0</v>
      </c>
      <c r="AY514">
        <f t="shared" ca="1" si="153"/>
        <v>0</v>
      </c>
      <c r="AZ514">
        <f t="shared" ca="1" si="154"/>
        <v>0</v>
      </c>
    </row>
    <row r="515" spans="1:52" x14ac:dyDescent="0.3">
      <c r="A515" s="5"/>
      <c r="C515" s="6">
        <f t="shared" si="155"/>
        <v>1</v>
      </c>
      <c r="E515" s="6">
        <f t="shared" ca="1" si="140"/>
        <v>44562</v>
      </c>
      <c r="F515" s="3">
        <f t="shared" ca="1" si="156"/>
        <v>18</v>
      </c>
      <c r="G515" s="3">
        <f t="shared" ca="1" si="157"/>
        <v>12</v>
      </c>
      <c r="H515" s="7">
        <f t="shared" ca="1" si="141"/>
        <v>450</v>
      </c>
      <c r="J515" s="7">
        <f t="shared" ca="1" si="142"/>
        <v>0</v>
      </c>
      <c r="L515" s="7">
        <f t="shared" ca="1" si="143"/>
        <v>450</v>
      </c>
      <c r="P515" s="7">
        <f t="shared" ca="1" si="144"/>
        <v>450</v>
      </c>
      <c r="Q515" s="16"/>
      <c r="R515" s="12"/>
      <c r="S515" s="13" t="str">
        <f t="shared" ca="1" si="158"/>
        <v xml:space="preserve"> </v>
      </c>
      <c r="T515" s="13" t="str" cm="1">
        <f t="array" aca="1" ref="T515" ca="1">_xlfn.IFS(Q515=0," ",S515&gt;25,"Plus éligible",S515&gt;16,"Justificatif à fournir",S515&gt;6,"Bon rentré OK",S515&lt;6,"Non éligible")</f>
        <v xml:space="preserve"> </v>
      </c>
      <c r="U515" s="13" t="str" cm="1">
        <f t="array" aca="1" ref="U515" ca="1">_xlfn.IFS(Q515=0," ",S515&gt;17,"Plus noel",S515&lt;17,"ok noel")</f>
        <v xml:space="preserve"> </v>
      </c>
      <c r="V515" s="15"/>
      <c r="W515" s="16"/>
      <c r="X515" s="12"/>
      <c r="Y515" s="13" t="str">
        <f t="shared" ca="1" si="145"/>
        <v xml:space="preserve"> </v>
      </c>
      <c r="Z515" s="13" t="str" cm="1">
        <f t="array" aca="1" ref="Z515" ca="1">_xlfn.IFS(W515=0," ",Y515&gt;25,"Plus éligible",Y515&gt;16,"Justificatif à fournir",Y515&gt;6,"Bon rentré OK",Y515&lt;6,"Non éligible")</f>
        <v xml:space="preserve"> </v>
      </c>
      <c r="AA515" s="13" t="str" cm="1">
        <f t="array" aca="1" ref="AA515" ca="1">_xlfn.IFS(W515=0," ",Y515&gt;17,"Plus noel",Y515&lt;16,"ok noel")</f>
        <v xml:space="preserve"> </v>
      </c>
      <c r="AB515" s="15"/>
      <c r="AC515" s="16"/>
      <c r="AD515" s="12"/>
      <c r="AE515" s="13" t="str">
        <f t="shared" ca="1" si="146"/>
        <v xml:space="preserve"> </v>
      </c>
      <c r="AF515" s="13" t="str" cm="1">
        <f t="array" aca="1" ref="AF515" ca="1">_xlfn.IFS(AC515=0," ",AE515&gt;25,"Plus éligible",AE515&gt;16,"Justificatif à fournir",AE515&gt;6,"Bon rentré OK",AE515&lt;6,"Non éligible")</f>
        <v xml:space="preserve"> </v>
      </c>
      <c r="AG515" s="13" t="str" cm="1">
        <f t="array" aca="1" ref="AG515" ca="1">_xlfn.IFS(AC515=0," ",AE515&gt;17,"Plus noel",AE515&lt;17,"ok noel")</f>
        <v xml:space="preserve"> </v>
      </c>
      <c r="AH515" s="15"/>
      <c r="AI515" s="16"/>
      <c r="AJ515" s="12"/>
      <c r="AK515" s="13" t="str">
        <f t="shared" ca="1" si="147"/>
        <v xml:space="preserve"> </v>
      </c>
      <c r="AL515" s="13" t="str" cm="1">
        <f t="array" aca="1" ref="AL515" ca="1">_xlfn.IFS(AI515=0," ",AK515&gt;25,"Plus éligible",AK515&gt;16,"Justificatif à fournir",AK515&gt;6,"Bon rentré OK",AK515&lt;6,"Non éligible")</f>
        <v xml:space="preserve"> </v>
      </c>
      <c r="AM515" s="13" t="str" cm="1">
        <f t="array" aca="1" ref="AM515" ca="1">_xlfn.IFS(AI515=0," ",AK515&gt;17,"Plus noel",AK515&lt;17,"ok noel")</f>
        <v xml:space="preserve"> </v>
      </c>
      <c r="AN515" s="15"/>
      <c r="AO515" s="16"/>
      <c r="AP515" s="12"/>
      <c r="AQ515" s="13" t="str">
        <f t="shared" ca="1" si="148"/>
        <v xml:space="preserve"> </v>
      </c>
      <c r="AR515" s="13" t="str" cm="1">
        <f t="array" aca="1" ref="AR515" ca="1">_xlfn.IFS(AO515=0," ",AQ515&gt;25,"Plus éligible",AQ515&gt;16,"Justificatif à fournir",AQ515&gt;6,"Bon rentré OK",AQ515&lt;6,"Non éligible")</f>
        <v xml:space="preserve"> </v>
      </c>
      <c r="AS515" s="13" t="str" cm="1">
        <f t="array" aca="1" ref="AS515" ca="1">_xlfn.IFS(AO515=0," ",AQ515&gt;17,"Plus noel",AQ515&lt;17,"ok noel")</f>
        <v xml:space="preserve"> </v>
      </c>
      <c r="AT515" s="15"/>
      <c r="AU515" s="10" t="str">
        <f t="shared" si="149"/>
        <v xml:space="preserve"> </v>
      </c>
      <c r="AV515" s="10" t="str">
        <f t="shared" si="150"/>
        <v xml:space="preserve"> </v>
      </c>
      <c r="AW515" s="10" t="str">
        <f t="shared" si="151"/>
        <v xml:space="preserve"> </v>
      </c>
      <c r="AX515">
        <f t="shared" ca="1" si="152"/>
        <v>0</v>
      </c>
      <c r="AY515">
        <f t="shared" ca="1" si="153"/>
        <v>0</v>
      </c>
      <c r="AZ515">
        <f t="shared" ca="1" si="154"/>
        <v>0</v>
      </c>
    </row>
    <row r="516" spans="1:52" x14ac:dyDescent="0.3">
      <c r="A516" s="5"/>
      <c r="C516" s="6">
        <f t="shared" si="155"/>
        <v>1</v>
      </c>
      <c r="E516" s="6">
        <f t="shared" ca="1" si="140"/>
        <v>44562</v>
      </c>
      <c r="F516" s="3">
        <f t="shared" ca="1" si="156"/>
        <v>18</v>
      </c>
      <c r="G516" s="3">
        <f t="shared" ca="1" si="157"/>
        <v>12</v>
      </c>
      <c r="H516" s="7">
        <f t="shared" ca="1" si="141"/>
        <v>450</v>
      </c>
      <c r="J516" s="7">
        <f t="shared" ca="1" si="142"/>
        <v>0</v>
      </c>
      <c r="L516" s="7">
        <f t="shared" ca="1" si="143"/>
        <v>450</v>
      </c>
      <c r="P516" s="7">
        <f t="shared" ca="1" si="144"/>
        <v>450</v>
      </c>
      <c r="Q516" s="16"/>
      <c r="R516" s="12"/>
      <c r="S516" s="13" t="str">
        <f t="shared" ca="1" si="158"/>
        <v xml:space="preserve"> </v>
      </c>
      <c r="T516" s="13" t="str" cm="1">
        <f t="array" aca="1" ref="T516" ca="1">_xlfn.IFS(Q516=0," ",S516&gt;25,"Plus éligible",S516&gt;16,"Justificatif à fournir",S516&gt;6,"Bon rentré OK",S516&lt;6,"Non éligible")</f>
        <v xml:space="preserve"> </v>
      </c>
      <c r="U516" s="13" t="str" cm="1">
        <f t="array" aca="1" ref="U516" ca="1">_xlfn.IFS(Q516=0," ",S516&gt;17,"Plus noel",S516&lt;17,"ok noel")</f>
        <v xml:space="preserve"> </v>
      </c>
      <c r="V516" s="15"/>
      <c r="W516" s="16"/>
      <c r="X516" s="12"/>
      <c r="Y516" s="13" t="str">
        <f t="shared" ca="1" si="145"/>
        <v xml:space="preserve"> </v>
      </c>
      <c r="Z516" s="13" t="str" cm="1">
        <f t="array" aca="1" ref="Z516" ca="1">_xlfn.IFS(W516=0," ",Y516&gt;25,"Plus éligible",Y516&gt;16,"Justificatif à fournir",Y516&gt;6,"Bon rentré OK",Y516&lt;6,"Non éligible")</f>
        <v xml:space="preserve"> </v>
      </c>
      <c r="AA516" s="13" t="str" cm="1">
        <f t="array" aca="1" ref="AA516" ca="1">_xlfn.IFS(W516=0," ",Y516&gt;17,"Plus noel",Y516&lt;16,"ok noel")</f>
        <v xml:space="preserve"> </v>
      </c>
      <c r="AB516" s="15"/>
      <c r="AC516" s="16"/>
      <c r="AD516" s="12"/>
      <c r="AE516" s="13" t="str">
        <f t="shared" ca="1" si="146"/>
        <v xml:space="preserve"> </v>
      </c>
      <c r="AF516" s="13" t="str" cm="1">
        <f t="array" aca="1" ref="AF516" ca="1">_xlfn.IFS(AC516=0," ",AE516&gt;25,"Plus éligible",AE516&gt;16,"Justificatif à fournir",AE516&gt;6,"Bon rentré OK",AE516&lt;6,"Non éligible")</f>
        <v xml:space="preserve"> </v>
      </c>
      <c r="AG516" s="13" t="str" cm="1">
        <f t="array" aca="1" ref="AG516" ca="1">_xlfn.IFS(AC516=0," ",AE516&gt;17,"Plus noel",AE516&lt;17,"ok noel")</f>
        <v xml:space="preserve"> </v>
      </c>
      <c r="AH516" s="15"/>
      <c r="AI516" s="16"/>
      <c r="AJ516" s="12"/>
      <c r="AK516" s="13" t="str">
        <f t="shared" ca="1" si="147"/>
        <v xml:space="preserve"> </v>
      </c>
      <c r="AL516" s="13" t="str" cm="1">
        <f t="array" aca="1" ref="AL516" ca="1">_xlfn.IFS(AI516=0," ",AK516&gt;25,"Plus éligible",AK516&gt;16,"Justificatif à fournir",AK516&gt;6,"Bon rentré OK",AK516&lt;6,"Non éligible")</f>
        <v xml:space="preserve"> </v>
      </c>
      <c r="AM516" s="13" t="str" cm="1">
        <f t="array" aca="1" ref="AM516" ca="1">_xlfn.IFS(AI516=0," ",AK516&gt;17,"Plus noel",AK516&lt;17,"ok noel")</f>
        <v xml:space="preserve"> </v>
      </c>
      <c r="AN516" s="15"/>
      <c r="AO516" s="16"/>
      <c r="AP516" s="12"/>
      <c r="AQ516" s="13" t="str">
        <f t="shared" ca="1" si="148"/>
        <v xml:space="preserve"> </v>
      </c>
      <c r="AR516" s="13" t="str" cm="1">
        <f t="array" aca="1" ref="AR516" ca="1">_xlfn.IFS(AO516=0," ",AQ516&gt;25,"Plus éligible",AQ516&gt;16,"Justificatif à fournir",AQ516&gt;6,"Bon rentré OK",AQ516&lt;6,"Non éligible")</f>
        <v xml:space="preserve"> </v>
      </c>
      <c r="AS516" s="13" t="str" cm="1">
        <f t="array" aca="1" ref="AS516" ca="1">_xlfn.IFS(AO516=0," ",AQ516&gt;17,"Plus noel",AQ516&lt;17,"ok noel")</f>
        <v xml:space="preserve"> </v>
      </c>
      <c r="AT516" s="15"/>
      <c r="AU516" s="10" t="str">
        <f t="shared" si="149"/>
        <v xml:space="preserve"> </v>
      </c>
      <c r="AV516" s="10" t="str">
        <f t="shared" si="150"/>
        <v xml:space="preserve"> </v>
      </c>
      <c r="AW516" s="10" t="str">
        <f t="shared" si="151"/>
        <v xml:space="preserve"> </v>
      </c>
      <c r="AX516">
        <f t="shared" ca="1" si="152"/>
        <v>0</v>
      </c>
      <c r="AY516">
        <f t="shared" ca="1" si="153"/>
        <v>0</v>
      </c>
      <c r="AZ516">
        <f t="shared" ca="1" si="154"/>
        <v>0</v>
      </c>
    </row>
    <row r="517" spans="1:52" x14ac:dyDescent="0.3">
      <c r="A517" s="5"/>
      <c r="C517" s="6">
        <f t="shared" si="155"/>
        <v>1</v>
      </c>
      <c r="E517" s="6">
        <f t="shared" ca="1" si="140"/>
        <v>44562</v>
      </c>
      <c r="F517" s="3">
        <f t="shared" ca="1" si="156"/>
        <v>18</v>
      </c>
      <c r="G517" s="3">
        <f t="shared" ca="1" si="157"/>
        <v>12</v>
      </c>
      <c r="H517" s="7">
        <f t="shared" ca="1" si="141"/>
        <v>450</v>
      </c>
      <c r="J517" s="7">
        <f t="shared" ca="1" si="142"/>
        <v>0</v>
      </c>
      <c r="L517" s="7">
        <f t="shared" ca="1" si="143"/>
        <v>450</v>
      </c>
      <c r="P517" s="7">
        <f t="shared" ca="1" si="144"/>
        <v>450</v>
      </c>
      <c r="Q517" s="16"/>
      <c r="R517" s="12"/>
      <c r="S517" s="13" t="str">
        <f t="shared" ca="1" si="158"/>
        <v xml:space="preserve"> </v>
      </c>
      <c r="T517" s="13" t="str" cm="1">
        <f t="array" aca="1" ref="T517" ca="1">_xlfn.IFS(Q517=0," ",S517&gt;25,"Plus éligible",S517&gt;16,"Justificatif à fournir",S517&gt;6,"Bon rentré OK",S517&lt;6,"Non éligible")</f>
        <v xml:space="preserve"> </v>
      </c>
      <c r="U517" s="13" t="str" cm="1">
        <f t="array" aca="1" ref="U517" ca="1">_xlfn.IFS(Q517=0," ",S517&gt;17,"Plus noel",S517&lt;17,"ok noel")</f>
        <v xml:space="preserve"> </v>
      </c>
      <c r="V517" s="15"/>
      <c r="W517" s="16"/>
      <c r="X517" s="12"/>
      <c r="Y517" s="13" t="str">
        <f t="shared" ca="1" si="145"/>
        <v xml:space="preserve"> </v>
      </c>
      <c r="Z517" s="13" t="str" cm="1">
        <f t="array" aca="1" ref="Z517" ca="1">_xlfn.IFS(W517=0," ",Y517&gt;25,"Plus éligible",Y517&gt;16,"Justificatif à fournir",Y517&gt;6,"Bon rentré OK",Y517&lt;6,"Non éligible")</f>
        <v xml:space="preserve"> </v>
      </c>
      <c r="AA517" s="13" t="str" cm="1">
        <f t="array" aca="1" ref="AA517" ca="1">_xlfn.IFS(W517=0," ",Y517&gt;17,"Plus noel",Y517&lt;16,"ok noel")</f>
        <v xml:space="preserve"> </v>
      </c>
      <c r="AB517" s="15"/>
      <c r="AC517" s="16"/>
      <c r="AD517" s="12"/>
      <c r="AE517" s="13" t="str">
        <f t="shared" ca="1" si="146"/>
        <v xml:space="preserve"> </v>
      </c>
      <c r="AF517" s="13" t="str" cm="1">
        <f t="array" aca="1" ref="AF517" ca="1">_xlfn.IFS(AC517=0," ",AE517&gt;25,"Plus éligible",AE517&gt;16,"Justificatif à fournir",AE517&gt;6,"Bon rentré OK",AE517&lt;6,"Non éligible")</f>
        <v xml:space="preserve"> </v>
      </c>
      <c r="AG517" s="13" t="str" cm="1">
        <f t="array" aca="1" ref="AG517" ca="1">_xlfn.IFS(AC517=0," ",AE517&gt;17,"Plus noel",AE517&lt;17,"ok noel")</f>
        <v xml:space="preserve"> </v>
      </c>
      <c r="AH517" s="15"/>
      <c r="AI517" s="16"/>
      <c r="AJ517" s="12"/>
      <c r="AK517" s="13" t="str">
        <f t="shared" ca="1" si="147"/>
        <v xml:space="preserve"> </v>
      </c>
      <c r="AL517" s="13" t="str" cm="1">
        <f t="array" aca="1" ref="AL517" ca="1">_xlfn.IFS(AI517=0," ",AK517&gt;25,"Plus éligible",AK517&gt;16,"Justificatif à fournir",AK517&gt;6,"Bon rentré OK",AK517&lt;6,"Non éligible")</f>
        <v xml:space="preserve"> </v>
      </c>
      <c r="AM517" s="13" t="str" cm="1">
        <f t="array" aca="1" ref="AM517" ca="1">_xlfn.IFS(AI517=0," ",AK517&gt;17,"Plus noel",AK517&lt;17,"ok noel")</f>
        <v xml:space="preserve"> </v>
      </c>
      <c r="AN517" s="15"/>
      <c r="AO517" s="16"/>
      <c r="AP517" s="12"/>
      <c r="AQ517" s="13" t="str">
        <f t="shared" ca="1" si="148"/>
        <v xml:space="preserve"> </v>
      </c>
      <c r="AR517" s="13" t="str" cm="1">
        <f t="array" aca="1" ref="AR517" ca="1">_xlfn.IFS(AO517=0," ",AQ517&gt;25,"Plus éligible",AQ517&gt;16,"Justificatif à fournir",AQ517&gt;6,"Bon rentré OK",AQ517&lt;6,"Non éligible")</f>
        <v xml:space="preserve"> </v>
      </c>
      <c r="AS517" s="13" t="str" cm="1">
        <f t="array" aca="1" ref="AS517" ca="1">_xlfn.IFS(AO517=0," ",AQ517&gt;17,"Plus noel",AQ517&lt;17,"ok noel")</f>
        <v xml:space="preserve"> </v>
      </c>
      <c r="AT517" s="15"/>
      <c r="AU517" s="10" t="str">
        <f t="shared" si="149"/>
        <v xml:space="preserve"> </v>
      </c>
      <c r="AV517" s="10" t="str">
        <f t="shared" si="150"/>
        <v xml:space="preserve"> </v>
      </c>
      <c r="AW517" s="10" t="str">
        <f t="shared" si="151"/>
        <v xml:space="preserve"> </v>
      </c>
      <c r="AX517">
        <f t="shared" ca="1" si="152"/>
        <v>0</v>
      </c>
      <c r="AY517">
        <f t="shared" ca="1" si="153"/>
        <v>0</v>
      </c>
      <c r="AZ517">
        <f t="shared" ca="1" si="154"/>
        <v>0</v>
      </c>
    </row>
    <row r="518" spans="1:52" x14ac:dyDescent="0.3">
      <c r="A518" s="5"/>
      <c r="C518" s="6">
        <f t="shared" si="155"/>
        <v>1</v>
      </c>
      <c r="E518" s="6">
        <f t="shared" ca="1" si="140"/>
        <v>44562</v>
      </c>
      <c r="F518" s="3">
        <f t="shared" ca="1" si="156"/>
        <v>18</v>
      </c>
      <c r="G518" s="3">
        <f t="shared" ca="1" si="157"/>
        <v>12</v>
      </c>
      <c r="H518" s="7">
        <f t="shared" ca="1" si="141"/>
        <v>450</v>
      </c>
      <c r="J518" s="7">
        <f t="shared" ca="1" si="142"/>
        <v>0</v>
      </c>
      <c r="L518" s="7">
        <f t="shared" ca="1" si="143"/>
        <v>450</v>
      </c>
      <c r="P518" s="7">
        <f t="shared" ca="1" si="144"/>
        <v>450</v>
      </c>
      <c r="Q518" s="16"/>
      <c r="R518" s="12"/>
      <c r="S518" s="13" t="str">
        <f t="shared" ca="1" si="158"/>
        <v xml:space="preserve"> </v>
      </c>
      <c r="T518" s="13" t="str" cm="1">
        <f t="array" aca="1" ref="T518" ca="1">_xlfn.IFS(Q518=0," ",S518&gt;25,"Plus éligible",S518&gt;16,"Justificatif à fournir",S518&gt;6,"Bon rentré OK",S518&lt;6,"Non éligible")</f>
        <v xml:space="preserve"> </v>
      </c>
      <c r="U518" s="13" t="str" cm="1">
        <f t="array" aca="1" ref="U518" ca="1">_xlfn.IFS(Q518=0," ",S518&gt;17,"Plus noel",S518&lt;17,"ok noel")</f>
        <v xml:space="preserve"> </v>
      </c>
      <c r="V518" s="15"/>
      <c r="W518" s="16"/>
      <c r="X518" s="12"/>
      <c r="Y518" s="13" t="str">
        <f t="shared" ca="1" si="145"/>
        <v xml:space="preserve"> </v>
      </c>
      <c r="Z518" s="13" t="str" cm="1">
        <f t="array" aca="1" ref="Z518" ca="1">_xlfn.IFS(W518=0," ",Y518&gt;25,"Plus éligible",Y518&gt;16,"Justificatif à fournir",Y518&gt;6,"Bon rentré OK",Y518&lt;6,"Non éligible")</f>
        <v xml:space="preserve"> </v>
      </c>
      <c r="AA518" s="13" t="str" cm="1">
        <f t="array" aca="1" ref="AA518" ca="1">_xlfn.IFS(W518=0," ",Y518&gt;17,"Plus noel",Y518&lt;16,"ok noel")</f>
        <v xml:space="preserve"> </v>
      </c>
      <c r="AB518" s="15"/>
      <c r="AC518" s="16"/>
      <c r="AD518" s="12"/>
      <c r="AE518" s="13" t="str">
        <f t="shared" ca="1" si="146"/>
        <v xml:space="preserve"> </v>
      </c>
      <c r="AF518" s="13" t="str" cm="1">
        <f t="array" aca="1" ref="AF518" ca="1">_xlfn.IFS(AC518=0," ",AE518&gt;25,"Plus éligible",AE518&gt;16,"Justificatif à fournir",AE518&gt;6,"Bon rentré OK",AE518&lt;6,"Non éligible")</f>
        <v xml:space="preserve"> </v>
      </c>
      <c r="AG518" s="13" t="str" cm="1">
        <f t="array" aca="1" ref="AG518" ca="1">_xlfn.IFS(AC518=0," ",AE518&gt;17,"Plus noel",AE518&lt;17,"ok noel")</f>
        <v xml:space="preserve"> </v>
      </c>
      <c r="AH518" s="15"/>
      <c r="AI518" s="16"/>
      <c r="AJ518" s="12"/>
      <c r="AK518" s="13" t="str">
        <f t="shared" ca="1" si="147"/>
        <v xml:space="preserve"> </v>
      </c>
      <c r="AL518" s="13" t="str" cm="1">
        <f t="array" aca="1" ref="AL518" ca="1">_xlfn.IFS(AI518=0," ",AK518&gt;25,"Plus éligible",AK518&gt;16,"Justificatif à fournir",AK518&gt;6,"Bon rentré OK",AK518&lt;6,"Non éligible")</f>
        <v xml:space="preserve"> </v>
      </c>
      <c r="AM518" s="13" t="str" cm="1">
        <f t="array" aca="1" ref="AM518" ca="1">_xlfn.IFS(AI518=0," ",AK518&gt;17,"Plus noel",AK518&lt;17,"ok noel")</f>
        <v xml:space="preserve"> </v>
      </c>
      <c r="AN518" s="15"/>
      <c r="AO518" s="16"/>
      <c r="AP518" s="12"/>
      <c r="AQ518" s="13" t="str">
        <f t="shared" ca="1" si="148"/>
        <v xml:space="preserve"> </v>
      </c>
      <c r="AR518" s="13" t="str" cm="1">
        <f t="array" aca="1" ref="AR518" ca="1">_xlfn.IFS(AO518=0," ",AQ518&gt;25,"Plus éligible",AQ518&gt;16,"Justificatif à fournir",AQ518&gt;6,"Bon rentré OK",AQ518&lt;6,"Non éligible")</f>
        <v xml:space="preserve"> </v>
      </c>
      <c r="AS518" s="13" t="str" cm="1">
        <f t="array" aca="1" ref="AS518" ca="1">_xlfn.IFS(AO518=0," ",AQ518&gt;17,"Plus noel",AQ518&lt;17,"ok noel")</f>
        <v xml:space="preserve"> </v>
      </c>
      <c r="AT518" s="15"/>
      <c r="AU518" s="10" t="str">
        <f t="shared" si="149"/>
        <v xml:space="preserve"> </v>
      </c>
      <c r="AV518" s="10" t="str">
        <f t="shared" si="150"/>
        <v xml:space="preserve"> </v>
      </c>
      <c r="AW518" s="10" t="str">
        <f t="shared" si="151"/>
        <v xml:space="preserve"> </v>
      </c>
      <c r="AX518">
        <f t="shared" ca="1" si="152"/>
        <v>0</v>
      </c>
      <c r="AY518">
        <f t="shared" ca="1" si="153"/>
        <v>0</v>
      </c>
      <c r="AZ518">
        <f t="shared" ca="1" si="154"/>
        <v>0</v>
      </c>
    </row>
    <row r="519" spans="1:52" x14ac:dyDescent="0.3">
      <c r="A519" s="5"/>
      <c r="C519" s="6">
        <f t="shared" si="155"/>
        <v>1</v>
      </c>
      <c r="E519" s="6">
        <f t="shared" ca="1" si="140"/>
        <v>44562</v>
      </c>
      <c r="F519" s="3">
        <f t="shared" ca="1" si="156"/>
        <v>18</v>
      </c>
      <c r="G519" s="3">
        <f t="shared" ca="1" si="157"/>
        <v>12</v>
      </c>
      <c r="H519" s="7">
        <f t="shared" ca="1" si="141"/>
        <v>450</v>
      </c>
      <c r="J519" s="7">
        <f t="shared" ca="1" si="142"/>
        <v>0</v>
      </c>
      <c r="L519" s="7">
        <f t="shared" ca="1" si="143"/>
        <v>450</v>
      </c>
      <c r="P519" s="7">
        <f t="shared" ca="1" si="144"/>
        <v>450</v>
      </c>
      <c r="Q519" s="16"/>
      <c r="R519" s="12"/>
      <c r="S519" s="13" t="str">
        <f t="shared" ca="1" si="158"/>
        <v xml:space="preserve"> </v>
      </c>
      <c r="T519" s="13" t="str" cm="1">
        <f t="array" aca="1" ref="T519" ca="1">_xlfn.IFS(Q519=0," ",S519&gt;25,"Plus éligible",S519&gt;16,"Justificatif à fournir",S519&gt;6,"Bon rentré OK",S519&lt;6,"Non éligible")</f>
        <v xml:space="preserve"> </v>
      </c>
      <c r="U519" s="13" t="str" cm="1">
        <f t="array" aca="1" ref="U519" ca="1">_xlfn.IFS(Q519=0," ",S519&gt;17,"Plus noel",S519&lt;17,"ok noel")</f>
        <v xml:space="preserve"> </v>
      </c>
      <c r="V519" s="15"/>
      <c r="W519" s="16"/>
      <c r="X519" s="12"/>
      <c r="Y519" s="13" t="str">
        <f t="shared" ca="1" si="145"/>
        <v xml:space="preserve"> </v>
      </c>
      <c r="Z519" s="13" t="str" cm="1">
        <f t="array" aca="1" ref="Z519" ca="1">_xlfn.IFS(W519=0," ",Y519&gt;25,"Plus éligible",Y519&gt;16,"Justificatif à fournir",Y519&gt;6,"Bon rentré OK",Y519&lt;6,"Non éligible")</f>
        <v xml:space="preserve"> </v>
      </c>
      <c r="AA519" s="13" t="str" cm="1">
        <f t="array" aca="1" ref="AA519" ca="1">_xlfn.IFS(W519=0," ",Y519&gt;17,"Plus noel",Y519&lt;16,"ok noel")</f>
        <v xml:space="preserve"> </v>
      </c>
      <c r="AB519" s="15"/>
      <c r="AC519" s="16"/>
      <c r="AD519" s="12"/>
      <c r="AE519" s="13" t="str">
        <f t="shared" ca="1" si="146"/>
        <v xml:space="preserve"> </v>
      </c>
      <c r="AF519" s="13" t="str" cm="1">
        <f t="array" aca="1" ref="AF519" ca="1">_xlfn.IFS(AC519=0," ",AE519&gt;25,"Plus éligible",AE519&gt;16,"Justificatif à fournir",AE519&gt;6,"Bon rentré OK",AE519&lt;6,"Non éligible")</f>
        <v xml:space="preserve"> </v>
      </c>
      <c r="AG519" s="13" t="str" cm="1">
        <f t="array" aca="1" ref="AG519" ca="1">_xlfn.IFS(AC519=0," ",AE519&gt;17,"Plus noel",AE519&lt;17,"ok noel")</f>
        <v xml:space="preserve"> </v>
      </c>
      <c r="AH519" s="15"/>
      <c r="AI519" s="16"/>
      <c r="AJ519" s="12"/>
      <c r="AK519" s="13" t="str">
        <f t="shared" ca="1" si="147"/>
        <v xml:space="preserve"> </v>
      </c>
      <c r="AL519" s="13" t="str" cm="1">
        <f t="array" aca="1" ref="AL519" ca="1">_xlfn.IFS(AI519=0," ",AK519&gt;25,"Plus éligible",AK519&gt;16,"Justificatif à fournir",AK519&gt;6,"Bon rentré OK",AK519&lt;6,"Non éligible")</f>
        <v xml:space="preserve"> </v>
      </c>
      <c r="AM519" s="13" t="str" cm="1">
        <f t="array" aca="1" ref="AM519" ca="1">_xlfn.IFS(AI519=0," ",AK519&gt;17,"Plus noel",AK519&lt;17,"ok noel")</f>
        <v xml:space="preserve"> </v>
      </c>
      <c r="AN519" s="15"/>
      <c r="AO519" s="16"/>
      <c r="AP519" s="12"/>
      <c r="AQ519" s="13" t="str">
        <f t="shared" ca="1" si="148"/>
        <v xml:space="preserve"> </v>
      </c>
      <c r="AR519" s="13" t="str" cm="1">
        <f t="array" aca="1" ref="AR519" ca="1">_xlfn.IFS(AO519=0," ",AQ519&gt;25,"Plus éligible",AQ519&gt;16,"Justificatif à fournir",AQ519&gt;6,"Bon rentré OK",AQ519&lt;6,"Non éligible")</f>
        <v xml:space="preserve"> </v>
      </c>
      <c r="AS519" s="13" t="str" cm="1">
        <f t="array" aca="1" ref="AS519" ca="1">_xlfn.IFS(AO519=0," ",AQ519&gt;17,"Plus noel",AQ519&lt;17,"ok noel")</f>
        <v xml:space="preserve"> </v>
      </c>
      <c r="AT519" s="15"/>
      <c r="AU519" s="10" t="str">
        <f t="shared" si="149"/>
        <v xml:space="preserve"> </v>
      </c>
      <c r="AV519" s="10" t="str">
        <f t="shared" si="150"/>
        <v xml:space="preserve"> </v>
      </c>
      <c r="AW519" s="10" t="str">
        <f t="shared" si="151"/>
        <v xml:space="preserve"> </v>
      </c>
      <c r="AX519">
        <f t="shared" ca="1" si="152"/>
        <v>0</v>
      </c>
      <c r="AY519">
        <f t="shared" ca="1" si="153"/>
        <v>0</v>
      </c>
      <c r="AZ519">
        <f t="shared" ca="1" si="154"/>
        <v>0</v>
      </c>
    </row>
    <row r="520" spans="1:52" x14ac:dyDescent="0.3">
      <c r="A520" s="5"/>
      <c r="C520" s="6">
        <f t="shared" si="155"/>
        <v>1</v>
      </c>
      <c r="E520" s="6">
        <f t="shared" ca="1" si="140"/>
        <v>44562</v>
      </c>
      <c r="F520" s="3">
        <f t="shared" ca="1" si="156"/>
        <v>18</v>
      </c>
      <c r="G520" s="3">
        <f t="shared" ca="1" si="157"/>
        <v>12</v>
      </c>
      <c r="H520" s="7">
        <f t="shared" ca="1" si="141"/>
        <v>450</v>
      </c>
      <c r="J520" s="7">
        <f t="shared" ca="1" si="142"/>
        <v>0</v>
      </c>
      <c r="L520" s="7">
        <f t="shared" ca="1" si="143"/>
        <v>450</v>
      </c>
      <c r="P520" s="7">
        <f t="shared" ca="1" si="144"/>
        <v>450</v>
      </c>
      <c r="Q520" s="16"/>
      <c r="R520" s="12"/>
      <c r="S520" s="13" t="str">
        <f t="shared" ca="1" si="158"/>
        <v xml:space="preserve"> </v>
      </c>
      <c r="T520" s="13" t="str" cm="1">
        <f t="array" aca="1" ref="T520" ca="1">_xlfn.IFS(Q520=0," ",S520&gt;25,"Plus éligible",S520&gt;16,"Justificatif à fournir",S520&gt;6,"Bon rentré OK",S520&lt;6,"Non éligible")</f>
        <v xml:space="preserve"> </v>
      </c>
      <c r="U520" s="13" t="str" cm="1">
        <f t="array" aca="1" ref="U520" ca="1">_xlfn.IFS(Q520=0," ",S520&gt;17,"Plus noel",S520&lt;17,"ok noel")</f>
        <v xml:space="preserve"> </v>
      </c>
      <c r="V520" s="15"/>
      <c r="W520" s="16"/>
      <c r="X520" s="12"/>
      <c r="Y520" s="13" t="str">
        <f t="shared" ca="1" si="145"/>
        <v xml:space="preserve"> </v>
      </c>
      <c r="Z520" s="13" t="str" cm="1">
        <f t="array" aca="1" ref="Z520" ca="1">_xlfn.IFS(W520=0," ",Y520&gt;25,"Plus éligible",Y520&gt;16,"Justificatif à fournir",Y520&gt;6,"Bon rentré OK",Y520&lt;6,"Non éligible")</f>
        <v xml:space="preserve"> </v>
      </c>
      <c r="AA520" s="13" t="str" cm="1">
        <f t="array" aca="1" ref="AA520" ca="1">_xlfn.IFS(W520=0," ",Y520&gt;17,"Plus noel",Y520&lt;16,"ok noel")</f>
        <v xml:space="preserve"> </v>
      </c>
      <c r="AB520" s="15"/>
      <c r="AC520" s="16"/>
      <c r="AD520" s="12"/>
      <c r="AE520" s="13" t="str">
        <f t="shared" ca="1" si="146"/>
        <v xml:space="preserve"> </v>
      </c>
      <c r="AF520" s="13" t="str" cm="1">
        <f t="array" aca="1" ref="AF520" ca="1">_xlfn.IFS(AC520=0," ",AE520&gt;25,"Plus éligible",AE520&gt;16,"Justificatif à fournir",AE520&gt;6,"Bon rentré OK",AE520&lt;6,"Non éligible")</f>
        <v xml:space="preserve"> </v>
      </c>
      <c r="AG520" s="13" t="str" cm="1">
        <f t="array" aca="1" ref="AG520" ca="1">_xlfn.IFS(AC520=0," ",AE520&gt;17,"Plus noel",AE520&lt;17,"ok noel")</f>
        <v xml:space="preserve"> </v>
      </c>
      <c r="AH520" s="15"/>
      <c r="AI520" s="16"/>
      <c r="AJ520" s="12"/>
      <c r="AK520" s="13" t="str">
        <f t="shared" ca="1" si="147"/>
        <v xml:space="preserve"> </v>
      </c>
      <c r="AL520" s="13" t="str" cm="1">
        <f t="array" aca="1" ref="AL520" ca="1">_xlfn.IFS(AI520=0," ",AK520&gt;25,"Plus éligible",AK520&gt;16,"Justificatif à fournir",AK520&gt;6,"Bon rentré OK",AK520&lt;6,"Non éligible")</f>
        <v xml:space="preserve"> </v>
      </c>
      <c r="AM520" s="13" t="str" cm="1">
        <f t="array" aca="1" ref="AM520" ca="1">_xlfn.IFS(AI520=0," ",AK520&gt;17,"Plus noel",AK520&lt;17,"ok noel")</f>
        <v xml:space="preserve"> </v>
      </c>
      <c r="AN520" s="15"/>
      <c r="AO520" s="16"/>
      <c r="AP520" s="12"/>
      <c r="AQ520" s="13" t="str">
        <f t="shared" ca="1" si="148"/>
        <v xml:space="preserve"> </v>
      </c>
      <c r="AR520" s="13" t="str" cm="1">
        <f t="array" aca="1" ref="AR520" ca="1">_xlfn.IFS(AO520=0," ",AQ520&gt;25,"Plus éligible",AQ520&gt;16,"Justificatif à fournir",AQ520&gt;6,"Bon rentré OK",AQ520&lt;6,"Non éligible")</f>
        <v xml:space="preserve"> </v>
      </c>
      <c r="AS520" s="13" t="str" cm="1">
        <f t="array" aca="1" ref="AS520" ca="1">_xlfn.IFS(AO520=0," ",AQ520&gt;17,"Plus noel",AQ520&lt;17,"ok noel")</f>
        <v xml:space="preserve"> </v>
      </c>
      <c r="AT520" s="15"/>
      <c r="AU520" s="10" t="str">
        <f t="shared" si="149"/>
        <v xml:space="preserve"> </v>
      </c>
      <c r="AV520" s="10" t="str">
        <f t="shared" si="150"/>
        <v xml:space="preserve"> </v>
      </c>
      <c r="AW520" s="10" t="str">
        <f t="shared" si="151"/>
        <v xml:space="preserve"> </v>
      </c>
      <c r="AX520">
        <f t="shared" ca="1" si="152"/>
        <v>0</v>
      </c>
      <c r="AY520">
        <f t="shared" ca="1" si="153"/>
        <v>0</v>
      </c>
      <c r="AZ520">
        <f t="shared" ca="1" si="154"/>
        <v>0</v>
      </c>
    </row>
    <row r="521" spans="1:52" x14ac:dyDescent="0.3">
      <c r="A521" s="5"/>
      <c r="C521" s="6">
        <f t="shared" si="155"/>
        <v>1</v>
      </c>
      <c r="E521" s="6">
        <f t="shared" ca="1" si="140"/>
        <v>44562</v>
      </c>
      <c r="F521" s="3">
        <f t="shared" ca="1" si="156"/>
        <v>18</v>
      </c>
      <c r="G521" s="3">
        <f t="shared" ca="1" si="157"/>
        <v>12</v>
      </c>
      <c r="H521" s="7">
        <f t="shared" ca="1" si="141"/>
        <v>450</v>
      </c>
      <c r="J521" s="7">
        <f t="shared" ca="1" si="142"/>
        <v>0</v>
      </c>
      <c r="L521" s="7">
        <f t="shared" ca="1" si="143"/>
        <v>450</v>
      </c>
      <c r="P521" s="7">
        <f t="shared" ca="1" si="144"/>
        <v>450</v>
      </c>
      <c r="Q521" s="16"/>
      <c r="R521" s="12"/>
      <c r="S521" s="13" t="str">
        <f t="shared" ca="1" si="158"/>
        <v xml:space="preserve"> </v>
      </c>
      <c r="T521" s="13" t="str" cm="1">
        <f t="array" aca="1" ref="T521" ca="1">_xlfn.IFS(Q521=0," ",S521&gt;25,"Plus éligible",S521&gt;16,"Justificatif à fournir",S521&gt;6,"Bon rentré OK",S521&lt;6,"Non éligible")</f>
        <v xml:space="preserve"> </v>
      </c>
      <c r="U521" s="13" t="str" cm="1">
        <f t="array" aca="1" ref="U521" ca="1">_xlfn.IFS(Q521=0," ",S521&gt;17,"Plus noel",S521&lt;17,"ok noel")</f>
        <v xml:space="preserve"> </v>
      </c>
      <c r="V521" s="15"/>
      <c r="W521" s="16"/>
      <c r="X521" s="12"/>
      <c r="Y521" s="13" t="str">
        <f t="shared" ca="1" si="145"/>
        <v xml:space="preserve"> </v>
      </c>
      <c r="Z521" s="13" t="str" cm="1">
        <f t="array" aca="1" ref="Z521" ca="1">_xlfn.IFS(W521=0," ",Y521&gt;25,"Plus éligible",Y521&gt;16,"Justificatif à fournir",Y521&gt;6,"Bon rentré OK",Y521&lt;6,"Non éligible")</f>
        <v xml:space="preserve"> </v>
      </c>
      <c r="AA521" s="13" t="str" cm="1">
        <f t="array" aca="1" ref="AA521" ca="1">_xlfn.IFS(W521=0," ",Y521&gt;17,"Plus noel",Y521&lt;16,"ok noel")</f>
        <v xml:space="preserve"> </v>
      </c>
      <c r="AB521" s="15"/>
      <c r="AC521" s="16"/>
      <c r="AD521" s="12"/>
      <c r="AE521" s="13" t="str">
        <f t="shared" ca="1" si="146"/>
        <v xml:space="preserve"> </v>
      </c>
      <c r="AF521" s="13" t="str" cm="1">
        <f t="array" aca="1" ref="AF521" ca="1">_xlfn.IFS(AC521=0," ",AE521&gt;25,"Plus éligible",AE521&gt;16,"Justificatif à fournir",AE521&gt;6,"Bon rentré OK",AE521&lt;6,"Non éligible")</f>
        <v xml:space="preserve"> </v>
      </c>
      <c r="AG521" s="13" t="str" cm="1">
        <f t="array" aca="1" ref="AG521" ca="1">_xlfn.IFS(AC521=0," ",AE521&gt;17,"Plus noel",AE521&lt;17,"ok noel")</f>
        <v xml:space="preserve"> </v>
      </c>
      <c r="AH521" s="15"/>
      <c r="AI521" s="16"/>
      <c r="AJ521" s="12"/>
      <c r="AK521" s="13" t="str">
        <f t="shared" ca="1" si="147"/>
        <v xml:space="preserve"> </v>
      </c>
      <c r="AL521" s="13" t="str" cm="1">
        <f t="array" aca="1" ref="AL521" ca="1">_xlfn.IFS(AI521=0," ",AK521&gt;25,"Plus éligible",AK521&gt;16,"Justificatif à fournir",AK521&gt;6,"Bon rentré OK",AK521&lt;6,"Non éligible")</f>
        <v xml:space="preserve"> </v>
      </c>
      <c r="AM521" s="13" t="str" cm="1">
        <f t="array" aca="1" ref="AM521" ca="1">_xlfn.IFS(AI521=0," ",AK521&gt;17,"Plus noel",AK521&lt;17,"ok noel")</f>
        <v xml:space="preserve"> </v>
      </c>
      <c r="AN521" s="15"/>
      <c r="AO521" s="16"/>
      <c r="AP521" s="12"/>
      <c r="AQ521" s="13" t="str">
        <f t="shared" ca="1" si="148"/>
        <v xml:space="preserve"> </v>
      </c>
      <c r="AR521" s="13" t="str" cm="1">
        <f t="array" aca="1" ref="AR521" ca="1">_xlfn.IFS(AO521=0," ",AQ521&gt;25,"Plus éligible",AQ521&gt;16,"Justificatif à fournir",AQ521&gt;6,"Bon rentré OK",AQ521&lt;6,"Non éligible")</f>
        <v xml:space="preserve"> </v>
      </c>
      <c r="AS521" s="13" t="str" cm="1">
        <f t="array" aca="1" ref="AS521" ca="1">_xlfn.IFS(AO521=0," ",AQ521&gt;17,"Plus noel",AQ521&lt;17,"ok noel")</f>
        <v xml:space="preserve"> </v>
      </c>
      <c r="AT521" s="15"/>
      <c r="AU521" s="10" t="str">
        <f t="shared" si="149"/>
        <v xml:space="preserve"> </v>
      </c>
      <c r="AV521" s="10" t="str">
        <f t="shared" si="150"/>
        <v xml:space="preserve"> </v>
      </c>
      <c r="AW521" s="10" t="str">
        <f t="shared" si="151"/>
        <v xml:space="preserve"> </v>
      </c>
      <c r="AX521">
        <f t="shared" ca="1" si="152"/>
        <v>0</v>
      </c>
      <c r="AY521">
        <f t="shared" ca="1" si="153"/>
        <v>0</v>
      </c>
      <c r="AZ521">
        <f t="shared" ca="1" si="154"/>
        <v>0</v>
      </c>
    </row>
    <row r="522" spans="1:52" x14ac:dyDescent="0.3">
      <c r="A522" s="5"/>
      <c r="C522" s="6">
        <f t="shared" si="155"/>
        <v>1</v>
      </c>
      <c r="E522" s="6">
        <f t="shared" ca="1" si="140"/>
        <v>44562</v>
      </c>
      <c r="F522" s="3">
        <f t="shared" ca="1" si="156"/>
        <v>18</v>
      </c>
      <c r="G522" s="3">
        <f t="shared" ca="1" si="157"/>
        <v>12</v>
      </c>
      <c r="H522" s="7">
        <f t="shared" ca="1" si="141"/>
        <v>450</v>
      </c>
      <c r="J522" s="7">
        <f t="shared" ca="1" si="142"/>
        <v>0</v>
      </c>
      <c r="L522" s="7">
        <f t="shared" ca="1" si="143"/>
        <v>450</v>
      </c>
      <c r="P522" s="7">
        <f t="shared" ca="1" si="144"/>
        <v>450</v>
      </c>
      <c r="Q522" s="16"/>
      <c r="R522" s="12"/>
      <c r="S522" s="13" t="str">
        <f t="shared" ca="1" si="158"/>
        <v xml:space="preserve"> </v>
      </c>
      <c r="T522" s="13" t="str" cm="1">
        <f t="array" aca="1" ref="T522" ca="1">_xlfn.IFS(Q522=0," ",S522&gt;25,"Plus éligible",S522&gt;16,"Justificatif à fournir",S522&gt;6,"Bon rentré OK",S522&lt;6,"Non éligible")</f>
        <v xml:space="preserve"> </v>
      </c>
      <c r="U522" s="13" t="str" cm="1">
        <f t="array" aca="1" ref="U522" ca="1">_xlfn.IFS(Q522=0," ",S522&gt;17,"Plus noel",S522&lt;17,"ok noel")</f>
        <v xml:space="preserve"> </v>
      </c>
      <c r="V522" s="15"/>
      <c r="W522" s="16"/>
      <c r="X522" s="12"/>
      <c r="Y522" s="13" t="str">
        <f t="shared" ca="1" si="145"/>
        <v xml:space="preserve"> </v>
      </c>
      <c r="Z522" s="13" t="str" cm="1">
        <f t="array" aca="1" ref="Z522" ca="1">_xlfn.IFS(W522=0," ",Y522&gt;25,"Plus éligible",Y522&gt;16,"Justificatif à fournir",Y522&gt;6,"Bon rentré OK",Y522&lt;6,"Non éligible")</f>
        <v xml:space="preserve"> </v>
      </c>
      <c r="AA522" s="13" t="str" cm="1">
        <f t="array" aca="1" ref="AA522" ca="1">_xlfn.IFS(W522=0," ",Y522&gt;17,"Plus noel",Y522&lt;16,"ok noel")</f>
        <v xml:space="preserve"> </v>
      </c>
      <c r="AB522" s="15"/>
      <c r="AC522" s="16"/>
      <c r="AD522" s="12"/>
      <c r="AE522" s="13" t="str">
        <f t="shared" ca="1" si="146"/>
        <v xml:space="preserve"> </v>
      </c>
      <c r="AF522" s="13" t="str" cm="1">
        <f t="array" aca="1" ref="AF522" ca="1">_xlfn.IFS(AC522=0," ",AE522&gt;25,"Plus éligible",AE522&gt;16,"Justificatif à fournir",AE522&gt;6,"Bon rentré OK",AE522&lt;6,"Non éligible")</f>
        <v xml:space="preserve"> </v>
      </c>
      <c r="AG522" s="13" t="str" cm="1">
        <f t="array" aca="1" ref="AG522" ca="1">_xlfn.IFS(AC522=0," ",AE522&gt;17,"Plus noel",AE522&lt;17,"ok noel")</f>
        <v xml:space="preserve"> </v>
      </c>
      <c r="AH522" s="15"/>
      <c r="AI522" s="16"/>
      <c r="AJ522" s="12"/>
      <c r="AK522" s="13" t="str">
        <f t="shared" ca="1" si="147"/>
        <v xml:space="preserve"> </v>
      </c>
      <c r="AL522" s="13" t="str" cm="1">
        <f t="array" aca="1" ref="AL522" ca="1">_xlfn.IFS(AI522=0," ",AK522&gt;25,"Plus éligible",AK522&gt;16,"Justificatif à fournir",AK522&gt;6,"Bon rentré OK",AK522&lt;6,"Non éligible")</f>
        <v xml:space="preserve"> </v>
      </c>
      <c r="AM522" s="13" t="str" cm="1">
        <f t="array" aca="1" ref="AM522" ca="1">_xlfn.IFS(AI522=0," ",AK522&gt;17,"Plus noel",AK522&lt;17,"ok noel")</f>
        <v xml:space="preserve"> </v>
      </c>
      <c r="AN522" s="15"/>
      <c r="AO522" s="16"/>
      <c r="AP522" s="12"/>
      <c r="AQ522" s="13" t="str">
        <f t="shared" ca="1" si="148"/>
        <v xml:space="preserve"> </v>
      </c>
      <c r="AR522" s="13" t="str" cm="1">
        <f t="array" aca="1" ref="AR522" ca="1">_xlfn.IFS(AO522=0," ",AQ522&gt;25,"Plus éligible",AQ522&gt;16,"Justificatif à fournir",AQ522&gt;6,"Bon rentré OK",AQ522&lt;6,"Non éligible")</f>
        <v xml:space="preserve"> </v>
      </c>
      <c r="AS522" s="13" t="str" cm="1">
        <f t="array" aca="1" ref="AS522" ca="1">_xlfn.IFS(AO522=0," ",AQ522&gt;17,"Plus noel",AQ522&lt;17,"ok noel")</f>
        <v xml:space="preserve"> </v>
      </c>
      <c r="AT522" s="15"/>
      <c r="AU522" s="10" t="str">
        <f t="shared" si="149"/>
        <v xml:space="preserve"> </v>
      </c>
      <c r="AV522" s="10" t="str">
        <f t="shared" si="150"/>
        <v xml:space="preserve"> </v>
      </c>
      <c r="AW522" s="10" t="str">
        <f t="shared" si="151"/>
        <v xml:space="preserve"> </v>
      </c>
      <c r="AX522">
        <f t="shared" ca="1" si="152"/>
        <v>0</v>
      </c>
      <c r="AY522">
        <f t="shared" ca="1" si="153"/>
        <v>0</v>
      </c>
      <c r="AZ522">
        <f t="shared" ca="1" si="154"/>
        <v>0</v>
      </c>
    </row>
    <row r="523" spans="1:52" x14ac:dyDescent="0.3">
      <c r="A523" s="5"/>
      <c r="C523" s="6">
        <f t="shared" si="155"/>
        <v>1</v>
      </c>
      <c r="E523" s="6">
        <f t="shared" ref="E523:E572" ca="1" si="159">IF(ISBLANK(D523),DATE($F$1+1,1,1),D523)</f>
        <v>44562</v>
      </c>
      <c r="F523" s="3">
        <f t="shared" ca="1" si="156"/>
        <v>18</v>
      </c>
      <c r="G523" s="3">
        <f t="shared" ca="1" si="157"/>
        <v>12</v>
      </c>
      <c r="H523" s="7">
        <f t="shared" ref="H523:H572" ca="1" si="160">$B$2*G523/12</f>
        <v>450</v>
      </c>
      <c r="J523" s="7">
        <f t="shared" ref="J523:J572" ca="1" si="161">$B$3*I523*G523/12</f>
        <v>0</v>
      </c>
      <c r="L523" s="7">
        <f t="shared" ref="L523:L572" ca="1" si="162">J523+H523</f>
        <v>450</v>
      </c>
      <c r="P523" s="7">
        <f t="shared" ref="P523:P572" ca="1" si="163">L523-M523-N523-O523</f>
        <v>450</v>
      </c>
      <c r="Q523" s="16"/>
      <c r="R523" s="12"/>
      <c r="S523" s="13" t="str">
        <f t="shared" ca="1" si="158"/>
        <v xml:space="preserve"> </v>
      </c>
      <c r="T523" s="13" t="str" cm="1">
        <f t="array" aca="1" ref="T523" ca="1">_xlfn.IFS(Q523=0," ",S523&gt;25,"Plus éligible",S523&gt;16,"Justificatif à fournir",S523&gt;6,"Bon rentré OK",S523&lt;6,"Non éligible")</f>
        <v xml:space="preserve"> </v>
      </c>
      <c r="U523" s="13" t="str" cm="1">
        <f t="array" aca="1" ref="U523" ca="1">_xlfn.IFS(Q523=0," ",S523&gt;17,"Plus noel",S523&lt;17,"ok noel")</f>
        <v xml:space="preserve"> </v>
      </c>
      <c r="V523" s="15"/>
      <c r="W523" s="16"/>
      <c r="X523" s="12"/>
      <c r="Y523" s="13" t="str">
        <f t="shared" ref="Y523:Y572" ca="1" si="164">IF(W523=0," ",(TODAY()-W523)/365)</f>
        <v xml:space="preserve"> </v>
      </c>
      <c r="Z523" s="13" t="str" cm="1">
        <f t="array" aca="1" ref="Z523" ca="1">_xlfn.IFS(W523=0," ",Y523&gt;25,"Plus éligible",Y523&gt;16,"Justificatif à fournir",Y523&gt;6,"Bon rentré OK",Y523&lt;6,"Non éligible")</f>
        <v xml:space="preserve"> </v>
      </c>
      <c r="AA523" s="13" t="str" cm="1">
        <f t="array" aca="1" ref="AA523" ca="1">_xlfn.IFS(W523=0," ",Y523&gt;17,"Plus noel",Y523&lt;16,"ok noel")</f>
        <v xml:space="preserve"> </v>
      </c>
      <c r="AB523" s="15"/>
      <c r="AC523" s="16"/>
      <c r="AD523" s="12"/>
      <c r="AE523" s="13" t="str">
        <f t="shared" ref="AE523:AE572" ca="1" si="165">IF(AC523=0," ",(TODAY()-AC523)/365)</f>
        <v xml:space="preserve"> </v>
      </c>
      <c r="AF523" s="13" t="str" cm="1">
        <f t="array" aca="1" ref="AF523" ca="1">_xlfn.IFS(AC523=0," ",AE523&gt;25,"Plus éligible",AE523&gt;16,"Justificatif à fournir",AE523&gt;6,"Bon rentré OK",AE523&lt;6,"Non éligible")</f>
        <v xml:space="preserve"> </v>
      </c>
      <c r="AG523" s="13" t="str" cm="1">
        <f t="array" aca="1" ref="AG523" ca="1">_xlfn.IFS(AC523=0," ",AE523&gt;17,"Plus noel",AE523&lt;17,"ok noel")</f>
        <v xml:space="preserve"> </v>
      </c>
      <c r="AH523" s="15"/>
      <c r="AI523" s="16"/>
      <c r="AJ523" s="12"/>
      <c r="AK523" s="13" t="str">
        <f t="shared" ref="AK523:AK572" ca="1" si="166">IF(AI523=0," ",(TODAY()-AI523)/365)</f>
        <v xml:space="preserve"> </v>
      </c>
      <c r="AL523" s="13" t="str" cm="1">
        <f t="array" aca="1" ref="AL523" ca="1">_xlfn.IFS(AI523=0," ",AK523&gt;25,"Plus éligible",AK523&gt;16,"Justificatif à fournir",AK523&gt;6,"Bon rentré OK",AK523&lt;6,"Non éligible")</f>
        <v xml:space="preserve"> </v>
      </c>
      <c r="AM523" s="13" t="str" cm="1">
        <f t="array" aca="1" ref="AM523" ca="1">_xlfn.IFS(AI523=0," ",AK523&gt;17,"Plus noel",AK523&lt;17,"ok noel")</f>
        <v xml:space="preserve"> </v>
      </c>
      <c r="AN523" s="15"/>
      <c r="AO523" s="16"/>
      <c r="AP523" s="12"/>
      <c r="AQ523" s="13" t="str">
        <f t="shared" ref="AQ523:AQ572" ca="1" si="167">IF(AO523=0," ",(TODAY()-AO523)/365)</f>
        <v xml:space="preserve"> </v>
      </c>
      <c r="AR523" s="13" t="str" cm="1">
        <f t="array" aca="1" ref="AR523" ca="1">_xlfn.IFS(AO523=0," ",AQ523&gt;25,"Plus éligible",AQ523&gt;16,"Justificatif à fournir",AQ523&gt;6,"Bon rentré OK",AQ523&lt;6,"Non éligible")</f>
        <v xml:space="preserve"> </v>
      </c>
      <c r="AS523" s="13" t="str" cm="1">
        <f t="array" aca="1" ref="AS523" ca="1">_xlfn.IFS(AO523=0," ",AQ523&gt;17,"Plus noel",AQ523&lt;17,"ok noel")</f>
        <v xml:space="preserve"> </v>
      </c>
      <c r="AT523" s="15"/>
      <c r="AU523" s="10" t="str">
        <f t="shared" ref="AU523:AU572" si="168">IF(A523=0," ",$B$4+$B$5*AX523)</f>
        <v xml:space="preserve"> </v>
      </c>
      <c r="AV523" s="10" t="str">
        <f t="shared" ref="AV523:AV572" si="169">IF(A523=0," ",$B$6*AY523)</f>
        <v xml:space="preserve"> </v>
      </c>
      <c r="AW523" s="10" t="str">
        <f t="shared" ref="AW523:AW572" si="170">IF(B523=0," ",$B$6*AZ523)</f>
        <v xml:space="preserve"> </v>
      </c>
      <c r="AX523">
        <f t="shared" ref="AX523:AX572" ca="1" si="171">COUNTIF(Q523:AT523,"ok noel")</f>
        <v>0</v>
      </c>
      <c r="AY523">
        <f t="shared" ref="AY523:AY572" ca="1" si="172">COUNTIF(Q523:AT523,"Bon rentré OK")</f>
        <v>0</v>
      </c>
      <c r="AZ523">
        <f t="shared" ref="AZ523:AZ572" ca="1" si="173">COUNTIF(Q523:AT523,"Justif OK")</f>
        <v>0</v>
      </c>
    </row>
    <row r="524" spans="1:52" x14ac:dyDescent="0.3">
      <c r="A524" s="5"/>
      <c r="C524" s="6">
        <f t="shared" si="155"/>
        <v>1</v>
      </c>
      <c r="E524" s="6">
        <f t="shared" ca="1" si="159"/>
        <v>44562</v>
      </c>
      <c r="F524" s="3">
        <f t="shared" ca="1" si="156"/>
        <v>18</v>
      </c>
      <c r="G524" s="3">
        <f t="shared" ca="1" si="157"/>
        <v>12</v>
      </c>
      <c r="H524" s="7">
        <f t="shared" ca="1" si="160"/>
        <v>450</v>
      </c>
      <c r="J524" s="7">
        <f t="shared" ca="1" si="161"/>
        <v>0</v>
      </c>
      <c r="L524" s="7">
        <f t="shared" ca="1" si="162"/>
        <v>450</v>
      </c>
      <c r="P524" s="7">
        <f t="shared" ca="1" si="163"/>
        <v>450</v>
      </c>
      <c r="Q524" s="16"/>
      <c r="R524" s="12"/>
      <c r="S524" s="13" t="str">
        <f t="shared" ca="1" si="158"/>
        <v xml:space="preserve"> </v>
      </c>
      <c r="T524" s="13" t="str" cm="1">
        <f t="array" aca="1" ref="T524" ca="1">_xlfn.IFS(Q524=0," ",S524&gt;25,"Plus éligible",S524&gt;16,"Justificatif à fournir",S524&gt;6,"Bon rentré OK",S524&lt;6,"Non éligible")</f>
        <v xml:space="preserve"> </v>
      </c>
      <c r="U524" s="13" t="str" cm="1">
        <f t="array" aca="1" ref="U524" ca="1">_xlfn.IFS(Q524=0," ",S524&gt;17,"Plus noel",S524&lt;17,"ok noel")</f>
        <v xml:space="preserve"> </v>
      </c>
      <c r="V524" s="15"/>
      <c r="W524" s="16"/>
      <c r="X524" s="12"/>
      <c r="Y524" s="13" t="str">
        <f t="shared" ca="1" si="164"/>
        <v xml:space="preserve"> </v>
      </c>
      <c r="Z524" s="13" t="str" cm="1">
        <f t="array" aca="1" ref="Z524" ca="1">_xlfn.IFS(W524=0," ",Y524&gt;25,"Plus éligible",Y524&gt;16,"Justificatif à fournir",Y524&gt;6,"Bon rentré OK",Y524&lt;6,"Non éligible")</f>
        <v xml:space="preserve"> </v>
      </c>
      <c r="AA524" s="13" t="str" cm="1">
        <f t="array" aca="1" ref="AA524" ca="1">_xlfn.IFS(W524=0," ",Y524&gt;17,"Plus noel",Y524&lt;16,"ok noel")</f>
        <v xml:space="preserve"> </v>
      </c>
      <c r="AB524" s="15"/>
      <c r="AC524" s="16"/>
      <c r="AD524" s="12"/>
      <c r="AE524" s="13" t="str">
        <f t="shared" ca="1" si="165"/>
        <v xml:space="preserve"> </v>
      </c>
      <c r="AF524" s="13" t="str" cm="1">
        <f t="array" aca="1" ref="AF524" ca="1">_xlfn.IFS(AC524=0," ",AE524&gt;25,"Plus éligible",AE524&gt;16,"Justificatif à fournir",AE524&gt;6,"Bon rentré OK",AE524&lt;6,"Non éligible")</f>
        <v xml:space="preserve"> </v>
      </c>
      <c r="AG524" s="13" t="str" cm="1">
        <f t="array" aca="1" ref="AG524" ca="1">_xlfn.IFS(AC524=0," ",AE524&gt;17,"Plus noel",AE524&lt;17,"ok noel")</f>
        <v xml:space="preserve"> </v>
      </c>
      <c r="AH524" s="15"/>
      <c r="AI524" s="16"/>
      <c r="AJ524" s="12"/>
      <c r="AK524" s="13" t="str">
        <f t="shared" ca="1" si="166"/>
        <v xml:space="preserve"> </v>
      </c>
      <c r="AL524" s="13" t="str" cm="1">
        <f t="array" aca="1" ref="AL524" ca="1">_xlfn.IFS(AI524=0," ",AK524&gt;25,"Plus éligible",AK524&gt;16,"Justificatif à fournir",AK524&gt;6,"Bon rentré OK",AK524&lt;6,"Non éligible")</f>
        <v xml:space="preserve"> </v>
      </c>
      <c r="AM524" s="13" t="str" cm="1">
        <f t="array" aca="1" ref="AM524" ca="1">_xlfn.IFS(AI524=0," ",AK524&gt;17,"Plus noel",AK524&lt;17,"ok noel")</f>
        <v xml:space="preserve"> </v>
      </c>
      <c r="AN524" s="15"/>
      <c r="AO524" s="16"/>
      <c r="AP524" s="12"/>
      <c r="AQ524" s="13" t="str">
        <f t="shared" ca="1" si="167"/>
        <v xml:space="preserve"> </v>
      </c>
      <c r="AR524" s="13" t="str" cm="1">
        <f t="array" aca="1" ref="AR524" ca="1">_xlfn.IFS(AO524=0," ",AQ524&gt;25,"Plus éligible",AQ524&gt;16,"Justificatif à fournir",AQ524&gt;6,"Bon rentré OK",AQ524&lt;6,"Non éligible")</f>
        <v xml:space="preserve"> </v>
      </c>
      <c r="AS524" s="13" t="str" cm="1">
        <f t="array" aca="1" ref="AS524" ca="1">_xlfn.IFS(AO524=0," ",AQ524&gt;17,"Plus noel",AQ524&lt;17,"ok noel")</f>
        <v xml:space="preserve"> </v>
      </c>
      <c r="AT524" s="15"/>
      <c r="AU524" s="10" t="str">
        <f t="shared" si="168"/>
        <v xml:space="preserve"> </v>
      </c>
      <c r="AV524" s="10" t="str">
        <f t="shared" si="169"/>
        <v xml:space="preserve"> </v>
      </c>
      <c r="AW524" s="10" t="str">
        <f t="shared" si="170"/>
        <v xml:space="preserve"> </v>
      </c>
      <c r="AX524">
        <f t="shared" ca="1" si="171"/>
        <v>0</v>
      </c>
      <c r="AY524">
        <f t="shared" ca="1" si="172"/>
        <v>0</v>
      </c>
      <c r="AZ524">
        <f t="shared" ca="1" si="173"/>
        <v>0</v>
      </c>
    </row>
    <row r="525" spans="1:52" x14ac:dyDescent="0.3">
      <c r="A525" s="5"/>
      <c r="C525" s="6">
        <f t="shared" ref="C525:C572" si="174">DATE(YEAR(B525),MONTH(B525),1)</f>
        <v>1</v>
      </c>
      <c r="E525" s="6">
        <f t="shared" ca="1" si="159"/>
        <v>44562</v>
      </c>
      <c r="F525" s="3">
        <f t="shared" ref="F525:F572" ca="1" si="175">IF(DATEDIF(C525,E525,"m")&gt;18,18,DATEDIF(C525,E525,"m"))</f>
        <v>18</v>
      </c>
      <c r="G525" s="3">
        <f t="shared" ref="G525:G572" ca="1" si="176">IF(F525&gt;=6,IF(YEAR(C525)&lt;$F$1,(F525-6)*(DATEDIF(DATE($F$1,1,1),E525,"m")/12),DATEDIF(C525,E525,"m")-6),0)</f>
        <v>12</v>
      </c>
      <c r="H525" s="7">
        <f t="shared" ca="1" si="160"/>
        <v>450</v>
      </c>
      <c r="J525" s="7">
        <f t="shared" ca="1" si="161"/>
        <v>0</v>
      </c>
      <c r="L525" s="7">
        <f t="shared" ca="1" si="162"/>
        <v>450</v>
      </c>
      <c r="P525" s="7">
        <f t="shared" ca="1" si="163"/>
        <v>450</v>
      </c>
      <c r="Q525" s="16"/>
      <c r="R525" s="12"/>
      <c r="S525" s="13" t="str">
        <f t="shared" ca="1" si="158"/>
        <v xml:space="preserve"> </v>
      </c>
      <c r="T525" s="13" t="str" cm="1">
        <f t="array" aca="1" ref="T525" ca="1">_xlfn.IFS(Q525=0," ",S525&gt;25,"Plus éligible",S525&gt;16,"Justificatif à fournir",S525&gt;6,"Bon rentré OK",S525&lt;6,"Non éligible")</f>
        <v xml:space="preserve"> </v>
      </c>
      <c r="U525" s="13" t="str" cm="1">
        <f t="array" aca="1" ref="U525" ca="1">_xlfn.IFS(Q525=0," ",S525&gt;17,"Plus noel",S525&lt;17,"ok noel")</f>
        <v xml:space="preserve"> </v>
      </c>
      <c r="V525" s="15"/>
      <c r="W525" s="16"/>
      <c r="X525" s="12"/>
      <c r="Y525" s="13" t="str">
        <f t="shared" ca="1" si="164"/>
        <v xml:space="preserve"> </v>
      </c>
      <c r="Z525" s="13" t="str" cm="1">
        <f t="array" aca="1" ref="Z525" ca="1">_xlfn.IFS(W525=0," ",Y525&gt;25,"Plus éligible",Y525&gt;16,"Justificatif à fournir",Y525&gt;6,"Bon rentré OK",Y525&lt;6,"Non éligible")</f>
        <v xml:space="preserve"> </v>
      </c>
      <c r="AA525" s="13" t="str" cm="1">
        <f t="array" aca="1" ref="AA525" ca="1">_xlfn.IFS(W525=0," ",Y525&gt;17,"Plus noel",Y525&lt;16,"ok noel")</f>
        <v xml:space="preserve"> </v>
      </c>
      <c r="AB525" s="15"/>
      <c r="AC525" s="16"/>
      <c r="AD525" s="12"/>
      <c r="AE525" s="13" t="str">
        <f t="shared" ca="1" si="165"/>
        <v xml:space="preserve"> </v>
      </c>
      <c r="AF525" s="13" t="str" cm="1">
        <f t="array" aca="1" ref="AF525" ca="1">_xlfn.IFS(AC525=0," ",AE525&gt;25,"Plus éligible",AE525&gt;16,"Justificatif à fournir",AE525&gt;6,"Bon rentré OK",AE525&lt;6,"Non éligible")</f>
        <v xml:space="preserve"> </v>
      </c>
      <c r="AG525" s="13" t="str" cm="1">
        <f t="array" aca="1" ref="AG525" ca="1">_xlfn.IFS(AC525=0," ",AE525&gt;17,"Plus noel",AE525&lt;17,"ok noel")</f>
        <v xml:space="preserve"> </v>
      </c>
      <c r="AH525" s="15"/>
      <c r="AI525" s="16"/>
      <c r="AJ525" s="12"/>
      <c r="AK525" s="13" t="str">
        <f t="shared" ca="1" si="166"/>
        <v xml:space="preserve"> </v>
      </c>
      <c r="AL525" s="13" t="str" cm="1">
        <f t="array" aca="1" ref="AL525" ca="1">_xlfn.IFS(AI525=0," ",AK525&gt;25,"Plus éligible",AK525&gt;16,"Justificatif à fournir",AK525&gt;6,"Bon rentré OK",AK525&lt;6,"Non éligible")</f>
        <v xml:space="preserve"> </v>
      </c>
      <c r="AM525" s="13" t="str" cm="1">
        <f t="array" aca="1" ref="AM525" ca="1">_xlfn.IFS(AI525=0," ",AK525&gt;17,"Plus noel",AK525&lt;17,"ok noel")</f>
        <v xml:space="preserve"> </v>
      </c>
      <c r="AN525" s="15"/>
      <c r="AO525" s="16"/>
      <c r="AP525" s="12"/>
      <c r="AQ525" s="13" t="str">
        <f t="shared" ca="1" si="167"/>
        <v xml:space="preserve"> </v>
      </c>
      <c r="AR525" s="13" t="str" cm="1">
        <f t="array" aca="1" ref="AR525" ca="1">_xlfn.IFS(AO525=0," ",AQ525&gt;25,"Plus éligible",AQ525&gt;16,"Justificatif à fournir",AQ525&gt;6,"Bon rentré OK",AQ525&lt;6,"Non éligible")</f>
        <v xml:space="preserve"> </v>
      </c>
      <c r="AS525" s="13" t="str" cm="1">
        <f t="array" aca="1" ref="AS525" ca="1">_xlfn.IFS(AO525=0," ",AQ525&gt;17,"Plus noel",AQ525&lt;17,"ok noel")</f>
        <v xml:space="preserve"> </v>
      </c>
      <c r="AT525" s="15"/>
      <c r="AU525" s="10" t="str">
        <f t="shared" si="168"/>
        <v xml:space="preserve"> </v>
      </c>
      <c r="AV525" s="10" t="str">
        <f t="shared" si="169"/>
        <v xml:space="preserve"> </v>
      </c>
      <c r="AW525" s="10" t="str">
        <f t="shared" si="170"/>
        <v xml:space="preserve"> </v>
      </c>
      <c r="AX525">
        <f t="shared" ca="1" si="171"/>
        <v>0</v>
      </c>
      <c r="AY525">
        <f t="shared" ca="1" si="172"/>
        <v>0</v>
      </c>
      <c r="AZ525">
        <f t="shared" ca="1" si="173"/>
        <v>0</v>
      </c>
    </row>
    <row r="526" spans="1:52" x14ac:dyDescent="0.3">
      <c r="A526" s="5"/>
      <c r="C526" s="6">
        <f t="shared" si="174"/>
        <v>1</v>
      </c>
      <c r="E526" s="6">
        <f t="shared" ca="1" si="159"/>
        <v>44562</v>
      </c>
      <c r="F526" s="3">
        <f t="shared" ca="1" si="175"/>
        <v>18</v>
      </c>
      <c r="G526" s="3">
        <f t="shared" ca="1" si="176"/>
        <v>12</v>
      </c>
      <c r="H526" s="7">
        <f t="shared" ca="1" si="160"/>
        <v>450</v>
      </c>
      <c r="J526" s="7">
        <f t="shared" ca="1" si="161"/>
        <v>0</v>
      </c>
      <c r="L526" s="7">
        <f t="shared" ca="1" si="162"/>
        <v>450</v>
      </c>
      <c r="P526" s="7">
        <f t="shared" ca="1" si="163"/>
        <v>450</v>
      </c>
      <c r="Q526" s="16"/>
      <c r="R526" s="12"/>
      <c r="S526" s="13" t="str">
        <f t="shared" ref="S526:S572" ca="1" si="177">IF(Q526=0," ",(TODAY()-Q526)/365)</f>
        <v xml:space="preserve"> </v>
      </c>
      <c r="T526" s="13" t="str" cm="1">
        <f t="array" aca="1" ref="T526" ca="1">_xlfn.IFS(Q526=0," ",S526&gt;25,"Plus éligible",S526&gt;16,"Justificatif à fournir",S526&gt;6,"Bon rentré OK",S526&lt;6,"Non éligible")</f>
        <v xml:space="preserve"> </v>
      </c>
      <c r="U526" s="13" t="str" cm="1">
        <f t="array" aca="1" ref="U526" ca="1">_xlfn.IFS(Q526=0," ",S526&gt;17,"Plus noel",S526&lt;17,"ok noel")</f>
        <v xml:space="preserve"> </v>
      </c>
      <c r="V526" s="15"/>
      <c r="W526" s="16"/>
      <c r="X526" s="12"/>
      <c r="Y526" s="13" t="str">
        <f t="shared" ca="1" si="164"/>
        <v xml:space="preserve"> </v>
      </c>
      <c r="Z526" s="13" t="str" cm="1">
        <f t="array" aca="1" ref="Z526" ca="1">_xlfn.IFS(W526=0," ",Y526&gt;25,"Plus éligible",Y526&gt;16,"Justificatif à fournir",Y526&gt;6,"Bon rentré OK",Y526&lt;6,"Non éligible")</f>
        <v xml:space="preserve"> </v>
      </c>
      <c r="AA526" s="13" t="str" cm="1">
        <f t="array" aca="1" ref="AA526" ca="1">_xlfn.IFS(W526=0," ",Y526&gt;17,"Plus noel",Y526&lt;16,"ok noel")</f>
        <v xml:space="preserve"> </v>
      </c>
      <c r="AB526" s="15"/>
      <c r="AC526" s="16"/>
      <c r="AD526" s="12"/>
      <c r="AE526" s="13" t="str">
        <f t="shared" ca="1" si="165"/>
        <v xml:space="preserve"> </v>
      </c>
      <c r="AF526" s="13" t="str" cm="1">
        <f t="array" aca="1" ref="AF526" ca="1">_xlfn.IFS(AC526=0," ",AE526&gt;25,"Plus éligible",AE526&gt;16,"Justificatif à fournir",AE526&gt;6,"Bon rentré OK",AE526&lt;6,"Non éligible")</f>
        <v xml:space="preserve"> </v>
      </c>
      <c r="AG526" s="13" t="str" cm="1">
        <f t="array" aca="1" ref="AG526" ca="1">_xlfn.IFS(AC526=0," ",AE526&gt;17,"Plus noel",AE526&lt;17,"ok noel")</f>
        <v xml:space="preserve"> </v>
      </c>
      <c r="AH526" s="15"/>
      <c r="AI526" s="16"/>
      <c r="AJ526" s="12"/>
      <c r="AK526" s="13" t="str">
        <f t="shared" ca="1" si="166"/>
        <v xml:space="preserve"> </v>
      </c>
      <c r="AL526" s="13" t="str" cm="1">
        <f t="array" aca="1" ref="AL526" ca="1">_xlfn.IFS(AI526=0," ",AK526&gt;25,"Plus éligible",AK526&gt;16,"Justificatif à fournir",AK526&gt;6,"Bon rentré OK",AK526&lt;6,"Non éligible")</f>
        <v xml:space="preserve"> </v>
      </c>
      <c r="AM526" s="13" t="str" cm="1">
        <f t="array" aca="1" ref="AM526" ca="1">_xlfn.IFS(AI526=0," ",AK526&gt;17,"Plus noel",AK526&lt;17,"ok noel")</f>
        <v xml:space="preserve"> </v>
      </c>
      <c r="AN526" s="15"/>
      <c r="AO526" s="16"/>
      <c r="AP526" s="12"/>
      <c r="AQ526" s="13" t="str">
        <f t="shared" ca="1" si="167"/>
        <v xml:space="preserve"> </v>
      </c>
      <c r="AR526" s="13" t="str" cm="1">
        <f t="array" aca="1" ref="AR526" ca="1">_xlfn.IFS(AO526=0," ",AQ526&gt;25,"Plus éligible",AQ526&gt;16,"Justificatif à fournir",AQ526&gt;6,"Bon rentré OK",AQ526&lt;6,"Non éligible")</f>
        <v xml:space="preserve"> </v>
      </c>
      <c r="AS526" s="13" t="str" cm="1">
        <f t="array" aca="1" ref="AS526" ca="1">_xlfn.IFS(AO526=0," ",AQ526&gt;17,"Plus noel",AQ526&lt;17,"ok noel")</f>
        <v xml:space="preserve"> </v>
      </c>
      <c r="AT526" s="15"/>
      <c r="AU526" s="10" t="str">
        <f t="shared" si="168"/>
        <v xml:space="preserve"> </v>
      </c>
      <c r="AV526" s="10" t="str">
        <f t="shared" si="169"/>
        <v xml:space="preserve"> </v>
      </c>
      <c r="AW526" s="10" t="str">
        <f t="shared" si="170"/>
        <v xml:space="preserve"> </v>
      </c>
      <c r="AX526">
        <f t="shared" ca="1" si="171"/>
        <v>0</v>
      </c>
      <c r="AY526">
        <f t="shared" ca="1" si="172"/>
        <v>0</v>
      </c>
      <c r="AZ526">
        <f t="shared" ca="1" si="173"/>
        <v>0</v>
      </c>
    </row>
    <row r="527" spans="1:52" x14ac:dyDescent="0.3">
      <c r="A527" s="5"/>
      <c r="C527" s="6">
        <f t="shared" si="174"/>
        <v>1</v>
      </c>
      <c r="E527" s="6">
        <f t="shared" ca="1" si="159"/>
        <v>44562</v>
      </c>
      <c r="F527" s="3">
        <f t="shared" ca="1" si="175"/>
        <v>18</v>
      </c>
      <c r="G527" s="3">
        <f t="shared" ca="1" si="176"/>
        <v>12</v>
      </c>
      <c r="H527" s="7">
        <f t="shared" ca="1" si="160"/>
        <v>450</v>
      </c>
      <c r="J527" s="7">
        <f t="shared" ca="1" si="161"/>
        <v>0</v>
      </c>
      <c r="L527" s="7">
        <f t="shared" ca="1" si="162"/>
        <v>450</v>
      </c>
      <c r="P527" s="7">
        <f t="shared" ca="1" si="163"/>
        <v>450</v>
      </c>
      <c r="Q527" s="16"/>
      <c r="R527" s="12"/>
      <c r="S527" s="13" t="str">
        <f t="shared" ca="1" si="177"/>
        <v xml:space="preserve"> </v>
      </c>
      <c r="T527" s="13" t="str" cm="1">
        <f t="array" aca="1" ref="T527" ca="1">_xlfn.IFS(Q527=0," ",S527&gt;25,"Plus éligible",S527&gt;16,"Justificatif à fournir",S527&gt;6,"Bon rentré OK",S527&lt;6,"Non éligible")</f>
        <v xml:space="preserve"> </v>
      </c>
      <c r="U527" s="13" t="str" cm="1">
        <f t="array" aca="1" ref="U527" ca="1">_xlfn.IFS(Q527=0," ",S527&gt;17,"Plus noel",S527&lt;17,"ok noel")</f>
        <v xml:space="preserve"> </v>
      </c>
      <c r="V527" s="15"/>
      <c r="W527" s="16"/>
      <c r="X527" s="12"/>
      <c r="Y527" s="13" t="str">
        <f t="shared" ca="1" si="164"/>
        <v xml:space="preserve"> </v>
      </c>
      <c r="Z527" s="13" t="str" cm="1">
        <f t="array" aca="1" ref="Z527" ca="1">_xlfn.IFS(W527=0," ",Y527&gt;25,"Plus éligible",Y527&gt;16,"Justificatif à fournir",Y527&gt;6,"Bon rentré OK",Y527&lt;6,"Non éligible")</f>
        <v xml:space="preserve"> </v>
      </c>
      <c r="AA527" s="13" t="str" cm="1">
        <f t="array" aca="1" ref="AA527" ca="1">_xlfn.IFS(W527=0," ",Y527&gt;17,"Plus noel",Y527&lt;16,"ok noel")</f>
        <v xml:space="preserve"> </v>
      </c>
      <c r="AB527" s="15"/>
      <c r="AC527" s="16"/>
      <c r="AD527" s="12"/>
      <c r="AE527" s="13" t="str">
        <f t="shared" ca="1" si="165"/>
        <v xml:space="preserve"> </v>
      </c>
      <c r="AF527" s="13" t="str" cm="1">
        <f t="array" aca="1" ref="AF527" ca="1">_xlfn.IFS(AC527=0," ",AE527&gt;25,"Plus éligible",AE527&gt;16,"Justificatif à fournir",AE527&gt;6,"Bon rentré OK",AE527&lt;6,"Non éligible")</f>
        <v xml:space="preserve"> </v>
      </c>
      <c r="AG527" s="13" t="str" cm="1">
        <f t="array" aca="1" ref="AG527" ca="1">_xlfn.IFS(AC527=0," ",AE527&gt;17,"Plus noel",AE527&lt;17,"ok noel")</f>
        <v xml:space="preserve"> </v>
      </c>
      <c r="AH527" s="15"/>
      <c r="AI527" s="16"/>
      <c r="AJ527" s="12"/>
      <c r="AK527" s="13" t="str">
        <f t="shared" ca="1" si="166"/>
        <v xml:space="preserve"> </v>
      </c>
      <c r="AL527" s="13" t="str" cm="1">
        <f t="array" aca="1" ref="AL527" ca="1">_xlfn.IFS(AI527=0," ",AK527&gt;25,"Plus éligible",AK527&gt;16,"Justificatif à fournir",AK527&gt;6,"Bon rentré OK",AK527&lt;6,"Non éligible")</f>
        <v xml:space="preserve"> </v>
      </c>
      <c r="AM527" s="13" t="str" cm="1">
        <f t="array" aca="1" ref="AM527" ca="1">_xlfn.IFS(AI527=0," ",AK527&gt;17,"Plus noel",AK527&lt;17,"ok noel")</f>
        <v xml:space="preserve"> </v>
      </c>
      <c r="AN527" s="15"/>
      <c r="AO527" s="16"/>
      <c r="AP527" s="12"/>
      <c r="AQ527" s="13" t="str">
        <f t="shared" ca="1" si="167"/>
        <v xml:space="preserve"> </v>
      </c>
      <c r="AR527" s="13" t="str" cm="1">
        <f t="array" aca="1" ref="AR527" ca="1">_xlfn.IFS(AO527=0," ",AQ527&gt;25,"Plus éligible",AQ527&gt;16,"Justificatif à fournir",AQ527&gt;6,"Bon rentré OK",AQ527&lt;6,"Non éligible")</f>
        <v xml:space="preserve"> </v>
      </c>
      <c r="AS527" s="13" t="str" cm="1">
        <f t="array" aca="1" ref="AS527" ca="1">_xlfn.IFS(AO527=0," ",AQ527&gt;17,"Plus noel",AQ527&lt;17,"ok noel")</f>
        <v xml:space="preserve"> </v>
      </c>
      <c r="AT527" s="15"/>
      <c r="AU527" s="10" t="str">
        <f t="shared" si="168"/>
        <v xml:space="preserve"> </v>
      </c>
      <c r="AV527" s="10" t="str">
        <f t="shared" si="169"/>
        <v xml:space="preserve"> </v>
      </c>
      <c r="AW527" s="10" t="str">
        <f t="shared" si="170"/>
        <v xml:space="preserve"> </v>
      </c>
      <c r="AX527">
        <f t="shared" ca="1" si="171"/>
        <v>0</v>
      </c>
      <c r="AY527">
        <f t="shared" ca="1" si="172"/>
        <v>0</v>
      </c>
      <c r="AZ527">
        <f t="shared" ca="1" si="173"/>
        <v>0</v>
      </c>
    </row>
    <row r="528" spans="1:52" x14ac:dyDescent="0.3">
      <c r="A528" s="5"/>
      <c r="C528" s="6">
        <f t="shared" si="174"/>
        <v>1</v>
      </c>
      <c r="E528" s="6">
        <f t="shared" ca="1" si="159"/>
        <v>44562</v>
      </c>
      <c r="F528" s="3">
        <f t="shared" ca="1" si="175"/>
        <v>18</v>
      </c>
      <c r="G528" s="3">
        <f t="shared" ca="1" si="176"/>
        <v>12</v>
      </c>
      <c r="H528" s="7">
        <f t="shared" ca="1" si="160"/>
        <v>450</v>
      </c>
      <c r="J528" s="7">
        <f t="shared" ca="1" si="161"/>
        <v>0</v>
      </c>
      <c r="L528" s="7">
        <f t="shared" ca="1" si="162"/>
        <v>450</v>
      </c>
      <c r="P528" s="7">
        <f t="shared" ca="1" si="163"/>
        <v>450</v>
      </c>
      <c r="Q528" s="16"/>
      <c r="R528" s="12"/>
      <c r="S528" s="13" t="str">
        <f t="shared" ca="1" si="177"/>
        <v xml:space="preserve"> </v>
      </c>
      <c r="T528" s="13" t="str" cm="1">
        <f t="array" aca="1" ref="T528" ca="1">_xlfn.IFS(Q528=0," ",S528&gt;25,"Plus éligible",S528&gt;16,"Justificatif à fournir",S528&gt;6,"Bon rentré OK",S528&lt;6,"Non éligible")</f>
        <v xml:space="preserve"> </v>
      </c>
      <c r="U528" s="13" t="str" cm="1">
        <f t="array" aca="1" ref="U528" ca="1">_xlfn.IFS(Q528=0," ",S528&gt;17,"Plus noel",S528&lt;17,"ok noel")</f>
        <v xml:space="preserve"> </v>
      </c>
      <c r="V528" s="15"/>
      <c r="W528" s="16"/>
      <c r="X528" s="12"/>
      <c r="Y528" s="13" t="str">
        <f t="shared" ca="1" si="164"/>
        <v xml:space="preserve"> </v>
      </c>
      <c r="Z528" s="13" t="str" cm="1">
        <f t="array" aca="1" ref="Z528" ca="1">_xlfn.IFS(W528=0," ",Y528&gt;25,"Plus éligible",Y528&gt;16,"Justificatif à fournir",Y528&gt;6,"Bon rentré OK",Y528&lt;6,"Non éligible")</f>
        <v xml:space="preserve"> </v>
      </c>
      <c r="AA528" s="13" t="str" cm="1">
        <f t="array" aca="1" ref="AA528" ca="1">_xlfn.IFS(W528=0," ",Y528&gt;17,"Plus noel",Y528&lt;16,"ok noel")</f>
        <v xml:space="preserve"> </v>
      </c>
      <c r="AB528" s="15"/>
      <c r="AC528" s="16"/>
      <c r="AD528" s="12"/>
      <c r="AE528" s="13" t="str">
        <f t="shared" ca="1" si="165"/>
        <v xml:space="preserve"> </v>
      </c>
      <c r="AF528" s="13" t="str" cm="1">
        <f t="array" aca="1" ref="AF528" ca="1">_xlfn.IFS(AC528=0," ",AE528&gt;25,"Plus éligible",AE528&gt;16,"Justificatif à fournir",AE528&gt;6,"Bon rentré OK",AE528&lt;6,"Non éligible")</f>
        <v xml:space="preserve"> </v>
      </c>
      <c r="AG528" s="13" t="str" cm="1">
        <f t="array" aca="1" ref="AG528" ca="1">_xlfn.IFS(AC528=0," ",AE528&gt;17,"Plus noel",AE528&lt;17,"ok noel")</f>
        <v xml:space="preserve"> </v>
      </c>
      <c r="AH528" s="15"/>
      <c r="AI528" s="16"/>
      <c r="AJ528" s="12"/>
      <c r="AK528" s="13" t="str">
        <f t="shared" ca="1" si="166"/>
        <v xml:space="preserve"> </v>
      </c>
      <c r="AL528" s="13" t="str" cm="1">
        <f t="array" aca="1" ref="AL528" ca="1">_xlfn.IFS(AI528=0," ",AK528&gt;25,"Plus éligible",AK528&gt;16,"Justificatif à fournir",AK528&gt;6,"Bon rentré OK",AK528&lt;6,"Non éligible")</f>
        <v xml:space="preserve"> </v>
      </c>
      <c r="AM528" s="13" t="str" cm="1">
        <f t="array" aca="1" ref="AM528" ca="1">_xlfn.IFS(AI528=0," ",AK528&gt;17,"Plus noel",AK528&lt;17,"ok noel")</f>
        <v xml:space="preserve"> </v>
      </c>
      <c r="AN528" s="15"/>
      <c r="AO528" s="16"/>
      <c r="AP528" s="12"/>
      <c r="AQ528" s="13" t="str">
        <f t="shared" ca="1" si="167"/>
        <v xml:space="preserve"> </v>
      </c>
      <c r="AR528" s="13" t="str" cm="1">
        <f t="array" aca="1" ref="AR528" ca="1">_xlfn.IFS(AO528=0," ",AQ528&gt;25,"Plus éligible",AQ528&gt;16,"Justificatif à fournir",AQ528&gt;6,"Bon rentré OK",AQ528&lt;6,"Non éligible")</f>
        <v xml:space="preserve"> </v>
      </c>
      <c r="AS528" s="13" t="str" cm="1">
        <f t="array" aca="1" ref="AS528" ca="1">_xlfn.IFS(AO528=0," ",AQ528&gt;17,"Plus noel",AQ528&lt;17,"ok noel")</f>
        <v xml:space="preserve"> </v>
      </c>
      <c r="AT528" s="15"/>
      <c r="AU528" s="10" t="str">
        <f t="shared" si="168"/>
        <v xml:space="preserve"> </v>
      </c>
      <c r="AV528" s="10" t="str">
        <f t="shared" si="169"/>
        <v xml:space="preserve"> </v>
      </c>
      <c r="AW528" s="10" t="str">
        <f t="shared" si="170"/>
        <v xml:space="preserve"> </v>
      </c>
      <c r="AX528">
        <f t="shared" ca="1" si="171"/>
        <v>0</v>
      </c>
      <c r="AY528">
        <f t="shared" ca="1" si="172"/>
        <v>0</v>
      </c>
      <c r="AZ528">
        <f t="shared" ca="1" si="173"/>
        <v>0</v>
      </c>
    </row>
    <row r="529" spans="1:52" x14ac:dyDescent="0.3">
      <c r="A529" s="5"/>
      <c r="C529" s="6">
        <f t="shared" si="174"/>
        <v>1</v>
      </c>
      <c r="E529" s="6">
        <f t="shared" ca="1" si="159"/>
        <v>44562</v>
      </c>
      <c r="F529" s="3">
        <f t="shared" ca="1" si="175"/>
        <v>18</v>
      </c>
      <c r="G529" s="3">
        <f t="shared" ca="1" si="176"/>
        <v>12</v>
      </c>
      <c r="H529" s="7">
        <f t="shared" ca="1" si="160"/>
        <v>450</v>
      </c>
      <c r="J529" s="7">
        <f t="shared" ca="1" si="161"/>
        <v>0</v>
      </c>
      <c r="L529" s="7">
        <f t="shared" ca="1" si="162"/>
        <v>450</v>
      </c>
      <c r="P529" s="7">
        <f t="shared" ca="1" si="163"/>
        <v>450</v>
      </c>
      <c r="Q529" s="16"/>
      <c r="R529" s="12"/>
      <c r="S529" s="13" t="str">
        <f t="shared" ca="1" si="177"/>
        <v xml:space="preserve"> </v>
      </c>
      <c r="T529" s="13" t="str" cm="1">
        <f t="array" aca="1" ref="T529" ca="1">_xlfn.IFS(Q529=0," ",S529&gt;25,"Plus éligible",S529&gt;16,"Justificatif à fournir",S529&gt;6,"Bon rentré OK",S529&lt;6,"Non éligible")</f>
        <v xml:space="preserve"> </v>
      </c>
      <c r="U529" s="13" t="str" cm="1">
        <f t="array" aca="1" ref="U529" ca="1">_xlfn.IFS(Q529=0," ",S529&gt;17,"Plus noel",S529&lt;17,"ok noel")</f>
        <v xml:space="preserve"> </v>
      </c>
      <c r="V529" s="15"/>
      <c r="W529" s="16"/>
      <c r="X529" s="12"/>
      <c r="Y529" s="13" t="str">
        <f t="shared" ca="1" si="164"/>
        <v xml:space="preserve"> </v>
      </c>
      <c r="Z529" s="13" t="str" cm="1">
        <f t="array" aca="1" ref="Z529" ca="1">_xlfn.IFS(W529=0," ",Y529&gt;25,"Plus éligible",Y529&gt;16,"Justificatif à fournir",Y529&gt;6,"Bon rentré OK",Y529&lt;6,"Non éligible")</f>
        <v xml:space="preserve"> </v>
      </c>
      <c r="AA529" s="13" t="str" cm="1">
        <f t="array" aca="1" ref="AA529" ca="1">_xlfn.IFS(W529=0," ",Y529&gt;17,"Plus noel",Y529&lt;16,"ok noel")</f>
        <v xml:space="preserve"> </v>
      </c>
      <c r="AB529" s="15"/>
      <c r="AC529" s="16"/>
      <c r="AD529" s="12"/>
      <c r="AE529" s="13" t="str">
        <f t="shared" ca="1" si="165"/>
        <v xml:space="preserve"> </v>
      </c>
      <c r="AF529" s="13" t="str" cm="1">
        <f t="array" aca="1" ref="AF529" ca="1">_xlfn.IFS(AC529=0," ",AE529&gt;25,"Plus éligible",AE529&gt;16,"Justificatif à fournir",AE529&gt;6,"Bon rentré OK",AE529&lt;6,"Non éligible")</f>
        <v xml:space="preserve"> </v>
      </c>
      <c r="AG529" s="13" t="str" cm="1">
        <f t="array" aca="1" ref="AG529" ca="1">_xlfn.IFS(AC529=0," ",AE529&gt;17,"Plus noel",AE529&lt;17,"ok noel")</f>
        <v xml:space="preserve"> </v>
      </c>
      <c r="AH529" s="15"/>
      <c r="AI529" s="16"/>
      <c r="AJ529" s="12"/>
      <c r="AK529" s="13" t="str">
        <f t="shared" ca="1" si="166"/>
        <v xml:space="preserve"> </v>
      </c>
      <c r="AL529" s="13" t="str" cm="1">
        <f t="array" aca="1" ref="AL529" ca="1">_xlfn.IFS(AI529=0," ",AK529&gt;25,"Plus éligible",AK529&gt;16,"Justificatif à fournir",AK529&gt;6,"Bon rentré OK",AK529&lt;6,"Non éligible")</f>
        <v xml:space="preserve"> </v>
      </c>
      <c r="AM529" s="13" t="str" cm="1">
        <f t="array" aca="1" ref="AM529" ca="1">_xlfn.IFS(AI529=0," ",AK529&gt;17,"Plus noel",AK529&lt;17,"ok noel")</f>
        <v xml:space="preserve"> </v>
      </c>
      <c r="AN529" s="15"/>
      <c r="AO529" s="16"/>
      <c r="AP529" s="12"/>
      <c r="AQ529" s="13" t="str">
        <f t="shared" ca="1" si="167"/>
        <v xml:space="preserve"> </v>
      </c>
      <c r="AR529" s="13" t="str" cm="1">
        <f t="array" aca="1" ref="AR529" ca="1">_xlfn.IFS(AO529=0," ",AQ529&gt;25,"Plus éligible",AQ529&gt;16,"Justificatif à fournir",AQ529&gt;6,"Bon rentré OK",AQ529&lt;6,"Non éligible")</f>
        <v xml:space="preserve"> </v>
      </c>
      <c r="AS529" s="13" t="str" cm="1">
        <f t="array" aca="1" ref="AS529" ca="1">_xlfn.IFS(AO529=0," ",AQ529&gt;17,"Plus noel",AQ529&lt;17,"ok noel")</f>
        <v xml:space="preserve"> </v>
      </c>
      <c r="AT529" s="15"/>
      <c r="AU529" s="10" t="str">
        <f t="shared" si="168"/>
        <v xml:space="preserve"> </v>
      </c>
      <c r="AV529" s="10" t="str">
        <f t="shared" si="169"/>
        <v xml:space="preserve"> </v>
      </c>
      <c r="AW529" s="10" t="str">
        <f t="shared" si="170"/>
        <v xml:space="preserve"> </v>
      </c>
      <c r="AX529">
        <f t="shared" ca="1" si="171"/>
        <v>0</v>
      </c>
      <c r="AY529">
        <f t="shared" ca="1" si="172"/>
        <v>0</v>
      </c>
      <c r="AZ529">
        <f t="shared" ca="1" si="173"/>
        <v>0</v>
      </c>
    </row>
    <row r="530" spans="1:52" x14ac:dyDescent="0.3">
      <c r="A530" s="5"/>
      <c r="C530" s="6">
        <f t="shared" si="174"/>
        <v>1</v>
      </c>
      <c r="E530" s="6">
        <f t="shared" ca="1" si="159"/>
        <v>44562</v>
      </c>
      <c r="F530" s="3">
        <f t="shared" ca="1" si="175"/>
        <v>18</v>
      </c>
      <c r="G530" s="3">
        <f t="shared" ca="1" si="176"/>
        <v>12</v>
      </c>
      <c r="H530" s="7">
        <f t="shared" ca="1" si="160"/>
        <v>450</v>
      </c>
      <c r="J530" s="7">
        <f t="shared" ca="1" si="161"/>
        <v>0</v>
      </c>
      <c r="L530" s="7">
        <f t="shared" ca="1" si="162"/>
        <v>450</v>
      </c>
      <c r="P530" s="7">
        <f t="shared" ca="1" si="163"/>
        <v>450</v>
      </c>
      <c r="Q530" s="16"/>
      <c r="R530" s="12"/>
      <c r="S530" s="13" t="str">
        <f t="shared" ca="1" si="177"/>
        <v xml:space="preserve"> </v>
      </c>
      <c r="T530" s="13" t="str" cm="1">
        <f t="array" aca="1" ref="T530" ca="1">_xlfn.IFS(Q530=0," ",S530&gt;25,"Plus éligible",S530&gt;16,"Justificatif à fournir",S530&gt;6,"Bon rentré OK",S530&lt;6,"Non éligible")</f>
        <v xml:space="preserve"> </v>
      </c>
      <c r="U530" s="13" t="str" cm="1">
        <f t="array" aca="1" ref="U530" ca="1">_xlfn.IFS(Q530=0," ",S530&gt;17,"Plus noel",S530&lt;17,"ok noel")</f>
        <v xml:space="preserve"> </v>
      </c>
      <c r="V530" s="15"/>
      <c r="W530" s="16"/>
      <c r="X530" s="12"/>
      <c r="Y530" s="13" t="str">
        <f t="shared" ca="1" si="164"/>
        <v xml:space="preserve"> </v>
      </c>
      <c r="Z530" s="13" t="str" cm="1">
        <f t="array" aca="1" ref="Z530" ca="1">_xlfn.IFS(W530=0," ",Y530&gt;25,"Plus éligible",Y530&gt;16,"Justificatif à fournir",Y530&gt;6,"Bon rentré OK",Y530&lt;6,"Non éligible")</f>
        <v xml:space="preserve"> </v>
      </c>
      <c r="AA530" s="13" t="str" cm="1">
        <f t="array" aca="1" ref="AA530" ca="1">_xlfn.IFS(W530=0," ",Y530&gt;17,"Plus noel",Y530&lt;16,"ok noel")</f>
        <v xml:space="preserve"> </v>
      </c>
      <c r="AB530" s="15"/>
      <c r="AC530" s="16"/>
      <c r="AD530" s="12"/>
      <c r="AE530" s="13" t="str">
        <f t="shared" ca="1" si="165"/>
        <v xml:space="preserve"> </v>
      </c>
      <c r="AF530" s="13" t="str" cm="1">
        <f t="array" aca="1" ref="AF530" ca="1">_xlfn.IFS(AC530=0," ",AE530&gt;25,"Plus éligible",AE530&gt;16,"Justificatif à fournir",AE530&gt;6,"Bon rentré OK",AE530&lt;6,"Non éligible")</f>
        <v xml:space="preserve"> </v>
      </c>
      <c r="AG530" s="13" t="str" cm="1">
        <f t="array" aca="1" ref="AG530" ca="1">_xlfn.IFS(AC530=0," ",AE530&gt;17,"Plus noel",AE530&lt;17,"ok noel")</f>
        <v xml:space="preserve"> </v>
      </c>
      <c r="AH530" s="15"/>
      <c r="AI530" s="16"/>
      <c r="AJ530" s="12"/>
      <c r="AK530" s="13" t="str">
        <f t="shared" ca="1" si="166"/>
        <v xml:space="preserve"> </v>
      </c>
      <c r="AL530" s="13" t="str" cm="1">
        <f t="array" aca="1" ref="AL530" ca="1">_xlfn.IFS(AI530=0," ",AK530&gt;25,"Plus éligible",AK530&gt;16,"Justificatif à fournir",AK530&gt;6,"Bon rentré OK",AK530&lt;6,"Non éligible")</f>
        <v xml:space="preserve"> </v>
      </c>
      <c r="AM530" s="13" t="str" cm="1">
        <f t="array" aca="1" ref="AM530" ca="1">_xlfn.IFS(AI530=0," ",AK530&gt;17,"Plus noel",AK530&lt;17,"ok noel")</f>
        <v xml:space="preserve"> </v>
      </c>
      <c r="AN530" s="15"/>
      <c r="AO530" s="16"/>
      <c r="AP530" s="12"/>
      <c r="AQ530" s="13" t="str">
        <f t="shared" ca="1" si="167"/>
        <v xml:space="preserve"> </v>
      </c>
      <c r="AR530" s="13" t="str" cm="1">
        <f t="array" aca="1" ref="AR530" ca="1">_xlfn.IFS(AO530=0," ",AQ530&gt;25,"Plus éligible",AQ530&gt;16,"Justificatif à fournir",AQ530&gt;6,"Bon rentré OK",AQ530&lt;6,"Non éligible")</f>
        <v xml:space="preserve"> </v>
      </c>
      <c r="AS530" s="13" t="str" cm="1">
        <f t="array" aca="1" ref="AS530" ca="1">_xlfn.IFS(AO530=0," ",AQ530&gt;17,"Plus noel",AQ530&lt;17,"ok noel")</f>
        <v xml:space="preserve"> </v>
      </c>
      <c r="AT530" s="15"/>
      <c r="AU530" s="10" t="str">
        <f t="shared" si="168"/>
        <v xml:space="preserve"> </v>
      </c>
      <c r="AV530" s="10" t="str">
        <f t="shared" si="169"/>
        <v xml:space="preserve"> </v>
      </c>
      <c r="AW530" s="10" t="str">
        <f t="shared" si="170"/>
        <v xml:space="preserve"> </v>
      </c>
      <c r="AX530">
        <f t="shared" ca="1" si="171"/>
        <v>0</v>
      </c>
      <c r="AY530">
        <f t="shared" ca="1" si="172"/>
        <v>0</v>
      </c>
      <c r="AZ530">
        <f t="shared" ca="1" si="173"/>
        <v>0</v>
      </c>
    </row>
    <row r="531" spans="1:52" x14ac:dyDescent="0.3">
      <c r="A531" s="5"/>
      <c r="C531" s="6">
        <f t="shared" si="174"/>
        <v>1</v>
      </c>
      <c r="E531" s="6">
        <f t="shared" ca="1" si="159"/>
        <v>44562</v>
      </c>
      <c r="F531" s="3">
        <f t="shared" ca="1" si="175"/>
        <v>18</v>
      </c>
      <c r="G531" s="3">
        <f t="shared" ca="1" si="176"/>
        <v>12</v>
      </c>
      <c r="H531" s="7">
        <f t="shared" ca="1" si="160"/>
        <v>450</v>
      </c>
      <c r="J531" s="7">
        <f t="shared" ca="1" si="161"/>
        <v>0</v>
      </c>
      <c r="L531" s="7">
        <f t="shared" ca="1" si="162"/>
        <v>450</v>
      </c>
      <c r="P531" s="7">
        <f t="shared" ca="1" si="163"/>
        <v>450</v>
      </c>
      <c r="Q531" s="16"/>
      <c r="R531" s="12"/>
      <c r="S531" s="13" t="str">
        <f t="shared" ca="1" si="177"/>
        <v xml:space="preserve"> </v>
      </c>
      <c r="T531" s="13" t="str" cm="1">
        <f t="array" aca="1" ref="T531" ca="1">_xlfn.IFS(Q531=0," ",S531&gt;25,"Plus éligible",S531&gt;16,"Justificatif à fournir",S531&gt;6,"Bon rentré OK",S531&lt;6,"Non éligible")</f>
        <v xml:space="preserve"> </v>
      </c>
      <c r="U531" s="13" t="str" cm="1">
        <f t="array" aca="1" ref="U531" ca="1">_xlfn.IFS(Q531=0," ",S531&gt;17,"Plus noel",S531&lt;17,"ok noel")</f>
        <v xml:space="preserve"> </v>
      </c>
      <c r="V531" s="15"/>
      <c r="W531" s="16"/>
      <c r="X531" s="12"/>
      <c r="Y531" s="13" t="str">
        <f t="shared" ca="1" si="164"/>
        <v xml:space="preserve"> </v>
      </c>
      <c r="Z531" s="13" t="str" cm="1">
        <f t="array" aca="1" ref="Z531" ca="1">_xlfn.IFS(W531=0," ",Y531&gt;25,"Plus éligible",Y531&gt;16,"Justificatif à fournir",Y531&gt;6,"Bon rentré OK",Y531&lt;6,"Non éligible")</f>
        <v xml:space="preserve"> </v>
      </c>
      <c r="AA531" s="13" t="str" cm="1">
        <f t="array" aca="1" ref="AA531" ca="1">_xlfn.IFS(W531=0," ",Y531&gt;17,"Plus noel",Y531&lt;16,"ok noel")</f>
        <v xml:space="preserve"> </v>
      </c>
      <c r="AB531" s="15"/>
      <c r="AC531" s="16"/>
      <c r="AD531" s="12"/>
      <c r="AE531" s="13" t="str">
        <f t="shared" ca="1" si="165"/>
        <v xml:space="preserve"> </v>
      </c>
      <c r="AF531" s="13" t="str" cm="1">
        <f t="array" aca="1" ref="AF531" ca="1">_xlfn.IFS(AC531=0," ",AE531&gt;25,"Plus éligible",AE531&gt;16,"Justificatif à fournir",AE531&gt;6,"Bon rentré OK",AE531&lt;6,"Non éligible")</f>
        <v xml:space="preserve"> </v>
      </c>
      <c r="AG531" s="13" t="str" cm="1">
        <f t="array" aca="1" ref="AG531" ca="1">_xlfn.IFS(AC531=0," ",AE531&gt;17,"Plus noel",AE531&lt;17,"ok noel")</f>
        <v xml:space="preserve"> </v>
      </c>
      <c r="AH531" s="15"/>
      <c r="AI531" s="16"/>
      <c r="AJ531" s="12"/>
      <c r="AK531" s="13" t="str">
        <f t="shared" ca="1" si="166"/>
        <v xml:space="preserve"> </v>
      </c>
      <c r="AL531" s="13" t="str" cm="1">
        <f t="array" aca="1" ref="AL531" ca="1">_xlfn.IFS(AI531=0," ",AK531&gt;25,"Plus éligible",AK531&gt;16,"Justificatif à fournir",AK531&gt;6,"Bon rentré OK",AK531&lt;6,"Non éligible")</f>
        <v xml:space="preserve"> </v>
      </c>
      <c r="AM531" s="13" t="str" cm="1">
        <f t="array" aca="1" ref="AM531" ca="1">_xlfn.IFS(AI531=0," ",AK531&gt;17,"Plus noel",AK531&lt;17,"ok noel")</f>
        <v xml:space="preserve"> </v>
      </c>
      <c r="AN531" s="15"/>
      <c r="AO531" s="16"/>
      <c r="AP531" s="12"/>
      <c r="AQ531" s="13" t="str">
        <f t="shared" ca="1" si="167"/>
        <v xml:space="preserve"> </v>
      </c>
      <c r="AR531" s="13" t="str" cm="1">
        <f t="array" aca="1" ref="AR531" ca="1">_xlfn.IFS(AO531=0," ",AQ531&gt;25,"Plus éligible",AQ531&gt;16,"Justificatif à fournir",AQ531&gt;6,"Bon rentré OK",AQ531&lt;6,"Non éligible")</f>
        <v xml:space="preserve"> </v>
      </c>
      <c r="AS531" s="13" t="str" cm="1">
        <f t="array" aca="1" ref="AS531" ca="1">_xlfn.IFS(AO531=0," ",AQ531&gt;17,"Plus noel",AQ531&lt;17,"ok noel")</f>
        <v xml:space="preserve"> </v>
      </c>
      <c r="AT531" s="15"/>
      <c r="AU531" s="10" t="str">
        <f t="shared" si="168"/>
        <v xml:space="preserve"> </v>
      </c>
      <c r="AV531" s="10" t="str">
        <f t="shared" si="169"/>
        <v xml:space="preserve"> </v>
      </c>
      <c r="AW531" s="10" t="str">
        <f t="shared" si="170"/>
        <v xml:space="preserve"> </v>
      </c>
      <c r="AX531">
        <f t="shared" ca="1" si="171"/>
        <v>0</v>
      </c>
      <c r="AY531">
        <f t="shared" ca="1" si="172"/>
        <v>0</v>
      </c>
      <c r="AZ531">
        <f t="shared" ca="1" si="173"/>
        <v>0</v>
      </c>
    </row>
    <row r="532" spans="1:52" x14ac:dyDescent="0.3">
      <c r="A532" s="5"/>
      <c r="C532" s="6">
        <f t="shared" si="174"/>
        <v>1</v>
      </c>
      <c r="E532" s="6">
        <f t="shared" ca="1" si="159"/>
        <v>44562</v>
      </c>
      <c r="F532" s="3">
        <f t="shared" ca="1" si="175"/>
        <v>18</v>
      </c>
      <c r="G532" s="3">
        <f t="shared" ca="1" si="176"/>
        <v>12</v>
      </c>
      <c r="H532" s="7">
        <f t="shared" ca="1" si="160"/>
        <v>450</v>
      </c>
      <c r="J532" s="7">
        <f t="shared" ca="1" si="161"/>
        <v>0</v>
      </c>
      <c r="L532" s="7">
        <f t="shared" ca="1" si="162"/>
        <v>450</v>
      </c>
      <c r="P532" s="7">
        <f t="shared" ca="1" si="163"/>
        <v>450</v>
      </c>
      <c r="Q532" s="16"/>
      <c r="R532" s="12"/>
      <c r="S532" s="13" t="str">
        <f t="shared" ca="1" si="177"/>
        <v xml:space="preserve"> </v>
      </c>
      <c r="T532" s="13" t="str" cm="1">
        <f t="array" aca="1" ref="T532" ca="1">_xlfn.IFS(Q532=0," ",S532&gt;25,"Plus éligible",S532&gt;16,"Justificatif à fournir",S532&gt;6,"Bon rentré OK",S532&lt;6,"Non éligible")</f>
        <v xml:space="preserve"> </v>
      </c>
      <c r="U532" s="13" t="str" cm="1">
        <f t="array" aca="1" ref="U532" ca="1">_xlfn.IFS(Q532=0," ",S532&gt;17,"Plus noel",S532&lt;17,"ok noel")</f>
        <v xml:space="preserve"> </v>
      </c>
      <c r="V532" s="15"/>
      <c r="W532" s="16"/>
      <c r="X532" s="12"/>
      <c r="Y532" s="13" t="str">
        <f t="shared" ca="1" si="164"/>
        <v xml:space="preserve"> </v>
      </c>
      <c r="Z532" s="13" t="str" cm="1">
        <f t="array" aca="1" ref="Z532" ca="1">_xlfn.IFS(W532=0," ",Y532&gt;25,"Plus éligible",Y532&gt;16,"Justificatif à fournir",Y532&gt;6,"Bon rentré OK",Y532&lt;6,"Non éligible")</f>
        <v xml:space="preserve"> </v>
      </c>
      <c r="AA532" s="13" t="str" cm="1">
        <f t="array" aca="1" ref="AA532" ca="1">_xlfn.IFS(W532=0," ",Y532&gt;17,"Plus noel",Y532&lt;16,"ok noel")</f>
        <v xml:space="preserve"> </v>
      </c>
      <c r="AB532" s="15"/>
      <c r="AC532" s="16"/>
      <c r="AD532" s="12"/>
      <c r="AE532" s="13" t="str">
        <f t="shared" ca="1" si="165"/>
        <v xml:space="preserve"> </v>
      </c>
      <c r="AF532" s="13" t="str" cm="1">
        <f t="array" aca="1" ref="AF532" ca="1">_xlfn.IFS(AC532=0," ",AE532&gt;25,"Plus éligible",AE532&gt;16,"Justificatif à fournir",AE532&gt;6,"Bon rentré OK",AE532&lt;6,"Non éligible")</f>
        <v xml:space="preserve"> </v>
      </c>
      <c r="AG532" s="13" t="str" cm="1">
        <f t="array" aca="1" ref="AG532" ca="1">_xlfn.IFS(AC532=0," ",AE532&gt;17,"Plus noel",AE532&lt;17,"ok noel")</f>
        <v xml:space="preserve"> </v>
      </c>
      <c r="AH532" s="15"/>
      <c r="AI532" s="16"/>
      <c r="AJ532" s="12"/>
      <c r="AK532" s="13" t="str">
        <f t="shared" ca="1" si="166"/>
        <v xml:space="preserve"> </v>
      </c>
      <c r="AL532" s="13" t="str" cm="1">
        <f t="array" aca="1" ref="AL532" ca="1">_xlfn.IFS(AI532=0," ",AK532&gt;25,"Plus éligible",AK532&gt;16,"Justificatif à fournir",AK532&gt;6,"Bon rentré OK",AK532&lt;6,"Non éligible")</f>
        <v xml:space="preserve"> </v>
      </c>
      <c r="AM532" s="13" t="str" cm="1">
        <f t="array" aca="1" ref="AM532" ca="1">_xlfn.IFS(AI532=0," ",AK532&gt;17,"Plus noel",AK532&lt;17,"ok noel")</f>
        <v xml:space="preserve"> </v>
      </c>
      <c r="AN532" s="15"/>
      <c r="AO532" s="16"/>
      <c r="AP532" s="12"/>
      <c r="AQ532" s="13" t="str">
        <f t="shared" ca="1" si="167"/>
        <v xml:space="preserve"> </v>
      </c>
      <c r="AR532" s="13" t="str" cm="1">
        <f t="array" aca="1" ref="AR532" ca="1">_xlfn.IFS(AO532=0," ",AQ532&gt;25,"Plus éligible",AQ532&gt;16,"Justificatif à fournir",AQ532&gt;6,"Bon rentré OK",AQ532&lt;6,"Non éligible")</f>
        <v xml:space="preserve"> </v>
      </c>
      <c r="AS532" s="13" t="str" cm="1">
        <f t="array" aca="1" ref="AS532" ca="1">_xlfn.IFS(AO532=0," ",AQ532&gt;17,"Plus noel",AQ532&lt;17,"ok noel")</f>
        <v xml:space="preserve"> </v>
      </c>
      <c r="AT532" s="15"/>
      <c r="AU532" s="10" t="str">
        <f t="shared" si="168"/>
        <v xml:space="preserve"> </v>
      </c>
      <c r="AV532" s="10" t="str">
        <f t="shared" si="169"/>
        <v xml:space="preserve"> </v>
      </c>
      <c r="AW532" s="10" t="str">
        <f t="shared" si="170"/>
        <v xml:space="preserve"> </v>
      </c>
      <c r="AX532">
        <f t="shared" ca="1" si="171"/>
        <v>0</v>
      </c>
      <c r="AY532">
        <f t="shared" ca="1" si="172"/>
        <v>0</v>
      </c>
      <c r="AZ532">
        <f t="shared" ca="1" si="173"/>
        <v>0</v>
      </c>
    </row>
    <row r="533" spans="1:52" x14ac:dyDescent="0.3">
      <c r="A533" s="5"/>
      <c r="C533" s="6">
        <f t="shared" si="174"/>
        <v>1</v>
      </c>
      <c r="E533" s="6">
        <f t="shared" ca="1" si="159"/>
        <v>44562</v>
      </c>
      <c r="F533" s="3">
        <f t="shared" ca="1" si="175"/>
        <v>18</v>
      </c>
      <c r="G533" s="3">
        <f t="shared" ca="1" si="176"/>
        <v>12</v>
      </c>
      <c r="H533" s="7">
        <f t="shared" ca="1" si="160"/>
        <v>450</v>
      </c>
      <c r="J533" s="7">
        <f t="shared" ca="1" si="161"/>
        <v>0</v>
      </c>
      <c r="L533" s="7">
        <f t="shared" ca="1" si="162"/>
        <v>450</v>
      </c>
      <c r="P533" s="7">
        <f t="shared" ca="1" si="163"/>
        <v>450</v>
      </c>
      <c r="Q533" s="16"/>
      <c r="R533" s="12"/>
      <c r="S533" s="13" t="str">
        <f t="shared" ca="1" si="177"/>
        <v xml:space="preserve"> </v>
      </c>
      <c r="T533" s="13" t="str" cm="1">
        <f t="array" aca="1" ref="T533" ca="1">_xlfn.IFS(Q533=0," ",S533&gt;25,"Plus éligible",S533&gt;16,"Justificatif à fournir",S533&gt;6,"Bon rentré OK",S533&lt;6,"Non éligible")</f>
        <v xml:space="preserve"> </v>
      </c>
      <c r="U533" s="13" t="str" cm="1">
        <f t="array" aca="1" ref="U533" ca="1">_xlfn.IFS(Q533=0," ",S533&gt;17,"Plus noel",S533&lt;17,"ok noel")</f>
        <v xml:space="preserve"> </v>
      </c>
      <c r="V533" s="15"/>
      <c r="W533" s="16"/>
      <c r="X533" s="12"/>
      <c r="Y533" s="13" t="str">
        <f t="shared" ca="1" si="164"/>
        <v xml:space="preserve"> </v>
      </c>
      <c r="Z533" s="13" t="str" cm="1">
        <f t="array" aca="1" ref="Z533" ca="1">_xlfn.IFS(W533=0," ",Y533&gt;25,"Plus éligible",Y533&gt;16,"Justificatif à fournir",Y533&gt;6,"Bon rentré OK",Y533&lt;6,"Non éligible")</f>
        <v xml:space="preserve"> </v>
      </c>
      <c r="AA533" s="13" t="str" cm="1">
        <f t="array" aca="1" ref="AA533" ca="1">_xlfn.IFS(W533=0," ",Y533&gt;17,"Plus noel",Y533&lt;16,"ok noel")</f>
        <v xml:space="preserve"> </v>
      </c>
      <c r="AB533" s="15"/>
      <c r="AC533" s="16"/>
      <c r="AD533" s="12"/>
      <c r="AE533" s="13" t="str">
        <f t="shared" ca="1" si="165"/>
        <v xml:space="preserve"> </v>
      </c>
      <c r="AF533" s="13" t="str" cm="1">
        <f t="array" aca="1" ref="AF533" ca="1">_xlfn.IFS(AC533=0," ",AE533&gt;25,"Plus éligible",AE533&gt;16,"Justificatif à fournir",AE533&gt;6,"Bon rentré OK",AE533&lt;6,"Non éligible")</f>
        <v xml:space="preserve"> </v>
      </c>
      <c r="AG533" s="13" t="str" cm="1">
        <f t="array" aca="1" ref="AG533" ca="1">_xlfn.IFS(AC533=0," ",AE533&gt;17,"Plus noel",AE533&lt;17,"ok noel")</f>
        <v xml:space="preserve"> </v>
      </c>
      <c r="AH533" s="15"/>
      <c r="AI533" s="16"/>
      <c r="AJ533" s="12"/>
      <c r="AK533" s="13" t="str">
        <f t="shared" ca="1" si="166"/>
        <v xml:space="preserve"> </v>
      </c>
      <c r="AL533" s="13" t="str" cm="1">
        <f t="array" aca="1" ref="AL533" ca="1">_xlfn.IFS(AI533=0," ",AK533&gt;25,"Plus éligible",AK533&gt;16,"Justificatif à fournir",AK533&gt;6,"Bon rentré OK",AK533&lt;6,"Non éligible")</f>
        <v xml:space="preserve"> </v>
      </c>
      <c r="AM533" s="13" t="str" cm="1">
        <f t="array" aca="1" ref="AM533" ca="1">_xlfn.IFS(AI533=0," ",AK533&gt;17,"Plus noel",AK533&lt;17,"ok noel")</f>
        <v xml:space="preserve"> </v>
      </c>
      <c r="AN533" s="15"/>
      <c r="AO533" s="16"/>
      <c r="AP533" s="12"/>
      <c r="AQ533" s="13" t="str">
        <f t="shared" ca="1" si="167"/>
        <v xml:space="preserve"> </v>
      </c>
      <c r="AR533" s="13" t="str" cm="1">
        <f t="array" aca="1" ref="AR533" ca="1">_xlfn.IFS(AO533=0," ",AQ533&gt;25,"Plus éligible",AQ533&gt;16,"Justificatif à fournir",AQ533&gt;6,"Bon rentré OK",AQ533&lt;6,"Non éligible")</f>
        <v xml:space="preserve"> </v>
      </c>
      <c r="AS533" s="13" t="str" cm="1">
        <f t="array" aca="1" ref="AS533" ca="1">_xlfn.IFS(AO533=0," ",AQ533&gt;17,"Plus noel",AQ533&lt;17,"ok noel")</f>
        <v xml:space="preserve"> </v>
      </c>
      <c r="AT533" s="15"/>
      <c r="AU533" s="10" t="str">
        <f t="shared" si="168"/>
        <v xml:space="preserve"> </v>
      </c>
      <c r="AV533" s="10" t="str">
        <f t="shared" si="169"/>
        <v xml:space="preserve"> </v>
      </c>
      <c r="AW533" s="10" t="str">
        <f t="shared" si="170"/>
        <v xml:space="preserve"> </v>
      </c>
      <c r="AX533">
        <f t="shared" ca="1" si="171"/>
        <v>0</v>
      </c>
      <c r="AY533">
        <f t="shared" ca="1" si="172"/>
        <v>0</v>
      </c>
      <c r="AZ533">
        <f t="shared" ca="1" si="173"/>
        <v>0</v>
      </c>
    </row>
    <row r="534" spans="1:52" x14ac:dyDescent="0.3">
      <c r="A534" s="5"/>
      <c r="C534" s="6">
        <f t="shared" si="174"/>
        <v>1</v>
      </c>
      <c r="E534" s="6">
        <f t="shared" ca="1" si="159"/>
        <v>44562</v>
      </c>
      <c r="F534" s="3">
        <f t="shared" ca="1" si="175"/>
        <v>18</v>
      </c>
      <c r="G534" s="3">
        <f t="shared" ca="1" si="176"/>
        <v>12</v>
      </c>
      <c r="H534" s="7">
        <f t="shared" ca="1" si="160"/>
        <v>450</v>
      </c>
      <c r="J534" s="7">
        <f t="shared" ca="1" si="161"/>
        <v>0</v>
      </c>
      <c r="L534" s="7">
        <f t="shared" ca="1" si="162"/>
        <v>450</v>
      </c>
      <c r="P534" s="7">
        <f t="shared" ca="1" si="163"/>
        <v>450</v>
      </c>
      <c r="Q534" s="16"/>
      <c r="R534" s="12"/>
      <c r="S534" s="13" t="str">
        <f t="shared" ca="1" si="177"/>
        <v xml:space="preserve"> </v>
      </c>
      <c r="T534" s="13" t="str" cm="1">
        <f t="array" aca="1" ref="T534" ca="1">_xlfn.IFS(Q534=0," ",S534&gt;25,"Plus éligible",S534&gt;16,"Justificatif à fournir",S534&gt;6,"Bon rentré OK",S534&lt;6,"Non éligible")</f>
        <v xml:space="preserve"> </v>
      </c>
      <c r="U534" s="13" t="str" cm="1">
        <f t="array" aca="1" ref="U534" ca="1">_xlfn.IFS(Q534=0," ",S534&gt;17,"Plus noel",S534&lt;17,"ok noel")</f>
        <v xml:space="preserve"> </v>
      </c>
      <c r="V534" s="15"/>
      <c r="W534" s="16"/>
      <c r="X534" s="12"/>
      <c r="Y534" s="13" t="str">
        <f t="shared" ca="1" si="164"/>
        <v xml:space="preserve"> </v>
      </c>
      <c r="Z534" s="13" t="str" cm="1">
        <f t="array" aca="1" ref="Z534" ca="1">_xlfn.IFS(W534=0," ",Y534&gt;25,"Plus éligible",Y534&gt;16,"Justificatif à fournir",Y534&gt;6,"Bon rentré OK",Y534&lt;6,"Non éligible")</f>
        <v xml:space="preserve"> </v>
      </c>
      <c r="AA534" s="13" t="str" cm="1">
        <f t="array" aca="1" ref="AA534" ca="1">_xlfn.IFS(W534=0," ",Y534&gt;17,"Plus noel",Y534&lt;16,"ok noel")</f>
        <v xml:space="preserve"> </v>
      </c>
      <c r="AB534" s="15"/>
      <c r="AC534" s="16"/>
      <c r="AD534" s="12"/>
      <c r="AE534" s="13" t="str">
        <f t="shared" ca="1" si="165"/>
        <v xml:space="preserve"> </v>
      </c>
      <c r="AF534" s="13" t="str" cm="1">
        <f t="array" aca="1" ref="AF534" ca="1">_xlfn.IFS(AC534=0," ",AE534&gt;25,"Plus éligible",AE534&gt;16,"Justificatif à fournir",AE534&gt;6,"Bon rentré OK",AE534&lt;6,"Non éligible")</f>
        <v xml:space="preserve"> </v>
      </c>
      <c r="AG534" s="13" t="str" cm="1">
        <f t="array" aca="1" ref="AG534" ca="1">_xlfn.IFS(AC534=0," ",AE534&gt;17,"Plus noel",AE534&lt;17,"ok noel")</f>
        <v xml:space="preserve"> </v>
      </c>
      <c r="AH534" s="15"/>
      <c r="AI534" s="16"/>
      <c r="AJ534" s="12"/>
      <c r="AK534" s="13" t="str">
        <f t="shared" ca="1" si="166"/>
        <v xml:space="preserve"> </v>
      </c>
      <c r="AL534" s="13" t="str" cm="1">
        <f t="array" aca="1" ref="AL534" ca="1">_xlfn.IFS(AI534=0," ",AK534&gt;25,"Plus éligible",AK534&gt;16,"Justificatif à fournir",AK534&gt;6,"Bon rentré OK",AK534&lt;6,"Non éligible")</f>
        <v xml:space="preserve"> </v>
      </c>
      <c r="AM534" s="13" t="str" cm="1">
        <f t="array" aca="1" ref="AM534" ca="1">_xlfn.IFS(AI534=0," ",AK534&gt;17,"Plus noel",AK534&lt;17,"ok noel")</f>
        <v xml:space="preserve"> </v>
      </c>
      <c r="AN534" s="15"/>
      <c r="AO534" s="16"/>
      <c r="AP534" s="12"/>
      <c r="AQ534" s="13" t="str">
        <f t="shared" ca="1" si="167"/>
        <v xml:space="preserve"> </v>
      </c>
      <c r="AR534" s="13" t="str" cm="1">
        <f t="array" aca="1" ref="AR534" ca="1">_xlfn.IFS(AO534=0," ",AQ534&gt;25,"Plus éligible",AQ534&gt;16,"Justificatif à fournir",AQ534&gt;6,"Bon rentré OK",AQ534&lt;6,"Non éligible")</f>
        <v xml:space="preserve"> </v>
      </c>
      <c r="AS534" s="13" t="str" cm="1">
        <f t="array" aca="1" ref="AS534" ca="1">_xlfn.IFS(AO534=0," ",AQ534&gt;17,"Plus noel",AQ534&lt;17,"ok noel")</f>
        <v xml:space="preserve"> </v>
      </c>
      <c r="AT534" s="15"/>
      <c r="AU534" s="10" t="str">
        <f t="shared" si="168"/>
        <v xml:space="preserve"> </v>
      </c>
      <c r="AV534" s="10" t="str">
        <f t="shared" si="169"/>
        <v xml:space="preserve"> </v>
      </c>
      <c r="AW534" s="10" t="str">
        <f t="shared" si="170"/>
        <v xml:space="preserve"> </v>
      </c>
      <c r="AX534">
        <f t="shared" ca="1" si="171"/>
        <v>0</v>
      </c>
      <c r="AY534">
        <f t="shared" ca="1" si="172"/>
        <v>0</v>
      </c>
      <c r="AZ534">
        <f t="shared" ca="1" si="173"/>
        <v>0</v>
      </c>
    </row>
    <row r="535" spans="1:52" x14ac:dyDescent="0.3">
      <c r="A535" s="5"/>
      <c r="C535" s="6">
        <f t="shared" si="174"/>
        <v>1</v>
      </c>
      <c r="E535" s="6">
        <f t="shared" ca="1" si="159"/>
        <v>44562</v>
      </c>
      <c r="F535" s="3">
        <f t="shared" ca="1" si="175"/>
        <v>18</v>
      </c>
      <c r="G535" s="3">
        <f t="shared" ca="1" si="176"/>
        <v>12</v>
      </c>
      <c r="H535" s="7">
        <f t="shared" ca="1" si="160"/>
        <v>450</v>
      </c>
      <c r="J535" s="7">
        <f t="shared" ca="1" si="161"/>
        <v>0</v>
      </c>
      <c r="L535" s="7">
        <f t="shared" ca="1" si="162"/>
        <v>450</v>
      </c>
      <c r="P535" s="7">
        <f t="shared" ca="1" si="163"/>
        <v>450</v>
      </c>
      <c r="Q535" s="16"/>
      <c r="R535" s="12"/>
      <c r="S535" s="13" t="str">
        <f t="shared" ca="1" si="177"/>
        <v xml:space="preserve"> </v>
      </c>
      <c r="T535" s="13" t="str" cm="1">
        <f t="array" aca="1" ref="T535" ca="1">_xlfn.IFS(Q535=0," ",S535&gt;25,"Plus éligible",S535&gt;16,"Justificatif à fournir",S535&gt;6,"Bon rentré OK",S535&lt;6,"Non éligible")</f>
        <v xml:space="preserve"> </v>
      </c>
      <c r="U535" s="13" t="str" cm="1">
        <f t="array" aca="1" ref="U535" ca="1">_xlfn.IFS(Q535=0," ",S535&gt;17,"Plus noel",S535&lt;17,"ok noel")</f>
        <v xml:space="preserve"> </v>
      </c>
      <c r="V535" s="15"/>
      <c r="W535" s="16"/>
      <c r="X535" s="12"/>
      <c r="Y535" s="13" t="str">
        <f t="shared" ca="1" si="164"/>
        <v xml:space="preserve"> </v>
      </c>
      <c r="Z535" s="13" t="str" cm="1">
        <f t="array" aca="1" ref="Z535" ca="1">_xlfn.IFS(W535=0," ",Y535&gt;25,"Plus éligible",Y535&gt;16,"Justificatif à fournir",Y535&gt;6,"Bon rentré OK",Y535&lt;6,"Non éligible")</f>
        <v xml:space="preserve"> </v>
      </c>
      <c r="AA535" s="13" t="str" cm="1">
        <f t="array" aca="1" ref="AA535" ca="1">_xlfn.IFS(W535=0," ",Y535&gt;17,"Plus noel",Y535&lt;16,"ok noel")</f>
        <v xml:space="preserve"> </v>
      </c>
      <c r="AB535" s="15"/>
      <c r="AC535" s="16"/>
      <c r="AD535" s="12"/>
      <c r="AE535" s="13" t="str">
        <f t="shared" ca="1" si="165"/>
        <v xml:space="preserve"> </v>
      </c>
      <c r="AF535" s="13" t="str" cm="1">
        <f t="array" aca="1" ref="AF535" ca="1">_xlfn.IFS(AC535=0," ",AE535&gt;25,"Plus éligible",AE535&gt;16,"Justificatif à fournir",AE535&gt;6,"Bon rentré OK",AE535&lt;6,"Non éligible")</f>
        <v xml:space="preserve"> </v>
      </c>
      <c r="AG535" s="13" t="str" cm="1">
        <f t="array" aca="1" ref="AG535" ca="1">_xlfn.IFS(AC535=0," ",AE535&gt;17,"Plus noel",AE535&lt;17,"ok noel")</f>
        <v xml:space="preserve"> </v>
      </c>
      <c r="AH535" s="15"/>
      <c r="AI535" s="16"/>
      <c r="AJ535" s="12"/>
      <c r="AK535" s="13" t="str">
        <f t="shared" ca="1" si="166"/>
        <v xml:space="preserve"> </v>
      </c>
      <c r="AL535" s="13" t="str" cm="1">
        <f t="array" aca="1" ref="AL535" ca="1">_xlfn.IFS(AI535=0," ",AK535&gt;25,"Plus éligible",AK535&gt;16,"Justificatif à fournir",AK535&gt;6,"Bon rentré OK",AK535&lt;6,"Non éligible")</f>
        <v xml:space="preserve"> </v>
      </c>
      <c r="AM535" s="13" t="str" cm="1">
        <f t="array" aca="1" ref="AM535" ca="1">_xlfn.IFS(AI535=0," ",AK535&gt;17,"Plus noel",AK535&lt;17,"ok noel")</f>
        <v xml:space="preserve"> </v>
      </c>
      <c r="AN535" s="15"/>
      <c r="AO535" s="16"/>
      <c r="AP535" s="12"/>
      <c r="AQ535" s="13" t="str">
        <f t="shared" ca="1" si="167"/>
        <v xml:space="preserve"> </v>
      </c>
      <c r="AR535" s="13" t="str" cm="1">
        <f t="array" aca="1" ref="AR535" ca="1">_xlfn.IFS(AO535=0," ",AQ535&gt;25,"Plus éligible",AQ535&gt;16,"Justificatif à fournir",AQ535&gt;6,"Bon rentré OK",AQ535&lt;6,"Non éligible")</f>
        <v xml:space="preserve"> </v>
      </c>
      <c r="AS535" s="13" t="str" cm="1">
        <f t="array" aca="1" ref="AS535" ca="1">_xlfn.IFS(AO535=0," ",AQ535&gt;17,"Plus noel",AQ535&lt;17,"ok noel")</f>
        <v xml:space="preserve"> </v>
      </c>
      <c r="AT535" s="15"/>
      <c r="AU535" s="10" t="str">
        <f t="shared" si="168"/>
        <v xml:space="preserve"> </v>
      </c>
      <c r="AV535" s="10" t="str">
        <f t="shared" si="169"/>
        <v xml:space="preserve"> </v>
      </c>
      <c r="AW535" s="10" t="str">
        <f t="shared" si="170"/>
        <v xml:space="preserve"> </v>
      </c>
      <c r="AX535">
        <f t="shared" ca="1" si="171"/>
        <v>0</v>
      </c>
      <c r="AY535">
        <f t="shared" ca="1" si="172"/>
        <v>0</v>
      </c>
      <c r="AZ535">
        <f t="shared" ca="1" si="173"/>
        <v>0</v>
      </c>
    </row>
    <row r="536" spans="1:52" x14ac:dyDescent="0.3">
      <c r="A536" s="5"/>
      <c r="C536" s="6">
        <f t="shared" si="174"/>
        <v>1</v>
      </c>
      <c r="E536" s="6">
        <f t="shared" ca="1" si="159"/>
        <v>44562</v>
      </c>
      <c r="F536" s="3">
        <f t="shared" ca="1" si="175"/>
        <v>18</v>
      </c>
      <c r="G536" s="3">
        <f t="shared" ca="1" si="176"/>
        <v>12</v>
      </c>
      <c r="H536" s="7">
        <f t="shared" ca="1" si="160"/>
        <v>450</v>
      </c>
      <c r="J536" s="7">
        <f t="shared" ca="1" si="161"/>
        <v>0</v>
      </c>
      <c r="L536" s="7">
        <f t="shared" ca="1" si="162"/>
        <v>450</v>
      </c>
      <c r="P536" s="7">
        <f t="shared" ca="1" si="163"/>
        <v>450</v>
      </c>
      <c r="Q536" s="16"/>
      <c r="R536" s="12"/>
      <c r="S536" s="13" t="str">
        <f t="shared" ca="1" si="177"/>
        <v xml:space="preserve"> </v>
      </c>
      <c r="T536" s="13" t="str" cm="1">
        <f t="array" aca="1" ref="T536" ca="1">_xlfn.IFS(Q536=0," ",S536&gt;25,"Plus éligible",S536&gt;16,"Justificatif à fournir",S536&gt;6,"Bon rentré OK",S536&lt;6,"Non éligible")</f>
        <v xml:space="preserve"> </v>
      </c>
      <c r="U536" s="13" t="str" cm="1">
        <f t="array" aca="1" ref="U536" ca="1">_xlfn.IFS(Q536=0," ",S536&gt;17,"Plus noel",S536&lt;17,"ok noel")</f>
        <v xml:space="preserve"> </v>
      </c>
      <c r="V536" s="15"/>
      <c r="W536" s="16"/>
      <c r="X536" s="12"/>
      <c r="Y536" s="13" t="str">
        <f t="shared" ca="1" si="164"/>
        <v xml:space="preserve"> </v>
      </c>
      <c r="Z536" s="13" t="str" cm="1">
        <f t="array" aca="1" ref="Z536" ca="1">_xlfn.IFS(W536=0," ",Y536&gt;25,"Plus éligible",Y536&gt;16,"Justificatif à fournir",Y536&gt;6,"Bon rentré OK",Y536&lt;6,"Non éligible")</f>
        <v xml:space="preserve"> </v>
      </c>
      <c r="AA536" s="13" t="str" cm="1">
        <f t="array" aca="1" ref="AA536" ca="1">_xlfn.IFS(W536=0," ",Y536&gt;17,"Plus noel",Y536&lt;16,"ok noel")</f>
        <v xml:space="preserve"> </v>
      </c>
      <c r="AB536" s="15"/>
      <c r="AC536" s="16"/>
      <c r="AD536" s="12"/>
      <c r="AE536" s="13" t="str">
        <f t="shared" ca="1" si="165"/>
        <v xml:space="preserve"> </v>
      </c>
      <c r="AF536" s="13" t="str" cm="1">
        <f t="array" aca="1" ref="AF536" ca="1">_xlfn.IFS(AC536=0," ",AE536&gt;25,"Plus éligible",AE536&gt;16,"Justificatif à fournir",AE536&gt;6,"Bon rentré OK",AE536&lt;6,"Non éligible")</f>
        <v xml:space="preserve"> </v>
      </c>
      <c r="AG536" s="13" t="str" cm="1">
        <f t="array" aca="1" ref="AG536" ca="1">_xlfn.IFS(AC536=0," ",AE536&gt;17,"Plus noel",AE536&lt;17,"ok noel")</f>
        <v xml:space="preserve"> </v>
      </c>
      <c r="AH536" s="15"/>
      <c r="AI536" s="16"/>
      <c r="AJ536" s="12"/>
      <c r="AK536" s="13" t="str">
        <f t="shared" ca="1" si="166"/>
        <v xml:space="preserve"> </v>
      </c>
      <c r="AL536" s="13" t="str" cm="1">
        <f t="array" aca="1" ref="AL536" ca="1">_xlfn.IFS(AI536=0," ",AK536&gt;25,"Plus éligible",AK536&gt;16,"Justificatif à fournir",AK536&gt;6,"Bon rentré OK",AK536&lt;6,"Non éligible")</f>
        <v xml:space="preserve"> </v>
      </c>
      <c r="AM536" s="13" t="str" cm="1">
        <f t="array" aca="1" ref="AM536" ca="1">_xlfn.IFS(AI536=0," ",AK536&gt;17,"Plus noel",AK536&lt;17,"ok noel")</f>
        <v xml:space="preserve"> </v>
      </c>
      <c r="AN536" s="15"/>
      <c r="AO536" s="16"/>
      <c r="AP536" s="12"/>
      <c r="AQ536" s="13" t="str">
        <f t="shared" ca="1" si="167"/>
        <v xml:space="preserve"> </v>
      </c>
      <c r="AR536" s="13" t="str" cm="1">
        <f t="array" aca="1" ref="AR536" ca="1">_xlfn.IFS(AO536=0," ",AQ536&gt;25,"Plus éligible",AQ536&gt;16,"Justificatif à fournir",AQ536&gt;6,"Bon rentré OK",AQ536&lt;6,"Non éligible")</f>
        <v xml:space="preserve"> </v>
      </c>
      <c r="AS536" s="13" t="str" cm="1">
        <f t="array" aca="1" ref="AS536" ca="1">_xlfn.IFS(AO536=0," ",AQ536&gt;17,"Plus noel",AQ536&lt;17,"ok noel")</f>
        <v xml:space="preserve"> </v>
      </c>
      <c r="AT536" s="15"/>
      <c r="AU536" s="10" t="str">
        <f t="shared" si="168"/>
        <v xml:space="preserve"> </v>
      </c>
      <c r="AV536" s="10" t="str">
        <f t="shared" si="169"/>
        <v xml:space="preserve"> </v>
      </c>
      <c r="AW536" s="10" t="str">
        <f t="shared" si="170"/>
        <v xml:space="preserve"> </v>
      </c>
      <c r="AX536">
        <f t="shared" ca="1" si="171"/>
        <v>0</v>
      </c>
      <c r="AY536">
        <f t="shared" ca="1" si="172"/>
        <v>0</v>
      </c>
      <c r="AZ536">
        <f t="shared" ca="1" si="173"/>
        <v>0</v>
      </c>
    </row>
    <row r="537" spans="1:52" x14ac:dyDescent="0.3">
      <c r="A537" s="5"/>
      <c r="C537" s="6">
        <f t="shared" si="174"/>
        <v>1</v>
      </c>
      <c r="E537" s="6">
        <f t="shared" ca="1" si="159"/>
        <v>44562</v>
      </c>
      <c r="F537" s="3">
        <f t="shared" ca="1" si="175"/>
        <v>18</v>
      </c>
      <c r="G537" s="3">
        <f t="shared" ca="1" si="176"/>
        <v>12</v>
      </c>
      <c r="H537" s="7">
        <f t="shared" ca="1" si="160"/>
        <v>450</v>
      </c>
      <c r="J537" s="7">
        <f t="shared" ca="1" si="161"/>
        <v>0</v>
      </c>
      <c r="L537" s="7">
        <f t="shared" ca="1" si="162"/>
        <v>450</v>
      </c>
      <c r="P537" s="7">
        <f t="shared" ca="1" si="163"/>
        <v>450</v>
      </c>
      <c r="Q537" s="16"/>
      <c r="R537" s="12"/>
      <c r="S537" s="13" t="str">
        <f t="shared" ca="1" si="177"/>
        <v xml:space="preserve"> </v>
      </c>
      <c r="T537" s="13" t="str" cm="1">
        <f t="array" aca="1" ref="T537" ca="1">_xlfn.IFS(Q537=0," ",S537&gt;25,"Plus éligible",S537&gt;16,"Justificatif à fournir",S537&gt;6,"Bon rentré OK",S537&lt;6,"Non éligible")</f>
        <v xml:space="preserve"> </v>
      </c>
      <c r="U537" s="13" t="str" cm="1">
        <f t="array" aca="1" ref="U537" ca="1">_xlfn.IFS(Q537=0," ",S537&gt;17,"Plus noel",S537&lt;17,"ok noel")</f>
        <v xml:space="preserve"> </v>
      </c>
      <c r="V537" s="15"/>
      <c r="W537" s="16"/>
      <c r="X537" s="12"/>
      <c r="Y537" s="13" t="str">
        <f t="shared" ca="1" si="164"/>
        <v xml:space="preserve"> </v>
      </c>
      <c r="Z537" s="13" t="str" cm="1">
        <f t="array" aca="1" ref="Z537" ca="1">_xlfn.IFS(W537=0," ",Y537&gt;25,"Plus éligible",Y537&gt;16,"Justificatif à fournir",Y537&gt;6,"Bon rentré OK",Y537&lt;6,"Non éligible")</f>
        <v xml:space="preserve"> </v>
      </c>
      <c r="AA537" s="13" t="str" cm="1">
        <f t="array" aca="1" ref="AA537" ca="1">_xlfn.IFS(W537=0," ",Y537&gt;17,"Plus noel",Y537&lt;16,"ok noel")</f>
        <v xml:space="preserve"> </v>
      </c>
      <c r="AB537" s="15"/>
      <c r="AC537" s="16"/>
      <c r="AD537" s="12"/>
      <c r="AE537" s="13" t="str">
        <f t="shared" ca="1" si="165"/>
        <v xml:space="preserve"> </v>
      </c>
      <c r="AF537" s="13" t="str" cm="1">
        <f t="array" aca="1" ref="AF537" ca="1">_xlfn.IFS(AC537=0," ",AE537&gt;25,"Plus éligible",AE537&gt;16,"Justificatif à fournir",AE537&gt;6,"Bon rentré OK",AE537&lt;6,"Non éligible")</f>
        <v xml:space="preserve"> </v>
      </c>
      <c r="AG537" s="13" t="str" cm="1">
        <f t="array" aca="1" ref="AG537" ca="1">_xlfn.IFS(AC537=0," ",AE537&gt;17,"Plus noel",AE537&lt;17,"ok noel")</f>
        <v xml:space="preserve"> </v>
      </c>
      <c r="AH537" s="15"/>
      <c r="AI537" s="16"/>
      <c r="AJ537" s="12"/>
      <c r="AK537" s="13" t="str">
        <f t="shared" ca="1" si="166"/>
        <v xml:space="preserve"> </v>
      </c>
      <c r="AL537" s="13" t="str" cm="1">
        <f t="array" aca="1" ref="AL537" ca="1">_xlfn.IFS(AI537=0," ",AK537&gt;25,"Plus éligible",AK537&gt;16,"Justificatif à fournir",AK537&gt;6,"Bon rentré OK",AK537&lt;6,"Non éligible")</f>
        <v xml:space="preserve"> </v>
      </c>
      <c r="AM537" s="13" t="str" cm="1">
        <f t="array" aca="1" ref="AM537" ca="1">_xlfn.IFS(AI537=0," ",AK537&gt;17,"Plus noel",AK537&lt;17,"ok noel")</f>
        <v xml:space="preserve"> </v>
      </c>
      <c r="AN537" s="15"/>
      <c r="AO537" s="16"/>
      <c r="AP537" s="12"/>
      <c r="AQ537" s="13" t="str">
        <f t="shared" ca="1" si="167"/>
        <v xml:space="preserve"> </v>
      </c>
      <c r="AR537" s="13" t="str" cm="1">
        <f t="array" aca="1" ref="AR537" ca="1">_xlfn.IFS(AO537=0," ",AQ537&gt;25,"Plus éligible",AQ537&gt;16,"Justificatif à fournir",AQ537&gt;6,"Bon rentré OK",AQ537&lt;6,"Non éligible")</f>
        <v xml:space="preserve"> </v>
      </c>
      <c r="AS537" s="13" t="str" cm="1">
        <f t="array" aca="1" ref="AS537" ca="1">_xlfn.IFS(AO537=0," ",AQ537&gt;17,"Plus noel",AQ537&lt;17,"ok noel")</f>
        <v xml:space="preserve"> </v>
      </c>
      <c r="AT537" s="15"/>
      <c r="AU537" s="10" t="str">
        <f t="shared" si="168"/>
        <v xml:space="preserve"> </v>
      </c>
      <c r="AV537" s="10" t="str">
        <f t="shared" si="169"/>
        <v xml:space="preserve"> </v>
      </c>
      <c r="AW537" s="10" t="str">
        <f t="shared" si="170"/>
        <v xml:space="preserve"> </v>
      </c>
      <c r="AX537">
        <f t="shared" ca="1" si="171"/>
        <v>0</v>
      </c>
      <c r="AY537">
        <f t="shared" ca="1" si="172"/>
        <v>0</v>
      </c>
      <c r="AZ537">
        <f t="shared" ca="1" si="173"/>
        <v>0</v>
      </c>
    </row>
    <row r="538" spans="1:52" x14ac:dyDescent="0.3">
      <c r="A538" s="5"/>
      <c r="C538" s="6">
        <f t="shared" si="174"/>
        <v>1</v>
      </c>
      <c r="E538" s="6">
        <f t="shared" ca="1" si="159"/>
        <v>44562</v>
      </c>
      <c r="F538" s="3">
        <f t="shared" ca="1" si="175"/>
        <v>18</v>
      </c>
      <c r="G538" s="3">
        <f t="shared" ca="1" si="176"/>
        <v>12</v>
      </c>
      <c r="H538" s="7">
        <f t="shared" ca="1" si="160"/>
        <v>450</v>
      </c>
      <c r="J538" s="7">
        <f t="shared" ca="1" si="161"/>
        <v>0</v>
      </c>
      <c r="L538" s="7">
        <f t="shared" ca="1" si="162"/>
        <v>450</v>
      </c>
      <c r="P538" s="7">
        <f t="shared" ca="1" si="163"/>
        <v>450</v>
      </c>
      <c r="Q538" s="16"/>
      <c r="R538" s="12"/>
      <c r="S538" s="13" t="str">
        <f t="shared" ca="1" si="177"/>
        <v xml:space="preserve"> </v>
      </c>
      <c r="T538" s="13" t="str" cm="1">
        <f t="array" aca="1" ref="T538" ca="1">_xlfn.IFS(Q538=0," ",S538&gt;25,"Plus éligible",S538&gt;16,"Justificatif à fournir",S538&gt;6,"Bon rentré OK",S538&lt;6,"Non éligible")</f>
        <v xml:space="preserve"> </v>
      </c>
      <c r="U538" s="13" t="str" cm="1">
        <f t="array" aca="1" ref="U538" ca="1">_xlfn.IFS(Q538=0," ",S538&gt;17,"Plus noel",S538&lt;17,"ok noel")</f>
        <v xml:space="preserve"> </v>
      </c>
      <c r="V538" s="15"/>
      <c r="W538" s="16"/>
      <c r="X538" s="12"/>
      <c r="Y538" s="13" t="str">
        <f t="shared" ca="1" si="164"/>
        <v xml:space="preserve"> </v>
      </c>
      <c r="Z538" s="13" t="str" cm="1">
        <f t="array" aca="1" ref="Z538" ca="1">_xlfn.IFS(W538=0," ",Y538&gt;25,"Plus éligible",Y538&gt;16,"Justificatif à fournir",Y538&gt;6,"Bon rentré OK",Y538&lt;6,"Non éligible")</f>
        <v xml:space="preserve"> </v>
      </c>
      <c r="AA538" s="13" t="str" cm="1">
        <f t="array" aca="1" ref="AA538" ca="1">_xlfn.IFS(W538=0," ",Y538&gt;17,"Plus noel",Y538&lt;16,"ok noel")</f>
        <v xml:space="preserve"> </v>
      </c>
      <c r="AB538" s="15"/>
      <c r="AC538" s="16"/>
      <c r="AD538" s="12"/>
      <c r="AE538" s="13" t="str">
        <f t="shared" ca="1" si="165"/>
        <v xml:space="preserve"> </v>
      </c>
      <c r="AF538" s="13" t="str" cm="1">
        <f t="array" aca="1" ref="AF538" ca="1">_xlfn.IFS(AC538=0," ",AE538&gt;25,"Plus éligible",AE538&gt;16,"Justificatif à fournir",AE538&gt;6,"Bon rentré OK",AE538&lt;6,"Non éligible")</f>
        <v xml:space="preserve"> </v>
      </c>
      <c r="AG538" s="13" t="str" cm="1">
        <f t="array" aca="1" ref="AG538" ca="1">_xlfn.IFS(AC538=0," ",AE538&gt;17,"Plus noel",AE538&lt;17,"ok noel")</f>
        <v xml:space="preserve"> </v>
      </c>
      <c r="AH538" s="15"/>
      <c r="AI538" s="16"/>
      <c r="AJ538" s="12"/>
      <c r="AK538" s="13" t="str">
        <f t="shared" ca="1" si="166"/>
        <v xml:space="preserve"> </v>
      </c>
      <c r="AL538" s="13" t="str" cm="1">
        <f t="array" aca="1" ref="AL538" ca="1">_xlfn.IFS(AI538=0," ",AK538&gt;25,"Plus éligible",AK538&gt;16,"Justificatif à fournir",AK538&gt;6,"Bon rentré OK",AK538&lt;6,"Non éligible")</f>
        <v xml:space="preserve"> </v>
      </c>
      <c r="AM538" s="13" t="str" cm="1">
        <f t="array" aca="1" ref="AM538" ca="1">_xlfn.IFS(AI538=0," ",AK538&gt;17,"Plus noel",AK538&lt;17,"ok noel")</f>
        <v xml:space="preserve"> </v>
      </c>
      <c r="AN538" s="15"/>
      <c r="AO538" s="16"/>
      <c r="AP538" s="12"/>
      <c r="AQ538" s="13" t="str">
        <f t="shared" ca="1" si="167"/>
        <v xml:space="preserve"> </v>
      </c>
      <c r="AR538" s="13" t="str" cm="1">
        <f t="array" aca="1" ref="AR538" ca="1">_xlfn.IFS(AO538=0," ",AQ538&gt;25,"Plus éligible",AQ538&gt;16,"Justificatif à fournir",AQ538&gt;6,"Bon rentré OK",AQ538&lt;6,"Non éligible")</f>
        <v xml:space="preserve"> </v>
      </c>
      <c r="AS538" s="13" t="str" cm="1">
        <f t="array" aca="1" ref="AS538" ca="1">_xlfn.IFS(AO538=0," ",AQ538&gt;17,"Plus noel",AQ538&lt;17,"ok noel")</f>
        <v xml:space="preserve"> </v>
      </c>
      <c r="AT538" s="15"/>
      <c r="AU538" s="10" t="str">
        <f t="shared" si="168"/>
        <v xml:space="preserve"> </v>
      </c>
      <c r="AV538" s="10" t="str">
        <f t="shared" si="169"/>
        <v xml:space="preserve"> </v>
      </c>
      <c r="AW538" s="10" t="str">
        <f t="shared" si="170"/>
        <v xml:space="preserve"> </v>
      </c>
      <c r="AX538">
        <f t="shared" ca="1" si="171"/>
        <v>0</v>
      </c>
      <c r="AY538">
        <f t="shared" ca="1" si="172"/>
        <v>0</v>
      </c>
      <c r="AZ538">
        <f t="shared" ca="1" si="173"/>
        <v>0</v>
      </c>
    </row>
    <row r="539" spans="1:52" x14ac:dyDescent="0.3">
      <c r="A539" s="5"/>
      <c r="C539" s="6">
        <f t="shared" si="174"/>
        <v>1</v>
      </c>
      <c r="E539" s="6">
        <f t="shared" ca="1" si="159"/>
        <v>44562</v>
      </c>
      <c r="F539" s="3">
        <f t="shared" ca="1" si="175"/>
        <v>18</v>
      </c>
      <c r="G539" s="3">
        <f t="shared" ca="1" si="176"/>
        <v>12</v>
      </c>
      <c r="H539" s="7">
        <f t="shared" ca="1" si="160"/>
        <v>450</v>
      </c>
      <c r="J539" s="7">
        <f t="shared" ca="1" si="161"/>
        <v>0</v>
      </c>
      <c r="L539" s="7">
        <f t="shared" ca="1" si="162"/>
        <v>450</v>
      </c>
      <c r="P539" s="7">
        <f t="shared" ca="1" si="163"/>
        <v>450</v>
      </c>
      <c r="Q539" s="16"/>
      <c r="R539" s="12"/>
      <c r="S539" s="13" t="str">
        <f t="shared" ca="1" si="177"/>
        <v xml:space="preserve"> </v>
      </c>
      <c r="T539" s="13" t="str" cm="1">
        <f t="array" aca="1" ref="T539" ca="1">_xlfn.IFS(Q539=0," ",S539&gt;25,"Plus éligible",S539&gt;16,"Justificatif à fournir",S539&gt;6,"Bon rentré OK",S539&lt;6,"Non éligible")</f>
        <v xml:space="preserve"> </v>
      </c>
      <c r="U539" s="13" t="str" cm="1">
        <f t="array" aca="1" ref="U539" ca="1">_xlfn.IFS(Q539=0," ",S539&gt;17,"Plus noel",S539&lt;17,"ok noel")</f>
        <v xml:space="preserve"> </v>
      </c>
      <c r="V539" s="15"/>
      <c r="W539" s="16"/>
      <c r="X539" s="12"/>
      <c r="Y539" s="13" t="str">
        <f t="shared" ca="1" si="164"/>
        <v xml:space="preserve"> </v>
      </c>
      <c r="Z539" s="13" t="str" cm="1">
        <f t="array" aca="1" ref="Z539" ca="1">_xlfn.IFS(W539=0," ",Y539&gt;25,"Plus éligible",Y539&gt;16,"Justificatif à fournir",Y539&gt;6,"Bon rentré OK",Y539&lt;6,"Non éligible")</f>
        <v xml:space="preserve"> </v>
      </c>
      <c r="AA539" s="13" t="str" cm="1">
        <f t="array" aca="1" ref="AA539" ca="1">_xlfn.IFS(W539=0," ",Y539&gt;17,"Plus noel",Y539&lt;16,"ok noel")</f>
        <v xml:space="preserve"> </v>
      </c>
      <c r="AB539" s="15"/>
      <c r="AC539" s="16"/>
      <c r="AD539" s="12"/>
      <c r="AE539" s="13" t="str">
        <f t="shared" ca="1" si="165"/>
        <v xml:space="preserve"> </v>
      </c>
      <c r="AF539" s="13" t="str" cm="1">
        <f t="array" aca="1" ref="AF539" ca="1">_xlfn.IFS(AC539=0," ",AE539&gt;25,"Plus éligible",AE539&gt;16,"Justificatif à fournir",AE539&gt;6,"Bon rentré OK",AE539&lt;6,"Non éligible")</f>
        <v xml:space="preserve"> </v>
      </c>
      <c r="AG539" s="13" t="str" cm="1">
        <f t="array" aca="1" ref="AG539" ca="1">_xlfn.IFS(AC539=0," ",AE539&gt;17,"Plus noel",AE539&lt;17,"ok noel")</f>
        <v xml:space="preserve"> </v>
      </c>
      <c r="AH539" s="15"/>
      <c r="AI539" s="16"/>
      <c r="AJ539" s="12"/>
      <c r="AK539" s="13" t="str">
        <f t="shared" ca="1" si="166"/>
        <v xml:space="preserve"> </v>
      </c>
      <c r="AL539" s="13" t="str" cm="1">
        <f t="array" aca="1" ref="AL539" ca="1">_xlfn.IFS(AI539=0," ",AK539&gt;25,"Plus éligible",AK539&gt;16,"Justificatif à fournir",AK539&gt;6,"Bon rentré OK",AK539&lt;6,"Non éligible")</f>
        <v xml:space="preserve"> </v>
      </c>
      <c r="AM539" s="13" t="str" cm="1">
        <f t="array" aca="1" ref="AM539" ca="1">_xlfn.IFS(AI539=0," ",AK539&gt;17,"Plus noel",AK539&lt;17,"ok noel")</f>
        <v xml:space="preserve"> </v>
      </c>
      <c r="AN539" s="15"/>
      <c r="AO539" s="16"/>
      <c r="AP539" s="12"/>
      <c r="AQ539" s="13" t="str">
        <f t="shared" ca="1" si="167"/>
        <v xml:space="preserve"> </v>
      </c>
      <c r="AR539" s="13" t="str" cm="1">
        <f t="array" aca="1" ref="AR539" ca="1">_xlfn.IFS(AO539=0," ",AQ539&gt;25,"Plus éligible",AQ539&gt;16,"Justificatif à fournir",AQ539&gt;6,"Bon rentré OK",AQ539&lt;6,"Non éligible")</f>
        <v xml:space="preserve"> </v>
      </c>
      <c r="AS539" s="13" t="str" cm="1">
        <f t="array" aca="1" ref="AS539" ca="1">_xlfn.IFS(AO539=0," ",AQ539&gt;17,"Plus noel",AQ539&lt;17,"ok noel")</f>
        <v xml:space="preserve"> </v>
      </c>
      <c r="AT539" s="15"/>
      <c r="AU539" s="10" t="str">
        <f t="shared" si="168"/>
        <v xml:space="preserve"> </v>
      </c>
      <c r="AV539" s="10" t="str">
        <f t="shared" si="169"/>
        <v xml:space="preserve"> </v>
      </c>
      <c r="AW539" s="10" t="str">
        <f t="shared" si="170"/>
        <v xml:space="preserve"> </v>
      </c>
      <c r="AX539">
        <f t="shared" ca="1" si="171"/>
        <v>0</v>
      </c>
      <c r="AY539">
        <f t="shared" ca="1" si="172"/>
        <v>0</v>
      </c>
      <c r="AZ539">
        <f t="shared" ca="1" si="173"/>
        <v>0</v>
      </c>
    </row>
    <row r="540" spans="1:52" x14ac:dyDescent="0.3">
      <c r="A540" s="5"/>
      <c r="C540" s="6">
        <f t="shared" si="174"/>
        <v>1</v>
      </c>
      <c r="E540" s="6">
        <f t="shared" ca="1" si="159"/>
        <v>44562</v>
      </c>
      <c r="F540" s="3">
        <f t="shared" ca="1" si="175"/>
        <v>18</v>
      </c>
      <c r="G540" s="3">
        <f t="shared" ca="1" si="176"/>
        <v>12</v>
      </c>
      <c r="H540" s="7">
        <f t="shared" ca="1" si="160"/>
        <v>450</v>
      </c>
      <c r="J540" s="7">
        <f t="shared" ca="1" si="161"/>
        <v>0</v>
      </c>
      <c r="L540" s="7">
        <f t="shared" ca="1" si="162"/>
        <v>450</v>
      </c>
      <c r="P540" s="7">
        <f t="shared" ca="1" si="163"/>
        <v>450</v>
      </c>
      <c r="Q540" s="16"/>
      <c r="R540" s="12"/>
      <c r="S540" s="13" t="str">
        <f t="shared" ca="1" si="177"/>
        <v xml:space="preserve"> </v>
      </c>
      <c r="T540" s="13" t="str" cm="1">
        <f t="array" aca="1" ref="T540" ca="1">_xlfn.IFS(Q540=0," ",S540&gt;25,"Plus éligible",S540&gt;16,"Justificatif à fournir",S540&gt;6,"Bon rentré OK",S540&lt;6,"Non éligible")</f>
        <v xml:space="preserve"> </v>
      </c>
      <c r="U540" s="13" t="str" cm="1">
        <f t="array" aca="1" ref="U540" ca="1">_xlfn.IFS(Q540=0," ",S540&gt;17,"Plus noel",S540&lt;17,"ok noel")</f>
        <v xml:space="preserve"> </v>
      </c>
      <c r="V540" s="15"/>
      <c r="W540" s="16"/>
      <c r="X540" s="12"/>
      <c r="Y540" s="13" t="str">
        <f t="shared" ca="1" si="164"/>
        <v xml:space="preserve"> </v>
      </c>
      <c r="Z540" s="13" t="str" cm="1">
        <f t="array" aca="1" ref="Z540" ca="1">_xlfn.IFS(W540=0," ",Y540&gt;25,"Plus éligible",Y540&gt;16,"Justificatif à fournir",Y540&gt;6,"Bon rentré OK",Y540&lt;6,"Non éligible")</f>
        <v xml:space="preserve"> </v>
      </c>
      <c r="AA540" s="13" t="str" cm="1">
        <f t="array" aca="1" ref="AA540" ca="1">_xlfn.IFS(W540=0," ",Y540&gt;17,"Plus noel",Y540&lt;16,"ok noel")</f>
        <v xml:space="preserve"> </v>
      </c>
      <c r="AB540" s="15"/>
      <c r="AC540" s="16"/>
      <c r="AD540" s="12"/>
      <c r="AE540" s="13" t="str">
        <f t="shared" ca="1" si="165"/>
        <v xml:space="preserve"> </v>
      </c>
      <c r="AF540" s="13" t="str" cm="1">
        <f t="array" aca="1" ref="AF540" ca="1">_xlfn.IFS(AC540=0," ",AE540&gt;25,"Plus éligible",AE540&gt;16,"Justificatif à fournir",AE540&gt;6,"Bon rentré OK",AE540&lt;6,"Non éligible")</f>
        <v xml:space="preserve"> </v>
      </c>
      <c r="AG540" s="13" t="str" cm="1">
        <f t="array" aca="1" ref="AG540" ca="1">_xlfn.IFS(AC540=0," ",AE540&gt;17,"Plus noel",AE540&lt;17,"ok noel")</f>
        <v xml:space="preserve"> </v>
      </c>
      <c r="AH540" s="15"/>
      <c r="AI540" s="16"/>
      <c r="AJ540" s="12"/>
      <c r="AK540" s="13" t="str">
        <f t="shared" ca="1" si="166"/>
        <v xml:space="preserve"> </v>
      </c>
      <c r="AL540" s="13" t="str" cm="1">
        <f t="array" aca="1" ref="AL540" ca="1">_xlfn.IFS(AI540=0," ",AK540&gt;25,"Plus éligible",AK540&gt;16,"Justificatif à fournir",AK540&gt;6,"Bon rentré OK",AK540&lt;6,"Non éligible")</f>
        <v xml:space="preserve"> </v>
      </c>
      <c r="AM540" s="13" t="str" cm="1">
        <f t="array" aca="1" ref="AM540" ca="1">_xlfn.IFS(AI540=0," ",AK540&gt;17,"Plus noel",AK540&lt;17,"ok noel")</f>
        <v xml:space="preserve"> </v>
      </c>
      <c r="AN540" s="15"/>
      <c r="AO540" s="16"/>
      <c r="AP540" s="12"/>
      <c r="AQ540" s="13" t="str">
        <f t="shared" ca="1" si="167"/>
        <v xml:space="preserve"> </v>
      </c>
      <c r="AR540" s="13" t="str" cm="1">
        <f t="array" aca="1" ref="AR540" ca="1">_xlfn.IFS(AO540=0," ",AQ540&gt;25,"Plus éligible",AQ540&gt;16,"Justificatif à fournir",AQ540&gt;6,"Bon rentré OK",AQ540&lt;6,"Non éligible")</f>
        <v xml:space="preserve"> </v>
      </c>
      <c r="AS540" s="13" t="str" cm="1">
        <f t="array" aca="1" ref="AS540" ca="1">_xlfn.IFS(AO540=0," ",AQ540&gt;17,"Plus noel",AQ540&lt;17,"ok noel")</f>
        <v xml:space="preserve"> </v>
      </c>
      <c r="AT540" s="15"/>
      <c r="AU540" s="10" t="str">
        <f t="shared" si="168"/>
        <v xml:space="preserve"> </v>
      </c>
      <c r="AV540" s="10" t="str">
        <f t="shared" si="169"/>
        <v xml:space="preserve"> </v>
      </c>
      <c r="AW540" s="10" t="str">
        <f t="shared" si="170"/>
        <v xml:space="preserve"> </v>
      </c>
      <c r="AX540">
        <f t="shared" ca="1" si="171"/>
        <v>0</v>
      </c>
      <c r="AY540">
        <f t="shared" ca="1" si="172"/>
        <v>0</v>
      </c>
      <c r="AZ540">
        <f t="shared" ca="1" si="173"/>
        <v>0</v>
      </c>
    </row>
    <row r="541" spans="1:52" x14ac:dyDescent="0.3">
      <c r="A541" s="5"/>
      <c r="C541" s="6">
        <f t="shared" si="174"/>
        <v>1</v>
      </c>
      <c r="E541" s="6">
        <f t="shared" ca="1" si="159"/>
        <v>44562</v>
      </c>
      <c r="F541" s="3">
        <f t="shared" ca="1" si="175"/>
        <v>18</v>
      </c>
      <c r="G541" s="3">
        <f t="shared" ca="1" si="176"/>
        <v>12</v>
      </c>
      <c r="H541" s="7">
        <f t="shared" ca="1" si="160"/>
        <v>450</v>
      </c>
      <c r="J541" s="7">
        <f t="shared" ca="1" si="161"/>
        <v>0</v>
      </c>
      <c r="L541" s="7">
        <f t="shared" ca="1" si="162"/>
        <v>450</v>
      </c>
      <c r="P541" s="7">
        <f t="shared" ca="1" si="163"/>
        <v>450</v>
      </c>
      <c r="Q541" s="16"/>
      <c r="R541" s="12"/>
      <c r="S541" s="13" t="str">
        <f t="shared" ca="1" si="177"/>
        <v xml:space="preserve"> </v>
      </c>
      <c r="T541" s="13" t="str" cm="1">
        <f t="array" aca="1" ref="T541" ca="1">_xlfn.IFS(Q541=0," ",S541&gt;25,"Plus éligible",S541&gt;16,"Justificatif à fournir",S541&gt;6,"Bon rentré OK",S541&lt;6,"Non éligible")</f>
        <v xml:space="preserve"> </v>
      </c>
      <c r="U541" s="13" t="str" cm="1">
        <f t="array" aca="1" ref="U541" ca="1">_xlfn.IFS(Q541=0," ",S541&gt;17,"Plus noel",S541&lt;17,"ok noel")</f>
        <v xml:space="preserve"> </v>
      </c>
      <c r="V541" s="15"/>
      <c r="W541" s="16"/>
      <c r="X541" s="12"/>
      <c r="Y541" s="13" t="str">
        <f t="shared" ca="1" si="164"/>
        <v xml:space="preserve"> </v>
      </c>
      <c r="Z541" s="13" t="str" cm="1">
        <f t="array" aca="1" ref="Z541" ca="1">_xlfn.IFS(W541=0," ",Y541&gt;25,"Plus éligible",Y541&gt;16,"Justificatif à fournir",Y541&gt;6,"Bon rentré OK",Y541&lt;6,"Non éligible")</f>
        <v xml:space="preserve"> </v>
      </c>
      <c r="AA541" s="13" t="str" cm="1">
        <f t="array" aca="1" ref="AA541" ca="1">_xlfn.IFS(W541=0," ",Y541&gt;17,"Plus noel",Y541&lt;16,"ok noel")</f>
        <v xml:space="preserve"> </v>
      </c>
      <c r="AB541" s="15"/>
      <c r="AC541" s="16"/>
      <c r="AD541" s="12"/>
      <c r="AE541" s="13" t="str">
        <f t="shared" ca="1" si="165"/>
        <v xml:space="preserve"> </v>
      </c>
      <c r="AF541" s="13" t="str" cm="1">
        <f t="array" aca="1" ref="AF541" ca="1">_xlfn.IFS(AC541=0," ",AE541&gt;25,"Plus éligible",AE541&gt;16,"Justificatif à fournir",AE541&gt;6,"Bon rentré OK",AE541&lt;6,"Non éligible")</f>
        <v xml:space="preserve"> </v>
      </c>
      <c r="AG541" s="13" t="str" cm="1">
        <f t="array" aca="1" ref="AG541" ca="1">_xlfn.IFS(AC541=0," ",AE541&gt;17,"Plus noel",AE541&lt;17,"ok noel")</f>
        <v xml:space="preserve"> </v>
      </c>
      <c r="AH541" s="15"/>
      <c r="AI541" s="16"/>
      <c r="AJ541" s="12"/>
      <c r="AK541" s="13" t="str">
        <f t="shared" ca="1" si="166"/>
        <v xml:space="preserve"> </v>
      </c>
      <c r="AL541" s="13" t="str" cm="1">
        <f t="array" aca="1" ref="AL541" ca="1">_xlfn.IFS(AI541=0," ",AK541&gt;25,"Plus éligible",AK541&gt;16,"Justificatif à fournir",AK541&gt;6,"Bon rentré OK",AK541&lt;6,"Non éligible")</f>
        <v xml:space="preserve"> </v>
      </c>
      <c r="AM541" s="13" t="str" cm="1">
        <f t="array" aca="1" ref="AM541" ca="1">_xlfn.IFS(AI541=0," ",AK541&gt;17,"Plus noel",AK541&lt;17,"ok noel")</f>
        <v xml:space="preserve"> </v>
      </c>
      <c r="AN541" s="15"/>
      <c r="AO541" s="16"/>
      <c r="AP541" s="12"/>
      <c r="AQ541" s="13" t="str">
        <f t="shared" ca="1" si="167"/>
        <v xml:space="preserve"> </v>
      </c>
      <c r="AR541" s="13" t="str" cm="1">
        <f t="array" aca="1" ref="AR541" ca="1">_xlfn.IFS(AO541=0," ",AQ541&gt;25,"Plus éligible",AQ541&gt;16,"Justificatif à fournir",AQ541&gt;6,"Bon rentré OK",AQ541&lt;6,"Non éligible")</f>
        <v xml:space="preserve"> </v>
      </c>
      <c r="AS541" s="13" t="str" cm="1">
        <f t="array" aca="1" ref="AS541" ca="1">_xlfn.IFS(AO541=0," ",AQ541&gt;17,"Plus noel",AQ541&lt;17,"ok noel")</f>
        <v xml:space="preserve"> </v>
      </c>
      <c r="AT541" s="15"/>
      <c r="AU541" s="10" t="str">
        <f t="shared" si="168"/>
        <v xml:space="preserve"> </v>
      </c>
      <c r="AV541" s="10" t="str">
        <f t="shared" si="169"/>
        <v xml:space="preserve"> </v>
      </c>
      <c r="AW541" s="10" t="str">
        <f t="shared" si="170"/>
        <v xml:space="preserve"> </v>
      </c>
      <c r="AX541">
        <f t="shared" ca="1" si="171"/>
        <v>0</v>
      </c>
      <c r="AY541">
        <f t="shared" ca="1" si="172"/>
        <v>0</v>
      </c>
      <c r="AZ541">
        <f t="shared" ca="1" si="173"/>
        <v>0</v>
      </c>
    </row>
    <row r="542" spans="1:52" x14ac:dyDescent="0.3">
      <c r="A542" s="5"/>
      <c r="C542" s="6">
        <f t="shared" si="174"/>
        <v>1</v>
      </c>
      <c r="E542" s="6">
        <f t="shared" ca="1" si="159"/>
        <v>44562</v>
      </c>
      <c r="F542" s="3">
        <f t="shared" ca="1" si="175"/>
        <v>18</v>
      </c>
      <c r="G542" s="3">
        <f t="shared" ca="1" si="176"/>
        <v>12</v>
      </c>
      <c r="H542" s="7">
        <f t="shared" ca="1" si="160"/>
        <v>450</v>
      </c>
      <c r="J542" s="7">
        <f t="shared" ca="1" si="161"/>
        <v>0</v>
      </c>
      <c r="L542" s="7">
        <f t="shared" ca="1" si="162"/>
        <v>450</v>
      </c>
      <c r="P542" s="7">
        <f t="shared" ca="1" si="163"/>
        <v>450</v>
      </c>
      <c r="Q542" s="16"/>
      <c r="R542" s="12"/>
      <c r="S542" s="13" t="str">
        <f t="shared" ca="1" si="177"/>
        <v xml:space="preserve"> </v>
      </c>
      <c r="T542" s="13" t="str" cm="1">
        <f t="array" aca="1" ref="T542" ca="1">_xlfn.IFS(Q542=0," ",S542&gt;25,"Plus éligible",S542&gt;16,"Justificatif à fournir",S542&gt;6,"Bon rentré OK",S542&lt;6,"Non éligible")</f>
        <v xml:space="preserve"> </v>
      </c>
      <c r="U542" s="13" t="str" cm="1">
        <f t="array" aca="1" ref="U542" ca="1">_xlfn.IFS(Q542=0," ",S542&gt;17,"Plus noel",S542&lt;17,"ok noel")</f>
        <v xml:space="preserve"> </v>
      </c>
      <c r="V542" s="15"/>
      <c r="W542" s="16"/>
      <c r="X542" s="12"/>
      <c r="Y542" s="13" t="str">
        <f t="shared" ca="1" si="164"/>
        <v xml:space="preserve"> </v>
      </c>
      <c r="Z542" s="13" t="str" cm="1">
        <f t="array" aca="1" ref="Z542" ca="1">_xlfn.IFS(W542=0," ",Y542&gt;25,"Plus éligible",Y542&gt;16,"Justificatif à fournir",Y542&gt;6,"Bon rentré OK",Y542&lt;6,"Non éligible")</f>
        <v xml:space="preserve"> </v>
      </c>
      <c r="AA542" s="13" t="str" cm="1">
        <f t="array" aca="1" ref="AA542" ca="1">_xlfn.IFS(W542=0," ",Y542&gt;17,"Plus noel",Y542&lt;16,"ok noel")</f>
        <v xml:space="preserve"> </v>
      </c>
      <c r="AB542" s="15"/>
      <c r="AC542" s="16"/>
      <c r="AD542" s="12"/>
      <c r="AE542" s="13" t="str">
        <f t="shared" ca="1" si="165"/>
        <v xml:space="preserve"> </v>
      </c>
      <c r="AF542" s="13" t="str" cm="1">
        <f t="array" aca="1" ref="AF542" ca="1">_xlfn.IFS(AC542=0," ",AE542&gt;25,"Plus éligible",AE542&gt;16,"Justificatif à fournir",AE542&gt;6,"Bon rentré OK",AE542&lt;6,"Non éligible")</f>
        <v xml:space="preserve"> </v>
      </c>
      <c r="AG542" s="13" t="str" cm="1">
        <f t="array" aca="1" ref="AG542" ca="1">_xlfn.IFS(AC542=0," ",AE542&gt;17,"Plus noel",AE542&lt;17,"ok noel")</f>
        <v xml:space="preserve"> </v>
      </c>
      <c r="AH542" s="15"/>
      <c r="AI542" s="16"/>
      <c r="AJ542" s="12"/>
      <c r="AK542" s="13" t="str">
        <f t="shared" ca="1" si="166"/>
        <v xml:space="preserve"> </v>
      </c>
      <c r="AL542" s="13" t="str" cm="1">
        <f t="array" aca="1" ref="AL542" ca="1">_xlfn.IFS(AI542=0," ",AK542&gt;25,"Plus éligible",AK542&gt;16,"Justificatif à fournir",AK542&gt;6,"Bon rentré OK",AK542&lt;6,"Non éligible")</f>
        <v xml:space="preserve"> </v>
      </c>
      <c r="AM542" s="13" t="str" cm="1">
        <f t="array" aca="1" ref="AM542" ca="1">_xlfn.IFS(AI542=0," ",AK542&gt;17,"Plus noel",AK542&lt;17,"ok noel")</f>
        <v xml:space="preserve"> </v>
      </c>
      <c r="AN542" s="15"/>
      <c r="AO542" s="16"/>
      <c r="AP542" s="12"/>
      <c r="AQ542" s="13" t="str">
        <f t="shared" ca="1" si="167"/>
        <v xml:space="preserve"> </v>
      </c>
      <c r="AR542" s="13" t="str" cm="1">
        <f t="array" aca="1" ref="AR542" ca="1">_xlfn.IFS(AO542=0," ",AQ542&gt;25,"Plus éligible",AQ542&gt;16,"Justificatif à fournir",AQ542&gt;6,"Bon rentré OK",AQ542&lt;6,"Non éligible")</f>
        <v xml:space="preserve"> </v>
      </c>
      <c r="AS542" s="13" t="str" cm="1">
        <f t="array" aca="1" ref="AS542" ca="1">_xlfn.IFS(AO542=0," ",AQ542&gt;17,"Plus noel",AQ542&lt;17,"ok noel")</f>
        <v xml:space="preserve"> </v>
      </c>
      <c r="AT542" s="15"/>
      <c r="AU542" s="10" t="str">
        <f t="shared" si="168"/>
        <v xml:space="preserve"> </v>
      </c>
      <c r="AV542" s="10" t="str">
        <f t="shared" si="169"/>
        <v xml:space="preserve"> </v>
      </c>
      <c r="AW542" s="10" t="str">
        <f t="shared" si="170"/>
        <v xml:space="preserve"> </v>
      </c>
      <c r="AX542">
        <f t="shared" ca="1" si="171"/>
        <v>0</v>
      </c>
      <c r="AY542">
        <f t="shared" ca="1" si="172"/>
        <v>0</v>
      </c>
      <c r="AZ542">
        <f t="shared" ca="1" si="173"/>
        <v>0</v>
      </c>
    </row>
    <row r="543" spans="1:52" x14ac:dyDescent="0.3">
      <c r="A543" s="5"/>
      <c r="C543" s="6">
        <f t="shared" si="174"/>
        <v>1</v>
      </c>
      <c r="E543" s="6">
        <f t="shared" ca="1" si="159"/>
        <v>44562</v>
      </c>
      <c r="F543" s="3">
        <f t="shared" ca="1" si="175"/>
        <v>18</v>
      </c>
      <c r="G543" s="3">
        <f t="shared" ca="1" si="176"/>
        <v>12</v>
      </c>
      <c r="H543" s="7">
        <f t="shared" ca="1" si="160"/>
        <v>450</v>
      </c>
      <c r="J543" s="7">
        <f t="shared" ca="1" si="161"/>
        <v>0</v>
      </c>
      <c r="L543" s="7">
        <f t="shared" ca="1" si="162"/>
        <v>450</v>
      </c>
      <c r="P543" s="7">
        <f t="shared" ca="1" si="163"/>
        <v>450</v>
      </c>
      <c r="Q543" s="16"/>
      <c r="R543" s="12"/>
      <c r="S543" s="13" t="str">
        <f t="shared" ca="1" si="177"/>
        <v xml:space="preserve"> </v>
      </c>
      <c r="T543" s="13" t="str" cm="1">
        <f t="array" aca="1" ref="T543" ca="1">_xlfn.IFS(Q543=0," ",S543&gt;25,"Plus éligible",S543&gt;16,"Justificatif à fournir",S543&gt;6,"Bon rentré OK",S543&lt;6,"Non éligible")</f>
        <v xml:space="preserve"> </v>
      </c>
      <c r="U543" s="13" t="str" cm="1">
        <f t="array" aca="1" ref="U543" ca="1">_xlfn.IFS(Q543=0," ",S543&gt;17,"Plus noel",S543&lt;17,"ok noel")</f>
        <v xml:space="preserve"> </v>
      </c>
      <c r="V543" s="15"/>
      <c r="W543" s="16"/>
      <c r="X543" s="12"/>
      <c r="Y543" s="13" t="str">
        <f t="shared" ca="1" si="164"/>
        <v xml:space="preserve"> </v>
      </c>
      <c r="Z543" s="13" t="str" cm="1">
        <f t="array" aca="1" ref="Z543" ca="1">_xlfn.IFS(W543=0," ",Y543&gt;25,"Plus éligible",Y543&gt;16,"Justificatif à fournir",Y543&gt;6,"Bon rentré OK",Y543&lt;6,"Non éligible")</f>
        <v xml:space="preserve"> </v>
      </c>
      <c r="AA543" s="13" t="str" cm="1">
        <f t="array" aca="1" ref="AA543" ca="1">_xlfn.IFS(W543=0," ",Y543&gt;17,"Plus noel",Y543&lt;16,"ok noel")</f>
        <v xml:space="preserve"> </v>
      </c>
      <c r="AB543" s="15"/>
      <c r="AC543" s="16"/>
      <c r="AD543" s="12"/>
      <c r="AE543" s="13" t="str">
        <f t="shared" ca="1" si="165"/>
        <v xml:space="preserve"> </v>
      </c>
      <c r="AF543" s="13" t="str" cm="1">
        <f t="array" aca="1" ref="AF543" ca="1">_xlfn.IFS(AC543=0," ",AE543&gt;25,"Plus éligible",AE543&gt;16,"Justificatif à fournir",AE543&gt;6,"Bon rentré OK",AE543&lt;6,"Non éligible")</f>
        <v xml:space="preserve"> </v>
      </c>
      <c r="AG543" s="13" t="str" cm="1">
        <f t="array" aca="1" ref="AG543" ca="1">_xlfn.IFS(AC543=0," ",AE543&gt;17,"Plus noel",AE543&lt;17,"ok noel")</f>
        <v xml:space="preserve"> </v>
      </c>
      <c r="AH543" s="15"/>
      <c r="AI543" s="16"/>
      <c r="AJ543" s="12"/>
      <c r="AK543" s="13" t="str">
        <f t="shared" ca="1" si="166"/>
        <v xml:space="preserve"> </v>
      </c>
      <c r="AL543" s="13" t="str" cm="1">
        <f t="array" aca="1" ref="AL543" ca="1">_xlfn.IFS(AI543=0," ",AK543&gt;25,"Plus éligible",AK543&gt;16,"Justificatif à fournir",AK543&gt;6,"Bon rentré OK",AK543&lt;6,"Non éligible")</f>
        <v xml:space="preserve"> </v>
      </c>
      <c r="AM543" s="13" t="str" cm="1">
        <f t="array" aca="1" ref="AM543" ca="1">_xlfn.IFS(AI543=0," ",AK543&gt;17,"Plus noel",AK543&lt;17,"ok noel")</f>
        <v xml:space="preserve"> </v>
      </c>
      <c r="AN543" s="15"/>
      <c r="AO543" s="16"/>
      <c r="AP543" s="12"/>
      <c r="AQ543" s="13" t="str">
        <f t="shared" ca="1" si="167"/>
        <v xml:space="preserve"> </v>
      </c>
      <c r="AR543" s="13" t="str" cm="1">
        <f t="array" aca="1" ref="AR543" ca="1">_xlfn.IFS(AO543=0," ",AQ543&gt;25,"Plus éligible",AQ543&gt;16,"Justificatif à fournir",AQ543&gt;6,"Bon rentré OK",AQ543&lt;6,"Non éligible")</f>
        <v xml:space="preserve"> </v>
      </c>
      <c r="AS543" s="13" t="str" cm="1">
        <f t="array" aca="1" ref="AS543" ca="1">_xlfn.IFS(AO543=0," ",AQ543&gt;17,"Plus noel",AQ543&lt;17,"ok noel")</f>
        <v xml:space="preserve"> </v>
      </c>
      <c r="AT543" s="15"/>
      <c r="AU543" s="10" t="str">
        <f t="shared" si="168"/>
        <v xml:space="preserve"> </v>
      </c>
      <c r="AV543" s="10" t="str">
        <f t="shared" si="169"/>
        <v xml:space="preserve"> </v>
      </c>
      <c r="AW543" s="10" t="str">
        <f t="shared" si="170"/>
        <v xml:space="preserve"> </v>
      </c>
      <c r="AX543">
        <f t="shared" ca="1" si="171"/>
        <v>0</v>
      </c>
      <c r="AY543">
        <f t="shared" ca="1" si="172"/>
        <v>0</v>
      </c>
      <c r="AZ543">
        <f t="shared" ca="1" si="173"/>
        <v>0</v>
      </c>
    </row>
    <row r="544" spans="1:52" x14ac:dyDescent="0.3">
      <c r="A544" s="5"/>
      <c r="C544" s="6">
        <f t="shared" si="174"/>
        <v>1</v>
      </c>
      <c r="E544" s="6">
        <f t="shared" ca="1" si="159"/>
        <v>44562</v>
      </c>
      <c r="F544" s="3">
        <f t="shared" ca="1" si="175"/>
        <v>18</v>
      </c>
      <c r="G544" s="3">
        <f t="shared" ca="1" si="176"/>
        <v>12</v>
      </c>
      <c r="H544" s="7">
        <f t="shared" ca="1" si="160"/>
        <v>450</v>
      </c>
      <c r="J544" s="7">
        <f t="shared" ca="1" si="161"/>
        <v>0</v>
      </c>
      <c r="L544" s="7">
        <f t="shared" ca="1" si="162"/>
        <v>450</v>
      </c>
      <c r="P544" s="7">
        <f t="shared" ca="1" si="163"/>
        <v>450</v>
      </c>
      <c r="Q544" s="16"/>
      <c r="R544" s="12"/>
      <c r="S544" s="13" t="str">
        <f t="shared" ca="1" si="177"/>
        <v xml:space="preserve"> </v>
      </c>
      <c r="T544" s="13" t="str" cm="1">
        <f t="array" aca="1" ref="T544" ca="1">_xlfn.IFS(Q544=0," ",S544&gt;25,"Plus éligible",S544&gt;16,"Justificatif à fournir",S544&gt;6,"Bon rentré OK",S544&lt;6,"Non éligible")</f>
        <v xml:space="preserve"> </v>
      </c>
      <c r="U544" s="13" t="str" cm="1">
        <f t="array" aca="1" ref="U544" ca="1">_xlfn.IFS(Q544=0," ",S544&gt;17,"Plus noel",S544&lt;17,"ok noel")</f>
        <v xml:space="preserve"> </v>
      </c>
      <c r="V544" s="15"/>
      <c r="W544" s="16"/>
      <c r="X544" s="12"/>
      <c r="Y544" s="13" t="str">
        <f t="shared" ca="1" si="164"/>
        <v xml:space="preserve"> </v>
      </c>
      <c r="Z544" s="13" t="str" cm="1">
        <f t="array" aca="1" ref="Z544" ca="1">_xlfn.IFS(W544=0," ",Y544&gt;25,"Plus éligible",Y544&gt;16,"Justificatif à fournir",Y544&gt;6,"Bon rentré OK",Y544&lt;6,"Non éligible")</f>
        <v xml:space="preserve"> </v>
      </c>
      <c r="AA544" s="13" t="str" cm="1">
        <f t="array" aca="1" ref="AA544" ca="1">_xlfn.IFS(W544=0," ",Y544&gt;17,"Plus noel",Y544&lt;16,"ok noel")</f>
        <v xml:space="preserve"> </v>
      </c>
      <c r="AB544" s="15"/>
      <c r="AC544" s="16"/>
      <c r="AD544" s="12"/>
      <c r="AE544" s="13" t="str">
        <f t="shared" ca="1" si="165"/>
        <v xml:space="preserve"> </v>
      </c>
      <c r="AF544" s="13" t="str" cm="1">
        <f t="array" aca="1" ref="AF544" ca="1">_xlfn.IFS(AC544=0," ",AE544&gt;25,"Plus éligible",AE544&gt;16,"Justificatif à fournir",AE544&gt;6,"Bon rentré OK",AE544&lt;6,"Non éligible")</f>
        <v xml:space="preserve"> </v>
      </c>
      <c r="AG544" s="13" t="str" cm="1">
        <f t="array" aca="1" ref="AG544" ca="1">_xlfn.IFS(AC544=0," ",AE544&gt;17,"Plus noel",AE544&lt;17,"ok noel")</f>
        <v xml:space="preserve"> </v>
      </c>
      <c r="AH544" s="15"/>
      <c r="AI544" s="16"/>
      <c r="AJ544" s="12"/>
      <c r="AK544" s="13" t="str">
        <f t="shared" ca="1" si="166"/>
        <v xml:space="preserve"> </v>
      </c>
      <c r="AL544" s="13" t="str" cm="1">
        <f t="array" aca="1" ref="AL544" ca="1">_xlfn.IFS(AI544=0," ",AK544&gt;25,"Plus éligible",AK544&gt;16,"Justificatif à fournir",AK544&gt;6,"Bon rentré OK",AK544&lt;6,"Non éligible")</f>
        <v xml:space="preserve"> </v>
      </c>
      <c r="AM544" s="13" t="str" cm="1">
        <f t="array" aca="1" ref="AM544" ca="1">_xlfn.IFS(AI544=0," ",AK544&gt;17,"Plus noel",AK544&lt;17,"ok noel")</f>
        <v xml:space="preserve"> </v>
      </c>
      <c r="AN544" s="15"/>
      <c r="AO544" s="16"/>
      <c r="AP544" s="12"/>
      <c r="AQ544" s="13" t="str">
        <f t="shared" ca="1" si="167"/>
        <v xml:space="preserve"> </v>
      </c>
      <c r="AR544" s="13" t="str" cm="1">
        <f t="array" aca="1" ref="AR544" ca="1">_xlfn.IFS(AO544=0," ",AQ544&gt;25,"Plus éligible",AQ544&gt;16,"Justificatif à fournir",AQ544&gt;6,"Bon rentré OK",AQ544&lt;6,"Non éligible")</f>
        <v xml:space="preserve"> </v>
      </c>
      <c r="AS544" s="13" t="str" cm="1">
        <f t="array" aca="1" ref="AS544" ca="1">_xlfn.IFS(AO544=0," ",AQ544&gt;17,"Plus noel",AQ544&lt;17,"ok noel")</f>
        <v xml:space="preserve"> </v>
      </c>
      <c r="AT544" s="15"/>
      <c r="AU544" s="10" t="str">
        <f t="shared" si="168"/>
        <v xml:space="preserve"> </v>
      </c>
      <c r="AV544" s="10" t="str">
        <f t="shared" si="169"/>
        <v xml:space="preserve"> </v>
      </c>
      <c r="AW544" s="10" t="str">
        <f t="shared" si="170"/>
        <v xml:space="preserve"> </v>
      </c>
      <c r="AX544">
        <f t="shared" ca="1" si="171"/>
        <v>0</v>
      </c>
      <c r="AY544">
        <f t="shared" ca="1" si="172"/>
        <v>0</v>
      </c>
      <c r="AZ544">
        <f t="shared" ca="1" si="173"/>
        <v>0</v>
      </c>
    </row>
    <row r="545" spans="1:52" x14ac:dyDescent="0.3">
      <c r="A545" s="5"/>
      <c r="C545" s="6">
        <f t="shared" si="174"/>
        <v>1</v>
      </c>
      <c r="E545" s="6">
        <f t="shared" ca="1" si="159"/>
        <v>44562</v>
      </c>
      <c r="F545" s="3">
        <f t="shared" ca="1" si="175"/>
        <v>18</v>
      </c>
      <c r="G545" s="3">
        <f t="shared" ca="1" si="176"/>
        <v>12</v>
      </c>
      <c r="H545" s="7">
        <f t="shared" ca="1" si="160"/>
        <v>450</v>
      </c>
      <c r="J545" s="7">
        <f t="shared" ca="1" si="161"/>
        <v>0</v>
      </c>
      <c r="L545" s="7">
        <f t="shared" ca="1" si="162"/>
        <v>450</v>
      </c>
      <c r="P545" s="7">
        <f t="shared" ca="1" si="163"/>
        <v>450</v>
      </c>
      <c r="Q545" s="16"/>
      <c r="R545" s="12"/>
      <c r="S545" s="13" t="str">
        <f t="shared" ca="1" si="177"/>
        <v xml:space="preserve"> </v>
      </c>
      <c r="T545" s="13" t="str" cm="1">
        <f t="array" aca="1" ref="T545" ca="1">_xlfn.IFS(Q545=0," ",S545&gt;25,"Plus éligible",S545&gt;16,"Justificatif à fournir",S545&gt;6,"Bon rentré OK",S545&lt;6,"Non éligible")</f>
        <v xml:space="preserve"> </v>
      </c>
      <c r="U545" s="13" t="str" cm="1">
        <f t="array" aca="1" ref="U545" ca="1">_xlfn.IFS(Q545=0," ",S545&gt;17,"Plus noel",S545&lt;17,"ok noel")</f>
        <v xml:space="preserve"> </v>
      </c>
      <c r="V545" s="15"/>
      <c r="W545" s="16"/>
      <c r="X545" s="12"/>
      <c r="Y545" s="13" t="str">
        <f t="shared" ca="1" si="164"/>
        <v xml:space="preserve"> </v>
      </c>
      <c r="Z545" s="13" t="str" cm="1">
        <f t="array" aca="1" ref="Z545" ca="1">_xlfn.IFS(W545=0," ",Y545&gt;25,"Plus éligible",Y545&gt;16,"Justificatif à fournir",Y545&gt;6,"Bon rentré OK",Y545&lt;6,"Non éligible")</f>
        <v xml:space="preserve"> </v>
      </c>
      <c r="AA545" s="13" t="str" cm="1">
        <f t="array" aca="1" ref="AA545" ca="1">_xlfn.IFS(W545=0," ",Y545&gt;17,"Plus noel",Y545&lt;16,"ok noel")</f>
        <v xml:space="preserve"> </v>
      </c>
      <c r="AB545" s="15"/>
      <c r="AC545" s="16"/>
      <c r="AD545" s="12"/>
      <c r="AE545" s="13" t="str">
        <f t="shared" ca="1" si="165"/>
        <v xml:space="preserve"> </v>
      </c>
      <c r="AF545" s="13" t="str" cm="1">
        <f t="array" aca="1" ref="AF545" ca="1">_xlfn.IFS(AC545=0," ",AE545&gt;25,"Plus éligible",AE545&gt;16,"Justificatif à fournir",AE545&gt;6,"Bon rentré OK",AE545&lt;6,"Non éligible")</f>
        <v xml:space="preserve"> </v>
      </c>
      <c r="AG545" s="13" t="str" cm="1">
        <f t="array" aca="1" ref="AG545" ca="1">_xlfn.IFS(AC545=0," ",AE545&gt;17,"Plus noel",AE545&lt;17,"ok noel")</f>
        <v xml:space="preserve"> </v>
      </c>
      <c r="AH545" s="15"/>
      <c r="AI545" s="16"/>
      <c r="AJ545" s="12"/>
      <c r="AK545" s="13" t="str">
        <f t="shared" ca="1" si="166"/>
        <v xml:space="preserve"> </v>
      </c>
      <c r="AL545" s="13" t="str" cm="1">
        <f t="array" aca="1" ref="AL545" ca="1">_xlfn.IFS(AI545=0," ",AK545&gt;25,"Plus éligible",AK545&gt;16,"Justificatif à fournir",AK545&gt;6,"Bon rentré OK",AK545&lt;6,"Non éligible")</f>
        <v xml:space="preserve"> </v>
      </c>
      <c r="AM545" s="13" t="str" cm="1">
        <f t="array" aca="1" ref="AM545" ca="1">_xlfn.IFS(AI545=0," ",AK545&gt;17,"Plus noel",AK545&lt;17,"ok noel")</f>
        <v xml:space="preserve"> </v>
      </c>
      <c r="AN545" s="15"/>
      <c r="AO545" s="16"/>
      <c r="AP545" s="12"/>
      <c r="AQ545" s="13" t="str">
        <f t="shared" ca="1" si="167"/>
        <v xml:space="preserve"> </v>
      </c>
      <c r="AR545" s="13" t="str" cm="1">
        <f t="array" aca="1" ref="AR545" ca="1">_xlfn.IFS(AO545=0," ",AQ545&gt;25,"Plus éligible",AQ545&gt;16,"Justificatif à fournir",AQ545&gt;6,"Bon rentré OK",AQ545&lt;6,"Non éligible")</f>
        <v xml:space="preserve"> </v>
      </c>
      <c r="AS545" s="13" t="str" cm="1">
        <f t="array" aca="1" ref="AS545" ca="1">_xlfn.IFS(AO545=0," ",AQ545&gt;17,"Plus noel",AQ545&lt;17,"ok noel")</f>
        <v xml:space="preserve"> </v>
      </c>
      <c r="AT545" s="15"/>
      <c r="AU545" s="10" t="str">
        <f t="shared" si="168"/>
        <v xml:space="preserve"> </v>
      </c>
      <c r="AV545" s="10" t="str">
        <f t="shared" si="169"/>
        <v xml:space="preserve"> </v>
      </c>
      <c r="AW545" s="10" t="str">
        <f t="shared" si="170"/>
        <v xml:space="preserve"> </v>
      </c>
      <c r="AX545">
        <f t="shared" ca="1" si="171"/>
        <v>0</v>
      </c>
      <c r="AY545">
        <f t="shared" ca="1" si="172"/>
        <v>0</v>
      </c>
      <c r="AZ545">
        <f t="shared" ca="1" si="173"/>
        <v>0</v>
      </c>
    </row>
    <row r="546" spans="1:52" x14ac:dyDescent="0.3">
      <c r="A546" s="5"/>
      <c r="C546" s="6">
        <f t="shared" si="174"/>
        <v>1</v>
      </c>
      <c r="E546" s="6">
        <f t="shared" ca="1" si="159"/>
        <v>44562</v>
      </c>
      <c r="F546" s="3">
        <f t="shared" ca="1" si="175"/>
        <v>18</v>
      </c>
      <c r="G546" s="3">
        <f t="shared" ca="1" si="176"/>
        <v>12</v>
      </c>
      <c r="H546" s="7">
        <f t="shared" ca="1" si="160"/>
        <v>450</v>
      </c>
      <c r="J546" s="7">
        <f t="shared" ca="1" si="161"/>
        <v>0</v>
      </c>
      <c r="L546" s="7">
        <f t="shared" ca="1" si="162"/>
        <v>450</v>
      </c>
      <c r="P546" s="7">
        <f t="shared" ca="1" si="163"/>
        <v>450</v>
      </c>
      <c r="Q546" s="16"/>
      <c r="R546" s="12"/>
      <c r="S546" s="13" t="str">
        <f t="shared" ca="1" si="177"/>
        <v xml:space="preserve"> </v>
      </c>
      <c r="T546" s="13" t="str" cm="1">
        <f t="array" aca="1" ref="T546" ca="1">_xlfn.IFS(Q546=0," ",S546&gt;25,"Plus éligible",S546&gt;16,"Justificatif à fournir",S546&gt;6,"Bon rentré OK",S546&lt;6,"Non éligible")</f>
        <v xml:space="preserve"> </v>
      </c>
      <c r="U546" s="13" t="str" cm="1">
        <f t="array" aca="1" ref="U546" ca="1">_xlfn.IFS(Q546=0," ",S546&gt;17,"Plus noel",S546&lt;17,"ok noel")</f>
        <v xml:space="preserve"> </v>
      </c>
      <c r="V546" s="15"/>
      <c r="W546" s="16"/>
      <c r="X546" s="12"/>
      <c r="Y546" s="13" t="str">
        <f t="shared" ca="1" si="164"/>
        <v xml:space="preserve"> </v>
      </c>
      <c r="Z546" s="13" t="str" cm="1">
        <f t="array" aca="1" ref="Z546" ca="1">_xlfn.IFS(W546=0," ",Y546&gt;25,"Plus éligible",Y546&gt;16,"Justificatif à fournir",Y546&gt;6,"Bon rentré OK",Y546&lt;6,"Non éligible")</f>
        <v xml:space="preserve"> </v>
      </c>
      <c r="AA546" s="13" t="str" cm="1">
        <f t="array" aca="1" ref="AA546" ca="1">_xlfn.IFS(W546=0," ",Y546&gt;17,"Plus noel",Y546&lt;16,"ok noel")</f>
        <v xml:space="preserve"> </v>
      </c>
      <c r="AB546" s="15"/>
      <c r="AC546" s="16"/>
      <c r="AD546" s="12"/>
      <c r="AE546" s="13" t="str">
        <f t="shared" ca="1" si="165"/>
        <v xml:space="preserve"> </v>
      </c>
      <c r="AF546" s="13" t="str" cm="1">
        <f t="array" aca="1" ref="AF546" ca="1">_xlfn.IFS(AC546=0," ",AE546&gt;25,"Plus éligible",AE546&gt;16,"Justificatif à fournir",AE546&gt;6,"Bon rentré OK",AE546&lt;6,"Non éligible")</f>
        <v xml:space="preserve"> </v>
      </c>
      <c r="AG546" s="13" t="str" cm="1">
        <f t="array" aca="1" ref="AG546" ca="1">_xlfn.IFS(AC546=0," ",AE546&gt;17,"Plus noel",AE546&lt;17,"ok noel")</f>
        <v xml:space="preserve"> </v>
      </c>
      <c r="AH546" s="15"/>
      <c r="AI546" s="16"/>
      <c r="AJ546" s="12"/>
      <c r="AK546" s="13" t="str">
        <f t="shared" ca="1" si="166"/>
        <v xml:space="preserve"> </v>
      </c>
      <c r="AL546" s="13" t="str" cm="1">
        <f t="array" aca="1" ref="AL546" ca="1">_xlfn.IFS(AI546=0," ",AK546&gt;25,"Plus éligible",AK546&gt;16,"Justificatif à fournir",AK546&gt;6,"Bon rentré OK",AK546&lt;6,"Non éligible")</f>
        <v xml:space="preserve"> </v>
      </c>
      <c r="AM546" s="13" t="str" cm="1">
        <f t="array" aca="1" ref="AM546" ca="1">_xlfn.IFS(AI546=0," ",AK546&gt;17,"Plus noel",AK546&lt;17,"ok noel")</f>
        <v xml:space="preserve"> </v>
      </c>
      <c r="AN546" s="15"/>
      <c r="AO546" s="16"/>
      <c r="AP546" s="12"/>
      <c r="AQ546" s="13" t="str">
        <f t="shared" ca="1" si="167"/>
        <v xml:space="preserve"> </v>
      </c>
      <c r="AR546" s="13" t="str" cm="1">
        <f t="array" aca="1" ref="AR546" ca="1">_xlfn.IFS(AO546=0," ",AQ546&gt;25,"Plus éligible",AQ546&gt;16,"Justificatif à fournir",AQ546&gt;6,"Bon rentré OK",AQ546&lt;6,"Non éligible")</f>
        <v xml:space="preserve"> </v>
      </c>
      <c r="AS546" s="13" t="str" cm="1">
        <f t="array" aca="1" ref="AS546" ca="1">_xlfn.IFS(AO546=0," ",AQ546&gt;17,"Plus noel",AQ546&lt;17,"ok noel")</f>
        <v xml:space="preserve"> </v>
      </c>
      <c r="AT546" s="15"/>
      <c r="AU546" s="10" t="str">
        <f t="shared" si="168"/>
        <v xml:space="preserve"> </v>
      </c>
      <c r="AV546" s="10" t="str">
        <f t="shared" si="169"/>
        <v xml:space="preserve"> </v>
      </c>
      <c r="AW546" s="10" t="str">
        <f t="shared" si="170"/>
        <v xml:space="preserve"> </v>
      </c>
      <c r="AX546">
        <f t="shared" ca="1" si="171"/>
        <v>0</v>
      </c>
      <c r="AY546">
        <f t="shared" ca="1" si="172"/>
        <v>0</v>
      </c>
      <c r="AZ546">
        <f t="shared" ca="1" si="173"/>
        <v>0</v>
      </c>
    </row>
    <row r="547" spans="1:52" x14ac:dyDescent="0.3">
      <c r="A547" s="5"/>
      <c r="C547" s="6">
        <f t="shared" si="174"/>
        <v>1</v>
      </c>
      <c r="E547" s="6">
        <f t="shared" ca="1" si="159"/>
        <v>44562</v>
      </c>
      <c r="F547" s="3">
        <f t="shared" ca="1" si="175"/>
        <v>18</v>
      </c>
      <c r="G547" s="3">
        <f t="shared" ca="1" si="176"/>
        <v>12</v>
      </c>
      <c r="H547" s="7">
        <f t="shared" ca="1" si="160"/>
        <v>450</v>
      </c>
      <c r="J547" s="7">
        <f t="shared" ca="1" si="161"/>
        <v>0</v>
      </c>
      <c r="L547" s="7">
        <f t="shared" ca="1" si="162"/>
        <v>450</v>
      </c>
      <c r="P547" s="7">
        <f t="shared" ca="1" si="163"/>
        <v>450</v>
      </c>
      <c r="Q547" s="16"/>
      <c r="R547" s="12"/>
      <c r="S547" s="13" t="str">
        <f t="shared" ca="1" si="177"/>
        <v xml:space="preserve"> </v>
      </c>
      <c r="T547" s="13" t="str" cm="1">
        <f t="array" aca="1" ref="T547" ca="1">_xlfn.IFS(Q547=0," ",S547&gt;25,"Plus éligible",S547&gt;16,"Justificatif à fournir",S547&gt;6,"Bon rentré OK",S547&lt;6,"Non éligible")</f>
        <v xml:space="preserve"> </v>
      </c>
      <c r="U547" s="13" t="str" cm="1">
        <f t="array" aca="1" ref="U547" ca="1">_xlfn.IFS(Q547=0," ",S547&gt;17,"Plus noel",S547&lt;17,"ok noel")</f>
        <v xml:space="preserve"> </v>
      </c>
      <c r="V547" s="15"/>
      <c r="W547" s="16"/>
      <c r="X547" s="12"/>
      <c r="Y547" s="13" t="str">
        <f t="shared" ca="1" si="164"/>
        <v xml:space="preserve"> </v>
      </c>
      <c r="Z547" s="13" t="str" cm="1">
        <f t="array" aca="1" ref="Z547" ca="1">_xlfn.IFS(W547=0," ",Y547&gt;25,"Plus éligible",Y547&gt;16,"Justificatif à fournir",Y547&gt;6,"Bon rentré OK",Y547&lt;6,"Non éligible")</f>
        <v xml:space="preserve"> </v>
      </c>
      <c r="AA547" s="13" t="str" cm="1">
        <f t="array" aca="1" ref="AA547" ca="1">_xlfn.IFS(W547=0," ",Y547&gt;17,"Plus noel",Y547&lt;16,"ok noel")</f>
        <v xml:space="preserve"> </v>
      </c>
      <c r="AB547" s="15"/>
      <c r="AC547" s="16"/>
      <c r="AD547" s="12"/>
      <c r="AE547" s="13" t="str">
        <f t="shared" ca="1" si="165"/>
        <v xml:space="preserve"> </v>
      </c>
      <c r="AF547" s="13" t="str" cm="1">
        <f t="array" aca="1" ref="AF547" ca="1">_xlfn.IFS(AC547=0," ",AE547&gt;25,"Plus éligible",AE547&gt;16,"Justificatif à fournir",AE547&gt;6,"Bon rentré OK",AE547&lt;6,"Non éligible")</f>
        <v xml:space="preserve"> </v>
      </c>
      <c r="AG547" s="13" t="str" cm="1">
        <f t="array" aca="1" ref="AG547" ca="1">_xlfn.IFS(AC547=0," ",AE547&gt;17,"Plus noel",AE547&lt;17,"ok noel")</f>
        <v xml:space="preserve"> </v>
      </c>
      <c r="AH547" s="15"/>
      <c r="AI547" s="16"/>
      <c r="AJ547" s="12"/>
      <c r="AK547" s="13" t="str">
        <f t="shared" ca="1" si="166"/>
        <v xml:space="preserve"> </v>
      </c>
      <c r="AL547" s="13" t="str" cm="1">
        <f t="array" aca="1" ref="AL547" ca="1">_xlfn.IFS(AI547=0," ",AK547&gt;25,"Plus éligible",AK547&gt;16,"Justificatif à fournir",AK547&gt;6,"Bon rentré OK",AK547&lt;6,"Non éligible")</f>
        <v xml:space="preserve"> </v>
      </c>
      <c r="AM547" s="13" t="str" cm="1">
        <f t="array" aca="1" ref="AM547" ca="1">_xlfn.IFS(AI547=0," ",AK547&gt;17,"Plus noel",AK547&lt;17,"ok noel")</f>
        <v xml:space="preserve"> </v>
      </c>
      <c r="AN547" s="15"/>
      <c r="AO547" s="16"/>
      <c r="AP547" s="12"/>
      <c r="AQ547" s="13" t="str">
        <f t="shared" ca="1" si="167"/>
        <v xml:space="preserve"> </v>
      </c>
      <c r="AR547" s="13" t="str" cm="1">
        <f t="array" aca="1" ref="AR547" ca="1">_xlfn.IFS(AO547=0," ",AQ547&gt;25,"Plus éligible",AQ547&gt;16,"Justificatif à fournir",AQ547&gt;6,"Bon rentré OK",AQ547&lt;6,"Non éligible")</f>
        <v xml:space="preserve"> </v>
      </c>
      <c r="AS547" s="13" t="str" cm="1">
        <f t="array" aca="1" ref="AS547" ca="1">_xlfn.IFS(AO547=0," ",AQ547&gt;17,"Plus noel",AQ547&lt;17,"ok noel")</f>
        <v xml:space="preserve"> </v>
      </c>
      <c r="AT547" s="15"/>
      <c r="AU547" s="10" t="str">
        <f t="shared" si="168"/>
        <v xml:space="preserve"> </v>
      </c>
      <c r="AV547" s="10" t="str">
        <f t="shared" si="169"/>
        <v xml:space="preserve"> </v>
      </c>
      <c r="AW547" s="10" t="str">
        <f t="shared" si="170"/>
        <v xml:space="preserve"> </v>
      </c>
      <c r="AX547">
        <f t="shared" ca="1" si="171"/>
        <v>0</v>
      </c>
      <c r="AY547">
        <f t="shared" ca="1" si="172"/>
        <v>0</v>
      </c>
      <c r="AZ547">
        <f t="shared" ca="1" si="173"/>
        <v>0</v>
      </c>
    </row>
    <row r="548" spans="1:52" x14ac:dyDescent="0.3">
      <c r="A548" s="5"/>
      <c r="C548" s="6">
        <f t="shared" si="174"/>
        <v>1</v>
      </c>
      <c r="E548" s="6">
        <f t="shared" ca="1" si="159"/>
        <v>44562</v>
      </c>
      <c r="F548" s="3">
        <f t="shared" ca="1" si="175"/>
        <v>18</v>
      </c>
      <c r="G548" s="3">
        <f t="shared" ca="1" si="176"/>
        <v>12</v>
      </c>
      <c r="H548" s="7">
        <f t="shared" ca="1" si="160"/>
        <v>450</v>
      </c>
      <c r="J548" s="7">
        <f t="shared" ca="1" si="161"/>
        <v>0</v>
      </c>
      <c r="L548" s="7">
        <f t="shared" ca="1" si="162"/>
        <v>450</v>
      </c>
      <c r="P548" s="7">
        <f t="shared" ca="1" si="163"/>
        <v>450</v>
      </c>
      <c r="Q548" s="16"/>
      <c r="R548" s="12"/>
      <c r="S548" s="13" t="str">
        <f t="shared" ca="1" si="177"/>
        <v xml:space="preserve"> </v>
      </c>
      <c r="T548" s="13" t="str" cm="1">
        <f t="array" aca="1" ref="T548" ca="1">_xlfn.IFS(Q548=0," ",S548&gt;25,"Plus éligible",S548&gt;16,"Justificatif à fournir",S548&gt;6,"Bon rentré OK",S548&lt;6,"Non éligible")</f>
        <v xml:space="preserve"> </v>
      </c>
      <c r="U548" s="13" t="str" cm="1">
        <f t="array" aca="1" ref="U548" ca="1">_xlfn.IFS(Q548=0," ",S548&gt;17,"Plus noel",S548&lt;17,"ok noel")</f>
        <v xml:space="preserve"> </v>
      </c>
      <c r="V548" s="15"/>
      <c r="W548" s="16"/>
      <c r="X548" s="12"/>
      <c r="Y548" s="13" t="str">
        <f t="shared" ca="1" si="164"/>
        <v xml:space="preserve"> </v>
      </c>
      <c r="Z548" s="13" t="str" cm="1">
        <f t="array" aca="1" ref="Z548" ca="1">_xlfn.IFS(W548=0," ",Y548&gt;25,"Plus éligible",Y548&gt;16,"Justificatif à fournir",Y548&gt;6,"Bon rentré OK",Y548&lt;6,"Non éligible")</f>
        <v xml:space="preserve"> </v>
      </c>
      <c r="AA548" s="13" t="str" cm="1">
        <f t="array" aca="1" ref="AA548" ca="1">_xlfn.IFS(W548=0," ",Y548&gt;17,"Plus noel",Y548&lt;16,"ok noel")</f>
        <v xml:space="preserve"> </v>
      </c>
      <c r="AB548" s="15"/>
      <c r="AC548" s="16"/>
      <c r="AD548" s="12"/>
      <c r="AE548" s="13" t="str">
        <f t="shared" ca="1" si="165"/>
        <v xml:space="preserve"> </v>
      </c>
      <c r="AF548" s="13" t="str" cm="1">
        <f t="array" aca="1" ref="AF548" ca="1">_xlfn.IFS(AC548=0," ",AE548&gt;25,"Plus éligible",AE548&gt;16,"Justificatif à fournir",AE548&gt;6,"Bon rentré OK",AE548&lt;6,"Non éligible")</f>
        <v xml:space="preserve"> </v>
      </c>
      <c r="AG548" s="13" t="str" cm="1">
        <f t="array" aca="1" ref="AG548" ca="1">_xlfn.IFS(AC548=0," ",AE548&gt;17,"Plus noel",AE548&lt;17,"ok noel")</f>
        <v xml:space="preserve"> </v>
      </c>
      <c r="AH548" s="15"/>
      <c r="AI548" s="16"/>
      <c r="AJ548" s="12"/>
      <c r="AK548" s="13" t="str">
        <f t="shared" ca="1" si="166"/>
        <v xml:space="preserve"> </v>
      </c>
      <c r="AL548" s="13" t="str" cm="1">
        <f t="array" aca="1" ref="AL548" ca="1">_xlfn.IFS(AI548=0," ",AK548&gt;25,"Plus éligible",AK548&gt;16,"Justificatif à fournir",AK548&gt;6,"Bon rentré OK",AK548&lt;6,"Non éligible")</f>
        <v xml:space="preserve"> </v>
      </c>
      <c r="AM548" s="13" t="str" cm="1">
        <f t="array" aca="1" ref="AM548" ca="1">_xlfn.IFS(AI548=0," ",AK548&gt;17,"Plus noel",AK548&lt;17,"ok noel")</f>
        <v xml:space="preserve"> </v>
      </c>
      <c r="AN548" s="15"/>
      <c r="AO548" s="16"/>
      <c r="AP548" s="12"/>
      <c r="AQ548" s="13" t="str">
        <f t="shared" ca="1" si="167"/>
        <v xml:space="preserve"> </v>
      </c>
      <c r="AR548" s="13" t="str" cm="1">
        <f t="array" aca="1" ref="AR548" ca="1">_xlfn.IFS(AO548=0," ",AQ548&gt;25,"Plus éligible",AQ548&gt;16,"Justificatif à fournir",AQ548&gt;6,"Bon rentré OK",AQ548&lt;6,"Non éligible")</f>
        <v xml:space="preserve"> </v>
      </c>
      <c r="AS548" s="13" t="str" cm="1">
        <f t="array" aca="1" ref="AS548" ca="1">_xlfn.IFS(AO548=0," ",AQ548&gt;17,"Plus noel",AQ548&lt;17,"ok noel")</f>
        <v xml:space="preserve"> </v>
      </c>
      <c r="AT548" s="15"/>
      <c r="AU548" s="10" t="str">
        <f t="shared" si="168"/>
        <v xml:space="preserve"> </v>
      </c>
      <c r="AV548" s="10" t="str">
        <f t="shared" si="169"/>
        <v xml:space="preserve"> </v>
      </c>
      <c r="AW548" s="10" t="str">
        <f t="shared" si="170"/>
        <v xml:space="preserve"> </v>
      </c>
      <c r="AX548">
        <f t="shared" ca="1" si="171"/>
        <v>0</v>
      </c>
      <c r="AY548">
        <f t="shared" ca="1" si="172"/>
        <v>0</v>
      </c>
      <c r="AZ548">
        <f t="shared" ca="1" si="173"/>
        <v>0</v>
      </c>
    </row>
    <row r="549" spans="1:52" x14ac:dyDescent="0.3">
      <c r="A549" s="5"/>
      <c r="C549" s="6">
        <f t="shared" si="174"/>
        <v>1</v>
      </c>
      <c r="E549" s="6">
        <f t="shared" ca="1" si="159"/>
        <v>44562</v>
      </c>
      <c r="F549" s="3">
        <f t="shared" ca="1" si="175"/>
        <v>18</v>
      </c>
      <c r="G549" s="3">
        <f t="shared" ca="1" si="176"/>
        <v>12</v>
      </c>
      <c r="H549" s="7">
        <f t="shared" ca="1" si="160"/>
        <v>450</v>
      </c>
      <c r="J549" s="7">
        <f t="shared" ca="1" si="161"/>
        <v>0</v>
      </c>
      <c r="L549" s="7">
        <f t="shared" ca="1" si="162"/>
        <v>450</v>
      </c>
      <c r="P549" s="7">
        <f t="shared" ca="1" si="163"/>
        <v>450</v>
      </c>
      <c r="Q549" s="16"/>
      <c r="R549" s="12"/>
      <c r="S549" s="13" t="str">
        <f t="shared" ca="1" si="177"/>
        <v xml:space="preserve"> </v>
      </c>
      <c r="T549" s="13" t="str" cm="1">
        <f t="array" aca="1" ref="T549" ca="1">_xlfn.IFS(Q549=0," ",S549&gt;25,"Plus éligible",S549&gt;16,"Justificatif à fournir",S549&gt;6,"Bon rentré OK",S549&lt;6,"Non éligible")</f>
        <v xml:space="preserve"> </v>
      </c>
      <c r="U549" s="13" t="str" cm="1">
        <f t="array" aca="1" ref="U549" ca="1">_xlfn.IFS(Q549=0," ",S549&gt;17,"Plus noel",S549&lt;17,"ok noel")</f>
        <v xml:space="preserve"> </v>
      </c>
      <c r="V549" s="15"/>
      <c r="W549" s="16"/>
      <c r="X549" s="12"/>
      <c r="Y549" s="13" t="str">
        <f t="shared" ca="1" si="164"/>
        <v xml:space="preserve"> </v>
      </c>
      <c r="Z549" s="13" t="str" cm="1">
        <f t="array" aca="1" ref="Z549" ca="1">_xlfn.IFS(W549=0," ",Y549&gt;25,"Plus éligible",Y549&gt;16,"Justificatif à fournir",Y549&gt;6,"Bon rentré OK",Y549&lt;6,"Non éligible")</f>
        <v xml:space="preserve"> </v>
      </c>
      <c r="AA549" s="13" t="str" cm="1">
        <f t="array" aca="1" ref="AA549" ca="1">_xlfn.IFS(W549=0," ",Y549&gt;17,"Plus noel",Y549&lt;16,"ok noel")</f>
        <v xml:space="preserve"> </v>
      </c>
      <c r="AB549" s="15"/>
      <c r="AC549" s="16"/>
      <c r="AD549" s="12"/>
      <c r="AE549" s="13" t="str">
        <f t="shared" ca="1" si="165"/>
        <v xml:space="preserve"> </v>
      </c>
      <c r="AF549" s="13" t="str" cm="1">
        <f t="array" aca="1" ref="AF549" ca="1">_xlfn.IFS(AC549=0," ",AE549&gt;25,"Plus éligible",AE549&gt;16,"Justificatif à fournir",AE549&gt;6,"Bon rentré OK",AE549&lt;6,"Non éligible")</f>
        <v xml:space="preserve"> </v>
      </c>
      <c r="AG549" s="13" t="str" cm="1">
        <f t="array" aca="1" ref="AG549" ca="1">_xlfn.IFS(AC549=0," ",AE549&gt;17,"Plus noel",AE549&lt;17,"ok noel")</f>
        <v xml:space="preserve"> </v>
      </c>
      <c r="AH549" s="15"/>
      <c r="AI549" s="16"/>
      <c r="AJ549" s="12"/>
      <c r="AK549" s="13" t="str">
        <f t="shared" ca="1" si="166"/>
        <v xml:space="preserve"> </v>
      </c>
      <c r="AL549" s="13" t="str" cm="1">
        <f t="array" aca="1" ref="AL549" ca="1">_xlfn.IFS(AI549=0," ",AK549&gt;25,"Plus éligible",AK549&gt;16,"Justificatif à fournir",AK549&gt;6,"Bon rentré OK",AK549&lt;6,"Non éligible")</f>
        <v xml:space="preserve"> </v>
      </c>
      <c r="AM549" s="13" t="str" cm="1">
        <f t="array" aca="1" ref="AM549" ca="1">_xlfn.IFS(AI549=0," ",AK549&gt;17,"Plus noel",AK549&lt;17,"ok noel")</f>
        <v xml:space="preserve"> </v>
      </c>
      <c r="AN549" s="15"/>
      <c r="AO549" s="16"/>
      <c r="AP549" s="12"/>
      <c r="AQ549" s="13" t="str">
        <f t="shared" ca="1" si="167"/>
        <v xml:space="preserve"> </v>
      </c>
      <c r="AR549" s="13" t="str" cm="1">
        <f t="array" aca="1" ref="AR549" ca="1">_xlfn.IFS(AO549=0," ",AQ549&gt;25,"Plus éligible",AQ549&gt;16,"Justificatif à fournir",AQ549&gt;6,"Bon rentré OK",AQ549&lt;6,"Non éligible")</f>
        <v xml:space="preserve"> </v>
      </c>
      <c r="AS549" s="13" t="str" cm="1">
        <f t="array" aca="1" ref="AS549" ca="1">_xlfn.IFS(AO549=0," ",AQ549&gt;17,"Plus noel",AQ549&lt;17,"ok noel")</f>
        <v xml:space="preserve"> </v>
      </c>
      <c r="AT549" s="15"/>
      <c r="AU549" s="10" t="str">
        <f t="shared" si="168"/>
        <v xml:space="preserve"> </v>
      </c>
      <c r="AV549" s="10" t="str">
        <f t="shared" si="169"/>
        <v xml:space="preserve"> </v>
      </c>
      <c r="AW549" s="10" t="str">
        <f t="shared" si="170"/>
        <v xml:space="preserve"> </v>
      </c>
      <c r="AX549">
        <f t="shared" ca="1" si="171"/>
        <v>0</v>
      </c>
      <c r="AY549">
        <f t="shared" ca="1" si="172"/>
        <v>0</v>
      </c>
      <c r="AZ549">
        <f t="shared" ca="1" si="173"/>
        <v>0</v>
      </c>
    </row>
    <row r="550" spans="1:52" x14ac:dyDescent="0.3">
      <c r="A550" s="5"/>
      <c r="C550" s="6">
        <f t="shared" si="174"/>
        <v>1</v>
      </c>
      <c r="E550" s="6">
        <f t="shared" ca="1" si="159"/>
        <v>44562</v>
      </c>
      <c r="F550" s="3">
        <f t="shared" ca="1" si="175"/>
        <v>18</v>
      </c>
      <c r="G550" s="3">
        <f t="shared" ca="1" si="176"/>
        <v>12</v>
      </c>
      <c r="H550" s="7">
        <f t="shared" ca="1" si="160"/>
        <v>450</v>
      </c>
      <c r="J550" s="7">
        <f t="shared" ca="1" si="161"/>
        <v>0</v>
      </c>
      <c r="L550" s="7">
        <f t="shared" ca="1" si="162"/>
        <v>450</v>
      </c>
      <c r="P550" s="7">
        <f t="shared" ca="1" si="163"/>
        <v>450</v>
      </c>
      <c r="Q550" s="16"/>
      <c r="R550" s="12"/>
      <c r="S550" s="13" t="str">
        <f t="shared" ca="1" si="177"/>
        <v xml:space="preserve"> </v>
      </c>
      <c r="T550" s="13" t="str" cm="1">
        <f t="array" aca="1" ref="T550" ca="1">_xlfn.IFS(Q550=0," ",S550&gt;25,"Plus éligible",S550&gt;16,"Justificatif à fournir",S550&gt;6,"Bon rentré OK",S550&lt;6,"Non éligible")</f>
        <v xml:space="preserve"> </v>
      </c>
      <c r="U550" s="13" t="str" cm="1">
        <f t="array" aca="1" ref="U550" ca="1">_xlfn.IFS(Q550=0," ",S550&gt;17,"Plus noel",S550&lt;17,"ok noel")</f>
        <v xml:space="preserve"> </v>
      </c>
      <c r="V550" s="15"/>
      <c r="W550" s="16"/>
      <c r="X550" s="12"/>
      <c r="Y550" s="13" t="str">
        <f t="shared" ca="1" si="164"/>
        <v xml:space="preserve"> </v>
      </c>
      <c r="Z550" s="13" t="str" cm="1">
        <f t="array" aca="1" ref="Z550" ca="1">_xlfn.IFS(W550=0," ",Y550&gt;25,"Plus éligible",Y550&gt;16,"Justificatif à fournir",Y550&gt;6,"Bon rentré OK",Y550&lt;6,"Non éligible")</f>
        <v xml:space="preserve"> </v>
      </c>
      <c r="AA550" s="13" t="str" cm="1">
        <f t="array" aca="1" ref="AA550" ca="1">_xlfn.IFS(W550=0," ",Y550&gt;17,"Plus noel",Y550&lt;16,"ok noel")</f>
        <v xml:space="preserve"> </v>
      </c>
      <c r="AB550" s="15"/>
      <c r="AC550" s="16"/>
      <c r="AD550" s="12"/>
      <c r="AE550" s="13" t="str">
        <f t="shared" ca="1" si="165"/>
        <v xml:space="preserve"> </v>
      </c>
      <c r="AF550" s="13" t="str" cm="1">
        <f t="array" aca="1" ref="AF550" ca="1">_xlfn.IFS(AC550=0," ",AE550&gt;25,"Plus éligible",AE550&gt;16,"Justificatif à fournir",AE550&gt;6,"Bon rentré OK",AE550&lt;6,"Non éligible")</f>
        <v xml:space="preserve"> </v>
      </c>
      <c r="AG550" s="13" t="str" cm="1">
        <f t="array" aca="1" ref="AG550" ca="1">_xlfn.IFS(AC550=0," ",AE550&gt;17,"Plus noel",AE550&lt;17,"ok noel")</f>
        <v xml:space="preserve"> </v>
      </c>
      <c r="AH550" s="15"/>
      <c r="AI550" s="16"/>
      <c r="AJ550" s="12"/>
      <c r="AK550" s="13" t="str">
        <f t="shared" ca="1" si="166"/>
        <v xml:space="preserve"> </v>
      </c>
      <c r="AL550" s="13" t="str" cm="1">
        <f t="array" aca="1" ref="AL550" ca="1">_xlfn.IFS(AI550=0," ",AK550&gt;25,"Plus éligible",AK550&gt;16,"Justificatif à fournir",AK550&gt;6,"Bon rentré OK",AK550&lt;6,"Non éligible")</f>
        <v xml:space="preserve"> </v>
      </c>
      <c r="AM550" s="13" t="str" cm="1">
        <f t="array" aca="1" ref="AM550" ca="1">_xlfn.IFS(AI550=0," ",AK550&gt;17,"Plus noel",AK550&lt;17,"ok noel")</f>
        <v xml:space="preserve"> </v>
      </c>
      <c r="AN550" s="15"/>
      <c r="AO550" s="16"/>
      <c r="AP550" s="12"/>
      <c r="AQ550" s="13" t="str">
        <f t="shared" ca="1" si="167"/>
        <v xml:space="preserve"> </v>
      </c>
      <c r="AR550" s="13" t="str" cm="1">
        <f t="array" aca="1" ref="AR550" ca="1">_xlfn.IFS(AO550=0," ",AQ550&gt;25,"Plus éligible",AQ550&gt;16,"Justificatif à fournir",AQ550&gt;6,"Bon rentré OK",AQ550&lt;6,"Non éligible")</f>
        <v xml:space="preserve"> </v>
      </c>
      <c r="AS550" s="13" t="str" cm="1">
        <f t="array" aca="1" ref="AS550" ca="1">_xlfn.IFS(AO550=0," ",AQ550&gt;17,"Plus noel",AQ550&lt;17,"ok noel")</f>
        <v xml:space="preserve"> </v>
      </c>
      <c r="AT550" s="15"/>
      <c r="AU550" s="10" t="str">
        <f t="shared" si="168"/>
        <v xml:space="preserve"> </v>
      </c>
      <c r="AV550" s="10" t="str">
        <f t="shared" si="169"/>
        <v xml:space="preserve"> </v>
      </c>
      <c r="AW550" s="10" t="str">
        <f t="shared" si="170"/>
        <v xml:space="preserve"> </v>
      </c>
      <c r="AX550">
        <f t="shared" ca="1" si="171"/>
        <v>0</v>
      </c>
      <c r="AY550">
        <f t="shared" ca="1" si="172"/>
        <v>0</v>
      </c>
      <c r="AZ550">
        <f t="shared" ca="1" si="173"/>
        <v>0</v>
      </c>
    </row>
    <row r="551" spans="1:52" x14ac:dyDescent="0.3">
      <c r="A551" s="5"/>
      <c r="C551" s="6">
        <f t="shared" si="174"/>
        <v>1</v>
      </c>
      <c r="E551" s="6">
        <f t="shared" ca="1" si="159"/>
        <v>44562</v>
      </c>
      <c r="F551" s="3">
        <f t="shared" ca="1" si="175"/>
        <v>18</v>
      </c>
      <c r="G551" s="3">
        <f t="shared" ca="1" si="176"/>
        <v>12</v>
      </c>
      <c r="H551" s="7">
        <f t="shared" ca="1" si="160"/>
        <v>450</v>
      </c>
      <c r="J551" s="7">
        <f t="shared" ca="1" si="161"/>
        <v>0</v>
      </c>
      <c r="L551" s="7">
        <f t="shared" ca="1" si="162"/>
        <v>450</v>
      </c>
      <c r="P551" s="7">
        <f t="shared" ca="1" si="163"/>
        <v>450</v>
      </c>
      <c r="Q551" s="16"/>
      <c r="R551" s="12"/>
      <c r="S551" s="13" t="str">
        <f t="shared" ca="1" si="177"/>
        <v xml:space="preserve"> </v>
      </c>
      <c r="T551" s="13" t="str" cm="1">
        <f t="array" aca="1" ref="T551" ca="1">_xlfn.IFS(Q551=0," ",S551&gt;25,"Plus éligible",S551&gt;16,"Justificatif à fournir",S551&gt;6,"Bon rentré OK",S551&lt;6,"Non éligible")</f>
        <v xml:space="preserve"> </v>
      </c>
      <c r="U551" s="13" t="str" cm="1">
        <f t="array" aca="1" ref="U551" ca="1">_xlfn.IFS(Q551=0," ",S551&gt;17,"Plus noel",S551&lt;17,"ok noel")</f>
        <v xml:space="preserve"> </v>
      </c>
      <c r="V551" s="15"/>
      <c r="W551" s="16"/>
      <c r="X551" s="12"/>
      <c r="Y551" s="13" t="str">
        <f t="shared" ca="1" si="164"/>
        <v xml:space="preserve"> </v>
      </c>
      <c r="Z551" s="13" t="str" cm="1">
        <f t="array" aca="1" ref="Z551" ca="1">_xlfn.IFS(W551=0," ",Y551&gt;25,"Plus éligible",Y551&gt;16,"Justificatif à fournir",Y551&gt;6,"Bon rentré OK",Y551&lt;6,"Non éligible")</f>
        <v xml:space="preserve"> </v>
      </c>
      <c r="AA551" s="13" t="str" cm="1">
        <f t="array" aca="1" ref="AA551" ca="1">_xlfn.IFS(W551=0," ",Y551&gt;17,"Plus noel",Y551&lt;16,"ok noel")</f>
        <v xml:space="preserve"> </v>
      </c>
      <c r="AB551" s="15"/>
      <c r="AC551" s="16"/>
      <c r="AD551" s="12"/>
      <c r="AE551" s="13" t="str">
        <f t="shared" ca="1" si="165"/>
        <v xml:space="preserve"> </v>
      </c>
      <c r="AF551" s="13" t="str" cm="1">
        <f t="array" aca="1" ref="AF551" ca="1">_xlfn.IFS(AC551=0," ",AE551&gt;25,"Plus éligible",AE551&gt;16,"Justificatif à fournir",AE551&gt;6,"Bon rentré OK",AE551&lt;6,"Non éligible")</f>
        <v xml:space="preserve"> </v>
      </c>
      <c r="AG551" s="13" t="str" cm="1">
        <f t="array" aca="1" ref="AG551" ca="1">_xlfn.IFS(AC551=0," ",AE551&gt;17,"Plus noel",AE551&lt;17,"ok noel")</f>
        <v xml:space="preserve"> </v>
      </c>
      <c r="AH551" s="15"/>
      <c r="AI551" s="16"/>
      <c r="AJ551" s="12"/>
      <c r="AK551" s="13" t="str">
        <f t="shared" ca="1" si="166"/>
        <v xml:space="preserve"> </v>
      </c>
      <c r="AL551" s="13" t="str" cm="1">
        <f t="array" aca="1" ref="AL551" ca="1">_xlfn.IFS(AI551=0," ",AK551&gt;25,"Plus éligible",AK551&gt;16,"Justificatif à fournir",AK551&gt;6,"Bon rentré OK",AK551&lt;6,"Non éligible")</f>
        <v xml:space="preserve"> </v>
      </c>
      <c r="AM551" s="13" t="str" cm="1">
        <f t="array" aca="1" ref="AM551" ca="1">_xlfn.IFS(AI551=0," ",AK551&gt;17,"Plus noel",AK551&lt;17,"ok noel")</f>
        <v xml:space="preserve"> </v>
      </c>
      <c r="AN551" s="15"/>
      <c r="AO551" s="16"/>
      <c r="AP551" s="12"/>
      <c r="AQ551" s="13" t="str">
        <f t="shared" ca="1" si="167"/>
        <v xml:space="preserve"> </v>
      </c>
      <c r="AR551" s="13" t="str" cm="1">
        <f t="array" aca="1" ref="AR551" ca="1">_xlfn.IFS(AO551=0," ",AQ551&gt;25,"Plus éligible",AQ551&gt;16,"Justificatif à fournir",AQ551&gt;6,"Bon rentré OK",AQ551&lt;6,"Non éligible")</f>
        <v xml:space="preserve"> </v>
      </c>
      <c r="AS551" s="13" t="str" cm="1">
        <f t="array" aca="1" ref="AS551" ca="1">_xlfn.IFS(AO551=0," ",AQ551&gt;17,"Plus noel",AQ551&lt;17,"ok noel")</f>
        <v xml:space="preserve"> </v>
      </c>
      <c r="AT551" s="15"/>
      <c r="AU551" s="10" t="str">
        <f t="shared" si="168"/>
        <v xml:space="preserve"> </v>
      </c>
      <c r="AV551" s="10" t="str">
        <f t="shared" si="169"/>
        <v xml:space="preserve"> </v>
      </c>
      <c r="AW551" s="10" t="str">
        <f t="shared" si="170"/>
        <v xml:space="preserve"> </v>
      </c>
      <c r="AX551">
        <f t="shared" ca="1" si="171"/>
        <v>0</v>
      </c>
      <c r="AY551">
        <f t="shared" ca="1" si="172"/>
        <v>0</v>
      </c>
      <c r="AZ551">
        <f t="shared" ca="1" si="173"/>
        <v>0</v>
      </c>
    </row>
    <row r="552" spans="1:52" x14ac:dyDescent="0.3">
      <c r="A552" s="5"/>
      <c r="C552" s="6">
        <f t="shared" si="174"/>
        <v>1</v>
      </c>
      <c r="E552" s="6">
        <f t="shared" ca="1" si="159"/>
        <v>44562</v>
      </c>
      <c r="F552" s="3">
        <f t="shared" ca="1" si="175"/>
        <v>18</v>
      </c>
      <c r="G552" s="3">
        <f t="shared" ca="1" si="176"/>
        <v>12</v>
      </c>
      <c r="H552" s="7">
        <f t="shared" ca="1" si="160"/>
        <v>450</v>
      </c>
      <c r="J552" s="7">
        <f t="shared" ca="1" si="161"/>
        <v>0</v>
      </c>
      <c r="L552" s="7">
        <f t="shared" ca="1" si="162"/>
        <v>450</v>
      </c>
      <c r="P552" s="7">
        <f t="shared" ca="1" si="163"/>
        <v>450</v>
      </c>
      <c r="Q552" s="16"/>
      <c r="R552" s="12"/>
      <c r="S552" s="13" t="str">
        <f t="shared" ca="1" si="177"/>
        <v xml:space="preserve"> </v>
      </c>
      <c r="T552" s="13" t="str" cm="1">
        <f t="array" aca="1" ref="T552" ca="1">_xlfn.IFS(Q552=0," ",S552&gt;25,"Plus éligible",S552&gt;16,"Justificatif à fournir",S552&gt;6,"Bon rentré OK",S552&lt;6,"Non éligible")</f>
        <v xml:space="preserve"> </v>
      </c>
      <c r="U552" s="13" t="str" cm="1">
        <f t="array" aca="1" ref="U552" ca="1">_xlfn.IFS(Q552=0," ",S552&gt;17,"Plus noel",S552&lt;17,"ok noel")</f>
        <v xml:space="preserve"> </v>
      </c>
      <c r="V552" s="15"/>
      <c r="W552" s="16"/>
      <c r="X552" s="12"/>
      <c r="Y552" s="13" t="str">
        <f t="shared" ca="1" si="164"/>
        <v xml:space="preserve"> </v>
      </c>
      <c r="Z552" s="13" t="str" cm="1">
        <f t="array" aca="1" ref="Z552" ca="1">_xlfn.IFS(W552=0," ",Y552&gt;25,"Plus éligible",Y552&gt;16,"Justificatif à fournir",Y552&gt;6,"Bon rentré OK",Y552&lt;6,"Non éligible")</f>
        <v xml:space="preserve"> </v>
      </c>
      <c r="AA552" s="13" t="str" cm="1">
        <f t="array" aca="1" ref="AA552" ca="1">_xlfn.IFS(W552=0," ",Y552&gt;17,"Plus noel",Y552&lt;16,"ok noel")</f>
        <v xml:space="preserve"> </v>
      </c>
      <c r="AB552" s="15"/>
      <c r="AC552" s="16"/>
      <c r="AD552" s="12"/>
      <c r="AE552" s="13" t="str">
        <f t="shared" ca="1" si="165"/>
        <v xml:space="preserve"> </v>
      </c>
      <c r="AF552" s="13" t="str" cm="1">
        <f t="array" aca="1" ref="AF552" ca="1">_xlfn.IFS(AC552=0," ",AE552&gt;25,"Plus éligible",AE552&gt;16,"Justificatif à fournir",AE552&gt;6,"Bon rentré OK",AE552&lt;6,"Non éligible")</f>
        <v xml:space="preserve"> </v>
      </c>
      <c r="AG552" s="13" t="str" cm="1">
        <f t="array" aca="1" ref="AG552" ca="1">_xlfn.IFS(AC552=0," ",AE552&gt;17,"Plus noel",AE552&lt;17,"ok noel")</f>
        <v xml:space="preserve"> </v>
      </c>
      <c r="AH552" s="15"/>
      <c r="AI552" s="16"/>
      <c r="AJ552" s="12"/>
      <c r="AK552" s="13" t="str">
        <f t="shared" ca="1" si="166"/>
        <v xml:space="preserve"> </v>
      </c>
      <c r="AL552" s="13" t="str" cm="1">
        <f t="array" aca="1" ref="AL552" ca="1">_xlfn.IFS(AI552=0," ",AK552&gt;25,"Plus éligible",AK552&gt;16,"Justificatif à fournir",AK552&gt;6,"Bon rentré OK",AK552&lt;6,"Non éligible")</f>
        <v xml:space="preserve"> </v>
      </c>
      <c r="AM552" s="13" t="str" cm="1">
        <f t="array" aca="1" ref="AM552" ca="1">_xlfn.IFS(AI552=0," ",AK552&gt;17,"Plus noel",AK552&lt;17,"ok noel")</f>
        <v xml:space="preserve"> </v>
      </c>
      <c r="AN552" s="15"/>
      <c r="AO552" s="16"/>
      <c r="AP552" s="12"/>
      <c r="AQ552" s="13" t="str">
        <f t="shared" ca="1" si="167"/>
        <v xml:space="preserve"> </v>
      </c>
      <c r="AR552" s="13" t="str" cm="1">
        <f t="array" aca="1" ref="AR552" ca="1">_xlfn.IFS(AO552=0," ",AQ552&gt;25,"Plus éligible",AQ552&gt;16,"Justificatif à fournir",AQ552&gt;6,"Bon rentré OK",AQ552&lt;6,"Non éligible")</f>
        <v xml:space="preserve"> </v>
      </c>
      <c r="AS552" s="13" t="str" cm="1">
        <f t="array" aca="1" ref="AS552" ca="1">_xlfn.IFS(AO552=0," ",AQ552&gt;17,"Plus noel",AQ552&lt;17,"ok noel")</f>
        <v xml:space="preserve"> </v>
      </c>
      <c r="AT552" s="15"/>
      <c r="AU552" s="10" t="str">
        <f t="shared" si="168"/>
        <v xml:space="preserve"> </v>
      </c>
      <c r="AV552" s="10" t="str">
        <f t="shared" si="169"/>
        <v xml:space="preserve"> </v>
      </c>
      <c r="AW552" s="10" t="str">
        <f t="shared" si="170"/>
        <v xml:space="preserve"> </v>
      </c>
      <c r="AX552">
        <f t="shared" ca="1" si="171"/>
        <v>0</v>
      </c>
      <c r="AY552">
        <f t="shared" ca="1" si="172"/>
        <v>0</v>
      </c>
      <c r="AZ552">
        <f t="shared" ca="1" si="173"/>
        <v>0</v>
      </c>
    </row>
    <row r="553" spans="1:52" x14ac:dyDescent="0.3">
      <c r="A553" s="5"/>
      <c r="C553" s="6">
        <f t="shared" si="174"/>
        <v>1</v>
      </c>
      <c r="E553" s="6">
        <f t="shared" ca="1" si="159"/>
        <v>44562</v>
      </c>
      <c r="F553" s="3">
        <f t="shared" ca="1" si="175"/>
        <v>18</v>
      </c>
      <c r="G553" s="3">
        <f t="shared" ca="1" si="176"/>
        <v>12</v>
      </c>
      <c r="H553" s="7">
        <f t="shared" ca="1" si="160"/>
        <v>450</v>
      </c>
      <c r="J553" s="7">
        <f t="shared" ca="1" si="161"/>
        <v>0</v>
      </c>
      <c r="L553" s="7">
        <f t="shared" ca="1" si="162"/>
        <v>450</v>
      </c>
      <c r="P553" s="7">
        <f t="shared" ca="1" si="163"/>
        <v>450</v>
      </c>
      <c r="Q553" s="16"/>
      <c r="R553" s="12"/>
      <c r="S553" s="13" t="str">
        <f t="shared" ca="1" si="177"/>
        <v xml:space="preserve"> </v>
      </c>
      <c r="T553" s="13" t="str" cm="1">
        <f t="array" aca="1" ref="T553" ca="1">_xlfn.IFS(Q553=0," ",S553&gt;25,"Plus éligible",S553&gt;16,"Justificatif à fournir",S553&gt;6,"Bon rentré OK",S553&lt;6,"Non éligible")</f>
        <v xml:space="preserve"> </v>
      </c>
      <c r="U553" s="13" t="str" cm="1">
        <f t="array" aca="1" ref="U553" ca="1">_xlfn.IFS(Q553=0," ",S553&gt;17,"Plus noel",S553&lt;17,"ok noel")</f>
        <v xml:space="preserve"> </v>
      </c>
      <c r="V553" s="15"/>
      <c r="W553" s="16"/>
      <c r="X553" s="12"/>
      <c r="Y553" s="13" t="str">
        <f t="shared" ca="1" si="164"/>
        <v xml:space="preserve"> </v>
      </c>
      <c r="Z553" s="13" t="str" cm="1">
        <f t="array" aca="1" ref="Z553" ca="1">_xlfn.IFS(W553=0," ",Y553&gt;25,"Plus éligible",Y553&gt;16,"Justificatif à fournir",Y553&gt;6,"Bon rentré OK",Y553&lt;6,"Non éligible")</f>
        <v xml:space="preserve"> </v>
      </c>
      <c r="AA553" s="13" t="str" cm="1">
        <f t="array" aca="1" ref="AA553" ca="1">_xlfn.IFS(W553=0," ",Y553&gt;17,"Plus noel",Y553&lt;16,"ok noel")</f>
        <v xml:space="preserve"> </v>
      </c>
      <c r="AB553" s="15"/>
      <c r="AC553" s="16"/>
      <c r="AD553" s="12"/>
      <c r="AE553" s="13" t="str">
        <f t="shared" ca="1" si="165"/>
        <v xml:space="preserve"> </v>
      </c>
      <c r="AF553" s="13" t="str" cm="1">
        <f t="array" aca="1" ref="AF553" ca="1">_xlfn.IFS(AC553=0," ",AE553&gt;25,"Plus éligible",AE553&gt;16,"Justificatif à fournir",AE553&gt;6,"Bon rentré OK",AE553&lt;6,"Non éligible")</f>
        <v xml:space="preserve"> </v>
      </c>
      <c r="AG553" s="13" t="str" cm="1">
        <f t="array" aca="1" ref="AG553" ca="1">_xlfn.IFS(AC553=0," ",AE553&gt;17,"Plus noel",AE553&lt;17,"ok noel")</f>
        <v xml:space="preserve"> </v>
      </c>
      <c r="AH553" s="15"/>
      <c r="AI553" s="16"/>
      <c r="AJ553" s="12"/>
      <c r="AK553" s="13" t="str">
        <f t="shared" ca="1" si="166"/>
        <v xml:space="preserve"> </v>
      </c>
      <c r="AL553" s="13" t="str" cm="1">
        <f t="array" aca="1" ref="AL553" ca="1">_xlfn.IFS(AI553=0," ",AK553&gt;25,"Plus éligible",AK553&gt;16,"Justificatif à fournir",AK553&gt;6,"Bon rentré OK",AK553&lt;6,"Non éligible")</f>
        <v xml:space="preserve"> </v>
      </c>
      <c r="AM553" s="13" t="str" cm="1">
        <f t="array" aca="1" ref="AM553" ca="1">_xlfn.IFS(AI553=0," ",AK553&gt;17,"Plus noel",AK553&lt;17,"ok noel")</f>
        <v xml:space="preserve"> </v>
      </c>
      <c r="AN553" s="15"/>
      <c r="AO553" s="16"/>
      <c r="AP553" s="12"/>
      <c r="AQ553" s="13" t="str">
        <f t="shared" ca="1" si="167"/>
        <v xml:space="preserve"> </v>
      </c>
      <c r="AR553" s="13" t="str" cm="1">
        <f t="array" aca="1" ref="AR553" ca="1">_xlfn.IFS(AO553=0," ",AQ553&gt;25,"Plus éligible",AQ553&gt;16,"Justificatif à fournir",AQ553&gt;6,"Bon rentré OK",AQ553&lt;6,"Non éligible")</f>
        <v xml:space="preserve"> </v>
      </c>
      <c r="AS553" s="13" t="str" cm="1">
        <f t="array" aca="1" ref="AS553" ca="1">_xlfn.IFS(AO553=0," ",AQ553&gt;17,"Plus noel",AQ553&lt;17,"ok noel")</f>
        <v xml:space="preserve"> </v>
      </c>
      <c r="AT553" s="15"/>
      <c r="AU553" s="10" t="str">
        <f t="shared" si="168"/>
        <v xml:space="preserve"> </v>
      </c>
      <c r="AV553" s="10" t="str">
        <f t="shared" si="169"/>
        <v xml:space="preserve"> </v>
      </c>
      <c r="AW553" s="10" t="str">
        <f t="shared" si="170"/>
        <v xml:space="preserve"> </v>
      </c>
      <c r="AX553">
        <f t="shared" ca="1" si="171"/>
        <v>0</v>
      </c>
      <c r="AY553">
        <f t="shared" ca="1" si="172"/>
        <v>0</v>
      </c>
      <c r="AZ553">
        <f t="shared" ca="1" si="173"/>
        <v>0</v>
      </c>
    </row>
    <row r="554" spans="1:52" x14ac:dyDescent="0.3">
      <c r="A554" s="5"/>
      <c r="C554" s="6">
        <f t="shared" si="174"/>
        <v>1</v>
      </c>
      <c r="E554" s="6">
        <f t="shared" ca="1" si="159"/>
        <v>44562</v>
      </c>
      <c r="F554" s="3">
        <f t="shared" ca="1" si="175"/>
        <v>18</v>
      </c>
      <c r="G554" s="3">
        <f t="shared" ca="1" si="176"/>
        <v>12</v>
      </c>
      <c r="H554" s="7">
        <f t="shared" ca="1" si="160"/>
        <v>450</v>
      </c>
      <c r="J554" s="7">
        <f t="shared" ca="1" si="161"/>
        <v>0</v>
      </c>
      <c r="L554" s="7">
        <f t="shared" ca="1" si="162"/>
        <v>450</v>
      </c>
      <c r="P554" s="7">
        <f t="shared" ca="1" si="163"/>
        <v>450</v>
      </c>
      <c r="Q554" s="16"/>
      <c r="R554" s="12"/>
      <c r="S554" s="13" t="str">
        <f t="shared" ca="1" si="177"/>
        <v xml:space="preserve"> </v>
      </c>
      <c r="T554" s="13" t="str" cm="1">
        <f t="array" aca="1" ref="T554" ca="1">_xlfn.IFS(Q554=0," ",S554&gt;25,"Plus éligible",S554&gt;16,"Justificatif à fournir",S554&gt;6,"Bon rentré OK",S554&lt;6,"Non éligible")</f>
        <v xml:space="preserve"> </v>
      </c>
      <c r="U554" s="13" t="str" cm="1">
        <f t="array" aca="1" ref="U554" ca="1">_xlfn.IFS(Q554=0," ",S554&gt;17,"Plus noel",S554&lt;17,"ok noel")</f>
        <v xml:space="preserve"> </v>
      </c>
      <c r="V554" s="15"/>
      <c r="W554" s="16"/>
      <c r="X554" s="12"/>
      <c r="Y554" s="13" t="str">
        <f t="shared" ca="1" si="164"/>
        <v xml:space="preserve"> </v>
      </c>
      <c r="Z554" s="13" t="str" cm="1">
        <f t="array" aca="1" ref="Z554" ca="1">_xlfn.IFS(W554=0," ",Y554&gt;25,"Plus éligible",Y554&gt;16,"Justificatif à fournir",Y554&gt;6,"Bon rentré OK",Y554&lt;6,"Non éligible")</f>
        <v xml:space="preserve"> </v>
      </c>
      <c r="AA554" s="13" t="str" cm="1">
        <f t="array" aca="1" ref="AA554" ca="1">_xlfn.IFS(W554=0," ",Y554&gt;17,"Plus noel",Y554&lt;16,"ok noel")</f>
        <v xml:space="preserve"> </v>
      </c>
      <c r="AB554" s="15"/>
      <c r="AC554" s="16"/>
      <c r="AD554" s="12"/>
      <c r="AE554" s="13" t="str">
        <f t="shared" ca="1" si="165"/>
        <v xml:space="preserve"> </v>
      </c>
      <c r="AF554" s="13" t="str" cm="1">
        <f t="array" aca="1" ref="AF554" ca="1">_xlfn.IFS(AC554=0," ",AE554&gt;25,"Plus éligible",AE554&gt;16,"Justificatif à fournir",AE554&gt;6,"Bon rentré OK",AE554&lt;6,"Non éligible")</f>
        <v xml:space="preserve"> </v>
      </c>
      <c r="AG554" s="13" t="str" cm="1">
        <f t="array" aca="1" ref="AG554" ca="1">_xlfn.IFS(AC554=0," ",AE554&gt;17,"Plus noel",AE554&lt;17,"ok noel")</f>
        <v xml:space="preserve"> </v>
      </c>
      <c r="AH554" s="15"/>
      <c r="AI554" s="16"/>
      <c r="AJ554" s="12"/>
      <c r="AK554" s="13" t="str">
        <f t="shared" ca="1" si="166"/>
        <v xml:space="preserve"> </v>
      </c>
      <c r="AL554" s="13" t="str" cm="1">
        <f t="array" aca="1" ref="AL554" ca="1">_xlfn.IFS(AI554=0," ",AK554&gt;25,"Plus éligible",AK554&gt;16,"Justificatif à fournir",AK554&gt;6,"Bon rentré OK",AK554&lt;6,"Non éligible")</f>
        <v xml:space="preserve"> </v>
      </c>
      <c r="AM554" s="13" t="str" cm="1">
        <f t="array" aca="1" ref="AM554" ca="1">_xlfn.IFS(AI554=0," ",AK554&gt;17,"Plus noel",AK554&lt;17,"ok noel")</f>
        <v xml:space="preserve"> </v>
      </c>
      <c r="AN554" s="15"/>
      <c r="AO554" s="16"/>
      <c r="AP554" s="12"/>
      <c r="AQ554" s="13" t="str">
        <f t="shared" ca="1" si="167"/>
        <v xml:space="preserve"> </v>
      </c>
      <c r="AR554" s="13" t="str" cm="1">
        <f t="array" aca="1" ref="AR554" ca="1">_xlfn.IFS(AO554=0," ",AQ554&gt;25,"Plus éligible",AQ554&gt;16,"Justificatif à fournir",AQ554&gt;6,"Bon rentré OK",AQ554&lt;6,"Non éligible")</f>
        <v xml:space="preserve"> </v>
      </c>
      <c r="AS554" s="13" t="str" cm="1">
        <f t="array" aca="1" ref="AS554" ca="1">_xlfn.IFS(AO554=0," ",AQ554&gt;17,"Plus noel",AQ554&lt;17,"ok noel")</f>
        <v xml:space="preserve"> </v>
      </c>
      <c r="AT554" s="15"/>
      <c r="AU554" s="10" t="str">
        <f t="shared" si="168"/>
        <v xml:space="preserve"> </v>
      </c>
      <c r="AV554" s="10" t="str">
        <f t="shared" si="169"/>
        <v xml:space="preserve"> </v>
      </c>
      <c r="AW554" s="10" t="str">
        <f t="shared" si="170"/>
        <v xml:space="preserve"> </v>
      </c>
      <c r="AX554">
        <f t="shared" ca="1" si="171"/>
        <v>0</v>
      </c>
      <c r="AY554">
        <f t="shared" ca="1" si="172"/>
        <v>0</v>
      </c>
      <c r="AZ554">
        <f t="shared" ca="1" si="173"/>
        <v>0</v>
      </c>
    </row>
    <row r="555" spans="1:52" x14ac:dyDescent="0.3">
      <c r="A555" s="5"/>
      <c r="C555" s="6">
        <f t="shared" si="174"/>
        <v>1</v>
      </c>
      <c r="E555" s="6">
        <f t="shared" ca="1" si="159"/>
        <v>44562</v>
      </c>
      <c r="F555" s="3">
        <f t="shared" ca="1" si="175"/>
        <v>18</v>
      </c>
      <c r="G555" s="3">
        <f t="shared" ca="1" si="176"/>
        <v>12</v>
      </c>
      <c r="H555" s="7">
        <f t="shared" ca="1" si="160"/>
        <v>450</v>
      </c>
      <c r="J555" s="7">
        <f t="shared" ca="1" si="161"/>
        <v>0</v>
      </c>
      <c r="L555" s="7">
        <f t="shared" ca="1" si="162"/>
        <v>450</v>
      </c>
      <c r="P555" s="7">
        <f t="shared" ca="1" si="163"/>
        <v>450</v>
      </c>
      <c r="Q555" s="16"/>
      <c r="R555" s="12"/>
      <c r="S555" s="13" t="str">
        <f t="shared" ca="1" si="177"/>
        <v xml:space="preserve"> </v>
      </c>
      <c r="T555" s="13" t="str" cm="1">
        <f t="array" aca="1" ref="T555" ca="1">_xlfn.IFS(Q555=0," ",S555&gt;25,"Plus éligible",S555&gt;16,"Justificatif à fournir",S555&gt;6,"Bon rentré OK",S555&lt;6,"Non éligible")</f>
        <v xml:space="preserve"> </v>
      </c>
      <c r="U555" s="13" t="str" cm="1">
        <f t="array" aca="1" ref="U555" ca="1">_xlfn.IFS(Q555=0," ",S555&gt;17,"Plus noel",S555&lt;17,"ok noel")</f>
        <v xml:space="preserve"> </v>
      </c>
      <c r="V555" s="15"/>
      <c r="W555" s="16"/>
      <c r="X555" s="12"/>
      <c r="Y555" s="13" t="str">
        <f t="shared" ca="1" si="164"/>
        <v xml:space="preserve"> </v>
      </c>
      <c r="Z555" s="13" t="str" cm="1">
        <f t="array" aca="1" ref="Z555" ca="1">_xlfn.IFS(W555=0," ",Y555&gt;25,"Plus éligible",Y555&gt;16,"Justificatif à fournir",Y555&gt;6,"Bon rentré OK",Y555&lt;6,"Non éligible")</f>
        <v xml:space="preserve"> </v>
      </c>
      <c r="AA555" s="13" t="str" cm="1">
        <f t="array" aca="1" ref="AA555" ca="1">_xlfn.IFS(W555=0," ",Y555&gt;17,"Plus noel",Y555&lt;16,"ok noel")</f>
        <v xml:space="preserve"> </v>
      </c>
      <c r="AB555" s="15"/>
      <c r="AC555" s="16"/>
      <c r="AD555" s="12"/>
      <c r="AE555" s="13" t="str">
        <f t="shared" ca="1" si="165"/>
        <v xml:space="preserve"> </v>
      </c>
      <c r="AF555" s="13" t="str" cm="1">
        <f t="array" aca="1" ref="AF555" ca="1">_xlfn.IFS(AC555=0," ",AE555&gt;25,"Plus éligible",AE555&gt;16,"Justificatif à fournir",AE555&gt;6,"Bon rentré OK",AE555&lt;6,"Non éligible")</f>
        <v xml:space="preserve"> </v>
      </c>
      <c r="AG555" s="13" t="str" cm="1">
        <f t="array" aca="1" ref="AG555" ca="1">_xlfn.IFS(AC555=0," ",AE555&gt;17,"Plus noel",AE555&lt;17,"ok noel")</f>
        <v xml:space="preserve"> </v>
      </c>
      <c r="AH555" s="15"/>
      <c r="AI555" s="16"/>
      <c r="AJ555" s="12"/>
      <c r="AK555" s="13" t="str">
        <f t="shared" ca="1" si="166"/>
        <v xml:space="preserve"> </v>
      </c>
      <c r="AL555" s="13" t="str" cm="1">
        <f t="array" aca="1" ref="AL555" ca="1">_xlfn.IFS(AI555=0," ",AK555&gt;25,"Plus éligible",AK555&gt;16,"Justificatif à fournir",AK555&gt;6,"Bon rentré OK",AK555&lt;6,"Non éligible")</f>
        <v xml:space="preserve"> </v>
      </c>
      <c r="AM555" s="13" t="str" cm="1">
        <f t="array" aca="1" ref="AM555" ca="1">_xlfn.IFS(AI555=0," ",AK555&gt;17,"Plus noel",AK555&lt;17,"ok noel")</f>
        <v xml:space="preserve"> </v>
      </c>
      <c r="AN555" s="15"/>
      <c r="AO555" s="16"/>
      <c r="AP555" s="12"/>
      <c r="AQ555" s="13" t="str">
        <f t="shared" ca="1" si="167"/>
        <v xml:space="preserve"> </v>
      </c>
      <c r="AR555" s="13" t="str" cm="1">
        <f t="array" aca="1" ref="AR555" ca="1">_xlfn.IFS(AO555=0," ",AQ555&gt;25,"Plus éligible",AQ555&gt;16,"Justificatif à fournir",AQ555&gt;6,"Bon rentré OK",AQ555&lt;6,"Non éligible")</f>
        <v xml:space="preserve"> </v>
      </c>
      <c r="AS555" s="13" t="str" cm="1">
        <f t="array" aca="1" ref="AS555" ca="1">_xlfn.IFS(AO555=0," ",AQ555&gt;17,"Plus noel",AQ555&lt;17,"ok noel")</f>
        <v xml:space="preserve"> </v>
      </c>
      <c r="AT555" s="15"/>
      <c r="AU555" s="10" t="str">
        <f t="shared" si="168"/>
        <v xml:space="preserve"> </v>
      </c>
      <c r="AV555" s="10" t="str">
        <f t="shared" si="169"/>
        <v xml:space="preserve"> </v>
      </c>
      <c r="AW555" s="10" t="str">
        <f t="shared" si="170"/>
        <v xml:space="preserve"> </v>
      </c>
      <c r="AX555">
        <f t="shared" ca="1" si="171"/>
        <v>0</v>
      </c>
      <c r="AY555">
        <f t="shared" ca="1" si="172"/>
        <v>0</v>
      </c>
      <c r="AZ555">
        <f t="shared" ca="1" si="173"/>
        <v>0</v>
      </c>
    </row>
    <row r="556" spans="1:52" x14ac:dyDescent="0.3">
      <c r="A556" s="5"/>
      <c r="C556" s="6">
        <f t="shared" si="174"/>
        <v>1</v>
      </c>
      <c r="E556" s="6">
        <f t="shared" ca="1" si="159"/>
        <v>44562</v>
      </c>
      <c r="F556" s="3">
        <f t="shared" ca="1" si="175"/>
        <v>18</v>
      </c>
      <c r="G556" s="3">
        <f t="shared" ca="1" si="176"/>
        <v>12</v>
      </c>
      <c r="H556" s="7">
        <f t="shared" ca="1" si="160"/>
        <v>450</v>
      </c>
      <c r="J556" s="7">
        <f t="shared" ca="1" si="161"/>
        <v>0</v>
      </c>
      <c r="L556" s="7">
        <f t="shared" ca="1" si="162"/>
        <v>450</v>
      </c>
      <c r="P556" s="7">
        <f t="shared" ca="1" si="163"/>
        <v>450</v>
      </c>
      <c r="Q556" s="16"/>
      <c r="R556" s="12"/>
      <c r="S556" s="13" t="str">
        <f t="shared" ca="1" si="177"/>
        <v xml:space="preserve"> </v>
      </c>
      <c r="T556" s="13" t="str" cm="1">
        <f t="array" aca="1" ref="T556" ca="1">_xlfn.IFS(Q556=0," ",S556&gt;25,"Plus éligible",S556&gt;16,"Justificatif à fournir",S556&gt;6,"Bon rentré OK",S556&lt;6,"Non éligible")</f>
        <v xml:space="preserve"> </v>
      </c>
      <c r="U556" s="13" t="str" cm="1">
        <f t="array" aca="1" ref="U556" ca="1">_xlfn.IFS(Q556=0," ",S556&gt;17,"Plus noel",S556&lt;17,"ok noel")</f>
        <v xml:space="preserve"> </v>
      </c>
      <c r="V556" s="15"/>
      <c r="W556" s="16"/>
      <c r="X556" s="12"/>
      <c r="Y556" s="13" t="str">
        <f t="shared" ca="1" si="164"/>
        <v xml:space="preserve"> </v>
      </c>
      <c r="Z556" s="13" t="str" cm="1">
        <f t="array" aca="1" ref="Z556" ca="1">_xlfn.IFS(W556=0," ",Y556&gt;25,"Plus éligible",Y556&gt;16,"Justificatif à fournir",Y556&gt;6,"Bon rentré OK",Y556&lt;6,"Non éligible")</f>
        <v xml:space="preserve"> </v>
      </c>
      <c r="AA556" s="13" t="str" cm="1">
        <f t="array" aca="1" ref="AA556" ca="1">_xlfn.IFS(W556=0," ",Y556&gt;17,"Plus noel",Y556&lt;16,"ok noel")</f>
        <v xml:space="preserve"> </v>
      </c>
      <c r="AB556" s="15"/>
      <c r="AC556" s="16"/>
      <c r="AD556" s="12"/>
      <c r="AE556" s="13" t="str">
        <f t="shared" ca="1" si="165"/>
        <v xml:space="preserve"> </v>
      </c>
      <c r="AF556" s="13" t="str" cm="1">
        <f t="array" aca="1" ref="AF556" ca="1">_xlfn.IFS(AC556=0," ",AE556&gt;25,"Plus éligible",AE556&gt;16,"Justificatif à fournir",AE556&gt;6,"Bon rentré OK",AE556&lt;6,"Non éligible")</f>
        <v xml:space="preserve"> </v>
      </c>
      <c r="AG556" s="13" t="str" cm="1">
        <f t="array" aca="1" ref="AG556" ca="1">_xlfn.IFS(AC556=0," ",AE556&gt;17,"Plus noel",AE556&lt;17,"ok noel")</f>
        <v xml:space="preserve"> </v>
      </c>
      <c r="AH556" s="15"/>
      <c r="AI556" s="16"/>
      <c r="AJ556" s="12"/>
      <c r="AK556" s="13" t="str">
        <f t="shared" ca="1" si="166"/>
        <v xml:space="preserve"> </v>
      </c>
      <c r="AL556" s="13" t="str" cm="1">
        <f t="array" aca="1" ref="AL556" ca="1">_xlfn.IFS(AI556=0," ",AK556&gt;25,"Plus éligible",AK556&gt;16,"Justificatif à fournir",AK556&gt;6,"Bon rentré OK",AK556&lt;6,"Non éligible")</f>
        <v xml:space="preserve"> </v>
      </c>
      <c r="AM556" s="13" t="str" cm="1">
        <f t="array" aca="1" ref="AM556" ca="1">_xlfn.IFS(AI556=0," ",AK556&gt;17,"Plus noel",AK556&lt;17,"ok noel")</f>
        <v xml:space="preserve"> </v>
      </c>
      <c r="AN556" s="15"/>
      <c r="AO556" s="16"/>
      <c r="AP556" s="12"/>
      <c r="AQ556" s="13" t="str">
        <f t="shared" ca="1" si="167"/>
        <v xml:space="preserve"> </v>
      </c>
      <c r="AR556" s="13" t="str" cm="1">
        <f t="array" aca="1" ref="AR556" ca="1">_xlfn.IFS(AO556=0," ",AQ556&gt;25,"Plus éligible",AQ556&gt;16,"Justificatif à fournir",AQ556&gt;6,"Bon rentré OK",AQ556&lt;6,"Non éligible")</f>
        <v xml:space="preserve"> </v>
      </c>
      <c r="AS556" s="13" t="str" cm="1">
        <f t="array" aca="1" ref="AS556" ca="1">_xlfn.IFS(AO556=0," ",AQ556&gt;17,"Plus noel",AQ556&lt;17,"ok noel")</f>
        <v xml:space="preserve"> </v>
      </c>
      <c r="AT556" s="15"/>
      <c r="AU556" s="10" t="str">
        <f t="shared" si="168"/>
        <v xml:space="preserve"> </v>
      </c>
      <c r="AV556" s="10" t="str">
        <f t="shared" si="169"/>
        <v xml:space="preserve"> </v>
      </c>
      <c r="AW556" s="10" t="str">
        <f t="shared" si="170"/>
        <v xml:space="preserve"> </v>
      </c>
      <c r="AX556">
        <f t="shared" ca="1" si="171"/>
        <v>0</v>
      </c>
      <c r="AY556">
        <f t="shared" ca="1" si="172"/>
        <v>0</v>
      </c>
      <c r="AZ556">
        <f t="shared" ca="1" si="173"/>
        <v>0</v>
      </c>
    </row>
    <row r="557" spans="1:52" x14ac:dyDescent="0.3">
      <c r="A557" s="5"/>
      <c r="C557" s="6">
        <f t="shared" si="174"/>
        <v>1</v>
      </c>
      <c r="E557" s="6">
        <f t="shared" ca="1" si="159"/>
        <v>44562</v>
      </c>
      <c r="F557" s="3">
        <f t="shared" ca="1" si="175"/>
        <v>18</v>
      </c>
      <c r="G557" s="3">
        <f t="shared" ca="1" si="176"/>
        <v>12</v>
      </c>
      <c r="H557" s="7">
        <f t="shared" ca="1" si="160"/>
        <v>450</v>
      </c>
      <c r="J557" s="7">
        <f t="shared" ca="1" si="161"/>
        <v>0</v>
      </c>
      <c r="L557" s="7">
        <f t="shared" ca="1" si="162"/>
        <v>450</v>
      </c>
      <c r="P557" s="7">
        <f t="shared" ca="1" si="163"/>
        <v>450</v>
      </c>
      <c r="Q557" s="16"/>
      <c r="R557" s="12"/>
      <c r="S557" s="13" t="str">
        <f t="shared" ca="1" si="177"/>
        <v xml:space="preserve"> </v>
      </c>
      <c r="T557" s="13" t="str" cm="1">
        <f t="array" aca="1" ref="T557" ca="1">_xlfn.IFS(Q557=0," ",S557&gt;25,"Plus éligible",S557&gt;16,"Justificatif à fournir",S557&gt;6,"Bon rentré OK",S557&lt;6,"Non éligible")</f>
        <v xml:space="preserve"> </v>
      </c>
      <c r="U557" s="13" t="str" cm="1">
        <f t="array" aca="1" ref="U557" ca="1">_xlfn.IFS(Q557=0," ",S557&gt;17,"Plus noel",S557&lt;17,"ok noel")</f>
        <v xml:space="preserve"> </v>
      </c>
      <c r="V557" s="15"/>
      <c r="W557" s="16"/>
      <c r="X557" s="12"/>
      <c r="Y557" s="13" t="str">
        <f t="shared" ca="1" si="164"/>
        <v xml:space="preserve"> </v>
      </c>
      <c r="Z557" s="13" t="str" cm="1">
        <f t="array" aca="1" ref="Z557" ca="1">_xlfn.IFS(W557=0," ",Y557&gt;25,"Plus éligible",Y557&gt;16,"Justificatif à fournir",Y557&gt;6,"Bon rentré OK",Y557&lt;6,"Non éligible")</f>
        <v xml:space="preserve"> </v>
      </c>
      <c r="AA557" s="13" t="str" cm="1">
        <f t="array" aca="1" ref="AA557" ca="1">_xlfn.IFS(W557=0," ",Y557&gt;17,"Plus noel",Y557&lt;16,"ok noel")</f>
        <v xml:space="preserve"> </v>
      </c>
      <c r="AB557" s="15"/>
      <c r="AC557" s="16"/>
      <c r="AD557" s="12"/>
      <c r="AE557" s="13" t="str">
        <f t="shared" ca="1" si="165"/>
        <v xml:space="preserve"> </v>
      </c>
      <c r="AF557" s="13" t="str" cm="1">
        <f t="array" aca="1" ref="AF557" ca="1">_xlfn.IFS(AC557=0," ",AE557&gt;25,"Plus éligible",AE557&gt;16,"Justificatif à fournir",AE557&gt;6,"Bon rentré OK",AE557&lt;6,"Non éligible")</f>
        <v xml:space="preserve"> </v>
      </c>
      <c r="AG557" s="13" t="str" cm="1">
        <f t="array" aca="1" ref="AG557" ca="1">_xlfn.IFS(AC557=0," ",AE557&gt;17,"Plus noel",AE557&lt;17,"ok noel")</f>
        <v xml:space="preserve"> </v>
      </c>
      <c r="AH557" s="15"/>
      <c r="AI557" s="16"/>
      <c r="AJ557" s="12"/>
      <c r="AK557" s="13" t="str">
        <f t="shared" ca="1" si="166"/>
        <v xml:space="preserve"> </v>
      </c>
      <c r="AL557" s="13" t="str" cm="1">
        <f t="array" aca="1" ref="AL557" ca="1">_xlfn.IFS(AI557=0," ",AK557&gt;25,"Plus éligible",AK557&gt;16,"Justificatif à fournir",AK557&gt;6,"Bon rentré OK",AK557&lt;6,"Non éligible")</f>
        <v xml:space="preserve"> </v>
      </c>
      <c r="AM557" s="13" t="str" cm="1">
        <f t="array" aca="1" ref="AM557" ca="1">_xlfn.IFS(AI557=0," ",AK557&gt;17,"Plus noel",AK557&lt;17,"ok noel")</f>
        <v xml:space="preserve"> </v>
      </c>
      <c r="AN557" s="15"/>
      <c r="AO557" s="16"/>
      <c r="AP557" s="12"/>
      <c r="AQ557" s="13" t="str">
        <f t="shared" ca="1" si="167"/>
        <v xml:space="preserve"> </v>
      </c>
      <c r="AR557" s="13" t="str" cm="1">
        <f t="array" aca="1" ref="AR557" ca="1">_xlfn.IFS(AO557=0," ",AQ557&gt;25,"Plus éligible",AQ557&gt;16,"Justificatif à fournir",AQ557&gt;6,"Bon rentré OK",AQ557&lt;6,"Non éligible")</f>
        <v xml:space="preserve"> </v>
      </c>
      <c r="AS557" s="13" t="str" cm="1">
        <f t="array" aca="1" ref="AS557" ca="1">_xlfn.IFS(AO557=0," ",AQ557&gt;17,"Plus noel",AQ557&lt;17,"ok noel")</f>
        <v xml:space="preserve"> </v>
      </c>
      <c r="AT557" s="15"/>
      <c r="AU557" s="10" t="str">
        <f t="shared" si="168"/>
        <v xml:space="preserve"> </v>
      </c>
      <c r="AV557" s="10" t="str">
        <f t="shared" si="169"/>
        <v xml:space="preserve"> </v>
      </c>
      <c r="AW557" s="10" t="str">
        <f t="shared" si="170"/>
        <v xml:space="preserve"> </v>
      </c>
      <c r="AX557">
        <f t="shared" ca="1" si="171"/>
        <v>0</v>
      </c>
      <c r="AY557">
        <f t="shared" ca="1" si="172"/>
        <v>0</v>
      </c>
      <c r="AZ557">
        <f t="shared" ca="1" si="173"/>
        <v>0</v>
      </c>
    </row>
    <row r="558" spans="1:52" x14ac:dyDescent="0.3">
      <c r="A558" s="5"/>
      <c r="C558" s="6">
        <f t="shared" si="174"/>
        <v>1</v>
      </c>
      <c r="E558" s="6">
        <f t="shared" ca="1" si="159"/>
        <v>44562</v>
      </c>
      <c r="F558" s="3">
        <f t="shared" ca="1" si="175"/>
        <v>18</v>
      </c>
      <c r="G558" s="3">
        <f t="shared" ca="1" si="176"/>
        <v>12</v>
      </c>
      <c r="H558" s="7">
        <f t="shared" ca="1" si="160"/>
        <v>450</v>
      </c>
      <c r="J558" s="7">
        <f t="shared" ca="1" si="161"/>
        <v>0</v>
      </c>
      <c r="L558" s="7">
        <f t="shared" ca="1" si="162"/>
        <v>450</v>
      </c>
      <c r="P558" s="7">
        <f t="shared" ca="1" si="163"/>
        <v>450</v>
      </c>
      <c r="Q558" s="16"/>
      <c r="R558" s="12"/>
      <c r="S558" s="13" t="str">
        <f t="shared" ca="1" si="177"/>
        <v xml:space="preserve"> </v>
      </c>
      <c r="T558" s="13" t="str" cm="1">
        <f t="array" aca="1" ref="T558" ca="1">_xlfn.IFS(Q558=0," ",S558&gt;25,"Plus éligible",S558&gt;16,"Justificatif à fournir",S558&gt;6,"Bon rentré OK",S558&lt;6,"Non éligible")</f>
        <v xml:space="preserve"> </v>
      </c>
      <c r="U558" s="13" t="str" cm="1">
        <f t="array" aca="1" ref="U558" ca="1">_xlfn.IFS(Q558=0," ",S558&gt;17,"Plus noel",S558&lt;17,"ok noel")</f>
        <v xml:space="preserve"> </v>
      </c>
      <c r="V558" s="15"/>
      <c r="W558" s="16"/>
      <c r="X558" s="12"/>
      <c r="Y558" s="13" t="str">
        <f t="shared" ca="1" si="164"/>
        <v xml:space="preserve"> </v>
      </c>
      <c r="Z558" s="13" t="str" cm="1">
        <f t="array" aca="1" ref="Z558" ca="1">_xlfn.IFS(W558=0," ",Y558&gt;25,"Plus éligible",Y558&gt;16,"Justificatif à fournir",Y558&gt;6,"Bon rentré OK",Y558&lt;6,"Non éligible")</f>
        <v xml:space="preserve"> </v>
      </c>
      <c r="AA558" s="13" t="str" cm="1">
        <f t="array" aca="1" ref="AA558" ca="1">_xlfn.IFS(W558=0," ",Y558&gt;17,"Plus noel",Y558&lt;16,"ok noel")</f>
        <v xml:space="preserve"> </v>
      </c>
      <c r="AB558" s="15"/>
      <c r="AC558" s="16"/>
      <c r="AD558" s="12"/>
      <c r="AE558" s="13" t="str">
        <f t="shared" ca="1" si="165"/>
        <v xml:space="preserve"> </v>
      </c>
      <c r="AF558" s="13" t="str" cm="1">
        <f t="array" aca="1" ref="AF558" ca="1">_xlfn.IFS(AC558=0," ",AE558&gt;25,"Plus éligible",AE558&gt;16,"Justificatif à fournir",AE558&gt;6,"Bon rentré OK",AE558&lt;6,"Non éligible")</f>
        <v xml:space="preserve"> </v>
      </c>
      <c r="AG558" s="13" t="str" cm="1">
        <f t="array" aca="1" ref="AG558" ca="1">_xlfn.IFS(AC558=0," ",AE558&gt;17,"Plus noel",AE558&lt;17,"ok noel")</f>
        <v xml:space="preserve"> </v>
      </c>
      <c r="AH558" s="15"/>
      <c r="AI558" s="16"/>
      <c r="AJ558" s="12"/>
      <c r="AK558" s="13" t="str">
        <f t="shared" ca="1" si="166"/>
        <v xml:space="preserve"> </v>
      </c>
      <c r="AL558" s="13" t="str" cm="1">
        <f t="array" aca="1" ref="AL558" ca="1">_xlfn.IFS(AI558=0," ",AK558&gt;25,"Plus éligible",AK558&gt;16,"Justificatif à fournir",AK558&gt;6,"Bon rentré OK",AK558&lt;6,"Non éligible")</f>
        <v xml:space="preserve"> </v>
      </c>
      <c r="AM558" s="13" t="str" cm="1">
        <f t="array" aca="1" ref="AM558" ca="1">_xlfn.IFS(AI558=0," ",AK558&gt;17,"Plus noel",AK558&lt;17,"ok noel")</f>
        <v xml:space="preserve"> </v>
      </c>
      <c r="AN558" s="15"/>
      <c r="AO558" s="16"/>
      <c r="AP558" s="12"/>
      <c r="AQ558" s="13" t="str">
        <f t="shared" ca="1" si="167"/>
        <v xml:space="preserve"> </v>
      </c>
      <c r="AR558" s="13" t="str" cm="1">
        <f t="array" aca="1" ref="AR558" ca="1">_xlfn.IFS(AO558=0," ",AQ558&gt;25,"Plus éligible",AQ558&gt;16,"Justificatif à fournir",AQ558&gt;6,"Bon rentré OK",AQ558&lt;6,"Non éligible")</f>
        <v xml:space="preserve"> </v>
      </c>
      <c r="AS558" s="13" t="str" cm="1">
        <f t="array" aca="1" ref="AS558" ca="1">_xlfn.IFS(AO558=0," ",AQ558&gt;17,"Plus noel",AQ558&lt;17,"ok noel")</f>
        <v xml:space="preserve"> </v>
      </c>
      <c r="AT558" s="15"/>
      <c r="AU558" s="10" t="str">
        <f t="shared" si="168"/>
        <v xml:space="preserve"> </v>
      </c>
      <c r="AV558" s="10" t="str">
        <f t="shared" si="169"/>
        <v xml:space="preserve"> </v>
      </c>
      <c r="AW558" s="10" t="str">
        <f t="shared" si="170"/>
        <v xml:space="preserve"> </v>
      </c>
      <c r="AX558">
        <f t="shared" ca="1" si="171"/>
        <v>0</v>
      </c>
      <c r="AY558">
        <f t="shared" ca="1" si="172"/>
        <v>0</v>
      </c>
      <c r="AZ558">
        <f t="shared" ca="1" si="173"/>
        <v>0</v>
      </c>
    </row>
    <row r="559" spans="1:52" x14ac:dyDescent="0.3">
      <c r="A559" s="5"/>
      <c r="C559" s="6">
        <f t="shared" si="174"/>
        <v>1</v>
      </c>
      <c r="E559" s="6">
        <f t="shared" ca="1" si="159"/>
        <v>44562</v>
      </c>
      <c r="F559" s="3">
        <f t="shared" ca="1" si="175"/>
        <v>18</v>
      </c>
      <c r="G559" s="3">
        <f t="shared" ca="1" si="176"/>
        <v>12</v>
      </c>
      <c r="H559" s="7">
        <f t="shared" ca="1" si="160"/>
        <v>450</v>
      </c>
      <c r="J559" s="7">
        <f t="shared" ca="1" si="161"/>
        <v>0</v>
      </c>
      <c r="L559" s="7">
        <f t="shared" ca="1" si="162"/>
        <v>450</v>
      </c>
      <c r="P559" s="7">
        <f t="shared" ca="1" si="163"/>
        <v>450</v>
      </c>
      <c r="Q559" s="16"/>
      <c r="R559" s="12"/>
      <c r="S559" s="13" t="str">
        <f t="shared" ca="1" si="177"/>
        <v xml:space="preserve"> </v>
      </c>
      <c r="T559" s="13" t="str" cm="1">
        <f t="array" aca="1" ref="T559" ca="1">_xlfn.IFS(Q559=0," ",S559&gt;25,"Plus éligible",S559&gt;16,"Justificatif à fournir",S559&gt;6,"Bon rentré OK",S559&lt;6,"Non éligible")</f>
        <v xml:space="preserve"> </v>
      </c>
      <c r="U559" s="13" t="str" cm="1">
        <f t="array" aca="1" ref="U559" ca="1">_xlfn.IFS(Q559=0," ",S559&gt;17,"Plus noel",S559&lt;17,"ok noel")</f>
        <v xml:space="preserve"> </v>
      </c>
      <c r="V559" s="15"/>
      <c r="W559" s="16"/>
      <c r="X559" s="12"/>
      <c r="Y559" s="13" t="str">
        <f t="shared" ca="1" si="164"/>
        <v xml:space="preserve"> </v>
      </c>
      <c r="Z559" s="13" t="str" cm="1">
        <f t="array" aca="1" ref="Z559" ca="1">_xlfn.IFS(W559=0," ",Y559&gt;25,"Plus éligible",Y559&gt;16,"Justificatif à fournir",Y559&gt;6,"Bon rentré OK",Y559&lt;6,"Non éligible")</f>
        <v xml:space="preserve"> </v>
      </c>
      <c r="AA559" s="13" t="str" cm="1">
        <f t="array" aca="1" ref="AA559" ca="1">_xlfn.IFS(W559=0," ",Y559&gt;17,"Plus noel",Y559&lt;16,"ok noel")</f>
        <v xml:space="preserve"> </v>
      </c>
      <c r="AB559" s="15"/>
      <c r="AC559" s="16"/>
      <c r="AD559" s="12"/>
      <c r="AE559" s="13" t="str">
        <f t="shared" ca="1" si="165"/>
        <v xml:space="preserve"> </v>
      </c>
      <c r="AF559" s="13" t="str" cm="1">
        <f t="array" aca="1" ref="AF559" ca="1">_xlfn.IFS(AC559=0," ",AE559&gt;25,"Plus éligible",AE559&gt;16,"Justificatif à fournir",AE559&gt;6,"Bon rentré OK",AE559&lt;6,"Non éligible")</f>
        <v xml:space="preserve"> </v>
      </c>
      <c r="AG559" s="13" t="str" cm="1">
        <f t="array" aca="1" ref="AG559" ca="1">_xlfn.IFS(AC559=0," ",AE559&gt;17,"Plus noel",AE559&lt;17,"ok noel")</f>
        <v xml:space="preserve"> </v>
      </c>
      <c r="AH559" s="15"/>
      <c r="AI559" s="16"/>
      <c r="AJ559" s="12"/>
      <c r="AK559" s="13" t="str">
        <f t="shared" ca="1" si="166"/>
        <v xml:space="preserve"> </v>
      </c>
      <c r="AL559" s="13" t="str" cm="1">
        <f t="array" aca="1" ref="AL559" ca="1">_xlfn.IFS(AI559=0," ",AK559&gt;25,"Plus éligible",AK559&gt;16,"Justificatif à fournir",AK559&gt;6,"Bon rentré OK",AK559&lt;6,"Non éligible")</f>
        <v xml:space="preserve"> </v>
      </c>
      <c r="AM559" s="13" t="str" cm="1">
        <f t="array" aca="1" ref="AM559" ca="1">_xlfn.IFS(AI559=0," ",AK559&gt;17,"Plus noel",AK559&lt;17,"ok noel")</f>
        <v xml:space="preserve"> </v>
      </c>
      <c r="AN559" s="15"/>
      <c r="AO559" s="16"/>
      <c r="AP559" s="12"/>
      <c r="AQ559" s="13" t="str">
        <f t="shared" ca="1" si="167"/>
        <v xml:space="preserve"> </v>
      </c>
      <c r="AR559" s="13" t="str" cm="1">
        <f t="array" aca="1" ref="AR559" ca="1">_xlfn.IFS(AO559=0," ",AQ559&gt;25,"Plus éligible",AQ559&gt;16,"Justificatif à fournir",AQ559&gt;6,"Bon rentré OK",AQ559&lt;6,"Non éligible")</f>
        <v xml:space="preserve"> </v>
      </c>
      <c r="AS559" s="13" t="str" cm="1">
        <f t="array" aca="1" ref="AS559" ca="1">_xlfn.IFS(AO559=0," ",AQ559&gt;17,"Plus noel",AQ559&lt;17,"ok noel")</f>
        <v xml:space="preserve"> </v>
      </c>
      <c r="AT559" s="15"/>
      <c r="AU559" s="10" t="str">
        <f t="shared" si="168"/>
        <v xml:space="preserve"> </v>
      </c>
      <c r="AV559" s="10" t="str">
        <f t="shared" si="169"/>
        <v xml:space="preserve"> </v>
      </c>
      <c r="AW559" s="10" t="str">
        <f t="shared" si="170"/>
        <v xml:space="preserve"> </v>
      </c>
      <c r="AX559">
        <f t="shared" ca="1" si="171"/>
        <v>0</v>
      </c>
      <c r="AY559">
        <f t="shared" ca="1" si="172"/>
        <v>0</v>
      </c>
      <c r="AZ559">
        <f t="shared" ca="1" si="173"/>
        <v>0</v>
      </c>
    </row>
    <row r="560" spans="1:52" x14ac:dyDescent="0.3">
      <c r="A560" s="5"/>
      <c r="C560" s="6">
        <f t="shared" si="174"/>
        <v>1</v>
      </c>
      <c r="E560" s="6">
        <f t="shared" ca="1" si="159"/>
        <v>44562</v>
      </c>
      <c r="F560" s="3">
        <f t="shared" ca="1" si="175"/>
        <v>18</v>
      </c>
      <c r="G560" s="3">
        <f t="shared" ca="1" si="176"/>
        <v>12</v>
      </c>
      <c r="H560" s="7">
        <f t="shared" ca="1" si="160"/>
        <v>450</v>
      </c>
      <c r="J560" s="7">
        <f t="shared" ca="1" si="161"/>
        <v>0</v>
      </c>
      <c r="L560" s="7">
        <f t="shared" ca="1" si="162"/>
        <v>450</v>
      </c>
      <c r="P560" s="7">
        <f t="shared" ca="1" si="163"/>
        <v>450</v>
      </c>
      <c r="Q560" s="16"/>
      <c r="R560" s="12"/>
      <c r="S560" s="13" t="str">
        <f t="shared" ca="1" si="177"/>
        <v xml:space="preserve"> </v>
      </c>
      <c r="T560" s="13" t="str" cm="1">
        <f t="array" aca="1" ref="T560" ca="1">_xlfn.IFS(Q560=0," ",S560&gt;25,"Plus éligible",S560&gt;16,"Justificatif à fournir",S560&gt;6,"Bon rentré OK",S560&lt;6,"Non éligible")</f>
        <v xml:space="preserve"> </v>
      </c>
      <c r="U560" s="13" t="str" cm="1">
        <f t="array" aca="1" ref="U560" ca="1">_xlfn.IFS(Q560=0," ",S560&gt;17,"Plus noel",S560&lt;17,"ok noel")</f>
        <v xml:space="preserve"> </v>
      </c>
      <c r="V560" s="15"/>
      <c r="W560" s="16"/>
      <c r="X560" s="12"/>
      <c r="Y560" s="13" t="str">
        <f t="shared" ca="1" si="164"/>
        <v xml:space="preserve"> </v>
      </c>
      <c r="Z560" s="13" t="str" cm="1">
        <f t="array" aca="1" ref="Z560" ca="1">_xlfn.IFS(W560=0," ",Y560&gt;25,"Plus éligible",Y560&gt;16,"Justificatif à fournir",Y560&gt;6,"Bon rentré OK",Y560&lt;6,"Non éligible")</f>
        <v xml:space="preserve"> </v>
      </c>
      <c r="AA560" s="13" t="str" cm="1">
        <f t="array" aca="1" ref="AA560" ca="1">_xlfn.IFS(W560=0," ",Y560&gt;17,"Plus noel",Y560&lt;16,"ok noel")</f>
        <v xml:space="preserve"> </v>
      </c>
      <c r="AB560" s="15"/>
      <c r="AC560" s="16"/>
      <c r="AD560" s="12"/>
      <c r="AE560" s="13" t="str">
        <f t="shared" ca="1" si="165"/>
        <v xml:space="preserve"> </v>
      </c>
      <c r="AF560" s="13" t="str" cm="1">
        <f t="array" aca="1" ref="AF560" ca="1">_xlfn.IFS(AC560=0," ",AE560&gt;25,"Plus éligible",AE560&gt;16,"Justificatif à fournir",AE560&gt;6,"Bon rentré OK",AE560&lt;6,"Non éligible")</f>
        <v xml:space="preserve"> </v>
      </c>
      <c r="AG560" s="13" t="str" cm="1">
        <f t="array" aca="1" ref="AG560" ca="1">_xlfn.IFS(AC560=0," ",AE560&gt;17,"Plus noel",AE560&lt;17,"ok noel")</f>
        <v xml:space="preserve"> </v>
      </c>
      <c r="AH560" s="15"/>
      <c r="AI560" s="16"/>
      <c r="AJ560" s="12"/>
      <c r="AK560" s="13" t="str">
        <f t="shared" ca="1" si="166"/>
        <v xml:space="preserve"> </v>
      </c>
      <c r="AL560" s="13" t="str" cm="1">
        <f t="array" aca="1" ref="AL560" ca="1">_xlfn.IFS(AI560=0," ",AK560&gt;25,"Plus éligible",AK560&gt;16,"Justificatif à fournir",AK560&gt;6,"Bon rentré OK",AK560&lt;6,"Non éligible")</f>
        <v xml:space="preserve"> </v>
      </c>
      <c r="AM560" s="13" t="str" cm="1">
        <f t="array" aca="1" ref="AM560" ca="1">_xlfn.IFS(AI560=0," ",AK560&gt;17,"Plus noel",AK560&lt;17,"ok noel")</f>
        <v xml:space="preserve"> </v>
      </c>
      <c r="AN560" s="15"/>
      <c r="AO560" s="16"/>
      <c r="AP560" s="12"/>
      <c r="AQ560" s="13" t="str">
        <f t="shared" ca="1" si="167"/>
        <v xml:space="preserve"> </v>
      </c>
      <c r="AR560" s="13" t="str" cm="1">
        <f t="array" aca="1" ref="AR560" ca="1">_xlfn.IFS(AO560=0," ",AQ560&gt;25,"Plus éligible",AQ560&gt;16,"Justificatif à fournir",AQ560&gt;6,"Bon rentré OK",AQ560&lt;6,"Non éligible")</f>
        <v xml:space="preserve"> </v>
      </c>
      <c r="AS560" s="13" t="str" cm="1">
        <f t="array" aca="1" ref="AS560" ca="1">_xlfn.IFS(AO560=0," ",AQ560&gt;17,"Plus noel",AQ560&lt;17,"ok noel")</f>
        <v xml:space="preserve"> </v>
      </c>
      <c r="AT560" s="15"/>
      <c r="AU560" s="10" t="str">
        <f t="shared" si="168"/>
        <v xml:space="preserve"> </v>
      </c>
      <c r="AV560" s="10" t="str">
        <f t="shared" si="169"/>
        <v xml:space="preserve"> </v>
      </c>
      <c r="AW560" s="10" t="str">
        <f t="shared" si="170"/>
        <v xml:space="preserve"> </v>
      </c>
      <c r="AX560">
        <f t="shared" ca="1" si="171"/>
        <v>0</v>
      </c>
      <c r="AY560">
        <f t="shared" ca="1" si="172"/>
        <v>0</v>
      </c>
      <c r="AZ560">
        <f t="shared" ca="1" si="173"/>
        <v>0</v>
      </c>
    </row>
    <row r="561" spans="1:52" x14ac:dyDescent="0.3">
      <c r="A561" s="5"/>
      <c r="C561" s="6">
        <f t="shared" si="174"/>
        <v>1</v>
      </c>
      <c r="E561" s="6">
        <f t="shared" ca="1" si="159"/>
        <v>44562</v>
      </c>
      <c r="F561" s="3">
        <f t="shared" ca="1" si="175"/>
        <v>18</v>
      </c>
      <c r="G561" s="3">
        <f t="shared" ca="1" si="176"/>
        <v>12</v>
      </c>
      <c r="H561" s="7">
        <f t="shared" ca="1" si="160"/>
        <v>450</v>
      </c>
      <c r="J561" s="7">
        <f t="shared" ca="1" si="161"/>
        <v>0</v>
      </c>
      <c r="L561" s="7">
        <f t="shared" ca="1" si="162"/>
        <v>450</v>
      </c>
      <c r="P561" s="7">
        <f t="shared" ca="1" si="163"/>
        <v>450</v>
      </c>
      <c r="Q561" s="16"/>
      <c r="R561" s="12"/>
      <c r="S561" s="13" t="str">
        <f t="shared" ca="1" si="177"/>
        <v xml:space="preserve"> </v>
      </c>
      <c r="T561" s="13" t="str" cm="1">
        <f t="array" aca="1" ref="T561" ca="1">_xlfn.IFS(Q561=0," ",S561&gt;25,"Plus éligible",S561&gt;16,"Justificatif à fournir",S561&gt;6,"Bon rentré OK",S561&lt;6,"Non éligible")</f>
        <v xml:space="preserve"> </v>
      </c>
      <c r="U561" s="13" t="str" cm="1">
        <f t="array" aca="1" ref="U561" ca="1">_xlfn.IFS(Q561=0," ",S561&gt;17,"Plus noel",S561&lt;17,"ok noel")</f>
        <v xml:space="preserve"> </v>
      </c>
      <c r="V561" s="15"/>
      <c r="W561" s="16"/>
      <c r="X561" s="12"/>
      <c r="Y561" s="13" t="str">
        <f t="shared" ca="1" si="164"/>
        <v xml:space="preserve"> </v>
      </c>
      <c r="Z561" s="13" t="str" cm="1">
        <f t="array" aca="1" ref="Z561" ca="1">_xlfn.IFS(W561=0," ",Y561&gt;25,"Plus éligible",Y561&gt;16,"Justificatif à fournir",Y561&gt;6,"Bon rentré OK",Y561&lt;6,"Non éligible")</f>
        <v xml:space="preserve"> </v>
      </c>
      <c r="AA561" s="13" t="str" cm="1">
        <f t="array" aca="1" ref="AA561" ca="1">_xlfn.IFS(W561=0," ",Y561&gt;17,"Plus noel",Y561&lt;16,"ok noel")</f>
        <v xml:space="preserve"> </v>
      </c>
      <c r="AB561" s="15"/>
      <c r="AC561" s="16"/>
      <c r="AD561" s="12"/>
      <c r="AE561" s="13" t="str">
        <f t="shared" ca="1" si="165"/>
        <v xml:space="preserve"> </v>
      </c>
      <c r="AF561" s="13" t="str" cm="1">
        <f t="array" aca="1" ref="AF561" ca="1">_xlfn.IFS(AC561=0," ",AE561&gt;25,"Plus éligible",AE561&gt;16,"Justificatif à fournir",AE561&gt;6,"Bon rentré OK",AE561&lt;6,"Non éligible")</f>
        <v xml:space="preserve"> </v>
      </c>
      <c r="AG561" s="13" t="str" cm="1">
        <f t="array" aca="1" ref="AG561" ca="1">_xlfn.IFS(AC561=0," ",AE561&gt;17,"Plus noel",AE561&lt;17,"ok noel")</f>
        <v xml:space="preserve"> </v>
      </c>
      <c r="AH561" s="15"/>
      <c r="AI561" s="16"/>
      <c r="AJ561" s="12"/>
      <c r="AK561" s="13" t="str">
        <f t="shared" ca="1" si="166"/>
        <v xml:space="preserve"> </v>
      </c>
      <c r="AL561" s="13" t="str" cm="1">
        <f t="array" aca="1" ref="AL561" ca="1">_xlfn.IFS(AI561=0," ",AK561&gt;25,"Plus éligible",AK561&gt;16,"Justificatif à fournir",AK561&gt;6,"Bon rentré OK",AK561&lt;6,"Non éligible")</f>
        <v xml:space="preserve"> </v>
      </c>
      <c r="AM561" s="13" t="str" cm="1">
        <f t="array" aca="1" ref="AM561" ca="1">_xlfn.IFS(AI561=0," ",AK561&gt;17,"Plus noel",AK561&lt;17,"ok noel")</f>
        <v xml:space="preserve"> </v>
      </c>
      <c r="AN561" s="15"/>
      <c r="AO561" s="16"/>
      <c r="AP561" s="12"/>
      <c r="AQ561" s="13" t="str">
        <f t="shared" ca="1" si="167"/>
        <v xml:space="preserve"> </v>
      </c>
      <c r="AR561" s="13" t="str" cm="1">
        <f t="array" aca="1" ref="AR561" ca="1">_xlfn.IFS(AO561=0," ",AQ561&gt;25,"Plus éligible",AQ561&gt;16,"Justificatif à fournir",AQ561&gt;6,"Bon rentré OK",AQ561&lt;6,"Non éligible")</f>
        <v xml:space="preserve"> </v>
      </c>
      <c r="AS561" s="13" t="str" cm="1">
        <f t="array" aca="1" ref="AS561" ca="1">_xlfn.IFS(AO561=0," ",AQ561&gt;17,"Plus noel",AQ561&lt;17,"ok noel")</f>
        <v xml:space="preserve"> </v>
      </c>
      <c r="AT561" s="15"/>
      <c r="AU561" s="10" t="str">
        <f t="shared" si="168"/>
        <v xml:space="preserve"> </v>
      </c>
      <c r="AV561" s="10" t="str">
        <f t="shared" si="169"/>
        <v xml:space="preserve"> </v>
      </c>
      <c r="AW561" s="10" t="str">
        <f t="shared" si="170"/>
        <v xml:space="preserve"> </v>
      </c>
      <c r="AX561">
        <f t="shared" ca="1" si="171"/>
        <v>0</v>
      </c>
      <c r="AY561">
        <f t="shared" ca="1" si="172"/>
        <v>0</v>
      </c>
      <c r="AZ561">
        <f t="shared" ca="1" si="173"/>
        <v>0</v>
      </c>
    </row>
    <row r="562" spans="1:52" x14ac:dyDescent="0.3">
      <c r="A562" s="5"/>
      <c r="C562" s="6">
        <f t="shared" si="174"/>
        <v>1</v>
      </c>
      <c r="E562" s="6">
        <f t="shared" ca="1" si="159"/>
        <v>44562</v>
      </c>
      <c r="F562" s="3">
        <f t="shared" ca="1" si="175"/>
        <v>18</v>
      </c>
      <c r="G562" s="3">
        <f t="shared" ca="1" si="176"/>
        <v>12</v>
      </c>
      <c r="H562" s="7">
        <f t="shared" ca="1" si="160"/>
        <v>450</v>
      </c>
      <c r="J562" s="7">
        <f t="shared" ca="1" si="161"/>
        <v>0</v>
      </c>
      <c r="L562" s="7">
        <f t="shared" ca="1" si="162"/>
        <v>450</v>
      </c>
      <c r="P562" s="7">
        <f t="shared" ca="1" si="163"/>
        <v>450</v>
      </c>
      <c r="Q562" s="16"/>
      <c r="R562" s="12"/>
      <c r="S562" s="13" t="str">
        <f t="shared" ca="1" si="177"/>
        <v xml:space="preserve"> </v>
      </c>
      <c r="T562" s="13" t="str" cm="1">
        <f t="array" aca="1" ref="T562" ca="1">_xlfn.IFS(Q562=0," ",S562&gt;25,"Plus éligible",S562&gt;16,"Justificatif à fournir",S562&gt;6,"Bon rentré OK",S562&lt;6,"Non éligible")</f>
        <v xml:space="preserve"> </v>
      </c>
      <c r="U562" s="13" t="str" cm="1">
        <f t="array" aca="1" ref="U562" ca="1">_xlfn.IFS(Q562=0," ",S562&gt;17,"Plus noel",S562&lt;17,"ok noel")</f>
        <v xml:space="preserve"> </v>
      </c>
      <c r="V562" s="15"/>
      <c r="W562" s="16"/>
      <c r="X562" s="12"/>
      <c r="Y562" s="13" t="str">
        <f t="shared" ca="1" si="164"/>
        <v xml:space="preserve"> </v>
      </c>
      <c r="Z562" s="13" t="str" cm="1">
        <f t="array" aca="1" ref="Z562" ca="1">_xlfn.IFS(W562=0," ",Y562&gt;25,"Plus éligible",Y562&gt;16,"Justificatif à fournir",Y562&gt;6,"Bon rentré OK",Y562&lt;6,"Non éligible")</f>
        <v xml:space="preserve"> </v>
      </c>
      <c r="AA562" s="13" t="str" cm="1">
        <f t="array" aca="1" ref="AA562" ca="1">_xlfn.IFS(W562=0," ",Y562&gt;17,"Plus noel",Y562&lt;16,"ok noel")</f>
        <v xml:space="preserve"> </v>
      </c>
      <c r="AB562" s="15"/>
      <c r="AC562" s="16"/>
      <c r="AD562" s="12"/>
      <c r="AE562" s="13" t="str">
        <f t="shared" ca="1" si="165"/>
        <v xml:space="preserve"> </v>
      </c>
      <c r="AF562" s="13" t="str" cm="1">
        <f t="array" aca="1" ref="AF562" ca="1">_xlfn.IFS(AC562=0," ",AE562&gt;25,"Plus éligible",AE562&gt;16,"Justificatif à fournir",AE562&gt;6,"Bon rentré OK",AE562&lt;6,"Non éligible")</f>
        <v xml:space="preserve"> </v>
      </c>
      <c r="AG562" s="13" t="str" cm="1">
        <f t="array" aca="1" ref="AG562" ca="1">_xlfn.IFS(AC562=0," ",AE562&gt;17,"Plus noel",AE562&lt;17,"ok noel")</f>
        <v xml:space="preserve"> </v>
      </c>
      <c r="AH562" s="15"/>
      <c r="AI562" s="16"/>
      <c r="AJ562" s="12"/>
      <c r="AK562" s="13" t="str">
        <f t="shared" ca="1" si="166"/>
        <v xml:space="preserve"> </v>
      </c>
      <c r="AL562" s="13" t="str" cm="1">
        <f t="array" aca="1" ref="AL562" ca="1">_xlfn.IFS(AI562=0," ",AK562&gt;25,"Plus éligible",AK562&gt;16,"Justificatif à fournir",AK562&gt;6,"Bon rentré OK",AK562&lt;6,"Non éligible")</f>
        <v xml:space="preserve"> </v>
      </c>
      <c r="AM562" s="13" t="str" cm="1">
        <f t="array" aca="1" ref="AM562" ca="1">_xlfn.IFS(AI562=0," ",AK562&gt;17,"Plus noel",AK562&lt;17,"ok noel")</f>
        <v xml:space="preserve"> </v>
      </c>
      <c r="AN562" s="15"/>
      <c r="AO562" s="16"/>
      <c r="AP562" s="12"/>
      <c r="AQ562" s="13" t="str">
        <f t="shared" ca="1" si="167"/>
        <v xml:space="preserve"> </v>
      </c>
      <c r="AR562" s="13" t="str" cm="1">
        <f t="array" aca="1" ref="AR562" ca="1">_xlfn.IFS(AO562=0," ",AQ562&gt;25,"Plus éligible",AQ562&gt;16,"Justificatif à fournir",AQ562&gt;6,"Bon rentré OK",AQ562&lt;6,"Non éligible")</f>
        <v xml:space="preserve"> </v>
      </c>
      <c r="AS562" s="13" t="str" cm="1">
        <f t="array" aca="1" ref="AS562" ca="1">_xlfn.IFS(AO562=0," ",AQ562&gt;17,"Plus noel",AQ562&lt;17,"ok noel")</f>
        <v xml:space="preserve"> </v>
      </c>
      <c r="AT562" s="15"/>
      <c r="AU562" s="10" t="str">
        <f t="shared" si="168"/>
        <v xml:space="preserve"> </v>
      </c>
      <c r="AV562" s="10" t="str">
        <f t="shared" si="169"/>
        <v xml:space="preserve"> </v>
      </c>
      <c r="AW562" s="10" t="str">
        <f t="shared" si="170"/>
        <v xml:space="preserve"> </v>
      </c>
      <c r="AX562">
        <f t="shared" ca="1" si="171"/>
        <v>0</v>
      </c>
      <c r="AY562">
        <f t="shared" ca="1" si="172"/>
        <v>0</v>
      </c>
      <c r="AZ562">
        <f t="shared" ca="1" si="173"/>
        <v>0</v>
      </c>
    </row>
    <row r="563" spans="1:52" x14ac:dyDescent="0.3">
      <c r="A563" s="5"/>
      <c r="C563" s="6">
        <f t="shared" si="174"/>
        <v>1</v>
      </c>
      <c r="E563" s="6">
        <f t="shared" ca="1" si="159"/>
        <v>44562</v>
      </c>
      <c r="F563" s="3">
        <f t="shared" ca="1" si="175"/>
        <v>18</v>
      </c>
      <c r="G563" s="3">
        <f t="shared" ca="1" si="176"/>
        <v>12</v>
      </c>
      <c r="H563" s="7">
        <f t="shared" ca="1" si="160"/>
        <v>450</v>
      </c>
      <c r="J563" s="7">
        <f t="shared" ca="1" si="161"/>
        <v>0</v>
      </c>
      <c r="L563" s="7">
        <f t="shared" ca="1" si="162"/>
        <v>450</v>
      </c>
      <c r="P563" s="7">
        <f t="shared" ca="1" si="163"/>
        <v>450</v>
      </c>
      <c r="Q563" s="16"/>
      <c r="R563" s="12"/>
      <c r="S563" s="13" t="str">
        <f t="shared" ca="1" si="177"/>
        <v xml:space="preserve"> </v>
      </c>
      <c r="T563" s="13" t="str" cm="1">
        <f t="array" aca="1" ref="T563" ca="1">_xlfn.IFS(Q563=0," ",S563&gt;25,"Plus éligible",S563&gt;16,"Justificatif à fournir",S563&gt;6,"Bon rentré OK",S563&lt;6,"Non éligible")</f>
        <v xml:space="preserve"> </v>
      </c>
      <c r="U563" s="13" t="str" cm="1">
        <f t="array" aca="1" ref="U563" ca="1">_xlfn.IFS(Q563=0," ",S563&gt;17,"Plus noel",S563&lt;17,"ok noel")</f>
        <v xml:space="preserve"> </v>
      </c>
      <c r="V563" s="15"/>
      <c r="W563" s="16"/>
      <c r="X563" s="12"/>
      <c r="Y563" s="13" t="str">
        <f t="shared" ca="1" si="164"/>
        <v xml:space="preserve"> </v>
      </c>
      <c r="Z563" s="13" t="str" cm="1">
        <f t="array" aca="1" ref="Z563" ca="1">_xlfn.IFS(W563=0," ",Y563&gt;25,"Plus éligible",Y563&gt;16,"Justificatif à fournir",Y563&gt;6,"Bon rentré OK",Y563&lt;6,"Non éligible")</f>
        <v xml:space="preserve"> </v>
      </c>
      <c r="AA563" s="13" t="str" cm="1">
        <f t="array" aca="1" ref="AA563" ca="1">_xlfn.IFS(W563=0," ",Y563&gt;17,"Plus noel",Y563&lt;16,"ok noel")</f>
        <v xml:space="preserve"> </v>
      </c>
      <c r="AB563" s="15"/>
      <c r="AC563" s="16"/>
      <c r="AD563" s="12"/>
      <c r="AE563" s="13" t="str">
        <f t="shared" ca="1" si="165"/>
        <v xml:space="preserve"> </v>
      </c>
      <c r="AF563" s="13" t="str" cm="1">
        <f t="array" aca="1" ref="AF563" ca="1">_xlfn.IFS(AC563=0," ",AE563&gt;25,"Plus éligible",AE563&gt;16,"Justificatif à fournir",AE563&gt;6,"Bon rentré OK",AE563&lt;6,"Non éligible")</f>
        <v xml:space="preserve"> </v>
      </c>
      <c r="AG563" s="13" t="str" cm="1">
        <f t="array" aca="1" ref="AG563" ca="1">_xlfn.IFS(AC563=0," ",AE563&gt;17,"Plus noel",AE563&lt;17,"ok noel")</f>
        <v xml:space="preserve"> </v>
      </c>
      <c r="AH563" s="15"/>
      <c r="AI563" s="16"/>
      <c r="AJ563" s="12"/>
      <c r="AK563" s="13" t="str">
        <f t="shared" ca="1" si="166"/>
        <v xml:space="preserve"> </v>
      </c>
      <c r="AL563" s="13" t="str" cm="1">
        <f t="array" aca="1" ref="AL563" ca="1">_xlfn.IFS(AI563=0," ",AK563&gt;25,"Plus éligible",AK563&gt;16,"Justificatif à fournir",AK563&gt;6,"Bon rentré OK",AK563&lt;6,"Non éligible")</f>
        <v xml:space="preserve"> </v>
      </c>
      <c r="AM563" s="13" t="str" cm="1">
        <f t="array" aca="1" ref="AM563" ca="1">_xlfn.IFS(AI563=0," ",AK563&gt;17,"Plus noel",AK563&lt;17,"ok noel")</f>
        <v xml:space="preserve"> </v>
      </c>
      <c r="AN563" s="15"/>
      <c r="AO563" s="16"/>
      <c r="AP563" s="12"/>
      <c r="AQ563" s="13" t="str">
        <f t="shared" ca="1" si="167"/>
        <v xml:space="preserve"> </v>
      </c>
      <c r="AR563" s="13" t="str" cm="1">
        <f t="array" aca="1" ref="AR563" ca="1">_xlfn.IFS(AO563=0," ",AQ563&gt;25,"Plus éligible",AQ563&gt;16,"Justificatif à fournir",AQ563&gt;6,"Bon rentré OK",AQ563&lt;6,"Non éligible")</f>
        <v xml:space="preserve"> </v>
      </c>
      <c r="AS563" s="13" t="str" cm="1">
        <f t="array" aca="1" ref="AS563" ca="1">_xlfn.IFS(AO563=0," ",AQ563&gt;17,"Plus noel",AQ563&lt;17,"ok noel")</f>
        <v xml:space="preserve"> </v>
      </c>
      <c r="AT563" s="15"/>
      <c r="AU563" s="10" t="str">
        <f t="shared" si="168"/>
        <v xml:space="preserve"> </v>
      </c>
      <c r="AV563" s="10" t="str">
        <f t="shared" si="169"/>
        <v xml:space="preserve"> </v>
      </c>
      <c r="AW563" s="10" t="str">
        <f t="shared" si="170"/>
        <v xml:space="preserve"> </v>
      </c>
      <c r="AX563">
        <f t="shared" ca="1" si="171"/>
        <v>0</v>
      </c>
      <c r="AY563">
        <f t="shared" ca="1" si="172"/>
        <v>0</v>
      </c>
      <c r="AZ563">
        <f t="shared" ca="1" si="173"/>
        <v>0</v>
      </c>
    </row>
    <row r="564" spans="1:52" x14ac:dyDescent="0.3">
      <c r="A564" s="5"/>
      <c r="C564" s="6">
        <f t="shared" si="174"/>
        <v>1</v>
      </c>
      <c r="E564" s="6">
        <f t="shared" ca="1" si="159"/>
        <v>44562</v>
      </c>
      <c r="F564" s="3">
        <f t="shared" ca="1" si="175"/>
        <v>18</v>
      </c>
      <c r="G564" s="3">
        <f t="shared" ca="1" si="176"/>
        <v>12</v>
      </c>
      <c r="H564" s="7">
        <f t="shared" ca="1" si="160"/>
        <v>450</v>
      </c>
      <c r="J564" s="7">
        <f t="shared" ca="1" si="161"/>
        <v>0</v>
      </c>
      <c r="L564" s="7">
        <f t="shared" ca="1" si="162"/>
        <v>450</v>
      </c>
      <c r="P564" s="7">
        <f t="shared" ca="1" si="163"/>
        <v>450</v>
      </c>
      <c r="Q564" s="16"/>
      <c r="R564" s="12"/>
      <c r="S564" s="13" t="str">
        <f t="shared" ca="1" si="177"/>
        <v xml:space="preserve"> </v>
      </c>
      <c r="T564" s="13" t="str" cm="1">
        <f t="array" aca="1" ref="T564" ca="1">_xlfn.IFS(Q564=0," ",S564&gt;25,"Plus éligible",S564&gt;16,"Justificatif à fournir",S564&gt;6,"Bon rentré OK",S564&lt;6,"Non éligible")</f>
        <v xml:space="preserve"> </v>
      </c>
      <c r="U564" s="13" t="str" cm="1">
        <f t="array" aca="1" ref="U564" ca="1">_xlfn.IFS(Q564=0," ",S564&gt;17,"Plus noel",S564&lt;17,"ok noel")</f>
        <v xml:space="preserve"> </v>
      </c>
      <c r="V564" s="15"/>
      <c r="W564" s="16"/>
      <c r="X564" s="12"/>
      <c r="Y564" s="13" t="str">
        <f t="shared" ca="1" si="164"/>
        <v xml:space="preserve"> </v>
      </c>
      <c r="Z564" s="13" t="str" cm="1">
        <f t="array" aca="1" ref="Z564" ca="1">_xlfn.IFS(W564=0," ",Y564&gt;25,"Plus éligible",Y564&gt;16,"Justificatif à fournir",Y564&gt;6,"Bon rentré OK",Y564&lt;6,"Non éligible")</f>
        <v xml:space="preserve"> </v>
      </c>
      <c r="AA564" s="13" t="str" cm="1">
        <f t="array" aca="1" ref="AA564" ca="1">_xlfn.IFS(W564=0," ",Y564&gt;17,"Plus noel",Y564&lt;16,"ok noel")</f>
        <v xml:space="preserve"> </v>
      </c>
      <c r="AB564" s="15"/>
      <c r="AC564" s="16"/>
      <c r="AD564" s="12"/>
      <c r="AE564" s="13" t="str">
        <f t="shared" ca="1" si="165"/>
        <v xml:space="preserve"> </v>
      </c>
      <c r="AF564" s="13" t="str" cm="1">
        <f t="array" aca="1" ref="AF564" ca="1">_xlfn.IFS(AC564=0," ",AE564&gt;25,"Plus éligible",AE564&gt;16,"Justificatif à fournir",AE564&gt;6,"Bon rentré OK",AE564&lt;6,"Non éligible")</f>
        <v xml:space="preserve"> </v>
      </c>
      <c r="AG564" s="13" t="str" cm="1">
        <f t="array" aca="1" ref="AG564" ca="1">_xlfn.IFS(AC564=0," ",AE564&gt;17,"Plus noel",AE564&lt;17,"ok noel")</f>
        <v xml:space="preserve"> </v>
      </c>
      <c r="AH564" s="15"/>
      <c r="AI564" s="16"/>
      <c r="AJ564" s="12"/>
      <c r="AK564" s="13" t="str">
        <f t="shared" ca="1" si="166"/>
        <v xml:space="preserve"> </v>
      </c>
      <c r="AL564" s="13" t="str" cm="1">
        <f t="array" aca="1" ref="AL564" ca="1">_xlfn.IFS(AI564=0," ",AK564&gt;25,"Plus éligible",AK564&gt;16,"Justificatif à fournir",AK564&gt;6,"Bon rentré OK",AK564&lt;6,"Non éligible")</f>
        <v xml:space="preserve"> </v>
      </c>
      <c r="AM564" s="13" t="str" cm="1">
        <f t="array" aca="1" ref="AM564" ca="1">_xlfn.IFS(AI564=0," ",AK564&gt;17,"Plus noel",AK564&lt;17,"ok noel")</f>
        <v xml:space="preserve"> </v>
      </c>
      <c r="AN564" s="15"/>
      <c r="AO564" s="16"/>
      <c r="AP564" s="12"/>
      <c r="AQ564" s="13" t="str">
        <f t="shared" ca="1" si="167"/>
        <v xml:space="preserve"> </v>
      </c>
      <c r="AR564" s="13" t="str" cm="1">
        <f t="array" aca="1" ref="AR564" ca="1">_xlfn.IFS(AO564=0," ",AQ564&gt;25,"Plus éligible",AQ564&gt;16,"Justificatif à fournir",AQ564&gt;6,"Bon rentré OK",AQ564&lt;6,"Non éligible")</f>
        <v xml:space="preserve"> </v>
      </c>
      <c r="AS564" s="13" t="str" cm="1">
        <f t="array" aca="1" ref="AS564" ca="1">_xlfn.IFS(AO564=0," ",AQ564&gt;17,"Plus noel",AQ564&lt;17,"ok noel")</f>
        <v xml:space="preserve"> </v>
      </c>
      <c r="AT564" s="15"/>
      <c r="AU564" s="10" t="str">
        <f t="shared" si="168"/>
        <v xml:space="preserve"> </v>
      </c>
      <c r="AV564" s="10" t="str">
        <f t="shared" si="169"/>
        <v xml:space="preserve"> </v>
      </c>
      <c r="AW564" s="10" t="str">
        <f t="shared" si="170"/>
        <v xml:space="preserve"> </v>
      </c>
      <c r="AX564">
        <f t="shared" ca="1" si="171"/>
        <v>0</v>
      </c>
      <c r="AY564">
        <f t="shared" ca="1" si="172"/>
        <v>0</v>
      </c>
      <c r="AZ564">
        <f t="shared" ca="1" si="173"/>
        <v>0</v>
      </c>
    </row>
    <row r="565" spans="1:52" x14ac:dyDescent="0.3">
      <c r="A565" s="5"/>
      <c r="C565" s="6">
        <f t="shared" si="174"/>
        <v>1</v>
      </c>
      <c r="E565" s="6">
        <f t="shared" ca="1" si="159"/>
        <v>44562</v>
      </c>
      <c r="F565" s="3">
        <f t="shared" ca="1" si="175"/>
        <v>18</v>
      </c>
      <c r="G565" s="3">
        <f t="shared" ca="1" si="176"/>
        <v>12</v>
      </c>
      <c r="H565" s="7">
        <f t="shared" ca="1" si="160"/>
        <v>450</v>
      </c>
      <c r="J565" s="7">
        <f t="shared" ca="1" si="161"/>
        <v>0</v>
      </c>
      <c r="L565" s="7">
        <f t="shared" ca="1" si="162"/>
        <v>450</v>
      </c>
      <c r="P565" s="7">
        <f t="shared" ca="1" si="163"/>
        <v>450</v>
      </c>
      <c r="Q565" s="16"/>
      <c r="R565" s="12"/>
      <c r="S565" s="13" t="str">
        <f t="shared" ca="1" si="177"/>
        <v xml:space="preserve"> </v>
      </c>
      <c r="T565" s="13" t="str" cm="1">
        <f t="array" aca="1" ref="T565" ca="1">_xlfn.IFS(Q565=0," ",S565&gt;25,"Plus éligible",S565&gt;16,"Justificatif à fournir",S565&gt;6,"Bon rentré OK",S565&lt;6,"Non éligible")</f>
        <v xml:space="preserve"> </v>
      </c>
      <c r="U565" s="13" t="str" cm="1">
        <f t="array" aca="1" ref="U565" ca="1">_xlfn.IFS(Q565=0," ",S565&gt;17,"Plus noel",S565&lt;17,"ok noel")</f>
        <v xml:space="preserve"> </v>
      </c>
      <c r="V565" s="15"/>
      <c r="W565" s="16"/>
      <c r="X565" s="12"/>
      <c r="Y565" s="13" t="str">
        <f t="shared" ca="1" si="164"/>
        <v xml:space="preserve"> </v>
      </c>
      <c r="Z565" s="13" t="str" cm="1">
        <f t="array" aca="1" ref="Z565" ca="1">_xlfn.IFS(W565=0," ",Y565&gt;25,"Plus éligible",Y565&gt;16,"Justificatif à fournir",Y565&gt;6,"Bon rentré OK",Y565&lt;6,"Non éligible")</f>
        <v xml:space="preserve"> </v>
      </c>
      <c r="AA565" s="13" t="str" cm="1">
        <f t="array" aca="1" ref="AA565" ca="1">_xlfn.IFS(W565=0," ",Y565&gt;17,"Plus noel",Y565&lt;16,"ok noel")</f>
        <v xml:space="preserve"> </v>
      </c>
      <c r="AB565" s="15"/>
      <c r="AC565" s="16"/>
      <c r="AD565" s="12"/>
      <c r="AE565" s="13" t="str">
        <f t="shared" ca="1" si="165"/>
        <v xml:space="preserve"> </v>
      </c>
      <c r="AF565" s="13" t="str" cm="1">
        <f t="array" aca="1" ref="AF565" ca="1">_xlfn.IFS(AC565=0," ",AE565&gt;25,"Plus éligible",AE565&gt;16,"Justificatif à fournir",AE565&gt;6,"Bon rentré OK",AE565&lt;6,"Non éligible")</f>
        <v xml:space="preserve"> </v>
      </c>
      <c r="AG565" s="13" t="str" cm="1">
        <f t="array" aca="1" ref="AG565" ca="1">_xlfn.IFS(AC565=0," ",AE565&gt;17,"Plus noel",AE565&lt;17,"ok noel")</f>
        <v xml:space="preserve"> </v>
      </c>
      <c r="AH565" s="15"/>
      <c r="AI565" s="16"/>
      <c r="AJ565" s="12"/>
      <c r="AK565" s="13" t="str">
        <f t="shared" ca="1" si="166"/>
        <v xml:space="preserve"> </v>
      </c>
      <c r="AL565" s="13" t="str" cm="1">
        <f t="array" aca="1" ref="AL565" ca="1">_xlfn.IFS(AI565=0," ",AK565&gt;25,"Plus éligible",AK565&gt;16,"Justificatif à fournir",AK565&gt;6,"Bon rentré OK",AK565&lt;6,"Non éligible")</f>
        <v xml:space="preserve"> </v>
      </c>
      <c r="AM565" s="13" t="str" cm="1">
        <f t="array" aca="1" ref="AM565" ca="1">_xlfn.IFS(AI565=0," ",AK565&gt;17,"Plus noel",AK565&lt;17,"ok noel")</f>
        <v xml:space="preserve"> </v>
      </c>
      <c r="AN565" s="15"/>
      <c r="AO565" s="16"/>
      <c r="AP565" s="12"/>
      <c r="AQ565" s="13" t="str">
        <f t="shared" ca="1" si="167"/>
        <v xml:space="preserve"> </v>
      </c>
      <c r="AR565" s="13" t="str" cm="1">
        <f t="array" aca="1" ref="AR565" ca="1">_xlfn.IFS(AO565=0," ",AQ565&gt;25,"Plus éligible",AQ565&gt;16,"Justificatif à fournir",AQ565&gt;6,"Bon rentré OK",AQ565&lt;6,"Non éligible")</f>
        <v xml:space="preserve"> </v>
      </c>
      <c r="AS565" s="13" t="str" cm="1">
        <f t="array" aca="1" ref="AS565" ca="1">_xlfn.IFS(AO565=0," ",AQ565&gt;17,"Plus noel",AQ565&lt;17,"ok noel")</f>
        <v xml:space="preserve"> </v>
      </c>
      <c r="AT565" s="15"/>
      <c r="AU565" s="10" t="str">
        <f t="shared" si="168"/>
        <v xml:space="preserve"> </v>
      </c>
      <c r="AV565" s="10" t="str">
        <f t="shared" si="169"/>
        <v xml:space="preserve"> </v>
      </c>
      <c r="AW565" s="10" t="str">
        <f t="shared" si="170"/>
        <v xml:space="preserve"> </v>
      </c>
      <c r="AX565">
        <f t="shared" ca="1" si="171"/>
        <v>0</v>
      </c>
      <c r="AY565">
        <f t="shared" ca="1" si="172"/>
        <v>0</v>
      </c>
      <c r="AZ565">
        <f t="shared" ca="1" si="173"/>
        <v>0</v>
      </c>
    </row>
    <row r="566" spans="1:52" x14ac:dyDescent="0.3">
      <c r="A566" s="5"/>
      <c r="C566" s="6">
        <f t="shared" si="174"/>
        <v>1</v>
      </c>
      <c r="E566" s="6">
        <f t="shared" ca="1" si="159"/>
        <v>44562</v>
      </c>
      <c r="F566" s="3">
        <f t="shared" ca="1" si="175"/>
        <v>18</v>
      </c>
      <c r="G566" s="3">
        <f t="shared" ca="1" si="176"/>
        <v>12</v>
      </c>
      <c r="H566" s="7">
        <f t="shared" ca="1" si="160"/>
        <v>450</v>
      </c>
      <c r="J566" s="7">
        <f t="shared" ca="1" si="161"/>
        <v>0</v>
      </c>
      <c r="L566" s="7">
        <f t="shared" ca="1" si="162"/>
        <v>450</v>
      </c>
      <c r="P566" s="7">
        <f t="shared" ca="1" si="163"/>
        <v>450</v>
      </c>
      <c r="Q566" s="16"/>
      <c r="R566" s="12"/>
      <c r="S566" s="13" t="str">
        <f t="shared" ca="1" si="177"/>
        <v xml:space="preserve"> </v>
      </c>
      <c r="T566" s="13" t="str" cm="1">
        <f t="array" aca="1" ref="T566" ca="1">_xlfn.IFS(Q566=0," ",S566&gt;25,"Plus éligible",S566&gt;16,"Justificatif à fournir",S566&gt;6,"Bon rentré OK",S566&lt;6,"Non éligible")</f>
        <v xml:space="preserve"> </v>
      </c>
      <c r="U566" s="13" t="str" cm="1">
        <f t="array" aca="1" ref="U566" ca="1">_xlfn.IFS(Q566=0," ",S566&gt;17,"Plus noel",S566&lt;17,"ok noel")</f>
        <v xml:space="preserve"> </v>
      </c>
      <c r="V566" s="15"/>
      <c r="W566" s="16"/>
      <c r="X566" s="12"/>
      <c r="Y566" s="13" t="str">
        <f t="shared" ca="1" si="164"/>
        <v xml:space="preserve"> </v>
      </c>
      <c r="Z566" s="13" t="str" cm="1">
        <f t="array" aca="1" ref="Z566" ca="1">_xlfn.IFS(W566=0," ",Y566&gt;25,"Plus éligible",Y566&gt;16,"Justificatif à fournir",Y566&gt;6,"Bon rentré OK",Y566&lt;6,"Non éligible")</f>
        <v xml:space="preserve"> </v>
      </c>
      <c r="AA566" s="13" t="str" cm="1">
        <f t="array" aca="1" ref="AA566" ca="1">_xlfn.IFS(W566=0," ",Y566&gt;17,"Plus noel",Y566&lt;16,"ok noel")</f>
        <v xml:space="preserve"> </v>
      </c>
      <c r="AB566" s="15"/>
      <c r="AC566" s="16"/>
      <c r="AD566" s="12"/>
      <c r="AE566" s="13" t="str">
        <f t="shared" ca="1" si="165"/>
        <v xml:space="preserve"> </v>
      </c>
      <c r="AF566" s="13" t="str" cm="1">
        <f t="array" aca="1" ref="AF566" ca="1">_xlfn.IFS(AC566=0," ",AE566&gt;25,"Plus éligible",AE566&gt;16,"Justificatif à fournir",AE566&gt;6,"Bon rentré OK",AE566&lt;6,"Non éligible")</f>
        <v xml:space="preserve"> </v>
      </c>
      <c r="AG566" s="13" t="str" cm="1">
        <f t="array" aca="1" ref="AG566" ca="1">_xlfn.IFS(AC566=0," ",AE566&gt;17,"Plus noel",AE566&lt;17,"ok noel")</f>
        <v xml:space="preserve"> </v>
      </c>
      <c r="AH566" s="15"/>
      <c r="AI566" s="16"/>
      <c r="AJ566" s="12"/>
      <c r="AK566" s="13" t="str">
        <f t="shared" ca="1" si="166"/>
        <v xml:space="preserve"> </v>
      </c>
      <c r="AL566" s="13" t="str" cm="1">
        <f t="array" aca="1" ref="AL566" ca="1">_xlfn.IFS(AI566=0," ",AK566&gt;25,"Plus éligible",AK566&gt;16,"Justificatif à fournir",AK566&gt;6,"Bon rentré OK",AK566&lt;6,"Non éligible")</f>
        <v xml:space="preserve"> </v>
      </c>
      <c r="AM566" s="13" t="str" cm="1">
        <f t="array" aca="1" ref="AM566" ca="1">_xlfn.IFS(AI566=0," ",AK566&gt;17,"Plus noel",AK566&lt;17,"ok noel")</f>
        <v xml:space="preserve"> </v>
      </c>
      <c r="AN566" s="15"/>
      <c r="AO566" s="16"/>
      <c r="AP566" s="12"/>
      <c r="AQ566" s="13" t="str">
        <f t="shared" ca="1" si="167"/>
        <v xml:space="preserve"> </v>
      </c>
      <c r="AR566" s="13" t="str" cm="1">
        <f t="array" aca="1" ref="AR566" ca="1">_xlfn.IFS(AO566=0," ",AQ566&gt;25,"Plus éligible",AQ566&gt;16,"Justificatif à fournir",AQ566&gt;6,"Bon rentré OK",AQ566&lt;6,"Non éligible")</f>
        <v xml:space="preserve"> </v>
      </c>
      <c r="AS566" s="13" t="str" cm="1">
        <f t="array" aca="1" ref="AS566" ca="1">_xlfn.IFS(AO566=0," ",AQ566&gt;17,"Plus noel",AQ566&lt;17,"ok noel")</f>
        <v xml:space="preserve"> </v>
      </c>
      <c r="AT566" s="15"/>
      <c r="AU566" s="10" t="str">
        <f t="shared" si="168"/>
        <v xml:space="preserve"> </v>
      </c>
      <c r="AV566" s="10" t="str">
        <f t="shared" si="169"/>
        <v xml:space="preserve"> </v>
      </c>
      <c r="AW566" s="10" t="str">
        <f t="shared" si="170"/>
        <v xml:space="preserve"> </v>
      </c>
      <c r="AX566">
        <f t="shared" ca="1" si="171"/>
        <v>0</v>
      </c>
      <c r="AY566">
        <f t="shared" ca="1" si="172"/>
        <v>0</v>
      </c>
      <c r="AZ566">
        <f t="shared" ca="1" si="173"/>
        <v>0</v>
      </c>
    </row>
    <row r="567" spans="1:52" x14ac:dyDescent="0.3">
      <c r="A567" s="5"/>
      <c r="C567" s="6">
        <f t="shared" si="174"/>
        <v>1</v>
      </c>
      <c r="E567" s="6">
        <f t="shared" ca="1" si="159"/>
        <v>44562</v>
      </c>
      <c r="F567" s="3">
        <f t="shared" ca="1" si="175"/>
        <v>18</v>
      </c>
      <c r="G567" s="3">
        <f t="shared" ca="1" si="176"/>
        <v>12</v>
      </c>
      <c r="H567" s="7">
        <f t="shared" ca="1" si="160"/>
        <v>450</v>
      </c>
      <c r="J567" s="7">
        <f t="shared" ca="1" si="161"/>
        <v>0</v>
      </c>
      <c r="L567" s="7">
        <f t="shared" ca="1" si="162"/>
        <v>450</v>
      </c>
      <c r="P567" s="7">
        <f t="shared" ca="1" si="163"/>
        <v>450</v>
      </c>
      <c r="Q567" s="16"/>
      <c r="R567" s="12"/>
      <c r="S567" s="13" t="str">
        <f t="shared" ca="1" si="177"/>
        <v xml:space="preserve"> </v>
      </c>
      <c r="T567" s="13" t="str" cm="1">
        <f t="array" aca="1" ref="T567" ca="1">_xlfn.IFS(Q567=0," ",S567&gt;25,"Plus éligible",S567&gt;16,"Justificatif à fournir",S567&gt;6,"Bon rentré OK",S567&lt;6,"Non éligible")</f>
        <v xml:space="preserve"> </v>
      </c>
      <c r="U567" s="13" t="str" cm="1">
        <f t="array" aca="1" ref="U567" ca="1">_xlfn.IFS(Q567=0," ",S567&gt;17,"Plus noel",S567&lt;17,"ok noel")</f>
        <v xml:space="preserve"> </v>
      </c>
      <c r="V567" s="15"/>
      <c r="W567" s="16"/>
      <c r="X567" s="12"/>
      <c r="Y567" s="13" t="str">
        <f t="shared" ca="1" si="164"/>
        <v xml:space="preserve"> </v>
      </c>
      <c r="Z567" s="13" t="str" cm="1">
        <f t="array" aca="1" ref="Z567" ca="1">_xlfn.IFS(W567=0," ",Y567&gt;25,"Plus éligible",Y567&gt;16,"Justificatif à fournir",Y567&gt;6,"Bon rentré OK",Y567&lt;6,"Non éligible")</f>
        <v xml:space="preserve"> </v>
      </c>
      <c r="AA567" s="13" t="str" cm="1">
        <f t="array" aca="1" ref="AA567" ca="1">_xlfn.IFS(W567=0," ",Y567&gt;17,"Plus noel",Y567&lt;16,"ok noel")</f>
        <v xml:space="preserve"> </v>
      </c>
      <c r="AB567" s="15"/>
      <c r="AC567" s="16"/>
      <c r="AD567" s="12"/>
      <c r="AE567" s="13" t="str">
        <f t="shared" ca="1" si="165"/>
        <v xml:space="preserve"> </v>
      </c>
      <c r="AF567" s="13" t="str" cm="1">
        <f t="array" aca="1" ref="AF567" ca="1">_xlfn.IFS(AC567=0," ",AE567&gt;25,"Plus éligible",AE567&gt;16,"Justificatif à fournir",AE567&gt;6,"Bon rentré OK",AE567&lt;6,"Non éligible")</f>
        <v xml:space="preserve"> </v>
      </c>
      <c r="AG567" s="13" t="str" cm="1">
        <f t="array" aca="1" ref="AG567" ca="1">_xlfn.IFS(AC567=0," ",AE567&gt;17,"Plus noel",AE567&lt;17,"ok noel")</f>
        <v xml:space="preserve"> </v>
      </c>
      <c r="AH567" s="15"/>
      <c r="AI567" s="16"/>
      <c r="AJ567" s="12"/>
      <c r="AK567" s="13" t="str">
        <f t="shared" ca="1" si="166"/>
        <v xml:space="preserve"> </v>
      </c>
      <c r="AL567" s="13" t="str" cm="1">
        <f t="array" aca="1" ref="AL567" ca="1">_xlfn.IFS(AI567=0," ",AK567&gt;25,"Plus éligible",AK567&gt;16,"Justificatif à fournir",AK567&gt;6,"Bon rentré OK",AK567&lt;6,"Non éligible")</f>
        <v xml:space="preserve"> </v>
      </c>
      <c r="AM567" s="13" t="str" cm="1">
        <f t="array" aca="1" ref="AM567" ca="1">_xlfn.IFS(AI567=0," ",AK567&gt;17,"Plus noel",AK567&lt;17,"ok noel")</f>
        <v xml:space="preserve"> </v>
      </c>
      <c r="AN567" s="15"/>
      <c r="AO567" s="16"/>
      <c r="AP567" s="12"/>
      <c r="AQ567" s="13" t="str">
        <f t="shared" ca="1" si="167"/>
        <v xml:space="preserve"> </v>
      </c>
      <c r="AR567" s="13" t="str" cm="1">
        <f t="array" aca="1" ref="AR567" ca="1">_xlfn.IFS(AO567=0," ",AQ567&gt;25,"Plus éligible",AQ567&gt;16,"Justificatif à fournir",AQ567&gt;6,"Bon rentré OK",AQ567&lt;6,"Non éligible")</f>
        <v xml:space="preserve"> </v>
      </c>
      <c r="AS567" s="13" t="str" cm="1">
        <f t="array" aca="1" ref="AS567" ca="1">_xlfn.IFS(AO567=0," ",AQ567&gt;17,"Plus noel",AQ567&lt;17,"ok noel")</f>
        <v xml:space="preserve"> </v>
      </c>
      <c r="AT567" s="15"/>
      <c r="AU567" s="10" t="str">
        <f t="shared" si="168"/>
        <v xml:space="preserve"> </v>
      </c>
      <c r="AV567" s="10" t="str">
        <f t="shared" si="169"/>
        <v xml:space="preserve"> </v>
      </c>
      <c r="AW567" s="10" t="str">
        <f t="shared" si="170"/>
        <v xml:space="preserve"> </v>
      </c>
      <c r="AX567">
        <f t="shared" ca="1" si="171"/>
        <v>0</v>
      </c>
      <c r="AY567">
        <f t="shared" ca="1" si="172"/>
        <v>0</v>
      </c>
      <c r="AZ567">
        <f t="shared" ca="1" si="173"/>
        <v>0</v>
      </c>
    </row>
    <row r="568" spans="1:52" x14ac:dyDescent="0.3">
      <c r="A568" s="5"/>
      <c r="C568" s="6">
        <f t="shared" si="174"/>
        <v>1</v>
      </c>
      <c r="E568" s="6">
        <f t="shared" ca="1" si="159"/>
        <v>44562</v>
      </c>
      <c r="F568" s="3">
        <f t="shared" ca="1" si="175"/>
        <v>18</v>
      </c>
      <c r="G568" s="3">
        <f t="shared" ca="1" si="176"/>
        <v>12</v>
      </c>
      <c r="H568" s="7">
        <f t="shared" ca="1" si="160"/>
        <v>450</v>
      </c>
      <c r="J568" s="7">
        <f t="shared" ca="1" si="161"/>
        <v>0</v>
      </c>
      <c r="L568" s="7">
        <f t="shared" ca="1" si="162"/>
        <v>450</v>
      </c>
      <c r="P568" s="7">
        <f t="shared" ca="1" si="163"/>
        <v>450</v>
      </c>
      <c r="Q568" s="16"/>
      <c r="R568" s="12"/>
      <c r="S568" s="13" t="str">
        <f t="shared" ca="1" si="177"/>
        <v xml:space="preserve"> </v>
      </c>
      <c r="T568" s="13" t="str" cm="1">
        <f t="array" aca="1" ref="T568" ca="1">_xlfn.IFS(Q568=0," ",S568&gt;25,"Plus éligible",S568&gt;16,"Justificatif à fournir",S568&gt;6,"Bon rentré OK",S568&lt;6,"Non éligible")</f>
        <v xml:space="preserve"> </v>
      </c>
      <c r="U568" s="13" t="str" cm="1">
        <f t="array" aca="1" ref="U568" ca="1">_xlfn.IFS(Q568=0," ",S568&gt;17,"Plus noel",S568&lt;17,"ok noel")</f>
        <v xml:space="preserve"> </v>
      </c>
      <c r="V568" s="15"/>
      <c r="W568" s="16"/>
      <c r="X568" s="12"/>
      <c r="Y568" s="13" t="str">
        <f t="shared" ca="1" si="164"/>
        <v xml:space="preserve"> </v>
      </c>
      <c r="Z568" s="13" t="str" cm="1">
        <f t="array" aca="1" ref="Z568" ca="1">_xlfn.IFS(W568=0," ",Y568&gt;25,"Plus éligible",Y568&gt;16,"Justificatif à fournir",Y568&gt;6,"Bon rentré OK",Y568&lt;6,"Non éligible")</f>
        <v xml:space="preserve"> </v>
      </c>
      <c r="AA568" s="13" t="str" cm="1">
        <f t="array" aca="1" ref="AA568" ca="1">_xlfn.IFS(W568=0," ",Y568&gt;17,"Plus noel",Y568&lt;16,"ok noel")</f>
        <v xml:space="preserve"> </v>
      </c>
      <c r="AB568" s="15"/>
      <c r="AC568" s="16"/>
      <c r="AD568" s="12"/>
      <c r="AE568" s="13" t="str">
        <f t="shared" ca="1" si="165"/>
        <v xml:space="preserve"> </v>
      </c>
      <c r="AF568" s="13" t="str" cm="1">
        <f t="array" aca="1" ref="AF568" ca="1">_xlfn.IFS(AC568=0," ",AE568&gt;25,"Plus éligible",AE568&gt;16,"Justificatif à fournir",AE568&gt;6,"Bon rentré OK",AE568&lt;6,"Non éligible")</f>
        <v xml:space="preserve"> </v>
      </c>
      <c r="AG568" s="13" t="str" cm="1">
        <f t="array" aca="1" ref="AG568" ca="1">_xlfn.IFS(AC568=0," ",AE568&gt;17,"Plus noel",AE568&lt;17,"ok noel")</f>
        <v xml:space="preserve"> </v>
      </c>
      <c r="AH568" s="15"/>
      <c r="AI568" s="16"/>
      <c r="AJ568" s="12"/>
      <c r="AK568" s="13" t="str">
        <f t="shared" ca="1" si="166"/>
        <v xml:space="preserve"> </v>
      </c>
      <c r="AL568" s="13" t="str" cm="1">
        <f t="array" aca="1" ref="AL568" ca="1">_xlfn.IFS(AI568=0," ",AK568&gt;25,"Plus éligible",AK568&gt;16,"Justificatif à fournir",AK568&gt;6,"Bon rentré OK",AK568&lt;6,"Non éligible")</f>
        <v xml:space="preserve"> </v>
      </c>
      <c r="AM568" s="13" t="str" cm="1">
        <f t="array" aca="1" ref="AM568" ca="1">_xlfn.IFS(AI568=0," ",AK568&gt;17,"Plus noel",AK568&lt;17,"ok noel")</f>
        <v xml:space="preserve"> </v>
      </c>
      <c r="AN568" s="15"/>
      <c r="AO568" s="16"/>
      <c r="AP568" s="12"/>
      <c r="AQ568" s="13" t="str">
        <f t="shared" ca="1" si="167"/>
        <v xml:space="preserve"> </v>
      </c>
      <c r="AR568" s="13" t="str" cm="1">
        <f t="array" aca="1" ref="AR568" ca="1">_xlfn.IFS(AO568=0," ",AQ568&gt;25,"Plus éligible",AQ568&gt;16,"Justificatif à fournir",AQ568&gt;6,"Bon rentré OK",AQ568&lt;6,"Non éligible")</f>
        <v xml:space="preserve"> </v>
      </c>
      <c r="AS568" s="13" t="str" cm="1">
        <f t="array" aca="1" ref="AS568" ca="1">_xlfn.IFS(AO568=0," ",AQ568&gt;17,"Plus noel",AQ568&lt;17,"ok noel")</f>
        <v xml:space="preserve"> </v>
      </c>
      <c r="AT568" s="15"/>
      <c r="AU568" s="10" t="str">
        <f t="shared" si="168"/>
        <v xml:space="preserve"> </v>
      </c>
      <c r="AV568" s="10" t="str">
        <f t="shared" si="169"/>
        <v xml:space="preserve"> </v>
      </c>
      <c r="AW568" s="10" t="str">
        <f t="shared" si="170"/>
        <v xml:space="preserve"> </v>
      </c>
      <c r="AX568">
        <f t="shared" ca="1" si="171"/>
        <v>0</v>
      </c>
      <c r="AY568">
        <f t="shared" ca="1" si="172"/>
        <v>0</v>
      </c>
      <c r="AZ568">
        <f t="shared" ca="1" si="173"/>
        <v>0</v>
      </c>
    </row>
    <row r="569" spans="1:52" x14ac:dyDescent="0.3">
      <c r="A569" s="5"/>
      <c r="C569" s="6">
        <f t="shared" si="174"/>
        <v>1</v>
      </c>
      <c r="E569" s="6">
        <f t="shared" ca="1" si="159"/>
        <v>44562</v>
      </c>
      <c r="F569" s="3">
        <f t="shared" ca="1" si="175"/>
        <v>18</v>
      </c>
      <c r="G569" s="3">
        <f t="shared" ca="1" si="176"/>
        <v>12</v>
      </c>
      <c r="H569" s="7">
        <f t="shared" ca="1" si="160"/>
        <v>450</v>
      </c>
      <c r="J569" s="7">
        <f t="shared" ca="1" si="161"/>
        <v>0</v>
      </c>
      <c r="L569" s="7">
        <f t="shared" ca="1" si="162"/>
        <v>450</v>
      </c>
      <c r="P569" s="7">
        <f t="shared" ca="1" si="163"/>
        <v>450</v>
      </c>
      <c r="Q569" s="16"/>
      <c r="R569" s="12"/>
      <c r="S569" s="13" t="str">
        <f t="shared" ca="1" si="177"/>
        <v xml:space="preserve"> </v>
      </c>
      <c r="T569" s="13" t="str" cm="1">
        <f t="array" aca="1" ref="T569" ca="1">_xlfn.IFS(Q569=0," ",S569&gt;25,"Plus éligible",S569&gt;16,"Justificatif à fournir",S569&gt;6,"Bon rentré OK",S569&lt;6,"Non éligible")</f>
        <v xml:space="preserve"> </v>
      </c>
      <c r="U569" s="13" t="str" cm="1">
        <f t="array" aca="1" ref="U569" ca="1">_xlfn.IFS(Q569=0," ",S569&gt;17,"Plus noel",S569&lt;17,"ok noel")</f>
        <v xml:space="preserve"> </v>
      </c>
      <c r="V569" s="15"/>
      <c r="W569" s="16"/>
      <c r="X569" s="12"/>
      <c r="Y569" s="13" t="str">
        <f t="shared" ca="1" si="164"/>
        <v xml:space="preserve"> </v>
      </c>
      <c r="Z569" s="13" t="str" cm="1">
        <f t="array" aca="1" ref="Z569" ca="1">_xlfn.IFS(W569=0," ",Y569&gt;25,"Plus éligible",Y569&gt;16,"Justificatif à fournir",Y569&gt;6,"Bon rentré OK",Y569&lt;6,"Non éligible")</f>
        <v xml:space="preserve"> </v>
      </c>
      <c r="AA569" s="13" t="str" cm="1">
        <f t="array" aca="1" ref="AA569" ca="1">_xlfn.IFS(W569=0," ",Y569&gt;17,"Plus noel",Y569&lt;16,"ok noel")</f>
        <v xml:space="preserve"> </v>
      </c>
      <c r="AB569" s="15"/>
      <c r="AC569" s="16"/>
      <c r="AD569" s="12"/>
      <c r="AE569" s="13" t="str">
        <f t="shared" ca="1" si="165"/>
        <v xml:space="preserve"> </v>
      </c>
      <c r="AF569" s="13" t="str" cm="1">
        <f t="array" aca="1" ref="AF569" ca="1">_xlfn.IFS(AC569=0," ",AE569&gt;25,"Plus éligible",AE569&gt;16,"Justificatif à fournir",AE569&gt;6,"Bon rentré OK",AE569&lt;6,"Non éligible")</f>
        <v xml:space="preserve"> </v>
      </c>
      <c r="AG569" s="13" t="str" cm="1">
        <f t="array" aca="1" ref="AG569" ca="1">_xlfn.IFS(AC569=0," ",AE569&gt;17,"Plus noel",AE569&lt;17,"ok noel")</f>
        <v xml:space="preserve"> </v>
      </c>
      <c r="AH569" s="15"/>
      <c r="AI569" s="16"/>
      <c r="AJ569" s="12"/>
      <c r="AK569" s="13" t="str">
        <f t="shared" ca="1" si="166"/>
        <v xml:space="preserve"> </v>
      </c>
      <c r="AL569" s="13" t="str" cm="1">
        <f t="array" aca="1" ref="AL569" ca="1">_xlfn.IFS(AI569=0," ",AK569&gt;25,"Plus éligible",AK569&gt;16,"Justificatif à fournir",AK569&gt;6,"Bon rentré OK",AK569&lt;6,"Non éligible")</f>
        <v xml:space="preserve"> </v>
      </c>
      <c r="AM569" s="13" t="str" cm="1">
        <f t="array" aca="1" ref="AM569" ca="1">_xlfn.IFS(AI569=0," ",AK569&gt;17,"Plus noel",AK569&lt;17,"ok noel")</f>
        <v xml:space="preserve"> </v>
      </c>
      <c r="AN569" s="15"/>
      <c r="AO569" s="16"/>
      <c r="AP569" s="12"/>
      <c r="AQ569" s="13" t="str">
        <f t="shared" ca="1" si="167"/>
        <v xml:space="preserve"> </v>
      </c>
      <c r="AR569" s="13" t="str" cm="1">
        <f t="array" aca="1" ref="AR569" ca="1">_xlfn.IFS(AO569=0," ",AQ569&gt;25,"Plus éligible",AQ569&gt;16,"Justificatif à fournir",AQ569&gt;6,"Bon rentré OK",AQ569&lt;6,"Non éligible")</f>
        <v xml:space="preserve"> </v>
      </c>
      <c r="AS569" s="13" t="str" cm="1">
        <f t="array" aca="1" ref="AS569" ca="1">_xlfn.IFS(AO569=0," ",AQ569&gt;17,"Plus noel",AQ569&lt;17,"ok noel")</f>
        <v xml:space="preserve"> </v>
      </c>
      <c r="AT569" s="15"/>
      <c r="AU569" s="10" t="str">
        <f t="shared" si="168"/>
        <v xml:space="preserve"> </v>
      </c>
      <c r="AV569" s="10" t="str">
        <f t="shared" si="169"/>
        <v xml:space="preserve"> </v>
      </c>
      <c r="AW569" s="10" t="str">
        <f t="shared" si="170"/>
        <v xml:space="preserve"> </v>
      </c>
      <c r="AX569">
        <f t="shared" ca="1" si="171"/>
        <v>0</v>
      </c>
      <c r="AY569">
        <f t="shared" ca="1" si="172"/>
        <v>0</v>
      </c>
      <c r="AZ569">
        <f t="shared" ca="1" si="173"/>
        <v>0</v>
      </c>
    </row>
    <row r="570" spans="1:52" x14ac:dyDescent="0.3">
      <c r="A570" s="5"/>
      <c r="C570" s="6">
        <f t="shared" si="174"/>
        <v>1</v>
      </c>
      <c r="E570" s="6">
        <f t="shared" ca="1" si="159"/>
        <v>44562</v>
      </c>
      <c r="F570" s="3">
        <f t="shared" ca="1" si="175"/>
        <v>18</v>
      </c>
      <c r="G570" s="3">
        <f t="shared" ca="1" si="176"/>
        <v>12</v>
      </c>
      <c r="H570" s="7">
        <f t="shared" ca="1" si="160"/>
        <v>450</v>
      </c>
      <c r="J570" s="7">
        <f t="shared" ca="1" si="161"/>
        <v>0</v>
      </c>
      <c r="L570" s="7">
        <f t="shared" ca="1" si="162"/>
        <v>450</v>
      </c>
      <c r="P570" s="7">
        <f t="shared" ca="1" si="163"/>
        <v>450</v>
      </c>
      <c r="Q570" s="16"/>
      <c r="R570" s="12"/>
      <c r="S570" s="13" t="str">
        <f t="shared" ca="1" si="177"/>
        <v xml:space="preserve"> </v>
      </c>
      <c r="T570" s="13" t="str" cm="1">
        <f t="array" aca="1" ref="T570" ca="1">_xlfn.IFS(Q570=0," ",S570&gt;25,"Plus éligible",S570&gt;16,"Justificatif à fournir",S570&gt;6,"Bon rentré OK",S570&lt;6,"Non éligible")</f>
        <v xml:space="preserve"> </v>
      </c>
      <c r="U570" s="13" t="str" cm="1">
        <f t="array" aca="1" ref="U570" ca="1">_xlfn.IFS(Q570=0," ",S570&gt;17,"Plus noel",S570&lt;17,"ok noel")</f>
        <v xml:space="preserve"> </v>
      </c>
      <c r="V570" s="15"/>
      <c r="W570" s="16"/>
      <c r="X570" s="12"/>
      <c r="Y570" s="13" t="str">
        <f t="shared" ca="1" si="164"/>
        <v xml:space="preserve"> </v>
      </c>
      <c r="Z570" s="13" t="str" cm="1">
        <f t="array" aca="1" ref="Z570" ca="1">_xlfn.IFS(W570=0," ",Y570&gt;25,"Plus éligible",Y570&gt;16,"Justificatif à fournir",Y570&gt;6,"Bon rentré OK",Y570&lt;6,"Non éligible")</f>
        <v xml:space="preserve"> </v>
      </c>
      <c r="AA570" s="13" t="str" cm="1">
        <f t="array" aca="1" ref="AA570" ca="1">_xlfn.IFS(W570=0," ",Y570&gt;17,"Plus noel",Y570&lt;16,"ok noel")</f>
        <v xml:space="preserve"> </v>
      </c>
      <c r="AB570" s="15"/>
      <c r="AC570" s="16"/>
      <c r="AD570" s="12"/>
      <c r="AE570" s="13" t="str">
        <f t="shared" ca="1" si="165"/>
        <v xml:space="preserve"> </v>
      </c>
      <c r="AF570" s="13" t="str" cm="1">
        <f t="array" aca="1" ref="AF570" ca="1">_xlfn.IFS(AC570=0," ",AE570&gt;25,"Plus éligible",AE570&gt;16,"Justificatif à fournir",AE570&gt;6,"Bon rentré OK",AE570&lt;6,"Non éligible")</f>
        <v xml:space="preserve"> </v>
      </c>
      <c r="AG570" s="13" t="str" cm="1">
        <f t="array" aca="1" ref="AG570" ca="1">_xlfn.IFS(AC570=0," ",AE570&gt;17,"Plus noel",AE570&lt;17,"ok noel")</f>
        <v xml:space="preserve"> </v>
      </c>
      <c r="AH570" s="15"/>
      <c r="AI570" s="16"/>
      <c r="AJ570" s="12"/>
      <c r="AK570" s="13" t="str">
        <f t="shared" ca="1" si="166"/>
        <v xml:space="preserve"> </v>
      </c>
      <c r="AL570" s="13" t="str" cm="1">
        <f t="array" aca="1" ref="AL570" ca="1">_xlfn.IFS(AI570=0," ",AK570&gt;25,"Plus éligible",AK570&gt;16,"Justificatif à fournir",AK570&gt;6,"Bon rentré OK",AK570&lt;6,"Non éligible")</f>
        <v xml:space="preserve"> </v>
      </c>
      <c r="AM570" s="13" t="str" cm="1">
        <f t="array" aca="1" ref="AM570" ca="1">_xlfn.IFS(AI570=0," ",AK570&gt;17,"Plus noel",AK570&lt;17,"ok noel")</f>
        <v xml:space="preserve"> </v>
      </c>
      <c r="AN570" s="15"/>
      <c r="AO570" s="16"/>
      <c r="AP570" s="12"/>
      <c r="AQ570" s="13" t="str">
        <f t="shared" ca="1" si="167"/>
        <v xml:space="preserve"> </v>
      </c>
      <c r="AR570" s="13" t="str" cm="1">
        <f t="array" aca="1" ref="AR570" ca="1">_xlfn.IFS(AO570=0," ",AQ570&gt;25,"Plus éligible",AQ570&gt;16,"Justificatif à fournir",AQ570&gt;6,"Bon rentré OK",AQ570&lt;6,"Non éligible")</f>
        <v xml:space="preserve"> </v>
      </c>
      <c r="AS570" s="13" t="str" cm="1">
        <f t="array" aca="1" ref="AS570" ca="1">_xlfn.IFS(AO570=0," ",AQ570&gt;17,"Plus noel",AQ570&lt;17,"ok noel")</f>
        <v xml:space="preserve"> </v>
      </c>
      <c r="AT570" s="15"/>
      <c r="AU570" s="10" t="str">
        <f t="shared" si="168"/>
        <v xml:space="preserve"> </v>
      </c>
      <c r="AV570" s="10" t="str">
        <f t="shared" si="169"/>
        <v xml:space="preserve"> </v>
      </c>
      <c r="AW570" s="10" t="str">
        <f t="shared" si="170"/>
        <v xml:space="preserve"> </v>
      </c>
      <c r="AX570">
        <f t="shared" ca="1" si="171"/>
        <v>0</v>
      </c>
      <c r="AY570">
        <f t="shared" ca="1" si="172"/>
        <v>0</v>
      </c>
      <c r="AZ570">
        <f t="shared" ca="1" si="173"/>
        <v>0</v>
      </c>
    </row>
    <row r="571" spans="1:52" x14ac:dyDescent="0.3">
      <c r="A571" s="5"/>
      <c r="C571" s="6">
        <f t="shared" si="174"/>
        <v>1</v>
      </c>
      <c r="E571" s="6">
        <f t="shared" ca="1" si="159"/>
        <v>44562</v>
      </c>
      <c r="F571" s="3">
        <f t="shared" ca="1" si="175"/>
        <v>18</v>
      </c>
      <c r="G571" s="3">
        <f t="shared" ca="1" si="176"/>
        <v>12</v>
      </c>
      <c r="H571" s="7">
        <f t="shared" ca="1" si="160"/>
        <v>450</v>
      </c>
      <c r="J571" s="7">
        <f t="shared" ca="1" si="161"/>
        <v>0</v>
      </c>
      <c r="L571" s="7">
        <f t="shared" ca="1" si="162"/>
        <v>450</v>
      </c>
      <c r="P571" s="7">
        <f t="shared" ca="1" si="163"/>
        <v>450</v>
      </c>
      <c r="Q571" s="16"/>
      <c r="R571" s="12"/>
      <c r="S571" s="13" t="str">
        <f t="shared" ca="1" si="177"/>
        <v xml:space="preserve"> </v>
      </c>
      <c r="T571" s="13" t="str" cm="1">
        <f t="array" aca="1" ref="T571" ca="1">_xlfn.IFS(Q571=0," ",S571&gt;25,"Plus éligible",S571&gt;16,"Justificatif à fournir",S571&gt;6,"Bon rentré OK",S571&lt;6,"Non éligible")</f>
        <v xml:space="preserve"> </v>
      </c>
      <c r="U571" s="13" t="str" cm="1">
        <f t="array" aca="1" ref="U571" ca="1">_xlfn.IFS(Q571=0," ",S571&gt;17,"Plus noel",S571&lt;17,"ok noel")</f>
        <v xml:space="preserve"> </v>
      </c>
      <c r="V571" s="15"/>
      <c r="W571" s="16"/>
      <c r="X571" s="12"/>
      <c r="Y571" s="13" t="str">
        <f t="shared" ca="1" si="164"/>
        <v xml:space="preserve"> </v>
      </c>
      <c r="Z571" s="13" t="str" cm="1">
        <f t="array" aca="1" ref="Z571" ca="1">_xlfn.IFS(W571=0," ",Y571&gt;25,"Plus éligible",Y571&gt;16,"Justificatif à fournir",Y571&gt;6,"Bon rentré OK",Y571&lt;6,"Non éligible")</f>
        <v xml:space="preserve"> </v>
      </c>
      <c r="AA571" s="13" t="str" cm="1">
        <f t="array" aca="1" ref="AA571" ca="1">_xlfn.IFS(W571=0," ",Y571&gt;17,"Plus noel",Y571&lt;16,"ok noel")</f>
        <v xml:space="preserve"> </v>
      </c>
      <c r="AB571" s="15"/>
      <c r="AC571" s="16"/>
      <c r="AD571" s="12"/>
      <c r="AE571" s="13" t="str">
        <f t="shared" ca="1" si="165"/>
        <v xml:space="preserve"> </v>
      </c>
      <c r="AF571" s="13" t="str" cm="1">
        <f t="array" aca="1" ref="AF571" ca="1">_xlfn.IFS(AC571=0," ",AE571&gt;25,"Plus éligible",AE571&gt;16,"Justificatif à fournir",AE571&gt;6,"Bon rentré OK",AE571&lt;6,"Non éligible")</f>
        <v xml:space="preserve"> </v>
      </c>
      <c r="AG571" s="13" t="str" cm="1">
        <f t="array" aca="1" ref="AG571" ca="1">_xlfn.IFS(AC571=0," ",AE571&gt;17,"Plus noel",AE571&lt;17,"ok noel")</f>
        <v xml:space="preserve"> </v>
      </c>
      <c r="AH571" s="15"/>
      <c r="AI571" s="16"/>
      <c r="AJ571" s="12"/>
      <c r="AK571" s="13" t="str">
        <f t="shared" ca="1" si="166"/>
        <v xml:space="preserve"> </v>
      </c>
      <c r="AL571" s="13" t="str" cm="1">
        <f t="array" aca="1" ref="AL571" ca="1">_xlfn.IFS(AI571=0," ",AK571&gt;25,"Plus éligible",AK571&gt;16,"Justificatif à fournir",AK571&gt;6,"Bon rentré OK",AK571&lt;6,"Non éligible")</f>
        <v xml:space="preserve"> </v>
      </c>
      <c r="AM571" s="13" t="str" cm="1">
        <f t="array" aca="1" ref="AM571" ca="1">_xlfn.IFS(AI571=0," ",AK571&gt;17,"Plus noel",AK571&lt;17,"ok noel")</f>
        <v xml:space="preserve"> </v>
      </c>
      <c r="AN571" s="15"/>
      <c r="AO571" s="16"/>
      <c r="AP571" s="12"/>
      <c r="AQ571" s="13" t="str">
        <f t="shared" ca="1" si="167"/>
        <v xml:space="preserve"> </v>
      </c>
      <c r="AR571" s="13" t="str" cm="1">
        <f t="array" aca="1" ref="AR571" ca="1">_xlfn.IFS(AO571=0," ",AQ571&gt;25,"Plus éligible",AQ571&gt;16,"Justificatif à fournir",AQ571&gt;6,"Bon rentré OK",AQ571&lt;6,"Non éligible")</f>
        <v xml:space="preserve"> </v>
      </c>
      <c r="AS571" s="13" t="str" cm="1">
        <f t="array" aca="1" ref="AS571" ca="1">_xlfn.IFS(AO571=0," ",AQ571&gt;17,"Plus noel",AQ571&lt;17,"ok noel")</f>
        <v xml:space="preserve"> </v>
      </c>
      <c r="AT571" s="15"/>
      <c r="AU571" s="10" t="str">
        <f t="shared" si="168"/>
        <v xml:space="preserve"> </v>
      </c>
      <c r="AV571" s="10" t="str">
        <f t="shared" si="169"/>
        <v xml:space="preserve"> </v>
      </c>
      <c r="AW571" s="10" t="str">
        <f t="shared" si="170"/>
        <v xml:space="preserve"> </v>
      </c>
      <c r="AX571">
        <f t="shared" ca="1" si="171"/>
        <v>0</v>
      </c>
      <c r="AY571">
        <f t="shared" ca="1" si="172"/>
        <v>0</v>
      </c>
      <c r="AZ571">
        <f t="shared" ca="1" si="173"/>
        <v>0</v>
      </c>
    </row>
    <row r="572" spans="1:52" ht="15" thickBot="1" x14ac:dyDescent="0.35">
      <c r="A572" s="5"/>
      <c r="C572" s="6">
        <f t="shared" si="174"/>
        <v>1</v>
      </c>
      <c r="E572" s="6">
        <f t="shared" ca="1" si="159"/>
        <v>44562</v>
      </c>
      <c r="F572" s="3">
        <f t="shared" ca="1" si="175"/>
        <v>18</v>
      </c>
      <c r="G572" s="3">
        <f t="shared" ca="1" si="176"/>
        <v>12</v>
      </c>
      <c r="H572" s="7">
        <f t="shared" ca="1" si="160"/>
        <v>450</v>
      </c>
      <c r="J572" s="7">
        <f t="shared" ca="1" si="161"/>
        <v>0</v>
      </c>
      <c r="L572" s="7">
        <f t="shared" ca="1" si="162"/>
        <v>450</v>
      </c>
      <c r="P572" s="7">
        <f t="shared" ca="1" si="163"/>
        <v>450</v>
      </c>
      <c r="Q572" s="17"/>
      <c r="R572" s="18"/>
      <c r="S572" s="19" t="str">
        <f t="shared" ca="1" si="177"/>
        <v xml:space="preserve"> </v>
      </c>
      <c r="T572" s="19" t="str" cm="1">
        <f t="array" aca="1" ref="T572" ca="1">_xlfn.IFS(Q572=0," ",S572&gt;25,"Plus éligible",S572&gt;16,"Justificatif à fournir",S572&gt;6,"Bon rentré OK",S572&lt;6,"Non éligible")</f>
        <v xml:space="preserve"> </v>
      </c>
      <c r="U572" s="19" t="str" cm="1">
        <f t="array" aca="1" ref="U572" ca="1">_xlfn.IFS(Q572=0," ",S572&gt;17,"Plus noel",S572&lt;17,"ok noel")</f>
        <v xml:space="preserve"> </v>
      </c>
      <c r="V572" s="20"/>
      <c r="W572" s="17"/>
      <c r="X572" s="18"/>
      <c r="Y572" s="19" t="str">
        <f t="shared" ca="1" si="164"/>
        <v xml:space="preserve"> </v>
      </c>
      <c r="Z572" s="19" t="str" cm="1">
        <f t="array" aca="1" ref="Z572" ca="1">_xlfn.IFS(W572=0," ",Y572&gt;25,"Plus éligible",Y572&gt;16,"Justificatif à fournir",Y572&gt;6,"Bon rentré OK",Y572&lt;6,"Non éligible")</f>
        <v xml:space="preserve"> </v>
      </c>
      <c r="AA572" s="19" t="str" cm="1">
        <f t="array" aca="1" ref="AA572" ca="1">_xlfn.IFS(W572=0," ",Y572&gt;17,"Plus noel",Y572&lt;16,"ok noel")</f>
        <v xml:space="preserve"> </v>
      </c>
      <c r="AB572" s="20"/>
      <c r="AC572" s="17"/>
      <c r="AD572" s="18"/>
      <c r="AE572" s="19" t="str">
        <f t="shared" ca="1" si="165"/>
        <v xml:space="preserve"> </v>
      </c>
      <c r="AF572" s="19" t="str" cm="1">
        <f t="array" aca="1" ref="AF572" ca="1">_xlfn.IFS(AC572=0," ",AE572&gt;25,"Plus éligible",AE572&gt;16,"Justificatif à fournir",AE572&gt;6,"Bon rentré OK",AE572&lt;6,"Non éligible")</f>
        <v xml:space="preserve"> </v>
      </c>
      <c r="AG572" s="19" t="str" cm="1">
        <f t="array" aca="1" ref="AG572" ca="1">_xlfn.IFS(AC572=0," ",AE572&gt;17,"Plus noel",AE572&lt;17,"ok noel")</f>
        <v xml:space="preserve"> </v>
      </c>
      <c r="AH572" s="20"/>
      <c r="AI572" s="17"/>
      <c r="AJ572" s="18"/>
      <c r="AK572" s="19" t="str">
        <f t="shared" ca="1" si="166"/>
        <v xml:space="preserve"> </v>
      </c>
      <c r="AL572" s="19" t="str" cm="1">
        <f t="array" aca="1" ref="AL572" ca="1">_xlfn.IFS(AI572=0," ",AK572&gt;25,"Plus éligible",AK572&gt;16,"Justificatif à fournir",AK572&gt;6,"Bon rentré OK",AK572&lt;6,"Non éligible")</f>
        <v xml:space="preserve"> </v>
      </c>
      <c r="AM572" s="19" t="str" cm="1">
        <f t="array" aca="1" ref="AM572" ca="1">_xlfn.IFS(AI572=0," ",AK572&gt;17,"Plus noel",AK572&lt;17,"ok noel")</f>
        <v xml:space="preserve"> </v>
      </c>
      <c r="AN572" s="20"/>
      <c r="AO572" s="17"/>
      <c r="AP572" s="18"/>
      <c r="AQ572" s="19" t="str">
        <f t="shared" ca="1" si="167"/>
        <v xml:space="preserve"> </v>
      </c>
      <c r="AR572" s="19" t="str" cm="1">
        <f t="array" aca="1" ref="AR572" ca="1">_xlfn.IFS(AO572=0," ",AQ572&gt;25,"Plus éligible",AQ572&gt;16,"Justificatif à fournir",AQ572&gt;6,"Bon rentré OK",AQ572&lt;6,"Non éligible")</f>
        <v xml:space="preserve"> </v>
      </c>
      <c r="AS572" s="19" t="str" cm="1">
        <f t="array" aca="1" ref="AS572" ca="1">_xlfn.IFS(AO572=0," ",AQ572&gt;17,"Plus noel",AQ572&lt;17,"ok noel")</f>
        <v xml:space="preserve"> </v>
      </c>
      <c r="AT572" s="20"/>
      <c r="AU572" s="10" t="str">
        <f t="shared" si="168"/>
        <v xml:space="preserve"> </v>
      </c>
      <c r="AV572" s="10" t="str">
        <f t="shared" si="169"/>
        <v xml:space="preserve"> </v>
      </c>
      <c r="AW572" s="10" t="str">
        <f t="shared" si="170"/>
        <v xml:space="preserve"> </v>
      </c>
      <c r="AX572">
        <f t="shared" ca="1" si="171"/>
        <v>0</v>
      </c>
      <c r="AY572">
        <f t="shared" ca="1" si="172"/>
        <v>0</v>
      </c>
      <c r="AZ572">
        <f t="shared" ca="1" si="173"/>
        <v>0</v>
      </c>
    </row>
  </sheetData>
  <conditionalFormatting sqref="Q10:R572 V10:V572">
    <cfRule type="expression" dxfId="1" priority="1">
      <formula>$V10="Justif OK"</formula>
    </cfRule>
    <cfRule type="expression" dxfId="0" priority="2">
      <formula>$T10="Justificatif à fournir"</formula>
    </cfRule>
  </conditionalFormatting>
  <dataValidations count="1">
    <dataValidation type="list" allowBlank="1" showInputMessage="1" showErrorMessage="1" sqref="V10:V572 AB10:AB572 AH10:AH572 AN10:AN572 AT10:AT572" xr:uid="{8628706B-0022-4F53-8249-89383D8AD840}">
      <formula1>"Justif OK"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mande">
                <anchor moveWithCells="1" sizeWithCells="1">
                  <from>
                    <xdr:col>4</xdr:col>
                    <xdr:colOff>0</xdr:colOff>
                    <xdr:row>3</xdr:row>
                    <xdr:rowOff>175260</xdr:rowOff>
                  </from>
                  <to>
                    <xdr:col>5</xdr:col>
                    <xdr:colOff>441960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ommande2">
                <anchor moveWithCells="1" sizeWithCells="1">
                  <from>
                    <xdr:col>6</xdr:col>
                    <xdr:colOff>7620</xdr:colOff>
                    <xdr:row>3</xdr:row>
                    <xdr:rowOff>182880</xdr:rowOff>
                  </from>
                  <to>
                    <xdr:col>7</xdr:col>
                    <xdr:colOff>769620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BDB0-A05F-4DC2-9E3A-24797CF056B3}">
  <sheetPr codeName="Feuil2"/>
  <dimension ref="A1:D7"/>
  <sheetViews>
    <sheetView workbookViewId="0">
      <selection activeCell="A4" sqref="A4"/>
    </sheetView>
  </sheetViews>
  <sheetFormatPr baseColWidth="10" defaultRowHeight="14.4" x14ac:dyDescent="0.3"/>
  <cols>
    <col min="1" max="1" width="5.6640625" customWidth="1"/>
    <col min="2" max="2" width="25.33203125" customWidth="1"/>
    <col min="3" max="3" width="15.88671875" customWidth="1"/>
    <col min="4" max="4" width="16" customWidth="1"/>
  </cols>
  <sheetData>
    <row r="1" spans="1:4" x14ac:dyDescent="0.3">
      <c r="B1" t="s">
        <v>58</v>
      </c>
    </row>
    <row r="3" spans="1:4" x14ac:dyDescent="0.3">
      <c r="B3" t="s">
        <v>28</v>
      </c>
      <c r="C3" t="s">
        <v>60</v>
      </c>
      <c r="D3" t="s">
        <v>59</v>
      </c>
    </row>
    <row r="4" spans="1:4" x14ac:dyDescent="0.3">
      <c r="A4">
        <v>2</v>
      </c>
      <c r="B4" t="s">
        <v>68</v>
      </c>
      <c r="C4" t="s">
        <v>61</v>
      </c>
      <c r="D4">
        <v>12.5</v>
      </c>
    </row>
    <row r="5" spans="1:4" x14ac:dyDescent="0.3">
      <c r="A5">
        <v>2</v>
      </c>
      <c r="B5" t="s">
        <v>68</v>
      </c>
      <c r="C5" t="s">
        <v>61</v>
      </c>
      <c r="D5">
        <v>12.5</v>
      </c>
    </row>
    <row r="6" spans="1:4" x14ac:dyDescent="0.3">
      <c r="A6">
        <v>2</v>
      </c>
      <c r="B6" t="s">
        <v>68</v>
      </c>
      <c r="C6" t="s">
        <v>61</v>
      </c>
      <c r="D6">
        <v>12.5</v>
      </c>
    </row>
    <row r="7" spans="1:4" x14ac:dyDescent="0.3">
      <c r="A7">
        <v>2</v>
      </c>
      <c r="B7" t="s">
        <v>68</v>
      </c>
      <c r="C7" t="s">
        <v>61</v>
      </c>
      <c r="D7">
        <v>12.5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8C85-6A76-4F1D-B7B8-D6B1435A4431}">
  <sheetPr codeName="Feuil4"/>
  <dimension ref="A1:D7"/>
  <sheetViews>
    <sheetView workbookViewId="0">
      <selection activeCell="C50" sqref="C50"/>
    </sheetView>
  </sheetViews>
  <sheetFormatPr baseColWidth="10" defaultRowHeight="14.4" x14ac:dyDescent="0.3"/>
  <cols>
    <col min="2" max="2" width="22" customWidth="1"/>
    <col min="3" max="3" width="16.33203125" customWidth="1"/>
    <col min="4" max="4" width="16.88671875" customWidth="1"/>
  </cols>
  <sheetData>
    <row r="1" spans="1:4" x14ac:dyDescent="0.3">
      <c r="B1" t="s">
        <v>64</v>
      </c>
    </row>
    <row r="3" spans="1:4" x14ac:dyDescent="0.3">
      <c r="B3" t="s">
        <v>28</v>
      </c>
      <c r="C3" t="s">
        <v>60</v>
      </c>
      <c r="D3" t="s">
        <v>59</v>
      </c>
    </row>
    <row r="4" spans="1:4" x14ac:dyDescent="0.3">
      <c r="A4">
        <v>2</v>
      </c>
      <c r="B4" t="s">
        <v>68</v>
      </c>
      <c r="C4" t="s">
        <v>66</v>
      </c>
      <c r="D4">
        <v>12.5</v>
      </c>
    </row>
    <row r="5" spans="1:4" x14ac:dyDescent="0.3">
      <c r="A5">
        <v>2</v>
      </c>
      <c r="B5" t="s">
        <v>68</v>
      </c>
      <c r="C5" t="s">
        <v>66</v>
      </c>
      <c r="D5">
        <v>12.5</v>
      </c>
    </row>
    <row r="6" spans="1:4" x14ac:dyDescent="0.3">
      <c r="A6">
        <v>2</v>
      </c>
      <c r="B6" t="s">
        <v>68</v>
      </c>
      <c r="C6" t="s">
        <v>66</v>
      </c>
      <c r="D6">
        <v>12.5</v>
      </c>
    </row>
    <row r="7" spans="1:4" x14ac:dyDescent="0.3">
      <c r="A7">
        <v>2</v>
      </c>
      <c r="B7" t="s">
        <v>68</v>
      </c>
      <c r="C7" t="s">
        <v>66</v>
      </c>
      <c r="D7">
        <v>12.5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0657F-8C1C-448A-A6D0-184AA87688C3}">
  <sheetPr codeName="Feuil3"/>
  <dimension ref="B1:D3"/>
  <sheetViews>
    <sheetView workbookViewId="0">
      <selection activeCell="B2" sqref="B2"/>
    </sheetView>
  </sheetViews>
  <sheetFormatPr baseColWidth="10" defaultRowHeight="14.4" x14ac:dyDescent="0.3"/>
  <cols>
    <col min="2" max="2" width="18.88671875" customWidth="1"/>
    <col min="3" max="3" width="17.44140625" customWidth="1"/>
    <col min="4" max="4" width="15.5546875" customWidth="1"/>
  </cols>
  <sheetData>
    <row r="1" spans="2:4" x14ac:dyDescent="0.3">
      <c r="B1" t="s">
        <v>65</v>
      </c>
    </row>
    <row r="3" spans="2:4" x14ac:dyDescent="0.3">
      <c r="B3" t="s">
        <v>28</v>
      </c>
      <c r="C3" t="s">
        <v>60</v>
      </c>
      <c r="D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Bon rentrée scolaire</vt:lpstr>
      <vt:lpstr>Bon rentrée scolaire avec justi</vt:lpstr>
      <vt:lpstr>Bon Noël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CAVIN</dc:creator>
  <cp:lastModifiedBy>François ROUZE</cp:lastModifiedBy>
  <dcterms:created xsi:type="dcterms:W3CDTF">2015-06-05T18:19:34Z</dcterms:created>
  <dcterms:modified xsi:type="dcterms:W3CDTF">2021-11-11T17:30:11Z</dcterms:modified>
</cp:coreProperties>
</file>