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7"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suivi-de-stock\"/>
    </mc:Choice>
  </mc:AlternateContent>
  <xr:revisionPtr revIDLastSave="0" documentId="13_ncr:1_{5C8D567A-9A5D-4312-A4DD-D36F921C6F3B}" xr6:coauthVersionLast="36" xr6:coauthVersionMax="45" xr10:uidLastSave="{00000000-0000-0000-0000-000000000000}"/>
  <bookViews>
    <workbookView xWindow="0" yWindow="0" windowWidth="19716" windowHeight="8424" tabRatio="815" xr2:uid="{00000000-000D-0000-FFFF-FFFF00000000}"/>
  </bookViews>
  <sheets>
    <sheet name="Data" sheetId="18" r:id="rId1"/>
    <sheet name="Items utilisés" sheetId="22" r:id="rId2"/>
    <sheet name="SEM1" sheetId="2" r:id="rId3"/>
  </sheets>
  <definedNames>
    <definedName name="_xlnm._FilterDatabase" localSheetId="0" hidden="1">Data!$A$2:$H$10</definedName>
    <definedName name="_xlnm._FilterDatabase" localSheetId="1" hidden="1">'Items utilisés'!$A$2:$H$3</definedName>
    <definedName name="_xlnm._FilterDatabase" localSheetId="2" hidden="1">'SEM1'!$A$7:$Z$20</definedName>
    <definedName name="Liste_Description_Items">OFFSET(Data!$C$3:$C$28007,0,0,COUNTA(Data!$C$3:$C$28007),1)</definedName>
  </definedNames>
  <calcPr calcId="191029"/>
</workbook>
</file>

<file path=xl/calcChain.xml><?xml version="1.0" encoding="utf-8"?>
<calcChain xmlns="http://schemas.openxmlformats.org/spreadsheetml/2006/main">
  <c r="B5" i="2" l="1"/>
  <c r="C20" i="2"/>
  <c r="C19" i="2"/>
  <c r="B19" i="2"/>
  <c r="D18" i="2"/>
  <c r="C18" i="2"/>
  <c r="C17" i="2"/>
  <c r="B17" i="2"/>
  <c r="C16" i="2"/>
  <c r="B16" i="2"/>
  <c r="A16" i="2"/>
  <c r="C15" i="2"/>
  <c r="D14" i="2"/>
  <c r="C14" i="2"/>
  <c r="C13" i="2"/>
  <c r="C12" i="2"/>
  <c r="C11" i="2"/>
  <c r="C10" i="2"/>
  <c r="C9" i="2"/>
  <c r="C8" i="2"/>
  <c r="A1" i="2"/>
  <c r="L8" i="2"/>
  <c r="P8" i="2" s="1"/>
  <c r="Z8" i="2"/>
  <c r="L10" i="2"/>
  <c r="P10" i="2" s="1"/>
  <c r="L14" i="2"/>
  <c r="P14" i="2" s="1"/>
  <c r="L18" i="2"/>
  <c r="P18" i="2"/>
  <c r="L11" i="2"/>
  <c r="P11" i="2"/>
  <c r="L15" i="2"/>
  <c r="P15" i="2" s="1"/>
  <c r="L19" i="2"/>
  <c r="P19" i="2" s="1"/>
  <c r="L12" i="2"/>
  <c r="P12" i="2" s="1"/>
  <c r="L16" i="2"/>
  <c r="P16" i="2" s="1"/>
  <c r="L20" i="2"/>
  <c r="P20" i="2" s="1"/>
  <c r="L9" i="2"/>
  <c r="P9" i="2" s="1"/>
  <c r="L13" i="2"/>
  <c r="P13" i="2" s="1"/>
  <c r="L17" i="2"/>
  <c r="P17" i="2" s="1"/>
  <c r="Z13" i="2"/>
  <c r="Z19" i="2"/>
  <c r="Z10" i="2"/>
  <c r="Z9" i="2"/>
  <c r="Z12" i="2"/>
  <c r="Z15" i="2"/>
  <c r="Z11" i="2"/>
  <c r="Z18" i="2"/>
  <c r="Z20" i="2"/>
  <c r="Z14" i="2" l="1"/>
  <c r="Z17" i="2"/>
  <c r="Z16" i="2"/>
  <c r="J3" i="2"/>
  <c r="A20" i="2"/>
  <c r="A19" i="2"/>
  <c r="A18" i="2"/>
  <c r="D19" i="2"/>
  <c r="A8" i="2"/>
  <c r="E8" i="2"/>
  <c r="D9" i="2"/>
  <c r="E10" i="2"/>
  <c r="D11" i="2"/>
  <c r="E12" i="2"/>
  <c r="D13" i="2"/>
  <c r="E14" i="2"/>
  <c r="D15" i="2"/>
  <c r="E16" i="2"/>
  <c r="D17" i="2"/>
  <c r="E18" i="2"/>
  <c r="E20" i="2"/>
  <c r="A9" i="2"/>
  <c r="A10" i="2"/>
  <c r="A11" i="2"/>
  <c r="A12" i="2"/>
  <c r="A13" i="2"/>
  <c r="A14" i="2"/>
  <c r="A15" i="2"/>
  <c r="A17" i="2"/>
  <c r="B8" i="2"/>
  <c r="D8" i="2"/>
  <c r="E9" i="2"/>
  <c r="D10" i="2"/>
  <c r="E11" i="2"/>
  <c r="D12" i="2"/>
  <c r="E13" i="2"/>
  <c r="E15" i="2"/>
  <c r="D16" i="2"/>
  <c r="E17" i="2"/>
  <c r="E19" i="2"/>
  <c r="D20" i="2"/>
  <c r="B9" i="2"/>
  <c r="B10" i="2"/>
  <c r="B11" i="2"/>
  <c r="B12" i="2"/>
  <c r="B13" i="2"/>
  <c r="B14" i="2"/>
  <c r="B15" i="2"/>
  <c r="B18" i="2"/>
  <c r="B20" i="2"/>
  <c r="R3" i="2" l="1"/>
  <c r="S3" i="2" s="1"/>
  <c r="X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MSFuser</author>
    <author>A satisfied Microsoft Office user</author>
  </authors>
  <commentList>
    <comment ref="B3" authorId="0" shapeId="0" xr:uid="{00000000-0006-0000-0200-000001000000}">
      <text>
        <r>
          <rPr>
            <b/>
            <sz val="9"/>
            <color indexed="81"/>
            <rFont val="Tahoma"/>
            <charset val="1"/>
          </rPr>
          <t>MSFuser:</t>
        </r>
        <r>
          <rPr>
            <sz val="9"/>
            <color indexed="81"/>
            <rFont val="Tahoma"/>
            <charset val="1"/>
          </rPr>
          <t xml:space="preserve">
Sélectionner la phase</t>
        </r>
      </text>
    </comment>
    <comment ref="B4" authorId="0" shapeId="0" xr:uid="{00000000-0006-0000-0200-000002000000}">
      <text>
        <r>
          <rPr>
            <b/>
            <sz val="9"/>
            <color indexed="81"/>
            <rFont val="Tahoma"/>
            <charset val="1"/>
          </rPr>
          <t>MSFuser:</t>
        </r>
        <r>
          <rPr>
            <sz val="9"/>
            <color indexed="81"/>
            <rFont val="Tahoma"/>
            <charset val="1"/>
          </rPr>
          <t xml:space="preserve">
Changer le numéro de semaine</t>
        </r>
      </text>
    </comment>
    <comment ref="F7" authorId="1" shapeId="0" xr:uid="{00000000-0006-0000-0200-000003000000}">
      <text>
        <r>
          <rPr>
            <sz val="8"/>
            <color indexed="81"/>
            <rFont val="Tahoma"/>
            <family val="2"/>
          </rPr>
          <t xml:space="preserve">"Previous stock" is the stock present at the start of a period after all corrections are made.
Corrections are adjustments made as a consequence of pilferage, losses, expired batches, miscalculations, etc. It is of upmost importance to make a </t>
        </r>
        <r>
          <rPr>
            <b/>
            <sz val="8"/>
            <color indexed="81"/>
            <rFont val="Tahoma"/>
            <family val="2"/>
          </rPr>
          <t xml:space="preserve">physical inventory </t>
        </r>
        <r>
          <rPr>
            <sz val="8"/>
            <color indexed="81"/>
            <rFont val="Tahoma"/>
            <family val="2"/>
          </rPr>
          <t xml:space="preserve">so you are certain the quantities are correct. 
"Previous stock" est la quantité en stock au début de la période, une fois toutes les corrections de quantités effectuées (liées à des vols, pertes, lots expirés, erreurs de calcul, etc... Il est primordial d'effectuer un </t>
        </r>
        <r>
          <rPr>
            <b/>
            <sz val="8"/>
            <color indexed="81"/>
            <rFont val="Tahoma"/>
            <family val="2"/>
          </rPr>
          <t xml:space="preserve">inventaire physique </t>
        </r>
        <r>
          <rPr>
            <sz val="8"/>
            <color indexed="81"/>
            <rFont val="Tahoma"/>
            <family val="2"/>
          </rPr>
          <t xml:space="preserve">pour être certains que les quantités encodées sont correctes.
  </t>
        </r>
      </text>
    </comment>
    <comment ref="G7" authorId="1" shapeId="0" xr:uid="{00000000-0006-0000-0200-000004000000}">
      <text>
        <r>
          <rPr>
            <sz val="8"/>
            <color indexed="81"/>
            <rFont val="Tahoma"/>
            <family val="2"/>
          </rPr>
          <t xml:space="preserve">De Kinshsasa ou d'une autre intervention (sur la base du packing list)
</t>
        </r>
      </text>
    </comment>
    <comment ref="H7" authorId="0" shapeId="0" xr:uid="{00000000-0006-0000-0200-000005000000}">
      <text>
        <r>
          <rPr>
            <b/>
            <sz val="9"/>
            <color indexed="81"/>
            <rFont val="Tahoma"/>
            <charset val="1"/>
          </rPr>
          <t>MSFuser:</t>
        </r>
        <r>
          <rPr>
            <sz val="9"/>
            <color indexed="81"/>
            <rFont val="Tahoma"/>
            <charset val="1"/>
          </rPr>
          <t xml:space="preserve">
Achat local ou donation terrain d'un partenaire (PO, PL, Certificat de donation)
</t>
        </r>
      </text>
    </comment>
    <comment ref="I7" authorId="0" shapeId="0" xr:uid="{00000000-0006-0000-0200-000006000000}">
      <text>
        <r>
          <rPr>
            <b/>
            <sz val="9"/>
            <color indexed="81"/>
            <rFont val="Tahoma"/>
            <charset val="1"/>
          </rPr>
          <t>MSFuser:</t>
        </r>
        <r>
          <rPr>
            <sz val="9"/>
            <color indexed="81"/>
            <rFont val="Tahoma"/>
            <charset val="1"/>
          </rPr>
          <t xml:space="preserve">
Matériels retournés au stock après utilisattion (Delivery Note)
</t>
        </r>
      </text>
    </comment>
    <comment ref="J7" authorId="1" shapeId="0" xr:uid="{00000000-0006-0000-0200-000007000000}">
      <text>
        <r>
          <rPr>
            <sz val="8"/>
            <color indexed="81"/>
            <rFont val="Tahoma"/>
            <family val="2"/>
          </rPr>
          <t xml:space="preserve">Destockage pour utilisation terrain ou donation pour structures de santé (Internal Request)
</t>
        </r>
      </text>
    </comment>
    <comment ref="K7" authorId="1" shapeId="0" xr:uid="{00000000-0006-0000-0200-000008000000}">
      <text>
        <r>
          <rPr>
            <sz val="8"/>
            <color indexed="81"/>
            <rFont val="Tahoma"/>
            <family val="2"/>
          </rPr>
          <t>Envoi du matériel à kinshasa ou sur une autre intervention (Packing List/fret Manifest)</t>
        </r>
      </text>
    </comment>
    <comment ref="O7" authorId="1" shapeId="0" xr:uid="{00000000-0006-0000-0200-000009000000}">
      <text>
        <r>
          <rPr>
            <sz val="8"/>
            <color indexed="81"/>
            <rFont val="Tahoma"/>
            <family val="2"/>
          </rPr>
          <t xml:space="preserve">Use this column for the figures that result from a physical  stockcount. These will not always correspond with the balance according to the stock cards or, if used, the "shadow administration".
Differences between the "shadow administration and the stock cards might be a good reason for a stock count. (shadow administration is not used by MSF B)
Employer cette colonne pour encoder les valeurs résultant d'un comptage physique dans le stock. Ces valeurs ne correspondront pas toujours à l'information recueillie sur les fiches de stock, et donneront lieu à une investigation pour déterminer l'origine de la différence.
 </t>
        </r>
      </text>
    </comment>
    <comment ref="P7" authorId="1" shapeId="0" xr:uid="{00000000-0006-0000-0200-00000A000000}">
      <text>
        <r>
          <rPr>
            <sz val="8"/>
            <color indexed="81"/>
            <rFont val="Tahoma"/>
            <family val="2"/>
          </rPr>
          <t xml:space="preserve">This column is used for the differences found between the physical stockcount on one hand and the balance resulting from the stock cards or, if used, the "shadow administration" on the other. Solve first the differences between the stock cards and the "shadow administration" and then the differences between these figures and the results of the physical stockcount. (MSF B does not use the Shadow Administration)
Cette colonne est employée pour visualiser les différences entre le comptage physique d'une part et le solde "théorique" résultant de la différence entre les entrées et les sorties enregistrées sur les fiches de stock. Toute différence doit être investiguée. </t>
        </r>
      </text>
    </comment>
    <comment ref="S7" authorId="1" shapeId="0" xr:uid="{00000000-0006-0000-0200-00000B000000}">
      <text/>
    </comment>
    <comment ref="U7" authorId="1" shapeId="0" xr:uid="{00000000-0006-0000-0200-00000C000000}">
      <text>
        <r>
          <rPr>
            <sz val="8"/>
            <color indexed="81"/>
            <rFont val="Tahoma"/>
            <family val="2"/>
          </rPr>
          <t xml:space="preserve">De Kinshsasa ou d'une autre intervention (sur la base du packing list)
</t>
        </r>
      </text>
    </comment>
    <comment ref="V7" authorId="0" shapeId="0" xr:uid="{00000000-0006-0000-0200-00000D000000}">
      <text>
        <r>
          <rPr>
            <b/>
            <sz val="9"/>
            <color indexed="81"/>
            <rFont val="Tahoma"/>
            <charset val="1"/>
          </rPr>
          <t>MSFuser:</t>
        </r>
        <r>
          <rPr>
            <sz val="9"/>
            <color indexed="81"/>
            <rFont val="Tahoma"/>
            <charset val="1"/>
          </rPr>
          <t xml:space="preserve">
Achat local ou donation terrain d'un partenaire (PO, PL, Certificat de donation)
</t>
        </r>
      </text>
    </comment>
    <comment ref="W7" authorId="0" shapeId="0" xr:uid="{00000000-0006-0000-0200-00000E000000}">
      <text>
        <r>
          <rPr>
            <b/>
            <sz val="9"/>
            <color indexed="81"/>
            <rFont val="Tahoma"/>
            <charset val="1"/>
          </rPr>
          <t>MSFuser:</t>
        </r>
        <r>
          <rPr>
            <sz val="9"/>
            <color indexed="81"/>
            <rFont val="Tahoma"/>
            <charset val="1"/>
          </rPr>
          <t xml:space="preserve">
Matériels retournés au stock après utilisattion (Delivery Note)
</t>
        </r>
      </text>
    </comment>
    <comment ref="X7" authorId="1" shapeId="0" xr:uid="{00000000-0006-0000-0200-00000F000000}">
      <text>
        <r>
          <rPr>
            <sz val="8"/>
            <color indexed="81"/>
            <rFont val="Tahoma"/>
            <family val="2"/>
          </rPr>
          <t xml:space="preserve">Destockage pour utilisation terrain ou donation pour structures de santé (Internal Request)
</t>
        </r>
      </text>
    </comment>
    <comment ref="Y7" authorId="1" shapeId="0" xr:uid="{00000000-0006-0000-0200-000010000000}">
      <text>
        <r>
          <rPr>
            <sz val="8"/>
            <color indexed="81"/>
            <rFont val="Tahoma"/>
            <family val="2"/>
          </rPr>
          <t>Envoi du matériel à kinshasa ou sur une autre intervention (Packing List/fret Manifest)</t>
        </r>
      </text>
    </comment>
  </commentList>
</comments>
</file>

<file path=xl/sharedStrings.xml><?xml version="1.0" encoding="utf-8"?>
<sst xmlns="http://schemas.openxmlformats.org/spreadsheetml/2006/main" count="107" uniqueCount="63">
  <si>
    <t>Stock balance</t>
  </si>
  <si>
    <t>Code</t>
  </si>
  <si>
    <t>Description</t>
  </si>
  <si>
    <t>%</t>
  </si>
  <si>
    <t>Stock précédent</t>
  </si>
  <si>
    <t>SORTIES</t>
  </si>
  <si>
    <t>ENTREES</t>
  </si>
  <si>
    <t>Inventaire</t>
  </si>
  <si>
    <t>Stock balance Final</t>
  </si>
  <si>
    <t>Avant inventaire</t>
  </si>
  <si>
    <t>Après inventaire</t>
  </si>
  <si>
    <t>Reception fret</t>
  </si>
  <si>
    <t>Acquisition terrain</t>
  </si>
  <si>
    <t>Retour matériels terrain</t>
  </si>
  <si>
    <t>Destockage Terrain</t>
  </si>
  <si>
    <t xml:space="preserve">Expédition </t>
  </si>
  <si>
    <t>Type d'écarts</t>
  </si>
  <si>
    <t>Détails sur les écarts</t>
  </si>
  <si>
    <t>Valorisation du stock (€)</t>
  </si>
  <si>
    <t>Ecart en qté.</t>
  </si>
  <si>
    <t>Ecart en valeur (€)</t>
  </si>
  <si>
    <t>Nombre d'items au stock</t>
  </si>
  <si>
    <t>Nbre des items en écart</t>
  </si>
  <si>
    <t>Ecart en valeur</t>
  </si>
  <si>
    <t>INTERVENTION</t>
  </si>
  <si>
    <t>Prix unitaire
EUR</t>
  </si>
  <si>
    <t>Famille</t>
  </si>
  <si>
    <t>Poids unit. estimé (kg)</t>
  </si>
  <si>
    <t>Volume unit. estimé (dm³)</t>
  </si>
  <si>
    <t>Investissement / Consommable</t>
  </si>
  <si>
    <t>Unité de Mesure</t>
  </si>
  <si>
    <t>Valeur du stock (EUR)</t>
  </si>
  <si>
    <t>Valeur absolue</t>
  </si>
  <si>
    <t>Phase :</t>
  </si>
  <si>
    <t>Semaine :</t>
  </si>
  <si>
    <t>Date de dernière mise à jour 04/09/2021</t>
  </si>
  <si>
    <t>PCE</t>
  </si>
  <si>
    <t>Consommable</t>
  </si>
  <si>
    <t>Investissement</t>
  </si>
  <si>
    <t>Sélectionner les items présents sur l'intervention et ajouter les au fur et à mesure de l'intervention</t>
  </si>
  <si>
    <t>UdM</t>
  </si>
  <si>
    <t>Informatique</t>
  </si>
  <si>
    <t>AA01</t>
  </si>
  <si>
    <t>Ordinateur</t>
  </si>
  <si>
    <t>AA02</t>
  </si>
  <si>
    <t>Souris</t>
  </si>
  <si>
    <t>Nourriture</t>
  </si>
  <si>
    <t>BB01</t>
  </si>
  <si>
    <t>Riz</t>
  </si>
  <si>
    <t>KG</t>
  </si>
  <si>
    <t>BB02</t>
  </si>
  <si>
    <t>BB03</t>
  </si>
  <si>
    <t>BB04</t>
  </si>
  <si>
    <t>Tomate en boîte, 400g</t>
  </si>
  <si>
    <t>Sardines à l'huile</t>
  </si>
  <si>
    <t>Electricité</t>
  </si>
  <si>
    <t>CC01</t>
  </si>
  <si>
    <t>Disjoncteur 16A, 2P</t>
  </si>
  <si>
    <t>Nescafé, 200g</t>
  </si>
  <si>
    <t>Nouveau</t>
  </si>
  <si>
    <t>NN001</t>
  </si>
  <si>
    <t>Essai</t>
  </si>
  <si>
    <t xml:space="preserve">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</si>
</sst>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0_ ;[Red]\-0\ "/>
  </numFmts>
  <fonts count="24" x14ac:knownFonts="1">
    <font>
      <sz val="10"/>
      <name val="Arial"/>
    </font>
    <font>
      <sz val="8"/>
      <color indexed="81"/>
      <name val="Tahoma"/>
      <family val="2"/>
    </font>
    <font>
      <b/>
      <sz val="8"/>
      <color indexed="81"/>
      <name val="Tahoma"/>
      <family val="2"/>
    </font>
    <font>
      <sz val="10"/>
      <name val="Arial"/>
      <family val="2"/>
    </font>
    <font>
      <sz val="10"/>
      <name val="Arial"/>
      <family val="2"/>
    </font>
    <font>
      <b/>
      <sz val="10"/>
      <name val="Calibri"/>
      <family val="2"/>
    </font>
    <font>
      <sz val="9"/>
      <color indexed="81"/>
      <name val="Tahoma"/>
      <charset val="1"/>
    </font>
    <font>
      <b/>
      <sz val="9"/>
      <color indexed="81"/>
      <name val="Tahoma"/>
      <charset val="1"/>
    </font>
    <font>
      <sz val="10"/>
      <name val="Calibri"/>
      <family val="2"/>
      <scheme val="minor"/>
    </font>
    <font>
      <sz val="10"/>
      <color indexed="10"/>
      <name val="Calibri"/>
      <family val="2"/>
      <scheme val="minor"/>
    </font>
    <font>
      <b/>
      <sz val="12"/>
      <name val="Calibri"/>
      <family val="2"/>
      <scheme val="minor"/>
    </font>
    <font>
      <b/>
      <sz val="18"/>
      <color indexed="8"/>
      <name val="Calibri"/>
      <family val="2"/>
      <scheme val="minor"/>
    </font>
    <font>
      <b/>
      <sz val="18"/>
      <color theme="1"/>
      <name val="Calibri"/>
      <family val="2"/>
      <scheme val="minor"/>
    </font>
    <font>
      <b/>
      <sz val="10"/>
      <name val="Calibri"/>
      <family val="2"/>
      <scheme val="minor"/>
    </font>
    <font>
      <sz val="10"/>
      <color rgb="FFFF0000"/>
      <name val="Calibri"/>
      <family val="2"/>
      <scheme val="minor"/>
    </font>
    <font>
      <b/>
      <sz val="12"/>
      <color rgb="FFFF0000"/>
      <name val="Calibri"/>
      <family val="2"/>
      <scheme val="minor"/>
    </font>
    <font>
      <i/>
      <sz val="10"/>
      <name val="Calibri"/>
      <family val="2"/>
      <scheme val="minor"/>
    </font>
    <font>
      <i/>
      <sz val="10"/>
      <color rgb="FFFF0000"/>
      <name val="Calibri"/>
      <family val="2"/>
      <scheme val="minor"/>
    </font>
    <font>
      <i/>
      <u/>
      <sz val="10"/>
      <name val="Calibri"/>
      <family val="2"/>
      <scheme val="minor"/>
    </font>
    <font>
      <i/>
      <sz val="10"/>
      <color rgb="FFC00000"/>
      <name val="Calibri"/>
      <family val="2"/>
      <scheme val="minor"/>
    </font>
    <font>
      <b/>
      <sz val="14"/>
      <color theme="1"/>
      <name val="Calibri"/>
      <family val="2"/>
      <scheme val="minor"/>
    </font>
    <font>
      <b/>
      <sz val="12"/>
      <color theme="1"/>
      <name val="Calibri"/>
      <family val="2"/>
      <scheme val="minor"/>
    </font>
    <font>
      <sz val="10"/>
      <color theme="0" tint="-4.9989318521683403E-2"/>
      <name val="Calibri"/>
      <family val="2"/>
      <scheme val="minor"/>
    </font>
    <font>
      <sz val="8"/>
      <name val="Arial"/>
    </font>
  </fonts>
  <fills count="9">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C0C0C0"/>
        <bgColor indexed="64"/>
      </patternFill>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s>
  <cellStyleXfs count="5">
    <xf numFmtId="0" fontId="0" fillId="0" borderId="0"/>
    <xf numFmtId="164" fontId="4" fillId="0" borderId="0" applyFont="0" applyFill="0" applyBorder="0" applyAlignment="0" applyProtection="0"/>
    <xf numFmtId="0" fontId="3" fillId="0" borderId="0"/>
    <xf numFmtId="0" fontId="3" fillId="0" borderId="0"/>
    <xf numFmtId="9" fontId="4" fillId="0" borderId="0" applyFont="0" applyFill="0" applyBorder="0" applyAlignment="0" applyProtection="0"/>
  </cellStyleXfs>
  <cellXfs count="88">
    <xf numFmtId="0" fontId="0" fillId="0" borderId="0" xfId="0"/>
    <xf numFmtId="0" fontId="8" fillId="0" borderId="0" xfId="0" applyFont="1" applyAlignment="1" applyProtection="1">
      <alignment vertical="center"/>
    </xf>
    <xf numFmtId="0" fontId="9" fillId="2" borderId="1"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NumberFormat="1" applyFont="1" applyBorder="1" applyAlignment="1" applyProtection="1">
      <alignment horizontal="center" vertical="center"/>
    </xf>
    <xf numFmtId="0" fontId="11" fillId="4" borderId="0" xfId="0" applyFont="1" applyFill="1" applyBorder="1" applyAlignment="1" applyProtection="1">
      <alignment vertical="center"/>
      <protection locked="0"/>
    </xf>
    <xf numFmtId="0" fontId="12" fillId="0" borderId="0" xfId="0" applyFont="1" applyBorder="1" applyAlignment="1" applyProtection="1">
      <alignment vertical="center"/>
    </xf>
    <xf numFmtId="0" fontId="8" fillId="5" borderId="3" xfId="0" applyFont="1" applyFill="1" applyBorder="1" applyAlignment="1" applyProtection="1">
      <alignment vertical="center"/>
    </xf>
    <xf numFmtId="0" fontId="13" fillId="3" borderId="7" xfId="0" applyFont="1" applyFill="1" applyBorder="1" applyAlignment="1" applyProtection="1">
      <alignment horizontal="center" vertical="center" wrapText="1"/>
    </xf>
    <xf numFmtId="0" fontId="13" fillId="6" borderId="7" xfId="0" applyFont="1" applyFill="1" applyBorder="1" applyAlignment="1" applyProtection="1">
      <alignment horizontal="center" vertical="center" wrapText="1"/>
    </xf>
    <xf numFmtId="0" fontId="13" fillId="3" borderId="10" xfId="0" applyFont="1" applyFill="1" applyBorder="1" applyAlignment="1" applyProtection="1">
      <alignment horizontal="center" vertical="center" wrapText="1"/>
    </xf>
    <xf numFmtId="0" fontId="13" fillId="3" borderId="9" xfId="0" applyFont="1" applyFill="1" applyBorder="1" applyAlignment="1" applyProtection="1">
      <alignment horizontal="center" vertical="center" wrapText="1"/>
    </xf>
    <xf numFmtId="0" fontId="8" fillId="0" borderId="0" xfId="0" applyFont="1" applyBorder="1" applyAlignment="1" applyProtection="1">
      <alignment vertical="center"/>
    </xf>
    <xf numFmtId="0" fontId="10" fillId="0" borderId="0" xfId="0" applyFont="1" applyBorder="1" applyAlignment="1" applyProtection="1">
      <alignment vertical="center"/>
    </xf>
    <xf numFmtId="0" fontId="15" fillId="0" borderId="0" xfId="0" applyFont="1" applyBorder="1" applyAlignment="1" applyProtection="1">
      <alignment horizontal="left" vertical="center"/>
    </xf>
    <xf numFmtId="0" fontId="12" fillId="0" borderId="0" xfId="0" applyFont="1" applyBorder="1" applyAlignment="1" applyProtection="1">
      <alignment horizontal="center" vertical="center"/>
    </xf>
    <xf numFmtId="0" fontId="8" fillId="0" borderId="6" xfId="0" applyFont="1" applyBorder="1" applyAlignment="1" applyProtection="1">
      <alignment horizontal="center" vertical="center"/>
      <protection locked="0"/>
    </xf>
    <xf numFmtId="0" fontId="8" fillId="0" borderId="0" xfId="0" applyNumberFormat="1" applyFont="1" applyFill="1" applyBorder="1" applyAlignment="1" applyProtection="1">
      <alignment horizontal="center" vertical="center"/>
    </xf>
    <xf numFmtId="0" fontId="8" fillId="3" borderId="1" xfId="0" applyNumberFormat="1" applyFont="1" applyFill="1" applyBorder="1" applyAlignment="1" applyProtection="1">
      <alignment horizontal="center" vertical="center"/>
    </xf>
    <xf numFmtId="0" fontId="8" fillId="0" borderId="11" xfId="0" applyFont="1" applyBorder="1" applyAlignment="1" applyProtection="1">
      <alignment horizontal="center" vertical="center"/>
      <protection locked="0"/>
    </xf>
    <xf numFmtId="165" fontId="14" fillId="5" borderId="6" xfId="0" applyNumberFormat="1" applyFont="1" applyFill="1" applyBorder="1" applyAlignment="1" applyProtection="1">
      <alignment horizontal="center" vertical="center"/>
    </xf>
    <xf numFmtId="0" fontId="9" fillId="0" borderId="13" xfId="0" applyFont="1" applyBorder="1" applyAlignment="1" applyProtection="1">
      <alignment horizontal="center" vertical="center"/>
      <protection locked="0"/>
    </xf>
    <xf numFmtId="0" fontId="9" fillId="0" borderId="21" xfId="0" applyFont="1" applyBorder="1" applyAlignment="1" applyProtection="1">
      <alignment horizontal="center" vertical="center"/>
      <protection locked="0"/>
    </xf>
    <xf numFmtId="0" fontId="13" fillId="7" borderId="8" xfId="0" applyFont="1" applyFill="1" applyBorder="1" applyAlignment="1" applyProtection="1">
      <alignment horizontal="center" vertical="top" wrapText="1"/>
    </xf>
    <xf numFmtId="0" fontId="13" fillId="7" borderId="9" xfId="0" applyFont="1" applyFill="1" applyBorder="1" applyAlignment="1" applyProtection="1">
      <alignment horizontal="center" vertical="top" wrapText="1"/>
    </xf>
    <xf numFmtId="0" fontId="13" fillId="6" borderId="22" xfId="0" applyFont="1" applyFill="1" applyBorder="1" applyAlignment="1" applyProtection="1">
      <alignment horizontal="center" vertical="center" wrapText="1"/>
    </xf>
    <xf numFmtId="0" fontId="13" fillId="3" borderId="25" xfId="0" applyFont="1" applyFill="1" applyBorder="1" applyAlignment="1" applyProtection="1">
      <alignment horizontal="center" vertical="top" wrapText="1"/>
    </xf>
    <xf numFmtId="0" fontId="13" fillId="3" borderId="24" xfId="0" applyFont="1" applyFill="1" applyBorder="1" applyAlignment="1" applyProtection="1">
      <alignment horizontal="center" vertical="center" wrapText="1"/>
    </xf>
    <xf numFmtId="165" fontId="14" fillId="5" borderId="12" xfId="0" applyNumberFormat="1" applyFont="1" applyFill="1" applyBorder="1" applyAlignment="1" applyProtection="1">
      <alignment horizontal="center" vertical="center"/>
    </xf>
    <xf numFmtId="165" fontId="14" fillId="5" borderId="19" xfId="0" applyNumberFormat="1" applyFont="1" applyFill="1" applyBorder="1" applyAlignment="1" applyProtection="1">
      <alignment horizontal="center" vertical="center"/>
    </xf>
    <xf numFmtId="165" fontId="14" fillId="8" borderId="12" xfId="0" applyNumberFormat="1" applyFont="1" applyFill="1" applyBorder="1" applyAlignment="1" applyProtection="1">
      <alignment horizontal="center" vertical="center"/>
    </xf>
    <xf numFmtId="165" fontId="14" fillId="8" borderId="19" xfId="0" applyNumberFormat="1" applyFont="1" applyFill="1" applyBorder="1" applyAlignment="1" applyProtection="1">
      <alignment horizontal="center" vertical="center"/>
    </xf>
    <xf numFmtId="0" fontId="8" fillId="8" borderId="0" xfId="0" applyFont="1" applyFill="1" applyAlignment="1" applyProtection="1">
      <alignment horizontal="center" vertical="center"/>
    </xf>
    <xf numFmtId="0" fontId="14" fillId="8" borderId="0" xfId="0" applyFont="1" applyFill="1" applyBorder="1" applyAlignment="1" applyProtection="1">
      <alignment vertical="center" wrapText="1"/>
      <protection locked="0"/>
    </xf>
    <xf numFmtId="0" fontId="8" fillId="5" borderId="23" xfId="0" applyNumberFormat="1" applyFont="1" applyFill="1" applyBorder="1" applyAlignment="1" applyProtection="1">
      <alignment horizontal="center" vertical="center"/>
    </xf>
    <xf numFmtId="0" fontId="13" fillId="7" borderId="27" xfId="0" applyFont="1" applyFill="1" applyBorder="1" applyAlignment="1" applyProtection="1">
      <alignment horizontal="center" vertical="top" wrapText="1"/>
    </xf>
    <xf numFmtId="0" fontId="11" fillId="4" borderId="0" xfId="0" applyFont="1" applyFill="1" applyBorder="1" applyAlignment="1" applyProtection="1">
      <alignment horizontal="center" vertical="center"/>
      <protection locked="0"/>
    </xf>
    <xf numFmtId="0" fontId="11" fillId="4" borderId="18" xfId="0" applyFont="1" applyFill="1" applyBorder="1" applyAlignment="1" applyProtection="1">
      <alignment horizontal="center" vertical="center"/>
      <protection locked="0"/>
    </xf>
    <xf numFmtId="0" fontId="16" fillId="0" borderId="0" xfId="0" applyFont="1" applyAlignment="1" applyProtection="1">
      <alignment horizontal="left" vertical="center"/>
    </xf>
    <xf numFmtId="0" fontId="16" fillId="0" borderId="0" xfId="0" applyFont="1" applyAlignment="1" applyProtection="1">
      <alignment horizontal="center" vertical="center"/>
    </xf>
    <xf numFmtId="0" fontId="17" fillId="8" borderId="0" xfId="0" applyFont="1" applyFill="1" applyBorder="1" applyAlignment="1" applyProtection="1">
      <alignment vertical="center" wrapText="1"/>
      <protection locked="0"/>
    </xf>
    <xf numFmtId="164" fontId="17" fillId="8" borderId="0" xfId="1" applyFont="1" applyFill="1" applyBorder="1" applyAlignment="1" applyProtection="1">
      <alignment vertical="center" wrapText="1"/>
      <protection locked="0"/>
    </xf>
    <xf numFmtId="0" fontId="16" fillId="0" borderId="0" xfId="0" applyNumberFormat="1" applyFont="1" applyBorder="1" applyAlignment="1" applyProtection="1">
      <alignment horizontal="left" vertical="center"/>
    </xf>
    <xf numFmtId="0" fontId="18" fillId="8" borderId="0" xfId="0" applyFont="1" applyFill="1" applyAlignment="1" applyProtection="1">
      <alignment horizontal="center" vertical="center"/>
    </xf>
    <xf numFmtId="0" fontId="18" fillId="0" borderId="0" xfId="0" applyFont="1" applyAlignment="1" applyProtection="1">
      <alignment horizontal="center" vertical="center"/>
    </xf>
    <xf numFmtId="0" fontId="10" fillId="0" borderId="18" xfId="0" applyFont="1" applyBorder="1" applyAlignment="1" applyProtection="1">
      <alignment vertical="center"/>
    </xf>
    <xf numFmtId="0" fontId="10" fillId="0" borderId="28" xfId="0" applyFont="1" applyBorder="1" applyAlignment="1" applyProtection="1">
      <alignment vertical="center"/>
    </xf>
    <xf numFmtId="0" fontId="15" fillId="0" borderId="29" xfId="0" applyFont="1" applyBorder="1" applyAlignment="1" applyProtection="1">
      <alignment horizontal="center" vertical="center"/>
    </xf>
    <xf numFmtId="0" fontId="15" fillId="0" borderId="30" xfId="0" applyFont="1" applyBorder="1" applyAlignment="1" applyProtection="1">
      <alignment horizontal="center" vertical="center"/>
      <protection locked="0"/>
    </xf>
    <xf numFmtId="9" fontId="16" fillId="0" borderId="0" xfId="4" applyFont="1" applyAlignment="1" applyProtection="1">
      <alignment horizontal="center" vertical="center"/>
    </xf>
    <xf numFmtId="9" fontId="17" fillId="8" borderId="0" xfId="4" applyFont="1" applyFill="1" applyBorder="1" applyAlignment="1" applyProtection="1">
      <alignment vertical="center" wrapText="1"/>
      <protection locked="0"/>
    </xf>
    <xf numFmtId="0" fontId="13" fillId="3" borderId="31" xfId="0" applyFont="1" applyFill="1" applyBorder="1" applyAlignment="1" applyProtection="1">
      <alignment horizontal="center" vertical="top" wrapText="1"/>
    </xf>
    <xf numFmtId="0" fontId="8" fillId="5" borderId="13" xfId="0" applyNumberFormat="1" applyFont="1" applyFill="1" applyBorder="1" applyAlignment="1" applyProtection="1">
      <alignment horizontal="center" vertical="center"/>
    </xf>
    <xf numFmtId="0" fontId="13" fillId="3" borderId="16" xfId="0" applyFont="1" applyFill="1" applyBorder="1" applyAlignment="1" applyProtection="1">
      <alignment horizontal="center" vertical="top" wrapText="1"/>
    </xf>
    <xf numFmtId="0" fontId="8" fillId="0" borderId="13" xfId="0" applyFont="1" applyBorder="1" applyAlignment="1" applyProtection="1">
      <alignment horizontal="center" vertical="center"/>
      <protection locked="0"/>
    </xf>
    <xf numFmtId="0" fontId="13" fillId="7" borderId="15" xfId="0" applyFont="1" applyFill="1" applyBorder="1" applyAlignment="1" applyProtection="1">
      <alignment horizontal="center" vertical="top" wrapText="1"/>
    </xf>
    <xf numFmtId="0" fontId="8" fillId="5" borderId="26" xfId="0" applyNumberFormat="1" applyFont="1" applyFill="1" applyBorder="1" applyAlignment="1" applyProtection="1">
      <alignment horizontal="center" vertical="center"/>
    </xf>
    <xf numFmtId="0" fontId="13" fillId="3" borderId="27" xfId="0" applyFont="1" applyFill="1" applyBorder="1" applyAlignment="1" applyProtection="1">
      <alignment horizontal="center" vertical="top" wrapText="1"/>
    </xf>
    <xf numFmtId="0" fontId="13" fillId="7" borderId="16" xfId="0" applyFont="1" applyFill="1" applyBorder="1" applyAlignment="1" applyProtection="1">
      <alignment horizontal="center" vertical="center" wrapText="1"/>
    </xf>
    <xf numFmtId="0" fontId="8" fillId="0" borderId="0" xfId="0" applyFont="1" applyFill="1" applyAlignment="1" applyProtection="1">
      <alignment vertical="center"/>
    </xf>
    <xf numFmtId="0" fontId="8" fillId="0" borderId="3" xfId="0" applyFont="1" applyFill="1" applyBorder="1" applyProtection="1"/>
    <xf numFmtId="0" fontId="8" fillId="0" borderId="0" xfId="0" applyFont="1" applyFill="1" applyProtection="1"/>
    <xf numFmtId="0" fontId="22" fillId="0" borderId="0" xfId="0" applyFont="1" applyAlignment="1" applyProtection="1">
      <alignment vertical="center"/>
    </xf>
    <xf numFmtId="0" fontId="8" fillId="0" borderId="35" xfId="0" applyFont="1" applyFill="1" applyBorder="1" applyProtection="1"/>
    <xf numFmtId="0" fontId="13" fillId="0" borderId="34" xfId="0" applyFont="1" applyFill="1" applyBorder="1" applyAlignment="1" applyProtection="1">
      <alignment horizontal="center" vertical="center" wrapText="1"/>
    </xf>
    <xf numFmtId="0" fontId="5" fillId="0" borderId="34" xfId="0" applyFont="1" applyFill="1" applyBorder="1" applyAlignment="1" applyProtection="1">
      <alignment horizontal="center" vertical="center" wrapText="1"/>
    </xf>
    <xf numFmtId="0" fontId="8" fillId="0" borderId="0" xfId="0" applyFont="1" applyFill="1" applyAlignment="1" applyProtection="1"/>
    <xf numFmtId="0" fontId="8" fillId="0" borderId="34" xfId="0" applyFont="1" applyFill="1" applyBorder="1" applyProtection="1"/>
    <xf numFmtId="0" fontId="19" fillId="0" borderId="0" xfId="0" applyFont="1" applyFill="1" applyProtection="1"/>
    <xf numFmtId="0" fontId="13" fillId="0" borderId="33" xfId="0" applyFont="1" applyFill="1" applyBorder="1" applyAlignment="1" applyProtection="1">
      <alignment horizontal="center" vertical="center" wrapText="1"/>
    </xf>
    <xf numFmtId="0" fontId="13" fillId="0" borderId="35" xfId="0" applyFont="1" applyFill="1" applyBorder="1" applyAlignment="1" applyProtection="1">
      <alignment horizontal="center" vertical="center" wrapText="1"/>
    </xf>
    <xf numFmtId="0" fontId="8" fillId="0" borderId="23" xfId="0" applyFont="1" applyFill="1" applyBorder="1" applyProtection="1"/>
    <xf numFmtId="0" fontId="8" fillId="0" borderId="0" xfId="0" applyFont="1" applyFill="1" applyBorder="1" applyProtection="1"/>
    <xf numFmtId="0" fontId="11" fillId="4" borderId="2" xfId="0" applyFont="1" applyFill="1" applyBorder="1" applyAlignment="1" applyProtection="1">
      <alignment horizontal="center" vertical="center"/>
      <protection locked="0"/>
    </xf>
    <xf numFmtId="0" fontId="11" fillId="4" borderId="20" xfId="0" applyFont="1" applyFill="1" applyBorder="1" applyAlignment="1" applyProtection="1">
      <alignment horizontal="center" vertical="center"/>
      <protection locked="0"/>
    </xf>
    <xf numFmtId="0" fontId="11" fillId="4" borderId="15" xfId="0" applyFont="1" applyFill="1" applyBorder="1" applyAlignment="1" applyProtection="1">
      <alignment horizontal="center" vertical="center"/>
      <protection locked="0"/>
    </xf>
    <xf numFmtId="0" fontId="20" fillId="0" borderId="4" xfId="0" applyFont="1" applyBorder="1" applyAlignment="1" applyProtection="1">
      <alignment horizontal="center" vertical="center"/>
    </xf>
    <xf numFmtId="0" fontId="20" fillId="0" borderId="16" xfId="0" applyFont="1" applyBorder="1" applyAlignment="1" applyProtection="1">
      <alignment horizontal="center" vertical="center"/>
    </xf>
    <xf numFmtId="0" fontId="20" fillId="0" borderId="18" xfId="0" applyFont="1" applyBorder="1" applyAlignment="1" applyProtection="1">
      <alignment horizontal="center" vertical="center"/>
    </xf>
    <xf numFmtId="0" fontId="21" fillId="0" borderId="31" xfId="0" applyFont="1" applyBorder="1" applyAlignment="1" applyProtection="1">
      <alignment horizontal="center" vertical="center"/>
    </xf>
    <xf numFmtId="0" fontId="21" fillId="0" borderId="32" xfId="0" applyFont="1" applyBorder="1" applyAlignment="1" applyProtection="1">
      <alignment horizontal="center" vertical="center"/>
    </xf>
    <xf numFmtId="0" fontId="21" fillId="0" borderId="27" xfId="0" applyFont="1" applyBorder="1" applyAlignment="1" applyProtection="1">
      <alignment horizontal="center" vertical="center"/>
    </xf>
    <xf numFmtId="0" fontId="20" fillId="0" borderId="8" xfId="0" applyFont="1" applyBorder="1" applyAlignment="1" applyProtection="1">
      <alignment horizontal="center" vertical="center"/>
    </xf>
    <xf numFmtId="0" fontId="20" fillId="0" borderId="10" xfId="0" applyFont="1" applyBorder="1" applyAlignment="1" applyProtection="1">
      <alignment horizontal="center" vertical="center"/>
    </xf>
    <xf numFmtId="0" fontId="20" fillId="0" borderId="9" xfId="0" applyFont="1" applyBorder="1" applyAlignment="1" applyProtection="1">
      <alignment horizontal="center" vertical="center"/>
    </xf>
    <xf numFmtId="0" fontId="20" fillId="0" borderId="17" xfId="0" applyFont="1" applyBorder="1" applyAlignment="1" applyProtection="1">
      <alignment horizontal="center" vertical="center"/>
    </xf>
    <xf numFmtId="0" fontId="20" fillId="0" borderId="5" xfId="0" applyFont="1" applyBorder="1" applyAlignment="1" applyProtection="1">
      <alignment horizontal="center" vertical="center"/>
    </xf>
    <xf numFmtId="0" fontId="20" fillId="0" borderId="14" xfId="0" applyFont="1" applyBorder="1" applyAlignment="1" applyProtection="1">
      <alignment horizontal="center" vertical="center"/>
    </xf>
  </cellXfs>
  <cellStyles count="5">
    <cellStyle name="Milliers" xfId="1" builtinId="3"/>
    <cellStyle name="Normal" xfId="0" builtinId="0"/>
    <cellStyle name="Normal 2" xfId="2" xr:uid="{00000000-0005-0000-0000-000002000000}"/>
    <cellStyle name="Normal 3" xfId="3" xr:uid="{00000000-0005-0000-0000-000003000000}"/>
    <cellStyle name="Pourcentage" xfId="4" builtinId="5"/>
  </cellStyles>
  <dxfs count="25">
    <dxf>
      <font>
        <color rgb="FFFF0000"/>
      </font>
      <fill>
        <patternFill>
          <bgColor rgb="FFFFFF99"/>
        </patternFill>
      </fill>
    </dxf>
    <dxf>
      <font>
        <color rgb="FFFF0000"/>
      </font>
      <fill>
        <patternFill>
          <bgColor rgb="FFFFFF99"/>
        </patternFill>
      </fill>
    </dxf>
    <dxf>
      <font>
        <color rgb="FFFF0000"/>
      </font>
      <fill>
        <patternFill>
          <bgColor theme="9" tint="0.39994506668294322"/>
        </patternFill>
      </fill>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style="medium">
          <color indexed="64"/>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border outline="0">
        <top style="medium">
          <color indexed="64"/>
        </top>
      </border>
    </dxf>
    <dxf>
      <font>
        <b val="0"/>
        <i val="0"/>
        <strike val="0"/>
        <condense val="0"/>
        <extend val="0"/>
        <outline val="0"/>
        <shadow val="0"/>
        <u val="none"/>
        <vertAlign val="baseline"/>
        <sz val="10"/>
        <color auto="1"/>
        <name val="Calibri"/>
        <family val="2"/>
        <scheme val="minor"/>
      </font>
      <fill>
        <patternFill patternType="none">
          <fgColor indexed="64"/>
          <bgColor auto="1"/>
        </patternFill>
      </fill>
      <protection locked="1" hidden="0"/>
    </dxf>
    <dxf>
      <font>
        <b/>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style="medium">
          <color indexed="64"/>
        </left>
        <right/>
        <top/>
        <bottom style="thin">
          <color indexed="64"/>
        </bottom>
      </border>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border diagonalUp="0" diagonalDown="0" outline="0">
        <left/>
        <right/>
        <top/>
        <bottom style="thin">
          <color indexed="64"/>
        </bottom>
      </border>
      <protection locked="1" hidden="0"/>
    </dxf>
    <dxf>
      <border outline="0">
        <left style="medium">
          <color indexed="64"/>
        </left>
        <right style="medium">
          <color indexed="64"/>
        </right>
        <top style="medium">
          <color indexed="64"/>
        </top>
        <bottom style="thin">
          <color indexed="64"/>
        </bottom>
      </border>
    </dxf>
    <dxf>
      <font>
        <b val="0"/>
        <i val="0"/>
        <strike val="0"/>
        <condense val="0"/>
        <extend val="0"/>
        <outline val="0"/>
        <shadow val="0"/>
        <u val="none"/>
        <vertAlign val="baseline"/>
        <sz val="10"/>
        <color auto="1"/>
        <name val="Calibri"/>
        <family val="2"/>
        <scheme val="minor"/>
      </font>
      <fill>
        <patternFill patternType="none">
          <fgColor indexed="64"/>
          <bgColor auto="1"/>
        </patternFill>
      </fill>
      <protection locked="1" hidden="0"/>
    </dxf>
    <dxf>
      <font>
        <b/>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xdr:colOff>
      <xdr:row>0</xdr:row>
      <xdr:rowOff>7697</xdr:rowOff>
    </xdr:from>
    <xdr:to>
      <xdr:col>2</xdr:col>
      <xdr:colOff>831274</xdr:colOff>
      <xdr:row>1</xdr:row>
      <xdr:rowOff>84666</xdr:rowOff>
    </xdr:to>
    <xdr:sp macro="[0]!formulaire" textlink="">
      <xdr:nvSpPr>
        <xdr:cNvPr id="2" name="Rectangle 1">
          <a:extLst>
            <a:ext uri="{FF2B5EF4-FFF2-40B4-BE49-F238E27FC236}">
              <a16:creationId xmlns:a16="http://schemas.microsoft.com/office/drawing/2014/main" id="{E3A9564F-932E-4ECE-A7C1-07AD7048FACF}"/>
            </a:ext>
          </a:extLst>
        </xdr:cNvPr>
        <xdr:cNvSpPr/>
      </xdr:nvSpPr>
      <xdr:spPr>
        <a:xfrm>
          <a:off x="3048001" y="7697"/>
          <a:ext cx="831273" cy="253999"/>
        </a:xfrm>
        <a:prstGeom prst="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Formulaire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2717030</xdr:colOff>
      <xdr:row>0</xdr:row>
      <xdr:rowOff>0</xdr:rowOff>
    </xdr:from>
    <xdr:to>
      <xdr:col>3</xdr:col>
      <xdr:colOff>15394</xdr:colOff>
      <xdr:row>1</xdr:row>
      <xdr:rowOff>92364</xdr:rowOff>
    </xdr:to>
    <xdr:sp macro="[0]!formulaire" textlink="">
      <xdr:nvSpPr>
        <xdr:cNvPr id="2" name="Rectangle : coins arrondis 1">
          <a:extLst>
            <a:ext uri="{FF2B5EF4-FFF2-40B4-BE49-F238E27FC236}">
              <a16:creationId xmlns:a16="http://schemas.microsoft.com/office/drawing/2014/main" id="{D58E98A1-E292-4401-8BFC-E95C7F2CA392}"/>
            </a:ext>
          </a:extLst>
        </xdr:cNvPr>
        <xdr:cNvSpPr/>
      </xdr:nvSpPr>
      <xdr:spPr>
        <a:xfrm>
          <a:off x="5765030" y="0"/>
          <a:ext cx="862061" cy="269394"/>
        </a:xfrm>
        <a:prstGeom prst="round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Formulaire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ABEE3B5-F33E-4643-9364-612116AE2DD3}" name="T_Data" displayName="T_Data" ref="A2:H10" totalsRowShown="0" headerRowDxfId="24" dataDxfId="23" tableBorderDxfId="22">
  <autoFilter ref="A2:H10" xr:uid="{45CEEB89-15A5-4F12-B076-90D07D6D0BF9}"/>
  <tableColumns count="8">
    <tableColumn id="1" xr3:uid="{7B15F6CE-BE58-4831-BF1F-CB72FCE23DE0}" name="Famille" dataDxfId="21"/>
    <tableColumn id="2" xr3:uid="{A8E30A28-CD16-4923-9C6B-B8D9E052FF52}" name="Code" dataDxfId="20"/>
    <tableColumn id="3" xr3:uid="{1C045609-B1BA-45E6-9618-6F20241DDE03}" name="Description" dataDxfId="19"/>
    <tableColumn id="4" xr3:uid="{4287ECC4-F052-4D01-8287-B7A47D7F8CE1}" name="Unité de Mesure" dataDxfId="18"/>
    <tableColumn id="5" xr3:uid="{84A97A65-4CDB-46E4-B26F-A73CF8D090F9}" name="Investissement / Consommable" dataDxfId="17"/>
    <tableColumn id="6" xr3:uid="{C5C9CCBA-D0C9-4228-AC94-83C2B9AAD7B8}" name="Poids unit. estimé (kg)" dataDxfId="16"/>
    <tableColumn id="7" xr3:uid="{77D72A80-E934-4BC2-BFDE-94B24DC72E4D}" name="Volume unit. estimé (dm³)" dataDxfId="15"/>
    <tableColumn id="8" xr3:uid="{FB5A6093-7044-4CF5-8AFB-799B11FDE652}" name="Prix unitaire_x000a_EUR" dataDxfId="1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161EA8F-78A9-4BAC-BDF5-069BF08567C1}" name="T_utilisé" displayName="T_utilisé" ref="A2:H3" totalsRowShown="0" headerRowDxfId="13" dataDxfId="12" tableBorderDxfId="11">
  <autoFilter ref="A2:H3" xr:uid="{0476DDF4-C7B8-43EE-8F26-92AFF5F66D53}"/>
  <tableColumns count="8">
    <tableColumn id="1" xr3:uid="{3663E62D-25E6-450C-85DD-B415DD15518D}" name="Famille" dataDxfId="10"/>
    <tableColumn id="2" xr3:uid="{09C814A5-F7A6-4EF4-92A9-64F2FA6041FD}" name="Code" dataDxfId="9"/>
    <tableColumn id="3" xr3:uid="{572973B0-4713-4C89-847D-050F231C1AAB}" name="Description" dataDxfId="8"/>
    <tableColumn id="4" xr3:uid="{20393380-8847-4C67-B748-0B346CD0DAB6}" name="Unité de Mesure" dataDxfId="7"/>
    <tableColumn id="5" xr3:uid="{A0D6B966-3F2C-4032-B0AA-43CD4A4CC625}" name="Investissement / Consommable" dataDxfId="6"/>
    <tableColumn id="6" xr3:uid="{E59BBF1A-C3CD-4385-A534-6499D6E0CCED}" name="Poids unit. estimé (kg)" dataDxfId="5"/>
    <tableColumn id="7" xr3:uid="{4C906613-F6E9-4FC3-9A72-C07CF176A55F}" name="Volume unit. estimé (dm³)" dataDxfId="4"/>
    <tableColumn id="8" xr3:uid="{66EDAB1A-E49E-4385-BDA7-2FE03F892D78}" name="Prix unitaire_x000a_EUR" dataDxfId="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pageSetUpPr fitToPage="1"/>
  </sheetPr>
  <dimension ref="A1:H10"/>
  <sheetViews>
    <sheetView showGridLines="0" tabSelected="1" zoomScale="99" zoomScaleNormal="120" workbookViewId="0">
      <pane ySplit="2" topLeftCell="A3" activePane="bottomLeft" state="frozen"/>
      <selection activeCell="D11" sqref="D11"/>
      <selection pane="bottomLeft" activeCell="A15" sqref="A15"/>
    </sheetView>
  </sheetViews>
  <sheetFormatPr baseColWidth="10" defaultColWidth="9.21875" defaultRowHeight="13.8" x14ac:dyDescent="0.3"/>
  <cols>
    <col min="1" max="1" width="19.6640625" style="61" customWidth="1"/>
    <col min="2" max="2" width="24.77734375" style="61" bestFit="1" customWidth="1"/>
    <col min="3" max="3" width="52" style="61" customWidth="1"/>
    <col min="4" max="4" width="16.33203125" style="61" customWidth="1"/>
    <col min="5" max="5" width="28.21875" style="61" customWidth="1"/>
    <col min="6" max="6" width="20.6640625" style="61" customWidth="1"/>
    <col min="7" max="7" width="24" style="61" customWidth="1"/>
    <col min="8" max="8" width="13.88671875" style="61" customWidth="1"/>
    <col min="9" max="16384" width="9.21875" style="61"/>
  </cols>
  <sheetData>
    <row r="1" spans="1:8" x14ac:dyDescent="0.3">
      <c r="A1" s="68" t="s">
        <v>35</v>
      </c>
    </row>
    <row r="2" spans="1:8" s="66" customFormat="1" ht="27.6" x14ac:dyDescent="0.3">
      <c r="A2" s="69" t="s">
        <v>26</v>
      </c>
      <c r="B2" s="64" t="s">
        <v>1</v>
      </c>
      <c r="C2" s="65" t="s">
        <v>2</v>
      </c>
      <c r="D2" s="65" t="s">
        <v>30</v>
      </c>
      <c r="E2" s="64" t="s">
        <v>29</v>
      </c>
      <c r="F2" s="64" t="s">
        <v>27</v>
      </c>
      <c r="G2" s="64" t="s">
        <v>28</v>
      </c>
      <c r="H2" s="70" t="s">
        <v>25</v>
      </c>
    </row>
    <row r="3" spans="1:8" ht="13.5" customHeight="1" x14ac:dyDescent="0.3">
      <c r="A3" s="71" t="s">
        <v>41</v>
      </c>
      <c r="B3" s="60" t="s">
        <v>42</v>
      </c>
      <c r="C3" s="60" t="s">
        <v>43</v>
      </c>
      <c r="D3" s="60" t="s">
        <v>36</v>
      </c>
      <c r="E3" s="60" t="s">
        <v>38</v>
      </c>
      <c r="F3" s="60">
        <v>1</v>
      </c>
      <c r="G3" s="60">
        <v>1</v>
      </c>
      <c r="H3" s="60">
        <v>1000</v>
      </c>
    </row>
    <row r="4" spans="1:8" ht="13.5" customHeight="1" x14ac:dyDescent="0.3">
      <c r="A4" s="71" t="s">
        <v>41</v>
      </c>
      <c r="B4" s="60" t="s">
        <v>44</v>
      </c>
      <c r="C4" s="60" t="s">
        <v>45</v>
      </c>
      <c r="D4" s="60" t="s">
        <v>36</v>
      </c>
      <c r="E4" s="60" t="s">
        <v>38</v>
      </c>
      <c r="F4" s="60">
        <v>0.2</v>
      </c>
      <c r="G4" s="60">
        <v>0.3</v>
      </c>
      <c r="H4" s="60">
        <v>10</v>
      </c>
    </row>
    <row r="5" spans="1:8" ht="13.5" customHeight="1" x14ac:dyDescent="0.3">
      <c r="A5" s="71" t="s">
        <v>46</v>
      </c>
      <c r="B5" s="60" t="s">
        <v>47</v>
      </c>
      <c r="C5" s="60" t="s">
        <v>48</v>
      </c>
      <c r="D5" s="60" t="s">
        <v>49</v>
      </c>
      <c r="E5" s="60" t="s">
        <v>37</v>
      </c>
      <c r="F5" s="60">
        <v>1</v>
      </c>
      <c r="G5" s="60">
        <v>1</v>
      </c>
      <c r="H5" s="60">
        <v>1</v>
      </c>
    </row>
    <row r="6" spans="1:8" ht="13.5" customHeight="1" x14ac:dyDescent="0.3">
      <c r="A6" s="71" t="s">
        <v>46</v>
      </c>
      <c r="B6" s="60" t="s">
        <v>50</v>
      </c>
      <c r="C6" s="60" t="s">
        <v>53</v>
      </c>
      <c r="D6" s="60" t="s">
        <v>36</v>
      </c>
      <c r="E6" s="60" t="s">
        <v>37</v>
      </c>
      <c r="F6" s="60">
        <v>0.4</v>
      </c>
      <c r="G6" s="60">
        <v>0.5</v>
      </c>
      <c r="H6" s="60">
        <v>1.7</v>
      </c>
    </row>
    <row r="7" spans="1:8" ht="13.5" customHeight="1" x14ac:dyDescent="0.3">
      <c r="A7" s="71" t="s">
        <v>46</v>
      </c>
      <c r="B7" s="60" t="s">
        <v>51</v>
      </c>
      <c r="C7" s="60" t="s">
        <v>54</v>
      </c>
      <c r="D7" s="60" t="s">
        <v>36</v>
      </c>
      <c r="E7" s="60" t="s">
        <v>37</v>
      </c>
      <c r="F7" s="60">
        <v>0.4</v>
      </c>
      <c r="G7" s="60">
        <v>0.5</v>
      </c>
      <c r="H7" s="60">
        <v>1.7</v>
      </c>
    </row>
    <row r="8" spans="1:8" ht="13.5" customHeight="1" x14ac:dyDescent="0.3">
      <c r="A8" s="71" t="s">
        <v>46</v>
      </c>
      <c r="B8" s="60" t="s">
        <v>52</v>
      </c>
      <c r="C8" s="60" t="s">
        <v>58</v>
      </c>
      <c r="D8" s="60" t="s">
        <v>36</v>
      </c>
      <c r="E8" s="60" t="s">
        <v>37</v>
      </c>
      <c r="F8" s="60">
        <v>0.3</v>
      </c>
      <c r="G8" s="60">
        <v>0.4</v>
      </c>
      <c r="H8" s="60">
        <v>5</v>
      </c>
    </row>
    <row r="9" spans="1:8" ht="13.5" customHeight="1" x14ac:dyDescent="0.3">
      <c r="A9" s="72" t="s">
        <v>55</v>
      </c>
      <c r="B9" s="63" t="s">
        <v>56</v>
      </c>
      <c r="C9" s="63" t="s">
        <v>57</v>
      </c>
      <c r="D9" s="63" t="s">
        <v>36</v>
      </c>
      <c r="E9" s="63" t="s">
        <v>37</v>
      </c>
      <c r="F9" s="63">
        <v>0.3</v>
      </c>
      <c r="G9" s="63">
        <v>0.35</v>
      </c>
      <c r="H9" s="63">
        <v>12</v>
      </c>
    </row>
    <row r="10" spans="1:8" x14ac:dyDescent="0.3">
      <c r="A10" s="72" t="s">
        <v>59</v>
      </c>
      <c r="B10" s="63" t="s">
        <v>60</v>
      </c>
      <c r="C10" s="63" t="s">
        <v>61</v>
      </c>
      <c r="D10" s="63" t="s">
        <v>36</v>
      </c>
      <c r="E10" s="63" t="s">
        <v>38</v>
      </c>
      <c r="F10" s="63">
        <v>1</v>
      </c>
      <c r="G10" s="63" t="s">
        <v>62</v>
      </c>
      <c r="H10" s="63">
        <v>1</v>
      </c>
    </row>
  </sheetData>
  <sheetProtection autoFilter="0"/>
  <phoneticPr fontId="23" type="noConversion"/>
  <printOptions horizontalCentered="1"/>
  <pageMargins left="0.35433070866141736" right="0.23622047244094491" top="0.82677165354330717" bottom="0.94488188976377963" header="0.51181102362204722" footer="0.62992125984251968"/>
  <pageSetup paperSize="9" scale="61" fitToHeight="0" orientation="portrait" r:id="rId1"/>
  <headerFooter alignWithMargins="0">
    <oddFooter>&amp;L&amp;"Times New Roman,Regular"&amp;8 4Q stock report.xls/Use this form as reporting mechanism for your storekeeper.&amp;R&amp;"Times New Roman,Regular"&amp;8Page: &amp;P/&amp;N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pageSetUpPr fitToPage="1"/>
  </sheetPr>
  <dimension ref="A1:H3"/>
  <sheetViews>
    <sheetView showGridLines="0" zoomScale="99" zoomScaleNormal="120" workbookViewId="0">
      <pane ySplit="2" topLeftCell="A3" activePane="bottomLeft" state="frozen"/>
      <selection activeCell="D11" sqref="D11"/>
      <selection pane="bottomLeft" activeCell="C24" sqref="C24"/>
    </sheetView>
  </sheetViews>
  <sheetFormatPr baseColWidth="10" defaultColWidth="9.21875" defaultRowHeight="13.8" x14ac:dyDescent="0.3"/>
  <cols>
    <col min="1" max="1" width="19.6640625" style="61" customWidth="1"/>
    <col min="2" max="2" width="24.77734375" style="61" bestFit="1" customWidth="1"/>
    <col min="3" max="3" width="52" style="61" customWidth="1"/>
    <col min="4" max="4" width="16.33203125" style="61" customWidth="1"/>
    <col min="5" max="5" width="28.21875" style="61" customWidth="1"/>
    <col min="6" max="6" width="20.6640625" style="61" customWidth="1"/>
    <col min="7" max="7" width="24" style="61" customWidth="1"/>
    <col min="8" max="8" width="13.88671875" style="61" customWidth="1"/>
    <col min="9" max="16384" width="9.21875" style="61"/>
  </cols>
  <sheetData>
    <row r="1" spans="1:8" x14ac:dyDescent="0.3">
      <c r="A1" s="61" t="s">
        <v>39</v>
      </c>
    </row>
    <row r="2" spans="1:8" s="66" customFormat="1" ht="27.6" x14ac:dyDescent="0.3">
      <c r="A2" s="64" t="s">
        <v>26</v>
      </c>
      <c r="B2" s="64" t="s">
        <v>1</v>
      </c>
      <c r="C2" s="65" t="s">
        <v>2</v>
      </c>
      <c r="D2" s="65" t="s">
        <v>30</v>
      </c>
      <c r="E2" s="64" t="s">
        <v>29</v>
      </c>
      <c r="F2" s="64" t="s">
        <v>27</v>
      </c>
      <c r="G2" s="64" t="s">
        <v>28</v>
      </c>
      <c r="H2" s="64" t="s">
        <v>25</v>
      </c>
    </row>
    <row r="3" spans="1:8" x14ac:dyDescent="0.3">
      <c r="A3" s="63" t="s">
        <v>46</v>
      </c>
      <c r="B3" s="63" t="s">
        <v>52</v>
      </c>
      <c r="C3" s="63" t="s">
        <v>58</v>
      </c>
      <c r="D3" s="63" t="s">
        <v>36</v>
      </c>
      <c r="E3" s="63" t="s">
        <v>37</v>
      </c>
      <c r="F3" s="63">
        <v>0.3</v>
      </c>
      <c r="G3" s="63">
        <v>0.4</v>
      </c>
      <c r="H3" s="67">
        <v>5</v>
      </c>
    </row>
  </sheetData>
  <sheetProtection autoFilter="0"/>
  <printOptions horizontalCentered="1"/>
  <pageMargins left="0.35433070866141736" right="0.23622047244094491" top="0.82677165354330717" bottom="0.94488188976377963" header="0.51181102362204722" footer="0.62992125984251968"/>
  <pageSetup paperSize="9" scale="61" fitToHeight="0" orientation="portrait" r:id="rId1"/>
  <headerFooter alignWithMargins="0">
    <oddFooter>&amp;L&amp;"Times New Roman,Regular"&amp;8 4Q stock report.xls/Use this form as reporting mechanism for your storekeeper.&amp;R&amp;"Times New Roman,Regular"&amp;8Page: &amp;P/&amp;N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AA20"/>
  <sheetViews>
    <sheetView showGridLines="0" zoomScaleNormal="100" workbookViewId="0">
      <pane ySplit="7" topLeftCell="A8" activePane="bottomLeft" state="frozen"/>
      <selection activeCell="G7" sqref="G7:S8"/>
      <selection pane="bottomLeft" activeCell="C24" sqref="C24"/>
    </sheetView>
  </sheetViews>
  <sheetFormatPr baseColWidth="10" defaultColWidth="9.21875" defaultRowHeight="13.8" x14ac:dyDescent="0.25"/>
  <cols>
    <col min="1" max="1" width="17.88671875" style="1" customWidth="1"/>
    <col min="2" max="2" width="15.5546875" style="1" bestFit="1" customWidth="1"/>
    <col min="3" max="3" width="38.33203125" style="59" customWidth="1"/>
    <col min="4" max="4" width="9.109375" style="3" bestFit="1" customWidth="1"/>
    <col min="5" max="5" width="12.88671875" style="3" customWidth="1"/>
    <col min="6" max="6" width="9.21875" style="3" customWidth="1"/>
    <col min="7" max="9" width="7.44140625" style="3" customWidth="1"/>
    <col min="10" max="10" width="8.5546875" style="3" customWidth="1"/>
    <col min="11" max="11" width="7.77734375" style="3" customWidth="1"/>
    <col min="12" max="13" width="9" style="4" customWidth="1"/>
    <col min="14" max="14" width="1" style="17" customWidth="1"/>
    <col min="15" max="15" width="7" style="3" customWidth="1"/>
    <col min="16" max="17" width="8.5546875" style="3" customWidth="1"/>
    <col min="18" max="18" width="12.5546875" style="32" customWidth="1"/>
    <col min="19" max="19" width="13.21875" style="3" customWidth="1"/>
    <col min="20" max="20" width="1" style="17" customWidth="1"/>
    <col min="21" max="21" width="7.5546875" style="3" customWidth="1"/>
    <col min="22" max="25" width="7.77734375" style="3" customWidth="1"/>
    <col min="26" max="27" width="10.77734375" style="4" customWidth="1"/>
    <col min="28" max="16384" width="9.21875" style="1"/>
  </cols>
  <sheetData>
    <row r="1" spans="1:27" ht="24" thickBot="1" x14ac:dyDescent="0.3">
      <c r="A1" s="73" t="str">
        <f>"STOCK REPORT SEMAINE "&amp;B4&amp;" - "&amp;B3</f>
        <v>STOCK REPORT SEMAINE 1 - INTERVENTION</v>
      </c>
      <c r="B1" s="74"/>
      <c r="C1" s="74"/>
      <c r="D1" s="74"/>
      <c r="E1" s="74"/>
      <c r="F1" s="74"/>
      <c r="G1" s="74"/>
      <c r="H1" s="74"/>
      <c r="I1" s="74"/>
      <c r="J1" s="74"/>
      <c r="K1" s="74"/>
      <c r="L1" s="74"/>
      <c r="M1" s="74"/>
      <c r="N1" s="74"/>
      <c r="O1" s="74"/>
      <c r="P1" s="74"/>
      <c r="Q1" s="74"/>
      <c r="R1" s="74"/>
      <c r="S1" s="74"/>
      <c r="T1" s="74"/>
      <c r="U1" s="74"/>
      <c r="V1" s="74"/>
      <c r="W1" s="74"/>
      <c r="X1" s="74"/>
      <c r="Y1" s="74"/>
      <c r="Z1" s="74"/>
      <c r="AA1" s="75"/>
    </row>
    <row r="2" spans="1:27" ht="16.5" customHeight="1" thickBot="1" x14ac:dyDescent="0.3">
      <c r="A2" s="37"/>
      <c r="B2" s="36"/>
      <c r="C2" s="36"/>
      <c r="R2" s="43" t="s">
        <v>32</v>
      </c>
      <c r="S2" s="44" t="s">
        <v>3</v>
      </c>
    </row>
    <row r="3" spans="1:27" ht="16.5" customHeight="1" x14ac:dyDescent="0.25">
      <c r="A3" s="46" t="s">
        <v>33</v>
      </c>
      <c r="B3" s="48" t="s">
        <v>24</v>
      </c>
      <c r="C3" s="1"/>
      <c r="D3" s="5"/>
      <c r="E3" s="5"/>
      <c r="G3" s="38" t="s">
        <v>21</v>
      </c>
      <c r="H3" s="39"/>
      <c r="I3" s="39"/>
      <c r="J3" s="39">
        <f>COUNTIF(L8:L20, "&lt;&gt;0")</f>
        <v>0</v>
      </c>
      <c r="K3" s="33"/>
      <c r="N3" s="33"/>
      <c r="O3" s="38" t="s">
        <v>22</v>
      </c>
      <c r="P3" s="40"/>
      <c r="Q3" s="40"/>
      <c r="R3" s="39">
        <f>COUNTIFS(P8:P20, "&lt;&gt;0")</f>
        <v>0</v>
      </c>
      <c r="S3" s="49" t="e">
        <f>R3/J3</f>
        <v>#DIV/0!</v>
      </c>
      <c r="T3" s="33"/>
      <c r="U3" s="38" t="s">
        <v>21</v>
      </c>
      <c r="V3" s="39"/>
      <c r="W3" s="39"/>
      <c r="X3" s="39">
        <f>COUNTIF(Z8:Z20, "&lt;&gt;0")</f>
        <v>0</v>
      </c>
      <c r="Y3" s="33"/>
      <c r="Z3" s="33"/>
      <c r="AA3" s="1"/>
    </row>
    <row r="4" spans="1:27" ht="16.5" customHeight="1" thickBot="1" x14ac:dyDescent="0.3">
      <c r="A4" s="45" t="s">
        <v>34</v>
      </c>
      <c r="B4" s="47">
        <v>1</v>
      </c>
      <c r="C4" s="6"/>
      <c r="D4" s="6"/>
      <c r="E4" s="6"/>
      <c r="F4" s="6"/>
      <c r="G4" s="38" t="s">
        <v>31</v>
      </c>
      <c r="H4" s="33"/>
      <c r="I4" s="33"/>
      <c r="J4" s="41"/>
      <c r="K4" s="33"/>
      <c r="L4" s="33"/>
      <c r="M4" s="33"/>
      <c r="N4" s="33"/>
      <c r="O4" s="42" t="s">
        <v>23</v>
      </c>
      <c r="P4" s="40"/>
      <c r="Q4" s="40"/>
      <c r="R4" s="40"/>
      <c r="S4" s="50"/>
      <c r="T4" s="33"/>
      <c r="U4" s="38" t="s">
        <v>31</v>
      </c>
      <c r="V4" s="40"/>
      <c r="W4" s="40"/>
      <c r="X4" s="41"/>
      <c r="Y4" s="33"/>
      <c r="Z4" s="33"/>
      <c r="AA4" s="1"/>
    </row>
    <row r="5" spans="1:27" ht="19.5" customHeight="1" thickBot="1" x14ac:dyDescent="0.3">
      <c r="B5" s="62" t="str">
        <f>"SEM"&amp;B4</f>
        <v>SEM1</v>
      </c>
      <c r="C5" s="15"/>
      <c r="D5" s="6"/>
      <c r="E5" s="6"/>
      <c r="F5" s="6"/>
      <c r="G5" s="82" t="s">
        <v>9</v>
      </c>
      <c r="H5" s="83"/>
      <c r="I5" s="83"/>
      <c r="J5" s="83"/>
      <c r="K5" s="83"/>
      <c r="L5" s="83"/>
      <c r="M5" s="84"/>
      <c r="N5" s="15"/>
      <c r="O5" s="85" t="s">
        <v>7</v>
      </c>
      <c r="P5" s="86"/>
      <c r="Q5" s="86"/>
      <c r="R5" s="86"/>
      <c r="S5" s="87"/>
      <c r="T5" s="15"/>
      <c r="U5" s="82" t="s">
        <v>10</v>
      </c>
      <c r="V5" s="83"/>
      <c r="W5" s="83"/>
      <c r="X5" s="83"/>
      <c r="Y5" s="83"/>
      <c r="Z5" s="83"/>
      <c r="AA5" s="84"/>
    </row>
    <row r="6" spans="1:27" s="12" customFormat="1" ht="16.5" customHeight="1" thickBot="1" x14ac:dyDescent="0.3">
      <c r="A6" s="13"/>
      <c r="B6" s="14"/>
      <c r="C6" s="15"/>
      <c r="D6" s="6"/>
      <c r="E6" s="6"/>
      <c r="F6" s="6"/>
      <c r="G6" s="79" t="s">
        <v>6</v>
      </c>
      <c r="H6" s="80"/>
      <c r="I6" s="81"/>
      <c r="J6" s="79" t="s">
        <v>5</v>
      </c>
      <c r="K6" s="81"/>
      <c r="L6" s="78"/>
      <c r="M6" s="77"/>
      <c r="N6" s="15"/>
      <c r="O6" s="78"/>
      <c r="P6" s="76"/>
      <c r="Q6" s="76"/>
      <c r="R6" s="76"/>
      <c r="S6" s="77"/>
      <c r="T6" s="15"/>
      <c r="U6" s="79" t="s">
        <v>6</v>
      </c>
      <c r="V6" s="80"/>
      <c r="W6" s="81"/>
      <c r="X6" s="79" t="s">
        <v>5</v>
      </c>
      <c r="Y6" s="81"/>
      <c r="Z6" s="76"/>
      <c r="AA6" s="77"/>
    </row>
    <row r="7" spans="1:27" ht="30" customHeight="1" thickBot="1" x14ac:dyDescent="0.3">
      <c r="A7" s="8" t="s">
        <v>26</v>
      </c>
      <c r="B7" s="8" t="s">
        <v>1</v>
      </c>
      <c r="C7" s="9" t="s">
        <v>2</v>
      </c>
      <c r="D7" s="25" t="s">
        <v>40</v>
      </c>
      <c r="E7" s="25" t="s">
        <v>29</v>
      </c>
      <c r="F7" s="8" t="s">
        <v>4</v>
      </c>
      <c r="G7" s="51" t="s">
        <v>11</v>
      </c>
      <c r="H7" s="26" t="s">
        <v>12</v>
      </c>
      <c r="I7" s="53" t="s">
        <v>13</v>
      </c>
      <c r="J7" s="51" t="s">
        <v>14</v>
      </c>
      <c r="K7" s="57" t="s">
        <v>15</v>
      </c>
      <c r="L7" s="58" t="s">
        <v>0</v>
      </c>
      <c r="M7" s="35" t="s">
        <v>18</v>
      </c>
      <c r="N7" s="8"/>
      <c r="O7" s="23" t="s">
        <v>7</v>
      </c>
      <c r="P7" s="10" t="s">
        <v>19</v>
      </c>
      <c r="Q7" s="27" t="s">
        <v>20</v>
      </c>
      <c r="R7" s="27" t="s">
        <v>16</v>
      </c>
      <c r="S7" s="11" t="s">
        <v>17</v>
      </c>
      <c r="T7" s="8"/>
      <c r="U7" s="51" t="s">
        <v>11</v>
      </c>
      <c r="V7" s="26" t="s">
        <v>12</v>
      </c>
      <c r="W7" s="53" t="s">
        <v>13</v>
      </c>
      <c r="X7" s="51" t="s">
        <v>14</v>
      </c>
      <c r="Y7" s="57" t="s">
        <v>15</v>
      </c>
      <c r="Z7" s="55" t="s">
        <v>8</v>
      </c>
      <c r="AA7" s="24" t="s">
        <v>18</v>
      </c>
    </row>
    <row r="8" spans="1:27" ht="13.5" customHeight="1" x14ac:dyDescent="0.25">
      <c r="A8" s="7" t="e">
        <f>IF(ISBLANK('Items utilisés'!#REF!),"",'Items utilisés'!#REF!)</f>
        <v>#REF!</v>
      </c>
      <c r="B8" s="7" t="e">
        <f>IF(ISBLANK('Items utilisés'!#REF!),"",'Items utilisés'!#REF!)</f>
        <v>#REF!</v>
      </c>
      <c r="C8" s="7" t="e">
        <f>IF(ISBLANK('Items utilisés'!#REF!),"",'Items utilisés'!#REF!)</f>
        <v>#REF!</v>
      </c>
      <c r="D8" s="7" t="e">
        <f>IF(ISBLANK('Items utilisés'!#REF!),"",'Items utilisés'!#REF!)</f>
        <v>#REF!</v>
      </c>
      <c r="E8" s="7" t="e">
        <f>IF(ISBLANK('Items utilisés'!#REF!),"",'Items utilisés'!#REF!)</f>
        <v>#REF!</v>
      </c>
      <c r="F8" s="2">
        <v>0</v>
      </c>
      <c r="G8" s="19"/>
      <c r="H8" s="16"/>
      <c r="I8" s="54"/>
      <c r="J8" s="19"/>
      <c r="K8" s="54"/>
      <c r="L8" s="56">
        <f>IF(F8+G8-J8-K8+H8+I8&lt;0,"CHECK !!",F8+G8-J8-K8+H8+I8)</f>
        <v>0</v>
      </c>
      <c r="M8" s="34"/>
      <c r="N8" s="18"/>
      <c r="O8" s="19"/>
      <c r="P8" s="20">
        <f>O8-L8</f>
        <v>0</v>
      </c>
      <c r="Q8" s="28"/>
      <c r="R8" s="30"/>
      <c r="S8" s="21"/>
      <c r="T8" s="18"/>
      <c r="U8" s="19"/>
      <c r="V8" s="16"/>
      <c r="W8" s="54"/>
      <c r="X8" s="19"/>
      <c r="Y8" s="54"/>
      <c r="Z8" s="56">
        <f t="shared" ref="Z8:Z20" si="0">IF(O8="",L8,O8+U8+V8+W8-X8-Y8)</f>
        <v>0</v>
      </c>
      <c r="AA8" s="52"/>
    </row>
    <row r="9" spans="1:27" ht="13.5" customHeight="1" x14ac:dyDescent="0.25">
      <c r="A9" s="7" t="e">
        <f>IF(ISBLANK('Items utilisés'!#REF!),"",'Items utilisés'!#REF!)</f>
        <v>#REF!</v>
      </c>
      <c r="B9" s="7" t="e">
        <f>IF(ISBLANK('Items utilisés'!#REF!),"",'Items utilisés'!#REF!)</f>
        <v>#REF!</v>
      </c>
      <c r="C9" s="7" t="e">
        <f>IF(ISBLANK('Items utilisés'!#REF!),"",'Items utilisés'!#REF!)</f>
        <v>#REF!</v>
      </c>
      <c r="D9" s="7" t="e">
        <f>IF(ISBLANK('Items utilisés'!#REF!),"",'Items utilisés'!#REF!)</f>
        <v>#REF!</v>
      </c>
      <c r="E9" s="7" t="e">
        <f>IF(ISBLANK('Items utilisés'!#REF!),"",'Items utilisés'!#REF!)</f>
        <v>#REF!</v>
      </c>
      <c r="F9" s="2">
        <v>0</v>
      </c>
      <c r="G9" s="19"/>
      <c r="H9" s="16"/>
      <c r="I9" s="54"/>
      <c r="J9" s="19"/>
      <c r="K9" s="54"/>
      <c r="L9" s="56">
        <f t="shared" ref="L9:L20" si="1">IF(F9+G9-J9-K9+H9+I9&lt;0,"CHECK !!",F9+G9-J9-K9+H9+I9)</f>
        <v>0</v>
      </c>
      <c r="M9" s="34"/>
      <c r="N9" s="18"/>
      <c r="O9" s="19"/>
      <c r="P9" s="20">
        <f t="shared" ref="P9:P20" si="2">O9-L9</f>
        <v>0</v>
      </c>
      <c r="Q9" s="29"/>
      <c r="R9" s="31"/>
      <c r="S9" s="22"/>
      <c r="T9" s="18"/>
      <c r="U9" s="19"/>
      <c r="V9" s="16"/>
      <c r="W9" s="54"/>
      <c r="X9" s="19"/>
      <c r="Y9" s="54"/>
      <c r="Z9" s="56">
        <f t="shared" si="0"/>
        <v>0</v>
      </c>
      <c r="AA9" s="52"/>
    </row>
    <row r="10" spans="1:27" ht="13.5" customHeight="1" x14ac:dyDescent="0.25">
      <c r="A10" s="7" t="e">
        <f>IF(ISBLANK('Items utilisés'!#REF!),"",'Items utilisés'!#REF!)</f>
        <v>#REF!</v>
      </c>
      <c r="B10" s="7" t="e">
        <f>IF(ISBLANK('Items utilisés'!#REF!),"",'Items utilisés'!#REF!)</f>
        <v>#REF!</v>
      </c>
      <c r="C10" s="7" t="e">
        <f>IF(ISBLANK('Items utilisés'!#REF!),"",'Items utilisés'!#REF!)</f>
        <v>#REF!</v>
      </c>
      <c r="D10" s="7" t="e">
        <f>IF(ISBLANK('Items utilisés'!#REF!),"",'Items utilisés'!#REF!)</f>
        <v>#REF!</v>
      </c>
      <c r="E10" s="7" t="e">
        <f>IF(ISBLANK('Items utilisés'!#REF!),"",'Items utilisés'!#REF!)</f>
        <v>#REF!</v>
      </c>
      <c r="F10" s="2">
        <v>0</v>
      </c>
      <c r="G10" s="19"/>
      <c r="H10" s="16"/>
      <c r="I10" s="54"/>
      <c r="J10" s="19"/>
      <c r="K10" s="54"/>
      <c r="L10" s="56">
        <f t="shared" si="1"/>
        <v>0</v>
      </c>
      <c r="M10" s="34"/>
      <c r="N10" s="18"/>
      <c r="O10" s="19"/>
      <c r="P10" s="20">
        <f t="shared" si="2"/>
        <v>0</v>
      </c>
      <c r="Q10" s="29"/>
      <c r="R10" s="31"/>
      <c r="S10" s="22"/>
      <c r="T10" s="18"/>
      <c r="U10" s="19"/>
      <c r="V10" s="16"/>
      <c r="W10" s="54"/>
      <c r="X10" s="19"/>
      <c r="Y10" s="54"/>
      <c r="Z10" s="56">
        <f t="shared" si="0"/>
        <v>0</v>
      </c>
      <c r="AA10" s="52"/>
    </row>
    <row r="11" spans="1:27" ht="13.5" customHeight="1" x14ac:dyDescent="0.25">
      <c r="A11" s="7" t="e">
        <f>IF(ISBLANK('Items utilisés'!#REF!),"",'Items utilisés'!#REF!)</f>
        <v>#REF!</v>
      </c>
      <c r="B11" s="7" t="e">
        <f>IF(ISBLANK('Items utilisés'!#REF!),"",'Items utilisés'!#REF!)</f>
        <v>#REF!</v>
      </c>
      <c r="C11" s="7" t="e">
        <f>IF(ISBLANK('Items utilisés'!#REF!),"",'Items utilisés'!#REF!)</f>
        <v>#REF!</v>
      </c>
      <c r="D11" s="7" t="e">
        <f>IF(ISBLANK('Items utilisés'!#REF!),"",'Items utilisés'!#REF!)</f>
        <v>#REF!</v>
      </c>
      <c r="E11" s="7" t="e">
        <f>IF(ISBLANK('Items utilisés'!#REF!),"",'Items utilisés'!#REF!)</f>
        <v>#REF!</v>
      </c>
      <c r="F11" s="2">
        <v>0</v>
      </c>
      <c r="G11" s="19"/>
      <c r="H11" s="16"/>
      <c r="I11" s="54"/>
      <c r="J11" s="19"/>
      <c r="K11" s="54"/>
      <c r="L11" s="56">
        <f t="shared" si="1"/>
        <v>0</v>
      </c>
      <c r="M11" s="34"/>
      <c r="N11" s="18"/>
      <c r="O11" s="19"/>
      <c r="P11" s="20">
        <f t="shared" si="2"/>
        <v>0</v>
      </c>
      <c r="Q11" s="29"/>
      <c r="R11" s="31"/>
      <c r="S11" s="22"/>
      <c r="T11" s="18"/>
      <c r="U11" s="19"/>
      <c r="V11" s="16"/>
      <c r="W11" s="54"/>
      <c r="X11" s="19"/>
      <c r="Y11" s="54"/>
      <c r="Z11" s="56">
        <f t="shared" si="0"/>
        <v>0</v>
      </c>
      <c r="AA11" s="52"/>
    </row>
    <row r="12" spans="1:27" ht="13.5" customHeight="1" x14ac:dyDescent="0.25">
      <c r="A12" s="7" t="e">
        <f>IF(ISBLANK('Items utilisés'!#REF!),"",'Items utilisés'!#REF!)</f>
        <v>#REF!</v>
      </c>
      <c r="B12" s="7" t="e">
        <f>IF(ISBLANK('Items utilisés'!#REF!),"",'Items utilisés'!#REF!)</f>
        <v>#REF!</v>
      </c>
      <c r="C12" s="7" t="e">
        <f>IF(ISBLANK('Items utilisés'!#REF!),"",'Items utilisés'!#REF!)</f>
        <v>#REF!</v>
      </c>
      <c r="D12" s="7" t="e">
        <f>IF(ISBLANK('Items utilisés'!#REF!),"",'Items utilisés'!#REF!)</f>
        <v>#REF!</v>
      </c>
      <c r="E12" s="7" t="e">
        <f>IF(ISBLANK('Items utilisés'!#REF!),"",'Items utilisés'!#REF!)</f>
        <v>#REF!</v>
      </c>
      <c r="F12" s="2">
        <v>0</v>
      </c>
      <c r="G12" s="19"/>
      <c r="H12" s="16"/>
      <c r="I12" s="54"/>
      <c r="J12" s="19"/>
      <c r="K12" s="54"/>
      <c r="L12" s="56">
        <f t="shared" si="1"/>
        <v>0</v>
      </c>
      <c r="M12" s="34"/>
      <c r="N12" s="18"/>
      <c r="O12" s="19"/>
      <c r="P12" s="20">
        <f t="shared" si="2"/>
        <v>0</v>
      </c>
      <c r="Q12" s="29"/>
      <c r="R12" s="31"/>
      <c r="S12" s="22"/>
      <c r="T12" s="18"/>
      <c r="U12" s="19"/>
      <c r="V12" s="16"/>
      <c r="W12" s="54"/>
      <c r="X12" s="19"/>
      <c r="Y12" s="54"/>
      <c r="Z12" s="56">
        <f t="shared" si="0"/>
        <v>0</v>
      </c>
      <c r="AA12" s="52"/>
    </row>
    <row r="13" spans="1:27" ht="13.5" customHeight="1" x14ac:dyDescent="0.25">
      <c r="A13" s="7" t="e">
        <f>IF(ISBLANK('Items utilisés'!#REF!),"",'Items utilisés'!#REF!)</f>
        <v>#REF!</v>
      </c>
      <c r="B13" s="7" t="e">
        <f>IF(ISBLANK('Items utilisés'!#REF!),"",'Items utilisés'!#REF!)</f>
        <v>#REF!</v>
      </c>
      <c r="C13" s="7" t="e">
        <f>IF(ISBLANK('Items utilisés'!#REF!),"",'Items utilisés'!#REF!)</f>
        <v>#REF!</v>
      </c>
      <c r="D13" s="7" t="e">
        <f>IF(ISBLANK('Items utilisés'!#REF!),"",'Items utilisés'!#REF!)</f>
        <v>#REF!</v>
      </c>
      <c r="E13" s="7" t="e">
        <f>IF(ISBLANK('Items utilisés'!#REF!),"",'Items utilisés'!#REF!)</f>
        <v>#REF!</v>
      </c>
      <c r="F13" s="2">
        <v>0</v>
      </c>
      <c r="G13" s="19"/>
      <c r="H13" s="16"/>
      <c r="I13" s="54"/>
      <c r="J13" s="19"/>
      <c r="K13" s="54"/>
      <c r="L13" s="56">
        <f t="shared" si="1"/>
        <v>0</v>
      </c>
      <c r="M13" s="34"/>
      <c r="N13" s="18"/>
      <c r="O13" s="19"/>
      <c r="P13" s="20">
        <f t="shared" si="2"/>
        <v>0</v>
      </c>
      <c r="Q13" s="29"/>
      <c r="R13" s="31"/>
      <c r="S13" s="22"/>
      <c r="T13" s="18"/>
      <c r="U13" s="19"/>
      <c r="V13" s="16"/>
      <c r="W13" s="54"/>
      <c r="X13" s="19"/>
      <c r="Y13" s="54"/>
      <c r="Z13" s="56">
        <f t="shared" si="0"/>
        <v>0</v>
      </c>
      <c r="AA13" s="52"/>
    </row>
    <row r="14" spans="1:27" ht="13.5" customHeight="1" x14ac:dyDescent="0.25">
      <c r="A14" s="7" t="e">
        <f>IF(ISBLANK('Items utilisés'!#REF!),"",'Items utilisés'!#REF!)</f>
        <v>#REF!</v>
      </c>
      <c r="B14" s="7" t="e">
        <f>IF(ISBLANK('Items utilisés'!#REF!),"",'Items utilisés'!#REF!)</f>
        <v>#REF!</v>
      </c>
      <c r="C14" s="7" t="e">
        <f>IF(ISBLANK('Items utilisés'!#REF!),"",'Items utilisés'!#REF!)</f>
        <v>#REF!</v>
      </c>
      <c r="D14" s="7" t="e">
        <f>IF(ISBLANK('Items utilisés'!#REF!),"",'Items utilisés'!#REF!)</f>
        <v>#REF!</v>
      </c>
      <c r="E14" s="7" t="e">
        <f>IF(ISBLANK('Items utilisés'!#REF!),"",'Items utilisés'!#REF!)</f>
        <v>#REF!</v>
      </c>
      <c r="F14" s="2">
        <v>0</v>
      </c>
      <c r="G14" s="19"/>
      <c r="H14" s="16"/>
      <c r="I14" s="54"/>
      <c r="J14" s="19"/>
      <c r="K14" s="54"/>
      <c r="L14" s="56">
        <f t="shared" si="1"/>
        <v>0</v>
      </c>
      <c r="M14" s="34"/>
      <c r="N14" s="18"/>
      <c r="O14" s="19"/>
      <c r="P14" s="20">
        <f t="shared" si="2"/>
        <v>0</v>
      </c>
      <c r="Q14" s="29"/>
      <c r="R14" s="31"/>
      <c r="S14" s="22"/>
      <c r="T14" s="18"/>
      <c r="U14" s="19"/>
      <c r="V14" s="16"/>
      <c r="W14" s="54"/>
      <c r="X14" s="19"/>
      <c r="Y14" s="54"/>
      <c r="Z14" s="56">
        <f t="shared" si="0"/>
        <v>0</v>
      </c>
      <c r="AA14" s="52"/>
    </row>
    <row r="15" spans="1:27" ht="13.5" customHeight="1" x14ac:dyDescent="0.25">
      <c r="A15" s="7" t="e">
        <f>IF(ISBLANK('Items utilisés'!#REF!),"",'Items utilisés'!#REF!)</f>
        <v>#REF!</v>
      </c>
      <c r="B15" s="7" t="e">
        <f>IF(ISBLANK('Items utilisés'!#REF!),"",'Items utilisés'!#REF!)</f>
        <v>#REF!</v>
      </c>
      <c r="C15" s="7" t="e">
        <f>IF(ISBLANK('Items utilisés'!#REF!),"",'Items utilisés'!#REF!)</f>
        <v>#REF!</v>
      </c>
      <c r="D15" s="7" t="e">
        <f>IF(ISBLANK('Items utilisés'!#REF!),"",'Items utilisés'!#REF!)</f>
        <v>#REF!</v>
      </c>
      <c r="E15" s="7" t="e">
        <f>IF(ISBLANK('Items utilisés'!#REF!),"",'Items utilisés'!#REF!)</f>
        <v>#REF!</v>
      </c>
      <c r="F15" s="2">
        <v>0</v>
      </c>
      <c r="G15" s="19"/>
      <c r="H15" s="16"/>
      <c r="I15" s="54"/>
      <c r="J15" s="19"/>
      <c r="K15" s="54"/>
      <c r="L15" s="56">
        <f t="shared" si="1"/>
        <v>0</v>
      </c>
      <c r="M15" s="34"/>
      <c r="N15" s="18"/>
      <c r="O15" s="19"/>
      <c r="P15" s="20">
        <f t="shared" si="2"/>
        <v>0</v>
      </c>
      <c r="Q15" s="29"/>
      <c r="R15" s="31"/>
      <c r="S15" s="22"/>
      <c r="T15" s="18"/>
      <c r="U15" s="19"/>
      <c r="V15" s="16"/>
      <c r="W15" s="54"/>
      <c r="X15" s="19"/>
      <c r="Y15" s="54"/>
      <c r="Z15" s="56">
        <f t="shared" si="0"/>
        <v>0</v>
      </c>
      <c r="AA15" s="52"/>
    </row>
    <row r="16" spans="1:27" ht="13.5" customHeight="1" x14ac:dyDescent="0.25">
      <c r="A16" s="7" t="e">
        <f>IF(ISBLANK('Items utilisés'!#REF!),"",'Items utilisés'!#REF!)</f>
        <v>#REF!</v>
      </c>
      <c r="B16" s="7" t="e">
        <f>IF(ISBLANK('Items utilisés'!#REF!),"",'Items utilisés'!#REF!)</f>
        <v>#REF!</v>
      </c>
      <c r="C16" s="7" t="e">
        <f>IF(ISBLANK('Items utilisés'!#REF!),"",'Items utilisés'!#REF!)</f>
        <v>#REF!</v>
      </c>
      <c r="D16" s="7" t="e">
        <f>IF(ISBLANK('Items utilisés'!#REF!),"",'Items utilisés'!#REF!)</f>
        <v>#REF!</v>
      </c>
      <c r="E16" s="7" t="e">
        <f>IF(ISBLANK('Items utilisés'!#REF!),"",'Items utilisés'!#REF!)</f>
        <v>#REF!</v>
      </c>
      <c r="F16" s="2">
        <v>0</v>
      </c>
      <c r="G16" s="19"/>
      <c r="H16" s="16"/>
      <c r="I16" s="54"/>
      <c r="J16" s="19"/>
      <c r="K16" s="54"/>
      <c r="L16" s="56">
        <f t="shared" si="1"/>
        <v>0</v>
      </c>
      <c r="M16" s="34"/>
      <c r="N16" s="18"/>
      <c r="O16" s="19"/>
      <c r="P16" s="20">
        <f t="shared" si="2"/>
        <v>0</v>
      </c>
      <c r="Q16" s="29"/>
      <c r="R16" s="31"/>
      <c r="S16" s="22"/>
      <c r="T16" s="18"/>
      <c r="U16" s="19"/>
      <c r="V16" s="16"/>
      <c r="W16" s="54"/>
      <c r="X16" s="19"/>
      <c r="Y16" s="54"/>
      <c r="Z16" s="56">
        <f t="shared" si="0"/>
        <v>0</v>
      </c>
      <c r="AA16" s="52"/>
    </row>
    <row r="17" spans="1:27" ht="13.5" customHeight="1" x14ac:dyDescent="0.25">
      <c r="A17" s="7" t="e">
        <f>IF(ISBLANK('Items utilisés'!#REF!),"",'Items utilisés'!#REF!)</f>
        <v>#REF!</v>
      </c>
      <c r="B17" s="7" t="e">
        <f>IF(ISBLANK('Items utilisés'!#REF!),"",'Items utilisés'!#REF!)</f>
        <v>#REF!</v>
      </c>
      <c r="C17" s="7" t="e">
        <f>IF(ISBLANK('Items utilisés'!#REF!),"",'Items utilisés'!#REF!)</f>
        <v>#REF!</v>
      </c>
      <c r="D17" s="7" t="e">
        <f>IF(ISBLANK('Items utilisés'!#REF!),"",'Items utilisés'!#REF!)</f>
        <v>#REF!</v>
      </c>
      <c r="E17" s="7" t="e">
        <f>IF(ISBLANK('Items utilisés'!#REF!),"",'Items utilisés'!#REF!)</f>
        <v>#REF!</v>
      </c>
      <c r="F17" s="2">
        <v>0</v>
      </c>
      <c r="G17" s="19"/>
      <c r="H17" s="16"/>
      <c r="I17" s="54"/>
      <c r="J17" s="19"/>
      <c r="K17" s="54"/>
      <c r="L17" s="56">
        <f t="shared" si="1"/>
        <v>0</v>
      </c>
      <c r="M17" s="34"/>
      <c r="N17" s="18"/>
      <c r="O17" s="19"/>
      <c r="P17" s="20">
        <f t="shared" si="2"/>
        <v>0</v>
      </c>
      <c r="Q17" s="29"/>
      <c r="R17" s="31"/>
      <c r="S17" s="22"/>
      <c r="T17" s="18"/>
      <c r="U17" s="19"/>
      <c r="V17" s="16"/>
      <c r="W17" s="54"/>
      <c r="X17" s="19"/>
      <c r="Y17" s="54"/>
      <c r="Z17" s="56">
        <f t="shared" si="0"/>
        <v>0</v>
      </c>
      <c r="AA17" s="52"/>
    </row>
    <row r="18" spans="1:27" ht="13.5" customHeight="1" x14ac:dyDescent="0.25">
      <c r="A18" s="7" t="e">
        <f>IF(ISBLANK('Items utilisés'!#REF!),"",'Items utilisés'!#REF!)</f>
        <v>#REF!</v>
      </c>
      <c r="B18" s="7" t="e">
        <f>IF(ISBLANK('Items utilisés'!#REF!),"",'Items utilisés'!#REF!)</f>
        <v>#REF!</v>
      </c>
      <c r="C18" s="7" t="e">
        <f>IF(ISBLANK('Items utilisés'!#REF!),"",'Items utilisés'!#REF!)</f>
        <v>#REF!</v>
      </c>
      <c r="D18" s="7" t="e">
        <f>IF(ISBLANK('Items utilisés'!#REF!),"",'Items utilisés'!#REF!)</f>
        <v>#REF!</v>
      </c>
      <c r="E18" s="7" t="e">
        <f>IF(ISBLANK('Items utilisés'!#REF!),"",'Items utilisés'!#REF!)</f>
        <v>#REF!</v>
      </c>
      <c r="F18" s="2">
        <v>0</v>
      </c>
      <c r="G18" s="19"/>
      <c r="H18" s="16"/>
      <c r="I18" s="54"/>
      <c r="J18" s="19"/>
      <c r="K18" s="54"/>
      <c r="L18" s="56">
        <f t="shared" si="1"/>
        <v>0</v>
      </c>
      <c r="M18" s="34"/>
      <c r="N18" s="18"/>
      <c r="O18" s="19"/>
      <c r="P18" s="20">
        <f t="shared" si="2"/>
        <v>0</v>
      </c>
      <c r="Q18" s="29"/>
      <c r="R18" s="31"/>
      <c r="S18" s="22"/>
      <c r="T18" s="18"/>
      <c r="U18" s="19"/>
      <c r="V18" s="16"/>
      <c r="W18" s="54"/>
      <c r="X18" s="19"/>
      <c r="Y18" s="54"/>
      <c r="Z18" s="56">
        <f t="shared" si="0"/>
        <v>0</v>
      </c>
      <c r="AA18" s="52"/>
    </row>
    <row r="19" spans="1:27" ht="13.5" customHeight="1" x14ac:dyDescent="0.25">
      <c r="A19" s="7" t="e">
        <f>IF(ISBLANK('Items utilisés'!#REF!),"",'Items utilisés'!#REF!)</f>
        <v>#REF!</v>
      </c>
      <c r="B19" s="7" t="e">
        <f>IF(ISBLANK('Items utilisés'!#REF!),"",'Items utilisés'!#REF!)</f>
        <v>#REF!</v>
      </c>
      <c r="C19" s="7" t="e">
        <f>IF(ISBLANK('Items utilisés'!#REF!),"",'Items utilisés'!#REF!)</f>
        <v>#REF!</v>
      </c>
      <c r="D19" s="7" t="e">
        <f>IF(ISBLANK('Items utilisés'!#REF!),"",'Items utilisés'!#REF!)</f>
        <v>#REF!</v>
      </c>
      <c r="E19" s="7" t="e">
        <f>IF(ISBLANK('Items utilisés'!#REF!),"",'Items utilisés'!#REF!)</f>
        <v>#REF!</v>
      </c>
      <c r="F19" s="2">
        <v>0</v>
      </c>
      <c r="G19" s="19"/>
      <c r="H19" s="16"/>
      <c r="I19" s="54"/>
      <c r="J19" s="19"/>
      <c r="K19" s="54"/>
      <c r="L19" s="56">
        <f t="shared" si="1"/>
        <v>0</v>
      </c>
      <c r="M19" s="34"/>
      <c r="N19" s="18"/>
      <c r="O19" s="19"/>
      <c r="P19" s="20">
        <f t="shared" si="2"/>
        <v>0</v>
      </c>
      <c r="Q19" s="29"/>
      <c r="R19" s="31"/>
      <c r="S19" s="22"/>
      <c r="T19" s="18"/>
      <c r="U19" s="19"/>
      <c r="V19" s="16"/>
      <c r="W19" s="54"/>
      <c r="X19" s="19"/>
      <c r="Y19" s="54"/>
      <c r="Z19" s="56">
        <f t="shared" si="0"/>
        <v>0</v>
      </c>
      <c r="AA19" s="52"/>
    </row>
    <row r="20" spans="1:27" ht="13.5" customHeight="1" x14ac:dyDescent="0.25">
      <c r="A20" s="7" t="e">
        <f>IF(ISBLANK('Items utilisés'!#REF!),"",'Items utilisés'!#REF!)</f>
        <v>#REF!</v>
      </c>
      <c r="B20" s="7" t="e">
        <f>IF(ISBLANK('Items utilisés'!#REF!),"",'Items utilisés'!#REF!)</f>
        <v>#REF!</v>
      </c>
      <c r="C20" s="7" t="e">
        <f>IF(ISBLANK('Items utilisés'!#REF!),"",'Items utilisés'!#REF!)</f>
        <v>#REF!</v>
      </c>
      <c r="D20" s="7" t="e">
        <f>IF(ISBLANK('Items utilisés'!#REF!),"",'Items utilisés'!#REF!)</f>
        <v>#REF!</v>
      </c>
      <c r="E20" s="7" t="e">
        <f>IF(ISBLANK('Items utilisés'!#REF!),"",'Items utilisés'!#REF!)</f>
        <v>#REF!</v>
      </c>
      <c r="F20" s="2">
        <v>0</v>
      </c>
      <c r="G20" s="19"/>
      <c r="H20" s="16"/>
      <c r="I20" s="54"/>
      <c r="J20" s="19"/>
      <c r="K20" s="54"/>
      <c r="L20" s="56">
        <f t="shared" si="1"/>
        <v>0</v>
      </c>
      <c r="M20" s="34"/>
      <c r="N20" s="18"/>
      <c r="O20" s="19"/>
      <c r="P20" s="20">
        <f t="shared" si="2"/>
        <v>0</v>
      </c>
      <c r="Q20" s="29"/>
      <c r="R20" s="31"/>
      <c r="S20" s="22"/>
      <c r="T20" s="18"/>
      <c r="U20" s="19"/>
      <c r="V20" s="16"/>
      <c r="W20" s="54"/>
      <c r="X20" s="19"/>
      <c r="Y20" s="54"/>
      <c r="Z20" s="56">
        <f t="shared" si="0"/>
        <v>0</v>
      </c>
      <c r="AA20" s="52"/>
    </row>
  </sheetData>
  <sheetProtection autoFilter="0"/>
  <autoFilter ref="A7:Z20" xr:uid="{00000000-0009-0000-0000-000002000000}"/>
  <mergeCells count="10">
    <mergeCell ref="A1:AA1"/>
    <mergeCell ref="Z6:AA6"/>
    <mergeCell ref="L6:M6"/>
    <mergeCell ref="U6:W6"/>
    <mergeCell ref="X6:Y6"/>
    <mergeCell ref="G5:M5"/>
    <mergeCell ref="U5:AA5"/>
    <mergeCell ref="O5:S6"/>
    <mergeCell ref="G6:I6"/>
    <mergeCell ref="J6:K6"/>
  </mergeCells>
  <conditionalFormatting sqref="L8:M20">
    <cfRule type="cellIs" dxfId="2" priority="17" operator="lessThan">
      <formula>0</formula>
    </cfRule>
  </conditionalFormatting>
  <conditionalFormatting sqref="Z8:Z20">
    <cfRule type="cellIs" dxfId="1" priority="12" operator="lessThan">
      <formula>0</formula>
    </cfRule>
  </conditionalFormatting>
  <conditionalFormatting sqref="AA8:AA20">
    <cfRule type="cellIs" dxfId="0" priority="1" operator="lessThan">
      <formula>0</formula>
    </cfRule>
  </conditionalFormatting>
  <dataValidations count="1">
    <dataValidation type="list" allowBlank="1" showInputMessage="1" showErrorMessage="1" sqref="B3" xr:uid="{00000000-0002-0000-0200-000000000000}">
      <formula1>"EVALUATION, INTERVENTION"</formula1>
    </dataValidation>
  </dataValidations>
  <printOptions horizontalCentered="1"/>
  <pageMargins left="0.35433070866141736" right="0.23622047244094491" top="0.82677165354330717" bottom="0.94488188976377963" header="0.51181102362204722" footer="0.62992125984251968"/>
  <pageSetup paperSize="9" scale="36" fitToHeight="0" orientation="portrait" r:id="rId1"/>
  <headerFooter alignWithMargins="0">
    <oddFooter>&amp;L&amp;"Times New Roman,Regular"&amp;8 4Q stock report.xls/Use this form as reporting mechanism for your storekeeper.&amp;R&amp;"Times New Roman,Regular"&amp;8Page: &amp;P/&amp;N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vt:lpstr>
      <vt:lpstr>Items utilisés</vt:lpstr>
      <vt:lpstr>SEM1</vt:lpstr>
    </vt:vector>
  </TitlesOfParts>
  <Company>Mine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MSF-Supply</dc:creator>
  <cp:lastModifiedBy>François ROUZE</cp:lastModifiedBy>
  <dcterms:created xsi:type="dcterms:W3CDTF">2015-01-18T15:10:06Z</dcterms:created>
  <dcterms:modified xsi:type="dcterms:W3CDTF">2021-09-07T16:53:34Z</dcterms:modified>
</cp:coreProperties>
</file>