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7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esktop\"/>
    </mc:Choice>
  </mc:AlternateContent>
  <xr:revisionPtr revIDLastSave="0" documentId="13_ncr:1_{B7FBC0D0-733F-4FF2-A8A5-C0C8D5B46387}" xr6:coauthVersionLast="36" xr6:coauthVersionMax="36" xr10:uidLastSave="{00000000-0000-0000-0000-000000000000}"/>
  <bookViews>
    <workbookView showHorizontalScroll="0" showVerticalScroll="0" xWindow="0" yWindow="0" windowWidth="21600" windowHeight="9732" xr2:uid="{00000000-000D-0000-FFFF-FFFF00000000}"/>
  </bookViews>
  <sheets>
    <sheet name="planning" sheetId="1" r:id="rId1"/>
    <sheet name="Roulement" sheetId="3" r:id="rId2"/>
  </sheets>
  <definedNames>
    <definedName name="ferie">Roulement!$AW$1:$AW$13</definedName>
  </definedNames>
  <calcPr calcId="191029"/>
</workbook>
</file>

<file path=xl/calcChain.xml><?xml version="1.0" encoding="utf-8"?>
<calcChain xmlns="http://schemas.openxmlformats.org/spreadsheetml/2006/main">
  <c r="AW1" i="3" l="1"/>
  <c r="AW2" i="3"/>
  <c r="AW3" i="3" s="1"/>
  <c r="AW4" i="3"/>
  <c r="AW5" i="3"/>
  <c r="AW9" i="3"/>
  <c r="AW10" i="3"/>
  <c r="AW11" i="3"/>
  <c r="AW12" i="3"/>
  <c r="AW13" i="3"/>
  <c r="AW7" i="3" l="1"/>
  <c r="AW8" i="3" s="1"/>
  <c r="AW6" i="3"/>
  <c r="AR4" i="3"/>
  <c r="AS4" i="3"/>
  <c r="AT4" i="3"/>
  <c r="AU4" i="3"/>
  <c r="AH8" i="1"/>
  <c r="AH9" i="1"/>
  <c r="AH11" i="1"/>
  <c r="AH12" i="1"/>
  <c r="AH14" i="1"/>
  <c r="AH15" i="1"/>
  <c r="AH17" i="1"/>
  <c r="AH18" i="1"/>
  <c r="AH20" i="1"/>
  <c r="AH21" i="1"/>
  <c r="AH23" i="1"/>
  <c r="AH24" i="1"/>
  <c r="AH26" i="1"/>
  <c r="AU7" i="3" l="1"/>
  <c r="AT7" i="3"/>
  <c r="AS7" i="3"/>
  <c r="AR7" i="3"/>
  <c r="AU6" i="3"/>
  <c r="AT6" i="3"/>
  <c r="AS6" i="3"/>
  <c r="AR6" i="3"/>
  <c r="AU5" i="3"/>
  <c r="AT5" i="3"/>
  <c r="AS5" i="3"/>
  <c r="AR5" i="3"/>
  <c r="AU3" i="3"/>
  <c r="AT3" i="3"/>
  <c r="AS3" i="3"/>
  <c r="AR3" i="3"/>
  <c r="AU2" i="3"/>
  <c r="AT2" i="3"/>
  <c r="AS2" i="3"/>
  <c r="AR2" i="3"/>
  <c r="A35" i="1"/>
  <c r="B35" i="1" s="1"/>
  <c r="B36" i="1" s="1"/>
  <c r="A32" i="1"/>
  <c r="B32" i="1" s="1"/>
  <c r="B33" i="1" s="1"/>
  <c r="A29" i="1"/>
  <c r="B29" i="1" s="1"/>
  <c r="B30" i="1" s="1"/>
  <c r="A26" i="1"/>
  <c r="B26" i="1" s="1"/>
  <c r="B27" i="1" s="1"/>
  <c r="A23" i="1"/>
  <c r="B23" i="1" s="1"/>
  <c r="B24" i="1" s="1"/>
  <c r="A20" i="1"/>
  <c r="B20" i="1" s="1"/>
  <c r="B21" i="1" s="1"/>
  <c r="A17" i="1"/>
  <c r="B17" i="1" s="1"/>
  <c r="B18" i="1" s="1"/>
  <c r="A14" i="1"/>
  <c r="B14" i="1" s="1"/>
  <c r="B15" i="1" s="1"/>
  <c r="A11" i="1"/>
  <c r="B11" i="1" s="1"/>
  <c r="B12" i="1" s="1"/>
  <c r="A8" i="1"/>
  <c r="A5" i="1"/>
  <c r="B5" i="1" s="1"/>
  <c r="B6" i="1" s="1"/>
  <c r="A2" i="1"/>
  <c r="B2" i="1" s="1"/>
  <c r="B3" i="1" s="1"/>
  <c r="AI26" i="1"/>
  <c r="AI24" i="1"/>
  <c r="AI23" i="1"/>
  <c r="AI21" i="1"/>
  <c r="AI20" i="1"/>
  <c r="AI14" i="1"/>
  <c r="AI12" i="1"/>
  <c r="AI9" i="1"/>
  <c r="AI8" i="1"/>
  <c r="B8" i="1" l="1"/>
  <c r="B9" i="1" s="1"/>
  <c r="C32" i="1"/>
  <c r="C33" i="1" s="1"/>
  <c r="C26" i="1"/>
  <c r="C27" i="1" s="1"/>
  <c r="C35" i="1"/>
  <c r="C36" i="1" s="1"/>
  <c r="B1" i="1"/>
  <c r="B38" i="1" s="1"/>
  <c r="C2" i="1"/>
  <c r="C3" i="1" s="1"/>
  <c r="C8" i="1"/>
  <c r="C9" i="1" s="1"/>
  <c r="C5" i="1"/>
  <c r="C6" i="1" s="1"/>
  <c r="C11" i="1"/>
  <c r="C12" i="1" s="1"/>
  <c r="C23" i="1"/>
  <c r="C24" i="1" s="1"/>
  <c r="D26" i="1"/>
  <c r="D27" i="1" s="1"/>
  <c r="C29" i="1"/>
  <c r="C30" i="1" s="1"/>
  <c r="C14" i="1"/>
  <c r="C15" i="1" s="1"/>
  <c r="C17" i="1"/>
  <c r="C18" i="1" s="1"/>
  <c r="C20" i="1"/>
  <c r="C21" i="1" s="1"/>
  <c r="AI17" i="1"/>
  <c r="AI15" i="1"/>
  <c r="AI11" i="1"/>
  <c r="D32" i="1" l="1"/>
  <c r="D33" i="1" s="1"/>
  <c r="D35" i="1"/>
  <c r="D36" i="1" s="1"/>
  <c r="D17" i="1"/>
  <c r="D18" i="1" s="1"/>
  <c r="D29" i="1"/>
  <c r="D30" i="1" s="1"/>
  <c r="E26" i="1"/>
  <c r="E27" i="1" s="1"/>
  <c r="D23" i="1"/>
  <c r="D24" i="1" s="1"/>
  <c r="D11" i="1"/>
  <c r="D12" i="1" s="1"/>
  <c r="D8" i="1"/>
  <c r="D9" i="1" s="1"/>
  <c r="D2" i="1"/>
  <c r="D3" i="1" s="1"/>
  <c r="C1" i="1"/>
  <c r="C38" i="1" s="1"/>
  <c r="D20" i="1"/>
  <c r="D21" i="1" s="1"/>
  <c r="D14" i="1"/>
  <c r="D15" i="1" s="1"/>
  <c r="D5" i="1"/>
  <c r="D6" i="1" s="1"/>
  <c r="AI18" i="1"/>
  <c r="E32" i="1" l="1"/>
  <c r="E33" i="1" s="1"/>
  <c r="E35" i="1"/>
  <c r="E36" i="1" s="1"/>
  <c r="E8" i="1"/>
  <c r="E9" i="1" s="1"/>
  <c r="E23" i="1"/>
  <c r="E24" i="1" s="1"/>
  <c r="E5" i="1"/>
  <c r="E6" i="1" s="1"/>
  <c r="E14" i="1"/>
  <c r="E15" i="1" s="1"/>
  <c r="E20" i="1"/>
  <c r="E21" i="1" s="1"/>
  <c r="D1" i="1"/>
  <c r="D38" i="1" s="1"/>
  <c r="E2" i="1"/>
  <c r="E3" i="1" s="1"/>
  <c r="E11" i="1"/>
  <c r="E12" i="1" s="1"/>
  <c r="F26" i="1"/>
  <c r="F27" i="1" s="1"/>
  <c r="E17" i="1"/>
  <c r="E18" i="1" s="1"/>
  <c r="E29" i="1"/>
  <c r="E30" i="1" s="1"/>
  <c r="F32" i="1" l="1"/>
  <c r="F33" i="1" s="1"/>
  <c r="F35" i="1"/>
  <c r="F36" i="1" s="1"/>
  <c r="F29" i="1"/>
  <c r="F30" i="1" s="1"/>
  <c r="F17" i="1"/>
  <c r="F18" i="1" s="1"/>
  <c r="G32" i="1"/>
  <c r="G33" i="1" s="1"/>
  <c r="G26" i="1"/>
  <c r="G27" i="1" s="1"/>
  <c r="F11" i="1"/>
  <c r="F12" i="1" s="1"/>
  <c r="F2" i="1"/>
  <c r="F3" i="1" s="1"/>
  <c r="E1" i="1"/>
  <c r="E38" i="1" s="1"/>
  <c r="F20" i="1"/>
  <c r="F21" i="1" s="1"/>
  <c r="F14" i="1"/>
  <c r="F15" i="1" s="1"/>
  <c r="F5" i="1"/>
  <c r="F6" i="1" s="1"/>
  <c r="F23" i="1"/>
  <c r="F24" i="1" s="1"/>
  <c r="F8" i="1"/>
  <c r="F9" i="1" s="1"/>
  <c r="G35" i="1" l="1"/>
  <c r="G36" i="1" s="1"/>
  <c r="G8" i="1"/>
  <c r="G9" i="1" s="1"/>
  <c r="G23" i="1"/>
  <c r="G24" i="1" s="1"/>
  <c r="G5" i="1"/>
  <c r="G6" i="1" s="1"/>
  <c r="G14" i="1"/>
  <c r="G15" i="1" s="1"/>
  <c r="G20" i="1"/>
  <c r="G21" i="1" s="1"/>
  <c r="F1" i="1"/>
  <c r="F38" i="1" s="1"/>
  <c r="G2" i="1"/>
  <c r="G3" i="1" s="1"/>
  <c r="G11" i="1"/>
  <c r="G12" i="1" s="1"/>
  <c r="H26" i="1"/>
  <c r="H27" i="1" s="1"/>
  <c r="H32" i="1"/>
  <c r="H33" i="1" s="1"/>
  <c r="G17" i="1"/>
  <c r="G18" i="1" s="1"/>
  <c r="G29" i="1"/>
  <c r="G30" i="1" s="1"/>
  <c r="H35" i="1" l="1"/>
  <c r="H36" i="1" s="1"/>
  <c r="H29" i="1"/>
  <c r="H30" i="1" s="1"/>
  <c r="H17" i="1"/>
  <c r="H18" i="1" s="1"/>
  <c r="I32" i="1"/>
  <c r="I33" i="1" s="1"/>
  <c r="I26" i="1"/>
  <c r="I27" i="1" s="1"/>
  <c r="H11" i="1"/>
  <c r="H12" i="1" s="1"/>
  <c r="H2" i="1"/>
  <c r="H3" i="1" s="1"/>
  <c r="G1" i="1"/>
  <c r="G38" i="1" s="1"/>
  <c r="H20" i="1"/>
  <c r="H21" i="1" s="1"/>
  <c r="H14" i="1"/>
  <c r="H15" i="1" s="1"/>
  <c r="H5" i="1"/>
  <c r="H6" i="1" s="1"/>
  <c r="H23" i="1"/>
  <c r="H24" i="1" s="1"/>
  <c r="H8" i="1"/>
  <c r="H9" i="1" s="1"/>
  <c r="I35" i="1" l="1"/>
  <c r="I36" i="1" s="1"/>
  <c r="I8" i="1"/>
  <c r="I9" i="1" s="1"/>
  <c r="I23" i="1"/>
  <c r="I24" i="1" s="1"/>
  <c r="I5" i="1"/>
  <c r="I6" i="1" s="1"/>
  <c r="I14" i="1"/>
  <c r="I15" i="1" s="1"/>
  <c r="I20" i="1"/>
  <c r="I21" i="1" s="1"/>
  <c r="H1" i="1"/>
  <c r="H38" i="1" s="1"/>
  <c r="I2" i="1"/>
  <c r="I3" i="1" s="1"/>
  <c r="I11" i="1"/>
  <c r="I12" i="1" s="1"/>
  <c r="J26" i="1"/>
  <c r="J27" i="1" s="1"/>
  <c r="J32" i="1"/>
  <c r="J33" i="1" s="1"/>
  <c r="I17" i="1"/>
  <c r="I18" i="1" s="1"/>
  <c r="I29" i="1"/>
  <c r="I30" i="1" s="1"/>
  <c r="J35" i="1" l="1"/>
  <c r="J36" i="1" s="1"/>
  <c r="J29" i="1"/>
  <c r="J30" i="1" s="1"/>
  <c r="J17" i="1"/>
  <c r="J18" i="1" s="1"/>
  <c r="K32" i="1"/>
  <c r="K33" i="1" s="1"/>
  <c r="K26" i="1"/>
  <c r="K27" i="1" s="1"/>
  <c r="J11" i="1"/>
  <c r="J12" i="1" s="1"/>
  <c r="J2" i="1"/>
  <c r="J3" i="1" s="1"/>
  <c r="I1" i="1"/>
  <c r="I38" i="1" s="1"/>
  <c r="J20" i="1"/>
  <c r="J21" i="1" s="1"/>
  <c r="J14" i="1"/>
  <c r="J15" i="1" s="1"/>
  <c r="J5" i="1"/>
  <c r="J6" i="1" s="1"/>
  <c r="J23" i="1"/>
  <c r="J24" i="1" s="1"/>
  <c r="J8" i="1"/>
  <c r="J9" i="1" s="1"/>
  <c r="K35" i="1" l="1"/>
  <c r="K36" i="1" s="1"/>
  <c r="K8" i="1"/>
  <c r="K9" i="1" s="1"/>
  <c r="K23" i="1"/>
  <c r="K24" i="1" s="1"/>
  <c r="K5" i="1"/>
  <c r="K6" i="1" s="1"/>
  <c r="K14" i="1"/>
  <c r="K15" i="1" s="1"/>
  <c r="K20" i="1"/>
  <c r="K21" i="1" s="1"/>
  <c r="J1" i="1"/>
  <c r="J38" i="1" s="1"/>
  <c r="K2" i="1"/>
  <c r="K3" i="1" s="1"/>
  <c r="K11" i="1"/>
  <c r="K12" i="1" s="1"/>
  <c r="L26" i="1"/>
  <c r="L27" i="1" s="1"/>
  <c r="L32" i="1"/>
  <c r="L33" i="1" s="1"/>
  <c r="K17" i="1"/>
  <c r="K18" i="1" s="1"/>
  <c r="K29" i="1"/>
  <c r="K30" i="1" s="1"/>
  <c r="L35" i="1" l="1"/>
  <c r="L36" i="1" s="1"/>
  <c r="L29" i="1"/>
  <c r="L30" i="1" s="1"/>
  <c r="L17" i="1"/>
  <c r="L18" i="1" s="1"/>
  <c r="M32" i="1"/>
  <c r="M33" i="1" s="1"/>
  <c r="M26" i="1"/>
  <c r="M27" i="1" s="1"/>
  <c r="L11" i="1"/>
  <c r="L12" i="1" s="1"/>
  <c r="L2" i="1"/>
  <c r="L3" i="1" s="1"/>
  <c r="K1" i="1"/>
  <c r="K38" i="1" s="1"/>
  <c r="L20" i="1"/>
  <c r="L21" i="1" s="1"/>
  <c r="L14" i="1"/>
  <c r="L15" i="1" s="1"/>
  <c r="L5" i="1"/>
  <c r="L6" i="1" s="1"/>
  <c r="L23" i="1"/>
  <c r="L24" i="1" s="1"/>
  <c r="L8" i="1"/>
  <c r="L9" i="1" s="1"/>
  <c r="M35" i="1" l="1"/>
  <c r="M36" i="1" s="1"/>
  <c r="M8" i="1"/>
  <c r="M9" i="1" s="1"/>
  <c r="M23" i="1"/>
  <c r="M24" i="1" s="1"/>
  <c r="M5" i="1"/>
  <c r="M6" i="1" s="1"/>
  <c r="M14" i="1"/>
  <c r="M15" i="1" s="1"/>
  <c r="M20" i="1"/>
  <c r="M21" i="1" s="1"/>
  <c r="L1" i="1"/>
  <c r="L38" i="1" s="1"/>
  <c r="M2" i="1"/>
  <c r="M3" i="1" s="1"/>
  <c r="M11" i="1"/>
  <c r="M12" i="1" s="1"/>
  <c r="N26" i="1"/>
  <c r="N27" i="1" s="1"/>
  <c r="N32" i="1"/>
  <c r="N33" i="1" s="1"/>
  <c r="M17" i="1"/>
  <c r="M18" i="1" s="1"/>
  <c r="M29" i="1"/>
  <c r="M30" i="1" s="1"/>
  <c r="N35" i="1" l="1"/>
  <c r="N36" i="1" s="1"/>
  <c r="N29" i="1"/>
  <c r="N30" i="1" s="1"/>
  <c r="N17" i="1"/>
  <c r="N18" i="1" s="1"/>
  <c r="O32" i="1"/>
  <c r="O33" i="1" s="1"/>
  <c r="O26" i="1"/>
  <c r="O27" i="1" s="1"/>
  <c r="N11" i="1"/>
  <c r="N12" i="1" s="1"/>
  <c r="N2" i="1"/>
  <c r="N3" i="1" s="1"/>
  <c r="M1" i="1"/>
  <c r="M38" i="1" s="1"/>
  <c r="N20" i="1"/>
  <c r="N21" i="1" s="1"/>
  <c r="N14" i="1"/>
  <c r="N15" i="1" s="1"/>
  <c r="N5" i="1"/>
  <c r="N6" i="1" s="1"/>
  <c r="N23" i="1"/>
  <c r="N24" i="1" s="1"/>
  <c r="N8" i="1"/>
  <c r="N9" i="1" s="1"/>
  <c r="O35" i="1" l="1"/>
  <c r="O36" i="1" s="1"/>
  <c r="O8" i="1"/>
  <c r="O9" i="1" s="1"/>
  <c r="O23" i="1"/>
  <c r="O24" i="1" s="1"/>
  <c r="O5" i="1"/>
  <c r="O6" i="1" s="1"/>
  <c r="O14" i="1"/>
  <c r="O15" i="1" s="1"/>
  <c r="O20" i="1"/>
  <c r="O21" i="1" s="1"/>
  <c r="N1" i="1"/>
  <c r="N38" i="1" s="1"/>
  <c r="O2" i="1"/>
  <c r="O3" i="1" s="1"/>
  <c r="O11" i="1"/>
  <c r="O12" i="1" s="1"/>
  <c r="P26" i="1"/>
  <c r="P27" i="1" s="1"/>
  <c r="P32" i="1"/>
  <c r="P33" i="1" s="1"/>
  <c r="O17" i="1"/>
  <c r="O18" i="1" s="1"/>
  <c r="O29" i="1"/>
  <c r="O30" i="1" s="1"/>
  <c r="P35" i="1" l="1"/>
  <c r="P36" i="1" s="1"/>
  <c r="P29" i="1"/>
  <c r="P30" i="1" s="1"/>
  <c r="P17" i="1"/>
  <c r="P18" i="1" s="1"/>
  <c r="Q32" i="1"/>
  <c r="Q33" i="1" s="1"/>
  <c r="Q26" i="1"/>
  <c r="Q27" i="1" s="1"/>
  <c r="P11" i="1"/>
  <c r="P12" i="1" s="1"/>
  <c r="P2" i="1"/>
  <c r="P3" i="1" s="1"/>
  <c r="O1" i="1"/>
  <c r="O38" i="1" s="1"/>
  <c r="P20" i="1"/>
  <c r="P21" i="1" s="1"/>
  <c r="P14" i="1"/>
  <c r="P15" i="1" s="1"/>
  <c r="P5" i="1"/>
  <c r="P6" i="1" s="1"/>
  <c r="P23" i="1"/>
  <c r="P24" i="1" s="1"/>
  <c r="P8" i="1"/>
  <c r="P9" i="1" s="1"/>
  <c r="Q35" i="1" l="1"/>
  <c r="Q36" i="1" s="1"/>
  <c r="Q8" i="1"/>
  <c r="Q9" i="1" s="1"/>
  <c r="Q23" i="1"/>
  <c r="Q24" i="1" s="1"/>
  <c r="Q5" i="1"/>
  <c r="Q6" i="1" s="1"/>
  <c r="Q14" i="1"/>
  <c r="Q15" i="1" s="1"/>
  <c r="Q20" i="1"/>
  <c r="Q21" i="1" s="1"/>
  <c r="P1" i="1"/>
  <c r="P38" i="1" s="1"/>
  <c r="Q2" i="1"/>
  <c r="Q3" i="1" s="1"/>
  <c r="Q11" i="1"/>
  <c r="Q12" i="1" s="1"/>
  <c r="R26" i="1"/>
  <c r="R27" i="1" s="1"/>
  <c r="R32" i="1"/>
  <c r="R33" i="1" s="1"/>
  <c r="Q17" i="1"/>
  <c r="Q18" i="1" s="1"/>
  <c r="Q29" i="1"/>
  <c r="Q30" i="1" s="1"/>
  <c r="R35" i="1" l="1"/>
  <c r="R36" i="1" s="1"/>
  <c r="R17" i="1"/>
  <c r="R18" i="1" s="1"/>
  <c r="S26" i="1"/>
  <c r="S27" i="1" s="1"/>
  <c r="R11" i="1"/>
  <c r="R12" i="1" s="1"/>
  <c r="R2" i="1"/>
  <c r="R3" i="1" s="1"/>
  <c r="Q1" i="1"/>
  <c r="Q38" i="1" s="1"/>
  <c r="R29" i="1"/>
  <c r="R30" i="1" s="1"/>
  <c r="S32" i="1"/>
  <c r="S33" i="1" s="1"/>
  <c r="R20" i="1"/>
  <c r="R21" i="1" s="1"/>
  <c r="R14" i="1"/>
  <c r="R15" i="1" s="1"/>
  <c r="R5" i="1"/>
  <c r="R6" i="1" s="1"/>
  <c r="R23" i="1"/>
  <c r="R24" i="1" s="1"/>
  <c r="R8" i="1"/>
  <c r="R9" i="1" s="1"/>
  <c r="S35" i="1" l="1"/>
  <c r="S36" i="1" s="1"/>
  <c r="T32" i="1"/>
  <c r="T33" i="1" s="1"/>
  <c r="S8" i="1"/>
  <c r="S9" i="1" s="1"/>
  <c r="S23" i="1"/>
  <c r="S24" i="1" s="1"/>
  <c r="S5" i="1"/>
  <c r="S6" i="1" s="1"/>
  <c r="S14" i="1"/>
  <c r="S15" i="1" s="1"/>
  <c r="S20" i="1"/>
  <c r="S21" i="1" s="1"/>
  <c r="S29" i="1"/>
  <c r="S30" i="1" s="1"/>
  <c r="R1" i="1"/>
  <c r="R38" i="1" s="1"/>
  <c r="S2" i="1"/>
  <c r="S3" i="1" s="1"/>
  <c r="S11" i="1"/>
  <c r="S12" i="1" s="1"/>
  <c r="T26" i="1"/>
  <c r="T27" i="1" s="1"/>
  <c r="S17" i="1"/>
  <c r="S18" i="1" s="1"/>
  <c r="T35" i="1" l="1"/>
  <c r="T36" i="1" s="1"/>
  <c r="T17" i="1"/>
  <c r="T18" i="1" s="1"/>
  <c r="U26" i="1"/>
  <c r="U27" i="1" s="1"/>
  <c r="T11" i="1"/>
  <c r="T12" i="1" s="1"/>
  <c r="T2" i="1"/>
  <c r="T3" i="1" s="1"/>
  <c r="S1" i="1"/>
  <c r="S38" i="1" s="1"/>
  <c r="T29" i="1"/>
  <c r="T30" i="1" s="1"/>
  <c r="T20" i="1"/>
  <c r="T21" i="1" s="1"/>
  <c r="T14" i="1"/>
  <c r="T15" i="1" s="1"/>
  <c r="T5" i="1"/>
  <c r="T6" i="1" s="1"/>
  <c r="T23" i="1"/>
  <c r="T24" i="1" s="1"/>
  <c r="T8" i="1"/>
  <c r="T9" i="1" s="1"/>
  <c r="U32" i="1"/>
  <c r="U33" i="1" s="1"/>
  <c r="U35" i="1" l="1"/>
  <c r="U36" i="1" s="1"/>
  <c r="U8" i="1"/>
  <c r="U9" i="1" s="1"/>
  <c r="U23" i="1"/>
  <c r="U24" i="1" s="1"/>
  <c r="U5" i="1"/>
  <c r="U6" i="1" s="1"/>
  <c r="U14" i="1"/>
  <c r="U15" i="1" s="1"/>
  <c r="U20" i="1"/>
  <c r="U21" i="1" s="1"/>
  <c r="U29" i="1"/>
  <c r="U30" i="1" s="1"/>
  <c r="T1" i="1"/>
  <c r="T38" i="1" s="1"/>
  <c r="U2" i="1"/>
  <c r="U3" i="1" s="1"/>
  <c r="U11" i="1"/>
  <c r="U12" i="1" s="1"/>
  <c r="V26" i="1"/>
  <c r="V27" i="1" s="1"/>
  <c r="U17" i="1"/>
  <c r="U18" i="1" s="1"/>
  <c r="V32" i="1"/>
  <c r="V33" i="1" s="1"/>
  <c r="V35" i="1" l="1"/>
  <c r="V36" i="1" s="1"/>
  <c r="W32" i="1"/>
  <c r="W33" i="1" s="1"/>
  <c r="V17" i="1"/>
  <c r="V18" i="1" s="1"/>
  <c r="W26" i="1"/>
  <c r="W27" i="1" s="1"/>
  <c r="V11" i="1"/>
  <c r="V12" i="1" s="1"/>
  <c r="V2" i="1"/>
  <c r="V3" i="1" s="1"/>
  <c r="U1" i="1"/>
  <c r="U38" i="1" s="1"/>
  <c r="V29" i="1"/>
  <c r="V30" i="1" s="1"/>
  <c r="V20" i="1"/>
  <c r="V21" i="1" s="1"/>
  <c r="V14" i="1"/>
  <c r="V15" i="1" s="1"/>
  <c r="V5" i="1"/>
  <c r="V6" i="1" s="1"/>
  <c r="V23" i="1"/>
  <c r="V24" i="1" s="1"/>
  <c r="V8" i="1"/>
  <c r="V9" i="1" s="1"/>
  <c r="W35" i="1" l="1"/>
  <c r="W36" i="1" s="1"/>
  <c r="W29" i="1"/>
  <c r="W30" i="1" s="1"/>
  <c r="W17" i="1"/>
  <c r="W18" i="1" s="1"/>
  <c r="X32" i="1"/>
  <c r="X33" i="1" s="1"/>
  <c r="W8" i="1"/>
  <c r="W9" i="1" s="1"/>
  <c r="W23" i="1"/>
  <c r="W24" i="1" s="1"/>
  <c r="W5" i="1"/>
  <c r="W6" i="1" s="1"/>
  <c r="W14" i="1"/>
  <c r="W15" i="1" s="1"/>
  <c r="W20" i="1"/>
  <c r="W21" i="1" s="1"/>
  <c r="V1" i="1"/>
  <c r="V38" i="1" s="1"/>
  <c r="W2" i="1"/>
  <c r="W3" i="1" s="1"/>
  <c r="W11" i="1"/>
  <c r="W12" i="1" s="1"/>
  <c r="X26" i="1"/>
  <c r="X27" i="1" s="1"/>
  <c r="X35" i="1" l="1"/>
  <c r="X36" i="1" s="1"/>
  <c r="Y26" i="1"/>
  <c r="Y27" i="1" s="1"/>
  <c r="X11" i="1"/>
  <c r="X12" i="1" s="1"/>
  <c r="X2" i="1"/>
  <c r="X3" i="1" s="1"/>
  <c r="W1" i="1"/>
  <c r="W38" i="1" s="1"/>
  <c r="X20" i="1"/>
  <c r="X21" i="1" s="1"/>
  <c r="X14" i="1"/>
  <c r="X15" i="1" s="1"/>
  <c r="X5" i="1"/>
  <c r="X6" i="1" s="1"/>
  <c r="X23" i="1"/>
  <c r="X24" i="1" s="1"/>
  <c r="X8" i="1"/>
  <c r="X9" i="1" s="1"/>
  <c r="Y32" i="1"/>
  <c r="Y33" i="1" s="1"/>
  <c r="X17" i="1"/>
  <c r="X18" i="1" s="1"/>
  <c r="X29" i="1"/>
  <c r="X30" i="1" s="1"/>
  <c r="Y35" i="1" l="1"/>
  <c r="Y36" i="1" s="1"/>
  <c r="Y17" i="1"/>
  <c r="Y18" i="1" s="1"/>
  <c r="Z32" i="1"/>
  <c r="Z33" i="1" s="1"/>
  <c r="Y29" i="1"/>
  <c r="Y30" i="1" s="1"/>
  <c r="Y8" i="1"/>
  <c r="Y9" i="1" s="1"/>
  <c r="Y23" i="1"/>
  <c r="Y24" i="1" s="1"/>
  <c r="Y5" i="1"/>
  <c r="Y6" i="1" s="1"/>
  <c r="Y14" i="1"/>
  <c r="Y15" i="1" s="1"/>
  <c r="Y20" i="1"/>
  <c r="Y21" i="1" s="1"/>
  <c r="X1" i="1"/>
  <c r="X38" i="1" s="1"/>
  <c r="Y2" i="1"/>
  <c r="Y3" i="1" s="1"/>
  <c r="Y11" i="1"/>
  <c r="Y12" i="1" s="1"/>
  <c r="Z26" i="1"/>
  <c r="Z27" i="1" s="1"/>
  <c r="Z35" i="1" l="1"/>
  <c r="Z36" i="1" s="1"/>
  <c r="AA26" i="1"/>
  <c r="AA27" i="1" s="1"/>
  <c r="Z11" i="1"/>
  <c r="Z12" i="1" s="1"/>
  <c r="Z2" i="1"/>
  <c r="Z3" i="1" s="1"/>
  <c r="Y1" i="1"/>
  <c r="Y38" i="1" s="1"/>
  <c r="Z20" i="1"/>
  <c r="Z21" i="1" s="1"/>
  <c r="Z14" i="1"/>
  <c r="Z15" i="1" s="1"/>
  <c r="Z5" i="1"/>
  <c r="Z6" i="1" s="1"/>
  <c r="Z23" i="1"/>
  <c r="Z24" i="1" s="1"/>
  <c r="Z8" i="1"/>
  <c r="Z9" i="1" s="1"/>
  <c r="Z29" i="1"/>
  <c r="Z30" i="1" s="1"/>
  <c r="AA32" i="1"/>
  <c r="AA33" i="1" s="1"/>
  <c r="Z17" i="1"/>
  <c r="Z18" i="1" s="1"/>
  <c r="AA35" i="1" l="1"/>
  <c r="AA36" i="1" s="1"/>
  <c r="AA17" i="1"/>
  <c r="AA18" i="1" s="1"/>
  <c r="AB32" i="1"/>
  <c r="AB33" i="1" s="1"/>
  <c r="AA29" i="1"/>
  <c r="AA30" i="1" s="1"/>
  <c r="AA8" i="1"/>
  <c r="AA9" i="1" s="1"/>
  <c r="AA23" i="1"/>
  <c r="AA24" i="1" s="1"/>
  <c r="AA5" i="1"/>
  <c r="AA6" i="1" s="1"/>
  <c r="AA14" i="1"/>
  <c r="AA15" i="1" s="1"/>
  <c r="AA20" i="1"/>
  <c r="AA21" i="1" s="1"/>
  <c r="Z1" i="1"/>
  <c r="Z38" i="1" s="1"/>
  <c r="AA2" i="1"/>
  <c r="AA3" i="1" s="1"/>
  <c r="AA11" i="1"/>
  <c r="AA12" i="1" s="1"/>
  <c r="AB26" i="1"/>
  <c r="AB27" i="1" s="1"/>
  <c r="AB35" i="1" l="1"/>
  <c r="AB36" i="1" s="1"/>
  <c r="AB20" i="1"/>
  <c r="AB21" i="1" s="1"/>
  <c r="AB14" i="1"/>
  <c r="AB15" i="1" s="1"/>
  <c r="AB5" i="1"/>
  <c r="AB23" i="1"/>
  <c r="AB24" i="1" s="1"/>
  <c r="AB8" i="1"/>
  <c r="AB9" i="1" s="1"/>
  <c r="AB29" i="1"/>
  <c r="AB30" i="1" s="1"/>
  <c r="AC32" i="1"/>
  <c r="AC33" i="1" s="1"/>
  <c r="AB17" i="1"/>
  <c r="AB18" i="1" s="1"/>
  <c r="AC26" i="1"/>
  <c r="AC27" i="1" s="1"/>
  <c r="AB11" i="1"/>
  <c r="AB12" i="1" s="1"/>
  <c r="AB2" i="1"/>
  <c r="AB3" i="1" s="1"/>
  <c r="AA1" i="1"/>
  <c r="AA38" i="1" s="1"/>
  <c r="AC5" i="1" l="1"/>
  <c r="AB6" i="1"/>
  <c r="AC35" i="1"/>
  <c r="AC36" i="1" s="1"/>
  <c r="AB1" i="1"/>
  <c r="AB38" i="1" s="1"/>
  <c r="AC2" i="1"/>
  <c r="AC3" i="1" s="1"/>
  <c r="AC11" i="1"/>
  <c r="AC12" i="1" s="1"/>
  <c r="AD26" i="1"/>
  <c r="AD27" i="1" s="1"/>
  <c r="AC17" i="1"/>
  <c r="AC18" i="1" s="1"/>
  <c r="AD32" i="1"/>
  <c r="AD33" i="1" s="1"/>
  <c r="AC29" i="1"/>
  <c r="AC30" i="1" s="1"/>
  <c r="AC8" i="1"/>
  <c r="AC9" i="1" s="1"/>
  <c r="AC23" i="1"/>
  <c r="AC24" i="1" s="1"/>
  <c r="AC14" i="1"/>
  <c r="AC15" i="1" s="1"/>
  <c r="AC20" i="1"/>
  <c r="AC21" i="1" s="1"/>
  <c r="AD5" i="1" l="1"/>
  <c r="AD6" i="1" s="1"/>
  <c r="AC6" i="1"/>
  <c r="AD35" i="1"/>
  <c r="AD36" i="1" s="1"/>
  <c r="AD20" i="1"/>
  <c r="AD21" i="1" s="1"/>
  <c r="AD14" i="1"/>
  <c r="AD15" i="1" s="1"/>
  <c r="AD23" i="1"/>
  <c r="AD24" i="1" s="1"/>
  <c r="AD8" i="1"/>
  <c r="AD9" i="1" s="1"/>
  <c r="AD29" i="1"/>
  <c r="AD30" i="1" s="1"/>
  <c r="AE32" i="1"/>
  <c r="AE33" i="1" s="1"/>
  <c r="AD17" i="1"/>
  <c r="AD18" i="1" s="1"/>
  <c r="AE26" i="1"/>
  <c r="AE27" i="1" s="1"/>
  <c r="AD11" i="1"/>
  <c r="AD12" i="1" s="1"/>
  <c r="AD2" i="1"/>
  <c r="AD3" i="1" s="1"/>
  <c r="AC1" i="1"/>
  <c r="AC38" i="1" s="1"/>
  <c r="AE35" i="1" l="1"/>
  <c r="AE36" i="1" s="1"/>
  <c r="AE29" i="1"/>
  <c r="AE30" i="1" s="1"/>
  <c r="AE8" i="1"/>
  <c r="AE9" i="1" s="1"/>
  <c r="AE23" i="1"/>
  <c r="AE24" i="1" s="1"/>
  <c r="AD1" i="1"/>
  <c r="AD38" i="1" s="1"/>
  <c r="AE2" i="1"/>
  <c r="AE3" i="1" s="1"/>
  <c r="AE11" i="1"/>
  <c r="AE12" i="1" s="1"/>
  <c r="AE17" i="1"/>
  <c r="AE18" i="1" s="1"/>
  <c r="AE14" i="1"/>
  <c r="AE15" i="1" s="1"/>
  <c r="AE20" i="1"/>
  <c r="AE21" i="1" s="1"/>
  <c r="AF35" i="1" l="1"/>
  <c r="AF36" i="1" s="1"/>
  <c r="AF20" i="1"/>
  <c r="AF21" i="1" s="1"/>
  <c r="AF14" i="1"/>
  <c r="AF15" i="1" s="1"/>
  <c r="AF2" i="1"/>
  <c r="AF3" i="1" s="1"/>
  <c r="AE1" i="1"/>
  <c r="AE38" i="1" s="1"/>
  <c r="AF23" i="1"/>
  <c r="AF24" i="1" s="1"/>
  <c r="AF8" i="1"/>
  <c r="AF9" i="1" s="1"/>
  <c r="AF29" i="1"/>
  <c r="AF30" i="1" s="1"/>
  <c r="AF1" i="1" l="1"/>
  <c r="AF38" i="1" s="1"/>
</calcChain>
</file>

<file path=xl/sharedStrings.xml><?xml version="1.0" encoding="utf-8"?>
<sst xmlns="http://schemas.openxmlformats.org/spreadsheetml/2006/main" count="269" uniqueCount="64">
  <si>
    <t>Aujourd'hui</t>
  </si>
  <si>
    <t>Nouvel An</t>
  </si>
  <si>
    <t>Pâques</t>
  </si>
  <si>
    <t>Lundi de Pâques</t>
  </si>
  <si>
    <t>Fête Du Travail</t>
  </si>
  <si>
    <t>Ascension</t>
  </si>
  <si>
    <t>Pentecôte</t>
  </si>
  <si>
    <t>Lundi de Pentecôte</t>
  </si>
  <si>
    <t>Assomption</t>
  </si>
  <si>
    <t>Toussaint</t>
  </si>
  <si>
    <t>Noël</t>
  </si>
  <si>
    <t>FERIE</t>
  </si>
  <si>
    <t>Comm. Victoire 1945</t>
  </si>
  <si>
    <t>Comm. Armistice 1918</t>
  </si>
  <si>
    <t>Matin</t>
  </si>
  <si>
    <t>Après Midi</t>
  </si>
  <si>
    <t>Fête Nationale</t>
  </si>
  <si>
    <t xml:space="preserve">Equipe </t>
  </si>
  <si>
    <t>Nuit</t>
  </si>
  <si>
    <t>Equipe</t>
  </si>
  <si>
    <t>L</t>
  </si>
  <si>
    <t>M</t>
  </si>
  <si>
    <t>J</t>
  </si>
  <si>
    <t>V</t>
  </si>
  <si>
    <t>S</t>
  </si>
  <si>
    <t>D</t>
  </si>
  <si>
    <t>A</t>
  </si>
  <si>
    <t>N</t>
  </si>
  <si>
    <t>Journée</t>
  </si>
  <si>
    <t>05 h - 13 h</t>
  </si>
  <si>
    <t>13 h - 21 h </t>
  </si>
  <si>
    <t>21 h - 05 h </t>
  </si>
  <si>
    <t>8 h - 1 6 h</t>
  </si>
  <si>
    <t>=DECALER(Roulement!$A$2;$AI$1-1;SI(MOD(R2;42)+6&gt;42;MOD(R2;42)+6-42;MOD(R2;42)+6))</t>
  </si>
  <si>
    <t>En AI1 on a le numéro de l'équipe choisi par la liste de choix faite en AJ1</t>
  </si>
  <si>
    <t>DECALER(réf, lignes, colonnes)</t>
  </si>
  <si>
    <t>Réf=cellule A2 de la feuille Roulement</t>
  </si>
  <si>
    <t>lignes=n° de l'équipe -1</t>
  </si>
  <si>
    <t>R2=la date de la colonne R</t>
  </si>
  <si>
    <t>mod(r2;42)= donne le reste de la division date par nombre de jour du roulement</t>
  </si>
  <si>
    <t>+6 permet le réglage du roulement</t>
  </si>
  <si>
    <t>de ce fait si le reste de la division+6 est plus grand que 42 on enlève 42</t>
  </si>
  <si>
    <t>SI(C2="Oui";1;2) indique SI(C2 = Oui, renvoyer un 1, sinon renvoyer un 2)</t>
  </si>
  <si>
    <t>SI(MOD(R2;42)+6&gt;42;MOD(R2;42)+6-42;MOD(R2;42)+6))</t>
  </si>
  <si>
    <t>MOD(R2;42)+6&gt;42</t>
  </si>
  <si>
    <t>Si(</t>
  </si>
  <si>
    <t>MOD(R2;42)+6-42</t>
  </si>
  <si>
    <t>on enléve 42</t>
  </si>
  <si>
    <t>Attention! C'est par rapport à la cellule de référence A2</t>
  </si>
  <si>
    <t>Explications:</t>
  </si>
  <si>
    <t>la formule la plus importante est celle-ci dessous</t>
  </si>
  <si>
    <t>dans une formule on met des signes $ quand on ne veut pas changer de cellule</t>
  </si>
  <si>
    <t>colonnes=reste de la division de la date par le nombre de jour du roulement (donnera un chiffre entre 0 et 41)</t>
  </si>
  <si>
    <t>$A$2 sera toujours A2 tandis que R2, sera S2, T2, etc… quand on copiera la formule dans les cellules d'à coté…</t>
  </si>
  <si>
    <t>La seule cellule à changer est l'année en A1 le reste est automatique. Choisir son équipe grace à la liste de choix en AI1</t>
  </si>
  <si>
    <t>sinon on utilise le calcul: reste de la division de la date (ligne 2) par le nombre de roulement auquel on ajoute le réglage….</t>
  </si>
  <si>
    <t>si le reste de la division date par nombre de jour du roulement+réglage est plus grand que 42</t>
  </si>
  <si>
    <t>En AJ1, AJ2,…AJ6 on a (ecrit en blanc sur blanc) les équipes pour alimenter la liste de choix (la colonne est masquée)</t>
  </si>
  <si>
    <t>Après midi</t>
  </si>
  <si>
    <t>Matin 5h-13h</t>
  </si>
  <si>
    <t>Après midi 13h-21h</t>
  </si>
  <si>
    <t>Nuit 21h-5h</t>
  </si>
  <si>
    <t>Journée 8h-16h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</si>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</sst>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"/>
    <numFmt numFmtId="165" formatCode="dd"/>
    <numFmt numFmtId="166" formatCode="ddd"/>
    <numFmt numFmtId="167" formatCode="ddd\ dd\ mmm\ yy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0"/>
      <name val="Arial"/>
      <family val="2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5.4"/>
      <color rgb="FF363636"/>
      <name val="Segoe UI Light"/>
      <family val="2"/>
    </font>
    <font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1" fillId="0" borderId="0"/>
  </cellStyleXfs>
  <cellXfs count="62">
    <xf numFmtId="0" fontId="0" fillId="0" borderId="0" xfId="0"/>
    <xf numFmtId="0" fontId="10" fillId="4" borderId="0" xfId="0" applyFont="1" applyFill="1" applyBorder="1" applyAlignment="1" applyProtection="1">
      <alignment horizontal="right"/>
      <protection hidden="1"/>
    </xf>
    <xf numFmtId="167" fontId="10" fillId="4" borderId="0" xfId="0" applyNumberFormat="1" applyFont="1" applyFill="1" applyBorder="1" applyAlignment="1" applyProtection="1">
      <alignment horizontal="center"/>
      <protection hidden="1"/>
    </xf>
    <xf numFmtId="0" fontId="5" fillId="0" borderId="0" xfId="1" applyAlignment="1">
      <alignment horizontal="center" vertical="center" textRotation="60"/>
    </xf>
    <xf numFmtId="0" fontId="5" fillId="8" borderId="0" xfId="1" applyFill="1" applyAlignment="1">
      <alignment horizontal="center" vertical="center"/>
    </xf>
    <xf numFmtId="0" fontId="5" fillId="2" borderId="0" xfId="1" applyFill="1" applyAlignment="1">
      <alignment horizontal="center" vertical="center"/>
    </xf>
    <xf numFmtId="0" fontId="5" fillId="0" borderId="0" xfId="1" applyAlignment="1">
      <alignment horizontal="center" vertical="center"/>
    </xf>
    <xf numFmtId="0" fontId="11" fillId="0" borderId="0" xfId="1" applyFont="1" applyAlignment="1">
      <alignment horizontal="center" vertical="center" wrapText="1"/>
    </xf>
    <xf numFmtId="0" fontId="11" fillId="0" borderId="0" xfId="1" applyFont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9" fillId="2" borderId="0" xfId="0" applyFont="1" applyFill="1" applyAlignment="1" applyProtection="1">
      <alignment horizontal="center"/>
      <protection locked="0"/>
    </xf>
    <xf numFmtId="0" fontId="0" fillId="9" borderId="0" xfId="0" applyFill="1" applyBorder="1" applyAlignment="1">
      <alignment horizontal="center"/>
    </xf>
    <xf numFmtId="0" fontId="13" fillId="9" borderId="0" xfId="0" applyFont="1" applyFill="1" applyBorder="1" applyAlignment="1">
      <alignment horizontal="center"/>
    </xf>
    <xf numFmtId="0" fontId="16" fillId="9" borderId="0" xfId="0" applyFont="1" applyFill="1" applyBorder="1" applyAlignment="1">
      <alignment horizontal="center"/>
    </xf>
    <xf numFmtId="0" fontId="0" fillId="0" borderId="0" xfId="0" quotePrefix="1"/>
    <xf numFmtId="0" fontId="17" fillId="0" borderId="0" xfId="0" applyFont="1"/>
    <xf numFmtId="49" fontId="0" fillId="0" borderId="0" xfId="0" applyNumberFormat="1"/>
    <xf numFmtId="0" fontId="18" fillId="0" borderId="0" xfId="0" applyFont="1"/>
    <xf numFmtId="0" fontId="9" fillId="0" borderId="0" xfId="0" applyFont="1"/>
    <xf numFmtId="0" fontId="5" fillId="11" borderId="0" xfId="1" applyFill="1" applyAlignment="1">
      <alignment horizontal="center" vertical="center"/>
    </xf>
    <xf numFmtId="0" fontId="5" fillId="3" borderId="0" xfId="1" applyFill="1" applyAlignment="1">
      <alignment horizontal="center" vertical="center"/>
    </xf>
    <xf numFmtId="0" fontId="5" fillId="12" borderId="0" xfId="1" applyFill="1" applyAlignment="1">
      <alignment horizontal="center" vertical="center"/>
    </xf>
    <xf numFmtId="0" fontId="19" fillId="0" borderId="0" xfId="0" applyFont="1"/>
    <xf numFmtId="0" fontId="3" fillId="0" borderId="0" xfId="1" applyFont="1" applyAlignment="1">
      <alignment horizontal="left" vertical="center"/>
    </xf>
    <xf numFmtId="0" fontId="0" fillId="0" borderId="0" xfId="0" applyProtection="1"/>
    <xf numFmtId="0" fontId="6" fillId="3" borderId="0" xfId="0" applyFont="1" applyFill="1" applyAlignment="1" applyProtection="1">
      <alignment horizontal="center"/>
    </xf>
    <xf numFmtId="0" fontId="8" fillId="0" borderId="0" xfId="0" applyFont="1" applyProtection="1"/>
    <xf numFmtId="164" fontId="14" fillId="6" borderId="0" xfId="0" applyNumberFormat="1" applyFont="1" applyFill="1" applyAlignment="1" applyProtection="1">
      <alignment horizontal="center"/>
    </xf>
    <xf numFmtId="166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15" fillId="0" borderId="0" xfId="0" applyFont="1" applyProtection="1"/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right"/>
    </xf>
    <xf numFmtId="0" fontId="0" fillId="0" borderId="0" xfId="0" applyBorder="1" applyAlignment="1" applyProtection="1">
      <alignment horizontal="left"/>
    </xf>
    <xf numFmtId="0" fontId="0" fillId="0" borderId="0" xfId="0" applyBorder="1" applyProtection="1"/>
    <xf numFmtId="0" fontId="10" fillId="7" borderId="0" xfId="0" applyFont="1" applyFill="1" applyBorder="1" applyAlignment="1" applyProtection="1">
      <alignment horizontal="right"/>
    </xf>
    <xf numFmtId="167" fontId="10" fillId="7" borderId="0" xfId="0" applyNumberFormat="1" applyFont="1" applyFill="1" applyBorder="1" applyAlignment="1" applyProtection="1">
      <alignment horizontal="center"/>
    </xf>
    <xf numFmtId="0" fontId="11" fillId="0" borderId="0" xfId="1" applyFont="1" applyAlignment="1" applyProtection="1">
      <alignment vertical="center"/>
    </xf>
    <xf numFmtId="0" fontId="12" fillId="2" borderId="1" xfId="0" applyFont="1" applyFill="1" applyBorder="1" applyAlignment="1" applyProtection="1">
      <alignment horizontal="center"/>
    </xf>
    <xf numFmtId="0" fontId="11" fillId="0" borderId="0" xfId="1" applyFont="1" applyAlignment="1" applyProtection="1">
      <alignment horizontal="left" vertical="center"/>
    </xf>
    <xf numFmtId="0" fontId="0" fillId="0" borderId="0" xfId="0" applyAlignment="1" applyProtection="1">
      <alignment horizontal="center"/>
    </xf>
    <xf numFmtId="164" fontId="7" fillId="6" borderId="0" xfId="0" applyNumberFormat="1" applyFont="1" applyFill="1" applyAlignment="1" applyProtection="1">
      <alignment horizontal="center"/>
    </xf>
    <xf numFmtId="0" fontId="2" fillId="0" borderId="0" xfId="1" applyFont="1" applyAlignment="1" applyProtection="1">
      <alignment horizontal="left" vertical="center"/>
    </xf>
    <xf numFmtId="0" fontId="5" fillId="0" borderId="0" xfId="1" applyAlignment="1" applyProtection="1">
      <alignment horizontal="center" vertical="center"/>
    </xf>
    <xf numFmtId="0" fontId="8" fillId="0" borderId="0" xfId="0" applyFont="1" applyProtection="1">
      <protection locked="0"/>
    </xf>
    <xf numFmtId="0" fontId="1" fillId="13" borderId="1" xfId="2" applyFill="1" applyBorder="1" applyAlignment="1">
      <alignment horizontal="center"/>
    </xf>
    <xf numFmtId="0" fontId="1" fillId="0" borderId="1" xfId="2" applyBorder="1" applyAlignment="1">
      <alignment horizontal="center"/>
    </xf>
    <xf numFmtId="0" fontId="1" fillId="3" borderId="1" xfId="2" applyFill="1" applyBorder="1" applyAlignment="1">
      <alignment horizontal="center"/>
    </xf>
    <xf numFmtId="0" fontId="1" fillId="2" borderId="1" xfId="2" applyFill="1" applyBorder="1" applyAlignment="1">
      <alignment horizontal="center"/>
    </xf>
    <xf numFmtId="0" fontId="1" fillId="10" borderId="1" xfId="2" applyFill="1" applyBorder="1" applyAlignment="1">
      <alignment horizontal="center"/>
    </xf>
    <xf numFmtId="165" fontId="6" fillId="14" borderId="1" xfId="0" applyNumberFormat="1" applyFont="1" applyFill="1" applyBorder="1" applyAlignment="1" applyProtection="1">
      <alignment horizontal="center" vertical="center"/>
    </xf>
    <xf numFmtId="0" fontId="10" fillId="11" borderId="0" xfId="0" applyFont="1" applyFill="1" applyBorder="1" applyAlignment="1" applyProtection="1">
      <alignment horizontal="right"/>
    </xf>
    <xf numFmtId="167" fontId="10" fillId="11" borderId="0" xfId="0" applyNumberFormat="1" applyFont="1" applyFill="1" applyBorder="1" applyAlignment="1" applyProtection="1">
      <alignment horizontal="center"/>
    </xf>
    <xf numFmtId="0" fontId="12" fillId="12" borderId="1" xfId="0" applyFont="1" applyFill="1" applyBorder="1" applyAlignment="1" applyProtection="1">
      <alignment horizontal="center"/>
    </xf>
    <xf numFmtId="0" fontId="8" fillId="15" borderId="1" xfId="0" applyFont="1" applyFill="1" applyBorder="1" applyAlignment="1" applyProtection="1">
      <alignment horizontal="center"/>
    </xf>
    <xf numFmtId="0" fontId="8" fillId="3" borderId="1" xfId="0" applyFont="1" applyFill="1" applyBorder="1" applyAlignment="1" applyProtection="1">
      <alignment horizontal="center"/>
    </xf>
    <xf numFmtId="0" fontId="0" fillId="16" borderId="1" xfId="0" applyFill="1" applyBorder="1" applyAlignment="1" applyProtection="1">
      <alignment horizontal="center" vertical="center"/>
    </xf>
    <xf numFmtId="0" fontId="4" fillId="2" borderId="1" xfId="1" applyFont="1" applyFill="1" applyBorder="1" applyAlignment="1" applyProtection="1">
      <alignment horizontal="center" vertical="center"/>
    </xf>
    <xf numFmtId="0" fontId="4" fillId="12" borderId="1" xfId="1" applyFont="1" applyFill="1" applyBorder="1" applyAlignment="1" applyProtection="1">
      <alignment horizontal="center" vertical="center"/>
    </xf>
    <xf numFmtId="0" fontId="20" fillId="15" borderId="1" xfId="1" applyFont="1" applyFill="1" applyBorder="1" applyAlignment="1" applyProtection="1">
      <alignment horizontal="center" vertical="center"/>
    </xf>
    <xf numFmtId="0" fontId="20" fillId="3" borderId="1" xfId="1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horizont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35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6" formatCode="ddd"/>
      <fill>
        <patternFill>
          <bgColor theme="9"/>
        </patternFill>
      </fill>
    </dxf>
  </dxfs>
  <tableStyles count="0" defaultTableStyle="TableStyleMedium9" defaultPivotStyle="PivotStyleLight16"/>
  <colors>
    <mruColors>
      <color rgb="FFE1E61E"/>
      <color rgb="FF00FE73"/>
      <color rgb="FFBDC1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Lines="6" dropStyle="combo" dx="20" fmlaLink="$AI$1" fmlaRange="$AJ$1:$AJ$56" sel="1" val="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1348740</xdr:colOff>
          <xdr:row>0</xdr:row>
          <xdr:rowOff>0</xdr:rowOff>
        </xdr:from>
        <xdr:to>
          <xdr:col>34</xdr:col>
          <xdr:colOff>510540</xdr:colOff>
          <xdr:row>1</xdr:row>
          <xdr:rowOff>15240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396240</xdr:colOff>
          <xdr:row>35</xdr:row>
          <xdr:rowOff>0</xdr:rowOff>
        </xdr:from>
        <xdr:to>
          <xdr:col>34</xdr:col>
          <xdr:colOff>144780</xdr:colOff>
          <xdr:row>37</xdr:row>
          <xdr:rowOff>60960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41"/>
  <sheetViews>
    <sheetView showGridLines="0" showZeros="0" tabSelected="1" showRuler="0" zoomScaleNormal="100" workbookViewId="0">
      <selection activeCell="S40" sqref="S40"/>
    </sheetView>
  </sheetViews>
  <sheetFormatPr baseColWidth="10" defaultRowHeight="14.4" x14ac:dyDescent="0.3"/>
  <cols>
    <col min="1" max="1" width="11.44140625" style="24" customWidth="1"/>
    <col min="2" max="32" width="4.33203125" style="31" customWidth="1"/>
    <col min="33" max="33" width="4" style="24" customWidth="1"/>
    <col min="34" max="34" width="19.77734375" style="24" customWidth="1"/>
    <col min="35" max="35" width="15.109375" style="24" customWidth="1"/>
    <col min="36" max="36" width="0" style="24" hidden="1" customWidth="1"/>
    <col min="37" max="16384" width="11.5546875" style="24"/>
  </cols>
  <sheetData>
    <row r="1" spans="1:36" x14ac:dyDescent="0.3">
      <c r="A1" s="10">
        <v>2021</v>
      </c>
      <c r="B1" s="50">
        <f t="shared" ref="B1:AF1" si="0">B2</f>
        <v>44197</v>
      </c>
      <c r="C1" s="50">
        <f t="shared" si="0"/>
        <v>44198</v>
      </c>
      <c r="D1" s="50">
        <f t="shared" si="0"/>
        <v>44199</v>
      </c>
      <c r="E1" s="50">
        <f t="shared" si="0"/>
        <v>44200</v>
      </c>
      <c r="F1" s="50">
        <f t="shared" si="0"/>
        <v>44201</v>
      </c>
      <c r="G1" s="50">
        <f t="shared" si="0"/>
        <v>44202</v>
      </c>
      <c r="H1" s="50">
        <f t="shared" si="0"/>
        <v>44203</v>
      </c>
      <c r="I1" s="50">
        <f t="shared" si="0"/>
        <v>44204</v>
      </c>
      <c r="J1" s="50">
        <f t="shared" si="0"/>
        <v>44205</v>
      </c>
      <c r="K1" s="50">
        <f t="shared" si="0"/>
        <v>44206</v>
      </c>
      <c r="L1" s="50">
        <f t="shared" si="0"/>
        <v>44207</v>
      </c>
      <c r="M1" s="50">
        <f t="shared" si="0"/>
        <v>44208</v>
      </c>
      <c r="N1" s="50">
        <f t="shared" si="0"/>
        <v>44209</v>
      </c>
      <c r="O1" s="50">
        <f t="shared" si="0"/>
        <v>44210</v>
      </c>
      <c r="P1" s="50">
        <f t="shared" si="0"/>
        <v>44211</v>
      </c>
      <c r="Q1" s="50">
        <f t="shared" si="0"/>
        <v>44212</v>
      </c>
      <c r="R1" s="50">
        <f t="shared" si="0"/>
        <v>44213</v>
      </c>
      <c r="S1" s="50">
        <f t="shared" si="0"/>
        <v>44214</v>
      </c>
      <c r="T1" s="50">
        <f t="shared" si="0"/>
        <v>44215</v>
      </c>
      <c r="U1" s="50">
        <f t="shared" si="0"/>
        <v>44216</v>
      </c>
      <c r="V1" s="50">
        <f t="shared" si="0"/>
        <v>44217</v>
      </c>
      <c r="W1" s="50">
        <f t="shared" si="0"/>
        <v>44218</v>
      </c>
      <c r="X1" s="50">
        <f t="shared" si="0"/>
        <v>44219</v>
      </c>
      <c r="Y1" s="50">
        <f t="shared" si="0"/>
        <v>44220</v>
      </c>
      <c r="Z1" s="50">
        <f t="shared" si="0"/>
        <v>44221</v>
      </c>
      <c r="AA1" s="50">
        <f t="shared" si="0"/>
        <v>44222</v>
      </c>
      <c r="AB1" s="50">
        <f t="shared" si="0"/>
        <v>44223</v>
      </c>
      <c r="AC1" s="50">
        <f t="shared" si="0"/>
        <v>44224</v>
      </c>
      <c r="AD1" s="50">
        <f t="shared" si="0"/>
        <v>44225</v>
      </c>
      <c r="AE1" s="50">
        <f t="shared" si="0"/>
        <v>44226</v>
      </c>
      <c r="AF1" s="50">
        <f t="shared" si="0"/>
        <v>44227</v>
      </c>
      <c r="AH1" s="25" t="s">
        <v>17</v>
      </c>
      <c r="AI1" s="44">
        <v>1</v>
      </c>
      <c r="AJ1" s="26">
        <v>1</v>
      </c>
    </row>
    <row r="2" spans="1:36" x14ac:dyDescent="0.3">
      <c r="A2" s="27">
        <f>DATE(A1,1,1)</f>
        <v>44197</v>
      </c>
      <c r="B2" s="28">
        <f>A2</f>
        <v>44197</v>
      </c>
      <c r="C2" s="28">
        <f t="shared" ref="C2:AF2" si="1">B2+1</f>
        <v>44198</v>
      </c>
      <c r="D2" s="28">
        <f t="shared" si="1"/>
        <v>44199</v>
      </c>
      <c r="E2" s="28">
        <f t="shared" si="1"/>
        <v>44200</v>
      </c>
      <c r="F2" s="28">
        <f t="shared" si="1"/>
        <v>44201</v>
      </c>
      <c r="G2" s="28">
        <f t="shared" si="1"/>
        <v>44202</v>
      </c>
      <c r="H2" s="28">
        <f t="shared" si="1"/>
        <v>44203</v>
      </c>
      <c r="I2" s="28">
        <f t="shared" si="1"/>
        <v>44204</v>
      </c>
      <c r="J2" s="28">
        <f t="shared" si="1"/>
        <v>44205</v>
      </c>
      <c r="K2" s="28">
        <f t="shared" si="1"/>
        <v>44206</v>
      </c>
      <c r="L2" s="28">
        <f t="shared" si="1"/>
        <v>44207</v>
      </c>
      <c r="M2" s="28">
        <f t="shared" si="1"/>
        <v>44208</v>
      </c>
      <c r="N2" s="28">
        <f t="shared" si="1"/>
        <v>44209</v>
      </c>
      <c r="O2" s="28">
        <f t="shared" si="1"/>
        <v>44210</v>
      </c>
      <c r="P2" s="28">
        <f t="shared" si="1"/>
        <v>44211</v>
      </c>
      <c r="Q2" s="28">
        <f t="shared" si="1"/>
        <v>44212</v>
      </c>
      <c r="R2" s="28">
        <f t="shared" si="1"/>
        <v>44213</v>
      </c>
      <c r="S2" s="28">
        <f t="shared" si="1"/>
        <v>44214</v>
      </c>
      <c r="T2" s="28">
        <f t="shared" si="1"/>
        <v>44215</v>
      </c>
      <c r="U2" s="28">
        <f t="shared" si="1"/>
        <v>44216</v>
      </c>
      <c r="V2" s="28">
        <f t="shared" si="1"/>
        <v>44217</v>
      </c>
      <c r="W2" s="28">
        <f t="shared" si="1"/>
        <v>44218</v>
      </c>
      <c r="X2" s="28">
        <f t="shared" si="1"/>
        <v>44219</v>
      </c>
      <c r="Y2" s="28">
        <f t="shared" si="1"/>
        <v>44220</v>
      </c>
      <c r="Z2" s="28">
        <f t="shared" si="1"/>
        <v>44221</v>
      </c>
      <c r="AA2" s="28">
        <f t="shared" si="1"/>
        <v>44222</v>
      </c>
      <c r="AB2" s="28">
        <f t="shared" si="1"/>
        <v>44223</v>
      </c>
      <c r="AC2" s="28">
        <f t="shared" si="1"/>
        <v>44224</v>
      </c>
      <c r="AD2" s="28">
        <f t="shared" si="1"/>
        <v>44225</v>
      </c>
      <c r="AE2" s="28">
        <f t="shared" si="1"/>
        <v>44226</v>
      </c>
      <c r="AF2" s="28">
        <f t="shared" si="1"/>
        <v>44227</v>
      </c>
      <c r="AJ2" s="26">
        <v>2</v>
      </c>
    </row>
    <row r="3" spans="1:36" x14ac:dyDescent="0.3">
      <c r="A3" s="27"/>
      <c r="B3" s="29" t="str">
        <f ca="1">IFERROR(OFFSET(Roulement!$B$1,$AI$1,MOD(B2+5,42)),"")</f>
        <v>A</v>
      </c>
      <c r="C3" s="29">
        <f ca="1">IFERROR(OFFSET(Roulement!$B$1,$AI$1,MOD(C2+5,42)),"")</f>
        <v>0</v>
      </c>
      <c r="D3" s="29">
        <f ca="1">IFERROR(OFFSET(Roulement!$B$1,$AI$1,MOD(D2+5,42)),"")</f>
        <v>0</v>
      </c>
      <c r="E3" s="29" t="str">
        <f ca="1">IFERROR(OFFSET(Roulement!$B$1,$AI$1,MOD(E2+5,42)),"")</f>
        <v>J</v>
      </c>
      <c r="F3" s="29" t="str">
        <f ca="1">IFERROR(OFFSET(Roulement!$B$1,$AI$1,MOD(F2+5,42)),"")</f>
        <v>J</v>
      </c>
      <c r="G3" s="29" t="str">
        <f ca="1">IFERROR(OFFSET(Roulement!$B$1,$AI$1,MOD(G2+5,42)),"")</f>
        <v>J</v>
      </c>
      <c r="H3" s="29" t="str">
        <f ca="1">IFERROR(OFFSET(Roulement!$B$1,$AI$1,MOD(H2+5,42)),"")</f>
        <v>J</v>
      </c>
      <c r="I3" s="29" t="str">
        <f ca="1">IFERROR(OFFSET(Roulement!$B$1,$AI$1,MOD(I2+5,42)),"")</f>
        <v>J</v>
      </c>
      <c r="J3" s="29">
        <f ca="1">IFERROR(OFFSET(Roulement!$B$1,$AI$1,MOD(J2+5,42)),"")</f>
        <v>0</v>
      </c>
      <c r="K3" s="29">
        <f ca="1">IFERROR(OFFSET(Roulement!$B$1,$AI$1,MOD(K2+5,42)),"")</f>
        <v>0</v>
      </c>
      <c r="L3" s="29">
        <f ca="1">IFERROR(OFFSET(Roulement!$B$1,$AI$1,MOD(L2+5,42)),"")</f>
        <v>0</v>
      </c>
      <c r="M3" s="29" t="str">
        <f ca="1">IFERROR(OFFSET(Roulement!$B$1,$AI$1,MOD(M2+5,42)),"")</f>
        <v>N</v>
      </c>
      <c r="N3" s="29" t="str">
        <f ca="1">IFERROR(OFFSET(Roulement!$B$1,$AI$1,MOD(N2+5,42)),"")</f>
        <v>N</v>
      </c>
      <c r="O3" s="29" t="str">
        <f ca="1">IFERROR(OFFSET(Roulement!$B$1,$AI$1,MOD(O2+5,42)),"")</f>
        <v>N</v>
      </c>
      <c r="P3" s="29">
        <f ca="1">IFERROR(OFFSET(Roulement!$B$1,$AI$1,MOD(P2+5,42)),"")</f>
        <v>0</v>
      </c>
      <c r="Q3" s="29" t="str">
        <f ca="1">IFERROR(OFFSET(Roulement!$B$1,$AI$1,MOD(Q2+5,42)),"")</f>
        <v>A</v>
      </c>
      <c r="R3" s="29" t="str">
        <f ca="1">IFERROR(OFFSET(Roulement!$B$1,$AI$1,MOD(R2+5,42)),"")</f>
        <v>A</v>
      </c>
      <c r="S3" s="29">
        <f ca="1">IFERROR(OFFSET(Roulement!$B$1,$AI$1,MOD(S2+5,42)),"")</f>
        <v>0</v>
      </c>
      <c r="T3" s="29">
        <f ca="1">IFERROR(OFFSET(Roulement!$B$1,$AI$1,MOD(T2+5,42)),"")</f>
        <v>0</v>
      </c>
      <c r="U3" s="29" t="str">
        <f ca="1">IFERROR(OFFSET(Roulement!$B$1,$AI$1,MOD(U2+5,42)),"")</f>
        <v>M</v>
      </c>
      <c r="V3" s="29" t="str">
        <f ca="1">IFERROR(OFFSET(Roulement!$B$1,$AI$1,MOD(V2+5,42)),"")</f>
        <v>M</v>
      </c>
      <c r="W3" s="29" t="str">
        <f ca="1">IFERROR(OFFSET(Roulement!$B$1,$AI$1,MOD(W2+5,42)),"")</f>
        <v>M</v>
      </c>
      <c r="X3" s="29">
        <f ca="1">IFERROR(OFFSET(Roulement!$B$1,$AI$1,MOD(X2+5,42)),"")</f>
        <v>0</v>
      </c>
      <c r="Y3" s="29">
        <f ca="1">IFERROR(OFFSET(Roulement!$B$1,$AI$1,MOD(Y2+5,42)),"")</f>
        <v>0</v>
      </c>
      <c r="Z3" s="29" t="str">
        <f ca="1">IFERROR(OFFSET(Roulement!$B$1,$AI$1,MOD(Z2+5,42)),"")</f>
        <v>M</v>
      </c>
      <c r="AA3" s="29" t="str">
        <f ca="1">IFERROR(OFFSET(Roulement!$B$1,$AI$1,MOD(AA2+5,42)),"")</f>
        <v>M</v>
      </c>
      <c r="AB3" s="29" t="str">
        <f ca="1">IFERROR(OFFSET(Roulement!$B$1,$AI$1,MOD(AB2+5,42)),"")</f>
        <v>A</v>
      </c>
      <c r="AC3" s="29">
        <f ca="1">IFERROR(OFFSET(Roulement!$B$1,$AI$1,MOD(AC2+5,42)),"")</f>
        <v>0</v>
      </c>
      <c r="AD3" s="29" t="str">
        <f ca="1">IFERROR(OFFSET(Roulement!$B$1,$AI$1,MOD(AD2+5,42)),"")</f>
        <v>N</v>
      </c>
      <c r="AE3" s="29" t="str">
        <f ca="1">IFERROR(OFFSET(Roulement!$B$1,$AI$1,MOD(AE2+5,42)),"")</f>
        <v>N</v>
      </c>
      <c r="AF3" s="29" t="str">
        <f ca="1">IFERROR(OFFSET(Roulement!$B$1,$AI$1,MOD(AF2+5,42)),"")</f>
        <v>N</v>
      </c>
      <c r="AH3" s="51" t="s">
        <v>0</v>
      </c>
      <c r="AI3" s="52"/>
      <c r="AJ3" s="26">
        <v>3</v>
      </c>
    </row>
    <row r="4" spans="1:36" ht="4.95" customHeight="1" x14ac:dyDescent="0.3">
      <c r="A4" s="30"/>
      <c r="AH4" s="32"/>
      <c r="AI4" s="33"/>
      <c r="AJ4" s="26">
        <v>4</v>
      </c>
    </row>
    <row r="5" spans="1:36" x14ac:dyDescent="0.3">
      <c r="A5" s="27">
        <f>DATE(A1,2,1)</f>
        <v>44228</v>
      </c>
      <c r="B5" s="28">
        <f>A5</f>
        <v>44228</v>
      </c>
      <c r="C5" s="28">
        <f t="shared" ref="C5:AC5" si="2">B5+1</f>
        <v>44229</v>
      </c>
      <c r="D5" s="28">
        <f t="shared" si="2"/>
        <v>44230</v>
      </c>
      <c r="E5" s="28">
        <f t="shared" si="2"/>
        <v>44231</v>
      </c>
      <c r="F5" s="28">
        <f t="shared" si="2"/>
        <v>44232</v>
      </c>
      <c r="G5" s="28">
        <f t="shared" si="2"/>
        <v>44233</v>
      </c>
      <c r="H5" s="28">
        <f t="shared" si="2"/>
        <v>44234</v>
      </c>
      <c r="I5" s="28">
        <f t="shared" si="2"/>
        <v>44235</v>
      </c>
      <c r="J5" s="28">
        <f t="shared" si="2"/>
        <v>44236</v>
      </c>
      <c r="K5" s="28">
        <f t="shared" si="2"/>
        <v>44237</v>
      </c>
      <c r="L5" s="28">
        <f t="shared" si="2"/>
        <v>44238</v>
      </c>
      <c r="M5" s="28">
        <f t="shared" si="2"/>
        <v>44239</v>
      </c>
      <c r="N5" s="28">
        <f t="shared" si="2"/>
        <v>44240</v>
      </c>
      <c r="O5" s="28">
        <f t="shared" si="2"/>
        <v>44241</v>
      </c>
      <c r="P5" s="28">
        <f t="shared" si="2"/>
        <v>44242</v>
      </c>
      <c r="Q5" s="28">
        <f t="shared" si="2"/>
        <v>44243</v>
      </c>
      <c r="R5" s="28">
        <f t="shared" si="2"/>
        <v>44244</v>
      </c>
      <c r="S5" s="28">
        <f t="shared" si="2"/>
        <v>44245</v>
      </c>
      <c r="T5" s="28">
        <f t="shared" si="2"/>
        <v>44246</v>
      </c>
      <c r="U5" s="28">
        <f t="shared" si="2"/>
        <v>44247</v>
      </c>
      <c r="V5" s="28">
        <f t="shared" si="2"/>
        <v>44248</v>
      </c>
      <c r="W5" s="28">
        <f t="shared" si="2"/>
        <v>44249</v>
      </c>
      <c r="X5" s="28">
        <f t="shared" si="2"/>
        <v>44250</v>
      </c>
      <c r="Y5" s="28">
        <f t="shared" si="2"/>
        <v>44251</v>
      </c>
      <c r="Z5" s="28">
        <f t="shared" si="2"/>
        <v>44252</v>
      </c>
      <c r="AA5" s="28">
        <f t="shared" si="2"/>
        <v>44253</v>
      </c>
      <c r="AB5" s="28">
        <f t="shared" si="2"/>
        <v>44254</v>
      </c>
      <c r="AC5" s="28">
        <f t="shared" si="2"/>
        <v>44255</v>
      </c>
      <c r="AD5" s="28" t="str">
        <f>IF(MONTH(AC5+1)=MONTH(AC5),AC5+1,"")</f>
        <v/>
      </c>
      <c r="AH5" s="34"/>
      <c r="AI5" s="34"/>
      <c r="AJ5" s="26">
        <v>5</v>
      </c>
    </row>
    <row r="6" spans="1:36" ht="15" customHeight="1" x14ac:dyDescent="0.3">
      <c r="A6" s="27"/>
      <c r="B6" s="29" t="str">
        <f ca="1">IFERROR(OFFSET(Roulement!$B$1,$AI$1,MOD(B5+5,42)),"")</f>
        <v>N</v>
      </c>
      <c r="C6" s="29">
        <f ca="1">IFERROR(OFFSET(Roulement!$B$1,$AI$1,MOD(C5+5,42)),"")</f>
        <v>0</v>
      </c>
      <c r="D6" s="29">
        <f ca="1">IFERROR(OFFSET(Roulement!$B$1,$AI$1,MOD(D5+5,42)),"")</f>
        <v>0</v>
      </c>
      <c r="E6" s="29">
        <f ca="1">IFERROR(OFFSET(Roulement!$B$1,$AI$1,MOD(E5+5,42)),"")</f>
        <v>0</v>
      </c>
      <c r="F6" s="29">
        <f ca="1">IFERROR(OFFSET(Roulement!$B$1,$AI$1,MOD(F5+5,42)),"")</f>
        <v>0</v>
      </c>
      <c r="G6" s="29" t="str">
        <f ca="1">IFERROR(OFFSET(Roulement!$B$1,$AI$1,MOD(G5+5,42)),"")</f>
        <v>M</v>
      </c>
      <c r="H6" s="29" t="str">
        <f ca="1">IFERROR(OFFSET(Roulement!$B$1,$AI$1,MOD(H5+5,42)),"")</f>
        <v>M</v>
      </c>
      <c r="I6" s="29" t="str">
        <f ca="1">IFERROR(OFFSET(Roulement!$B$1,$AI$1,MOD(I5+5,42)),"")</f>
        <v>A</v>
      </c>
      <c r="J6" s="29" t="str">
        <f ca="1">IFERROR(OFFSET(Roulement!$B$1,$AI$1,MOD(J5+5,42)),"")</f>
        <v>A</v>
      </c>
      <c r="K6" s="29">
        <f ca="1">IFERROR(OFFSET(Roulement!$B$1,$AI$1,MOD(K5+5,42)),"")</f>
        <v>0</v>
      </c>
      <c r="L6" s="29" t="str">
        <f ca="1">IFERROR(OFFSET(Roulement!$B$1,$AI$1,MOD(L5+5,42)),"")</f>
        <v>A</v>
      </c>
      <c r="M6" s="29" t="str">
        <f ca="1">IFERROR(OFFSET(Roulement!$B$1,$AI$1,MOD(M5+5,42)),"")</f>
        <v>A</v>
      </c>
      <c r="N6" s="29">
        <f ca="1">IFERROR(OFFSET(Roulement!$B$1,$AI$1,MOD(N5+5,42)),"")</f>
        <v>0</v>
      </c>
      <c r="O6" s="29">
        <f ca="1">IFERROR(OFFSET(Roulement!$B$1,$AI$1,MOD(O5+5,42)),"")</f>
        <v>0</v>
      </c>
      <c r="P6" s="29" t="str">
        <f ca="1">IFERROR(OFFSET(Roulement!$B$1,$AI$1,MOD(P5+5,42)),"")</f>
        <v>J</v>
      </c>
      <c r="Q6" s="29" t="str">
        <f ca="1">IFERROR(OFFSET(Roulement!$B$1,$AI$1,MOD(Q5+5,42)),"")</f>
        <v>J</v>
      </c>
      <c r="R6" s="29" t="str">
        <f ca="1">IFERROR(OFFSET(Roulement!$B$1,$AI$1,MOD(R5+5,42)),"")</f>
        <v>J</v>
      </c>
      <c r="S6" s="29" t="str">
        <f ca="1">IFERROR(OFFSET(Roulement!$B$1,$AI$1,MOD(S5+5,42)),"")</f>
        <v>J</v>
      </c>
      <c r="T6" s="29" t="str">
        <f ca="1">IFERROR(OFFSET(Roulement!$B$1,$AI$1,MOD(T5+5,42)),"")</f>
        <v>J</v>
      </c>
      <c r="U6" s="29">
        <f ca="1">IFERROR(OFFSET(Roulement!$B$1,$AI$1,MOD(U5+5,42)),"")</f>
        <v>0</v>
      </c>
      <c r="V6" s="29">
        <f ca="1">IFERROR(OFFSET(Roulement!$B$1,$AI$1,MOD(V5+5,42)),"")</f>
        <v>0</v>
      </c>
      <c r="W6" s="29">
        <f ca="1">IFERROR(OFFSET(Roulement!$B$1,$AI$1,MOD(W5+5,42)),"")</f>
        <v>0</v>
      </c>
      <c r="X6" s="29" t="str">
        <f ca="1">IFERROR(OFFSET(Roulement!$B$1,$AI$1,MOD(X5+5,42)),"")</f>
        <v>N</v>
      </c>
      <c r="Y6" s="29" t="str">
        <f ca="1">IFERROR(OFFSET(Roulement!$B$1,$AI$1,MOD(Y5+5,42)),"")</f>
        <v>N</v>
      </c>
      <c r="Z6" s="29" t="str">
        <f ca="1">IFERROR(OFFSET(Roulement!$B$1,$AI$1,MOD(Z5+5,42)),"")</f>
        <v>N</v>
      </c>
      <c r="AA6" s="29">
        <f ca="1">IFERROR(OFFSET(Roulement!$B$1,$AI$1,MOD(AA5+5,42)),"")</f>
        <v>0</v>
      </c>
      <c r="AB6" s="29" t="str">
        <f ca="1">IFERROR(OFFSET(Roulement!$B$1,$AI$1,MOD(AB5+5,42)),"")</f>
        <v>A</v>
      </c>
      <c r="AC6" s="29" t="str">
        <f ca="1">IFERROR(OFFSET(Roulement!$B$1,$AI$1,MOD(AC5+5,42)),"")</f>
        <v>A</v>
      </c>
      <c r="AD6" s="29" t="str">
        <f ca="1">IFERROR(OFFSET(Roulement!$B$1,$AI$1,MOD(AD5+5,42)),"")</f>
        <v/>
      </c>
      <c r="AH6" s="61" t="s">
        <v>11</v>
      </c>
      <c r="AI6" s="61"/>
      <c r="AJ6" s="26">
        <v>6</v>
      </c>
    </row>
    <row r="7" spans="1:36" ht="4.95" customHeight="1" x14ac:dyDescent="0.3">
      <c r="A7" s="30"/>
      <c r="AH7" s="34"/>
      <c r="AI7" s="34"/>
    </row>
    <row r="8" spans="1:36" x14ac:dyDescent="0.3">
      <c r="A8" s="27">
        <f>DATE(A1,3,1)</f>
        <v>44256</v>
      </c>
      <c r="B8" s="28">
        <f>A8</f>
        <v>44256</v>
      </c>
      <c r="C8" s="28">
        <f t="shared" ref="C8:AF8" si="3">B8+1</f>
        <v>44257</v>
      </c>
      <c r="D8" s="28">
        <f t="shared" si="3"/>
        <v>44258</v>
      </c>
      <c r="E8" s="28">
        <f t="shared" si="3"/>
        <v>44259</v>
      </c>
      <c r="F8" s="28">
        <f t="shared" si="3"/>
        <v>44260</v>
      </c>
      <c r="G8" s="28">
        <f t="shared" si="3"/>
        <v>44261</v>
      </c>
      <c r="H8" s="28">
        <f t="shared" si="3"/>
        <v>44262</v>
      </c>
      <c r="I8" s="28">
        <f t="shared" si="3"/>
        <v>44263</v>
      </c>
      <c r="J8" s="28">
        <f t="shared" si="3"/>
        <v>44264</v>
      </c>
      <c r="K8" s="28">
        <f t="shared" si="3"/>
        <v>44265</v>
      </c>
      <c r="L8" s="28">
        <f t="shared" si="3"/>
        <v>44266</v>
      </c>
      <c r="M8" s="28">
        <f t="shared" si="3"/>
        <v>44267</v>
      </c>
      <c r="N8" s="28">
        <f t="shared" si="3"/>
        <v>44268</v>
      </c>
      <c r="O8" s="28">
        <f t="shared" si="3"/>
        <v>44269</v>
      </c>
      <c r="P8" s="28">
        <f t="shared" si="3"/>
        <v>44270</v>
      </c>
      <c r="Q8" s="28">
        <f t="shared" si="3"/>
        <v>44271</v>
      </c>
      <c r="R8" s="28">
        <f t="shared" si="3"/>
        <v>44272</v>
      </c>
      <c r="S8" s="28">
        <f t="shared" si="3"/>
        <v>44273</v>
      </c>
      <c r="T8" s="28">
        <f t="shared" si="3"/>
        <v>44274</v>
      </c>
      <c r="U8" s="28">
        <f t="shared" si="3"/>
        <v>44275</v>
      </c>
      <c r="V8" s="28">
        <f t="shared" si="3"/>
        <v>44276</v>
      </c>
      <c r="W8" s="28">
        <f t="shared" si="3"/>
        <v>44277</v>
      </c>
      <c r="X8" s="28">
        <f t="shared" si="3"/>
        <v>44278</v>
      </c>
      <c r="Y8" s="28">
        <f t="shared" si="3"/>
        <v>44279</v>
      </c>
      <c r="Z8" s="28">
        <f t="shared" si="3"/>
        <v>44280</v>
      </c>
      <c r="AA8" s="28">
        <f t="shared" si="3"/>
        <v>44281</v>
      </c>
      <c r="AB8" s="28">
        <f t="shared" si="3"/>
        <v>44282</v>
      </c>
      <c r="AC8" s="28">
        <f t="shared" si="3"/>
        <v>44283</v>
      </c>
      <c r="AD8" s="28">
        <f t="shared" si="3"/>
        <v>44284</v>
      </c>
      <c r="AE8" s="28">
        <f t="shared" si="3"/>
        <v>44285</v>
      </c>
      <c r="AF8" s="28">
        <f t="shared" si="3"/>
        <v>44286</v>
      </c>
      <c r="AH8" s="35" t="str">
        <f>Roulement!AV1</f>
        <v>Nouvel An</v>
      </c>
      <c r="AI8" s="36">
        <f>Roulement!AW1</f>
        <v>44197</v>
      </c>
    </row>
    <row r="9" spans="1:36" x14ac:dyDescent="0.3">
      <c r="A9" s="27"/>
      <c r="B9" s="29">
        <f ca="1">IFERROR(OFFSET(Roulement!$B$1,$AI$1,MOD(B8+5,42)),"")</f>
        <v>0</v>
      </c>
      <c r="C9" s="29">
        <f ca="1">IFERROR(OFFSET(Roulement!$B$1,$AI$1,MOD(C8+5,42)),"")</f>
        <v>0</v>
      </c>
      <c r="D9" s="29" t="str">
        <f ca="1">IFERROR(OFFSET(Roulement!$B$1,$AI$1,MOD(D8+5,42)),"")</f>
        <v>M</v>
      </c>
      <c r="E9" s="29" t="str">
        <f ca="1">IFERROR(OFFSET(Roulement!$B$1,$AI$1,MOD(E8+5,42)),"")</f>
        <v>M</v>
      </c>
      <c r="F9" s="29" t="str">
        <f ca="1">IFERROR(OFFSET(Roulement!$B$1,$AI$1,MOD(F8+5,42)),"")</f>
        <v>M</v>
      </c>
      <c r="G9" s="29">
        <f ca="1">IFERROR(OFFSET(Roulement!$B$1,$AI$1,MOD(G8+5,42)),"")</f>
        <v>0</v>
      </c>
      <c r="H9" s="29">
        <f ca="1">IFERROR(OFFSET(Roulement!$B$1,$AI$1,MOD(H8+5,42)),"")</f>
        <v>0</v>
      </c>
      <c r="I9" s="29" t="str">
        <f ca="1">IFERROR(OFFSET(Roulement!$B$1,$AI$1,MOD(I8+5,42)),"")</f>
        <v>M</v>
      </c>
      <c r="J9" s="29" t="str">
        <f ca="1">IFERROR(OFFSET(Roulement!$B$1,$AI$1,MOD(J8+5,42)),"")</f>
        <v>M</v>
      </c>
      <c r="K9" s="29" t="str">
        <f ca="1">IFERROR(OFFSET(Roulement!$B$1,$AI$1,MOD(K8+5,42)),"")</f>
        <v>A</v>
      </c>
      <c r="L9" s="29">
        <f ca="1">IFERROR(OFFSET(Roulement!$B$1,$AI$1,MOD(L8+5,42)),"")</f>
        <v>0</v>
      </c>
      <c r="M9" s="29" t="str">
        <f ca="1">IFERROR(OFFSET(Roulement!$B$1,$AI$1,MOD(M8+5,42)),"")</f>
        <v>N</v>
      </c>
      <c r="N9" s="29" t="str">
        <f ca="1">IFERROR(OFFSET(Roulement!$B$1,$AI$1,MOD(N8+5,42)),"")</f>
        <v>N</v>
      </c>
      <c r="O9" s="29" t="str">
        <f ca="1">IFERROR(OFFSET(Roulement!$B$1,$AI$1,MOD(O8+5,42)),"")</f>
        <v>N</v>
      </c>
      <c r="P9" s="29" t="str">
        <f ca="1">IFERROR(OFFSET(Roulement!$B$1,$AI$1,MOD(P8+5,42)),"")</f>
        <v>N</v>
      </c>
      <c r="Q9" s="29">
        <f ca="1">IFERROR(OFFSET(Roulement!$B$1,$AI$1,MOD(Q8+5,42)),"")</f>
        <v>0</v>
      </c>
      <c r="R9" s="29">
        <f ca="1">IFERROR(OFFSET(Roulement!$B$1,$AI$1,MOD(R8+5,42)),"")</f>
        <v>0</v>
      </c>
      <c r="S9" s="29">
        <f ca="1">IFERROR(OFFSET(Roulement!$B$1,$AI$1,MOD(S8+5,42)),"")</f>
        <v>0</v>
      </c>
      <c r="T9" s="29">
        <f ca="1">IFERROR(OFFSET(Roulement!$B$1,$AI$1,MOD(T8+5,42)),"")</f>
        <v>0</v>
      </c>
      <c r="U9" s="29" t="str">
        <f ca="1">IFERROR(OFFSET(Roulement!$B$1,$AI$1,MOD(U8+5,42)),"")</f>
        <v>M</v>
      </c>
      <c r="V9" s="29" t="str">
        <f ca="1">IFERROR(OFFSET(Roulement!$B$1,$AI$1,MOD(V8+5,42)),"")</f>
        <v>M</v>
      </c>
      <c r="W9" s="29" t="str">
        <f ca="1">IFERROR(OFFSET(Roulement!$B$1,$AI$1,MOD(W8+5,42)),"")</f>
        <v>A</v>
      </c>
      <c r="X9" s="29" t="str">
        <f ca="1">IFERROR(OFFSET(Roulement!$B$1,$AI$1,MOD(X8+5,42)),"")</f>
        <v>A</v>
      </c>
      <c r="Y9" s="29">
        <f ca="1">IFERROR(OFFSET(Roulement!$B$1,$AI$1,MOD(Y8+5,42)),"")</f>
        <v>0</v>
      </c>
      <c r="Z9" s="29" t="str">
        <f ca="1">IFERROR(OFFSET(Roulement!$B$1,$AI$1,MOD(Z8+5,42)),"")</f>
        <v>A</v>
      </c>
      <c r="AA9" s="29" t="str">
        <f ca="1">IFERROR(OFFSET(Roulement!$B$1,$AI$1,MOD(AA8+5,42)),"")</f>
        <v>A</v>
      </c>
      <c r="AB9" s="29">
        <f ca="1">IFERROR(OFFSET(Roulement!$B$1,$AI$1,MOD(AB8+5,42)),"")</f>
        <v>0</v>
      </c>
      <c r="AC9" s="29">
        <f ca="1">IFERROR(OFFSET(Roulement!$B$1,$AI$1,MOD(AC8+5,42)),"")</f>
        <v>0</v>
      </c>
      <c r="AD9" s="29" t="str">
        <f ca="1">IFERROR(OFFSET(Roulement!$B$1,$AI$1,MOD(AD8+5,42)),"")</f>
        <v>J</v>
      </c>
      <c r="AE9" s="29" t="str">
        <f ca="1">IFERROR(OFFSET(Roulement!$B$1,$AI$1,MOD(AE8+5,42)),"")</f>
        <v>J</v>
      </c>
      <c r="AF9" s="29" t="str">
        <f ca="1">IFERROR(OFFSET(Roulement!$B$1,$AI$1,MOD(AF8+5,42)),"")</f>
        <v>J</v>
      </c>
      <c r="AH9" s="35" t="str">
        <f>Roulement!AV2</f>
        <v>Pâques</v>
      </c>
      <c r="AI9" s="36">
        <f>Roulement!AW2</f>
        <v>44290</v>
      </c>
    </row>
    <row r="10" spans="1:36" ht="4.95" customHeight="1" x14ac:dyDescent="0.3">
      <c r="A10" s="30"/>
      <c r="AH10" s="35"/>
      <c r="AI10" s="36"/>
    </row>
    <row r="11" spans="1:36" x14ac:dyDescent="0.3">
      <c r="A11" s="27">
        <f>DATE(A1,4,1)</f>
        <v>44287</v>
      </c>
      <c r="B11" s="28">
        <f>A11</f>
        <v>44287</v>
      </c>
      <c r="C11" s="28">
        <f t="shared" ref="C11:AE11" si="4">B11+1</f>
        <v>44288</v>
      </c>
      <c r="D11" s="28">
        <f t="shared" si="4"/>
        <v>44289</v>
      </c>
      <c r="E11" s="28">
        <f t="shared" si="4"/>
        <v>44290</v>
      </c>
      <c r="F11" s="28">
        <f t="shared" si="4"/>
        <v>44291</v>
      </c>
      <c r="G11" s="28">
        <f t="shared" si="4"/>
        <v>44292</v>
      </c>
      <c r="H11" s="28">
        <f t="shared" si="4"/>
        <v>44293</v>
      </c>
      <c r="I11" s="28">
        <f t="shared" si="4"/>
        <v>44294</v>
      </c>
      <c r="J11" s="28">
        <f t="shared" si="4"/>
        <v>44295</v>
      </c>
      <c r="K11" s="28">
        <f t="shared" si="4"/>
        <v>44296</v>
      </c>
      <c r="L11" s="28">
        <f t="shared" si="4"/>
        <v>44297</v>
      </c>
      <c r="M11" s="28">
        <f t="shared" si="4"/>
        <v>44298</v>
      </c>
      <c r="N11" s="28">
        <f t="shared" si="4"/>
        <v>44299</v>
      </c>
      <c r="O11" s="28">
        <f t="shared" si="4"/>
        <v>44300</v>
      </c>
      <c r="P11" s="28">
        <f t="shared" si="4"/>
        <v>44301</v>
      </c>
      <c r="Q11" s="28">
        <f t="shared" si="4"/>
        <v>44302</v>
      </c>
      <c r="R11" s="28">
        <f t="shared" si="4"/>
        <v>44303</v>
      </c>
      <c r="S11" s="28">
        <f t="shared" si="4"/>
        <v>44304</v>
      </c>
      <c r="T11" s="28">
        <f t="shared" si="4"/>
        <v>44305</v>
      </c>
      <c r="U11" s="28">
        <f t="shared" si="4"/>
        <v>44306</v>
      </c>
      <c r="V11" s="28">
        <f t="shared" si="4"/>
        <v>44307</v>
      </c>
      <c r="W11" s="28">
        <f t="shared" si="4"/>
        <v>44308</v>
      </c>
      <c r="X11" s="28">
        <f t="shared" si="4"/>
        <v>44309</v>
      </c>
      <c r="Y11" s="28">
        <f t="shared" si="4"/>
        <v>44310</v>
      </c>
      <c r="Z11" s="28">
        <f t="shared" si="4"/>
        <v>44311</v>
      </c>
      <c r="AA11" s="28">
        <f t="shared" si="4"/>
        <v>44312</v>
      </c>
      <c r="AB11" s="28">
        <f t="shared" si="4"/>
        <v>44313</v>
      </c>
      <c r="AC11" s="28">
        <f t="shared" si="4"/>
        <v>44314</v>
      </c>
      <c r="AD11" s="28">
        <f t="shared" si="4"/>
        <v>44315</v>
      </c>
      <c r="AE11" s="28">
        <f t="shared" si="4"/>
        <v>44316</v>
      </c>
      <c r="AH11" s="35" t="str">
        <f>Roulement!AV3</f>
        <v>Lundi de Pâques</v>
      </c>
      <c r="AI11" s="36">
        <f>Roulement!AW3</f>
        <v>44291</v>
      </c>
    </row>
    <row r="12" spans="1:36" x14ac:dyDescent="0.3">
      <c r="A12" s="27"/>
      <c r="B12" s="29" t="str">
        <f ca="1">IFERROR(OFFSET(Roulement!$B$1,$AI$1,MOD(B11+5,42)),"")</f>
        <v>J</v>
      </c>
      <c r="C12" s="29" t="str">
        <f ca="1">IFERROR(OFFSET(Roulement!$B$1,$AI$1,MOD(C11+5,42)),"")</f>
        <v>J</v>
      </c>
      <c r="D12" s="29">
        <f ca="1">IFERROR(OFFSET(Roulement!$B$1,$AI$1,MOD(D11+5,42)),"")</f>
        <v>0</v>
      </c>
      <c r="E12" s="29">
        <f ca="1">IFERROR(OFFSET(Roulement!$B$1,$AI$1,MOD(E11+5,42)),"")</f>
        <v>0</v>
      </c>
      <c r="F12" s="29">
        <f ca="1">IFERROR(OFFSET(Roulement!$B$1,$AI$1,MOD(F11+5,42)),"")</f>
        <v>0</v>
      </c>
      <c r="G12" s="29" t="str">
        <f ca="1">IFERROR(OFFSET(Roulement!$B$1,$AI$1,MOD(G11+5,42)),"")</f>
        <v>N</v>
      </c>
      <c r="H12" s="29" t="str">
        <f ca="1">IFERROR(OFFSET(Roulement!$B$1,$AI$1,MOD(H11+5,42)),"")</f>
        <v>N</v>
      </c>
      <c r="I12" s="29" t="str">
        <f ca="1">IFERROR(OFFSET(Roulement!$B$1,$AI$1,MOD(I11+5,42)),"")</f>
        <v>N</v>
      </c>
      <c r="J12" s="29">
        <f ca="1">IFERROR(OFFSET(Roulement!$B$1,$AI$1,MOD(J11+5,42)),"")</f>
        <v>0</v>
      </c>
      <c r="K12" s="29" t="str">
        <f ca="1">IFERROR(OFFSET(Roulement!$B$1,$AI$1,MOD(K11+5,42)),"")</f>
        <v>A</v>
      </c>
      <c r="L12" s="29" t="str">
        <f ca="1">IFERROR(OFFSET(Roulement!$B$1,$AI$1,MOD(L11+5,42)),"")</f>
        <v>A</v>
      </c>
      <c r="M12" s="29">
        <f ca="1">IFERROR(OFFSET(Roulement!$B$1,$AI$1,MOD(M11+5,42)),"")</f>
        <v>0</v>
      </c>
      <c r="N12" s="29">
        <f ca="1">IFERROR(OFFSET(Roulement!$B$1,$AI$1,MOD(N11+5,42)),"")</f>
        <v>0</v>
      </c>
      <c r="O12" s="29" t="str">
        <f ca="1">IFERROR(OFFSET(Roulement!$B$1,$AI$1,MOD(O11+5,42)),"")</f>
        <v>M</v>
      </c>
      <c r="P12" s="29" t="str">
        <f ca="1">IFERROR(OFFSET(Roulement!$B$1,$AI$1,MOD(P11+5,42)),"")</f>
        <v>M</v>
      </c>
      <c r="Q12" s="29" t="str">
        <f ca="1">IFERROR(OFFSET(Roulement!$B$1,$AI$1,MOD(Q11+5,42)),"")</f>
        <v>M</v>
      </c>
      <c r="R12" s="29">
        <f ca="1">IFERROR(OFFSET(Roulement!$B$1,$AI$1,MOD(R11+5,42)),"")</f>
        <v>0</v>
      </c>
      <c r="S12" s="29">
        <f ca="1">IFERROR(OFFSET(Roulement!$B$1,$AI$1,MOD(S11+5,42)),"")</f>
        <v>0</v>
      </c>
      <c r="T12" s="29" t="str">
        <f ca="1">IFERROR(OFFSET(Roulement!$B$1,$AI$1,MOD(T11+5,42)),"")</f>
        <v>M</v>
      </c>
      <c r="U12" s="29" t="str">
        <f ca="1">IFERROR(OFFSET(Roulement!$B$1,$AI$1,MOD(U11+5,42)),"")</f>
        <v>M</v>
      </c>
      <c r="V12" s="29" t="str">
        <f ca="1">IFERROR(OFFSET(Roulement!$B$1,$AI$1,MOD(V11+5,42)),"")</f>
        <v>A</v>
      </c>
      <c r="W12" s="29">
        <f ca="1">IFERROR(OFFSET(Roulement!$B$1,$AI$1,MOD(W11+5,42)),"")</f>
        <v>0</v>
      </c>
      <c r="X12" s="29" t="str">
        <f ca="1">IFERROR(OFFSET(Roulement!$B$1,$AI$1,MOD(X11+5,42)),"")</f>
        <v>N</v>
      </c>
      <c r="Y12" s="29" t="str">
        <f ca="1">IFERROR(OFFSET(Roulement!$B$1,$AI$1,MOD(Y11+5,42)),"")</f>
        <v>N</v>
      </c>
      <c r="Z12" s="29" t="str">
        <f ca="1">IFERROR(OFFSET(Roulement!$B$1,$AI$1,MOD(Z11+5,42)),"")</f>
        <v>N</v>
      </c>
      <c r="AA12" s="29" t="str">
        <f ca="1">IFERROR(OFFSET(Roulement!$B$1,$AI$1,MOD(AA11+5,42)),"")</f>
        <v>N</v>
      </c>
      <c r="AB12" s="29">
        <f ca="1">IFERROR(OFFSET(Roulement!$B$1,$AI$1,MOD(AB11+5,42)),"")</f>
        <v>0</v>
      </c>
      <c r="AC12" s="29">
        <f ca="1">IFERROR(OFFSET(Roulement!$B$1,$AI$1,MOD(AC11+5,42)),"")</f>
        <v>0</v>
      </c>
      <c r="AD12" s="29">
        <f ca="1">IFERROR(OFFSET(Roulement!$B$1,$AI$1,MOD(AD11+5,42)),"")</f>
        <v>0</v>
      </c>
      <c r="AE12" s="29">
        <f ca="1">IFERROR(OFFSET(Roulement!$B$1,$AI$1,MOD(AE11+5,42)),"")</f>
        <v>0</v>
      </c>
      <c r="AH12" s="35" t="str">
        <f>Roulement!AV4</f>
        <v>Fête Du Travail</v>
      </c>
      <c r="AI12" s="36">
        <f>Roulement!AW4</f>
        <v>44317</v>
      </c>
    </row>
    <row r="13" spans="1:36" ht="4.95" customHeight="1" x14ac:dyDescent="0.3">
      <c r="A13" s="30"/>
      <c r="AH13" s="35"/>
      <c r="AI13" s="36"/>
    </row>
    <row r="14" spans="1:36" x14ac:dyDescent="0.3">
      <c r="A14" s="27">
        <f>DATE(A1,5,1)</f>
        <v>44317</v>
      </c>
      <c r="B14" s="28">
        <f>A14</f>
        <v>44317</v>
      </c>
      <c r="C14" s="28">
        <f t="shared" ref="C14:AF14" si="5">B14+1</f>
        <v>44318</v>
      </c>
      <c r="D14" s="28">
        <f t="shared" si="5"/>
        <v>44319</v>
      </c>
      <c r="E14" s="28">
        <f t="shared" si="5"/>
        <v>44320</v>
      </c>
      <c r="F14" s="28">
        <f t="shared" si="5"/>
        <v>44321</v>
      </c>
      <c r="G14" s="28">
        <f t="shared" si="5"/>
        <v>44322</v>
      </c>
      <c r="H14" s="28">
        <f t="shared" si="5"/>
        <v>44323</v>
      </c>
      <c r="I14" s="28">
        <f t="shared" si="5"/>
        <v>44324</v>
      </c>
      <c r="J14" s="28">
        <f t="shared" si="5"/>
        <v>44325</v>
      </c>
      <c r="K14" s="28">
        <f t="shared" si="5"/>
        <v>44326</v>
      </c>
      <c r="L14" s="28">
        <f t="shared" si="5"/>
        <v>44327</v>
      </c>
      <c r="M14" s="28">
        <f t="shared" si="5"/>
        <v>44328</v>
      </c>
      <c r="N14" s="28">
        <f t="shared" si="5"/>
        <v>44329</v>
      </c>
      <c r="O14" s="28">
        <f t="shared" si="5"/>
        <v>44330</v>
      </c>
      <c r="P14" s="28">
        <f t="shared" si="5"/>
        <v>44331</v>
      </c>
      <c r="Q14" s="28">
        <f t="shared" si="5"/>
        <v>44332</v>
      </c>
      <c r="R14" s="28">
        <f t="shared" si="5"/>
        <v>44333</v>
      </c>
      <c r="S14" s="28">
        <f t="shared" si="5"/>
        <v>44334</v>
      </c>
      <c r="T14" s="28">
        <f t="shared" si="5"/>
        <v>44335</v>
      </c>
      <c r="U14" s="28">
        <f t="shared" si="5"/>
        <v>44336</v>
      </c>
      <c r="V14" s="28">
        <f t="shared" si="5"/>
        <v>44337</v>
      </c>
      <c r="W14" s="28">
        <f t="shared" si="5"/>
        <v>44338</v>
      </c>
      <c r="X14" s="28">
        <f t="shared" si="5"/>
        <v>44339</v>
      </c>
      <c r="Y14" s="28">
        <f t="shared" si="5"/>
        <v>44340</v>
      </c>
      <c r="Z14" s="28">
        <f t="shared" si="5"/>
        <v>44341</v>
      </c>
      <c r="AA14" s="28">
        <f t="shared" si="5"/>
        <v>44342</v>
      </c>
      <c r="AB14" s="28">
        <f t="shared" si="5"/>
        <v>44343</v>
      </c>
      <c r="AC14" s="28">
        <f t="shared" si="5"/>
        <v>44344</v>
      </c>
      <c r="AD14" s="28">
        <f t="shared" si="5"/>
        <v>44345</v>
      </c>
      <c r="AE14" s="28">
        <f t="shared" si="5"/>
        <v>44346</v>
      </c>
      <c r="AF14" s="28">
        <f t="shared" si="5"/>
        <v>44347</v>
      </c>
      <c r="AH14" s="35" t="str">
        <f>Roulement!AV5</f>
        <v>Comm. Victoire 1945</v>
      </c>
      <c r="AI14" s="36">
        <f>Roulement!AW5</f>
        <v>44324</v>
      </c>
    </row>
    <row r="15" spans="1:36" x14ac:dyDescent="0.3">
      <c r="A15" s="27"/>
      <c r="B15" s="29" t="str">
        <f ca="1">IFERROR(OFFSET(Roulement!$B$1,$AI$1,MOD(B14+5,42)),"")</f>
        <v>M</v>
      </c>
      <c r="C15" s="29" t="str">
        <f ca="1">IFERROR(OFFSET(Roulement!$B$1,$AI$1,MOD(C14+5,42)),"")</f>
        <v>M</v>
      </c>
      <c r="D15" s="29" t="str">
        <f ca="1">IFERROR(OFFSET(Roulement!$B$1,$AI$1,MOD(D14+5,42)),"")</f>
        <v>A</v>
      </c>
      <c r="E15" s="29" t="str">
        <f ca="1">IFERROR(OFFSET(Roulement!$B$1,$AI$1,MOD(E14+5,42)),"")</f>
        <v>A</v>
      </c>
      <c r="F15" s="29">
        <f ca="1">IFERROR(OFFSET(Roulement!$B$1,$AI$1,MOD(F14+5,42)),"")</f>
        <v>0</v>
      </c>
      <c r="G15" s="29" t="str">
        <f ca="1">IFERROR(OFFSET(Roulement!$B$1,$AI$1,MOD(G14+5,42)),"")</f>
        <v>A</v>
      </c>
      <c r="H15" s="29" t="str">
        <f ca="1">IFERROR(OFFSET(Roulement!$B$1,$AI$1,MOD(H14+5,42)),"")</f>
        <v>A</v>
      </c>
      <c r="I15" s="29">
        <f ca="1">IFERROR(OFFSET(Roulement!$B$1,$AI$1,MOD(I14+5,42)),"")</f>
        <v>0</v>
      </c>
      <c r="J15" s="29">
        <f ca="1">IFERROR(OFFSET(Roulement!$B$1,$AI$1,MOD(J14+5,42)),"")</f>
        <v>0</v>
      </c>
      <c r="K15" s="29" t="str">
        <f ca="1">IFERROR(OFFSET(Roulement!$B$1,$AI$1,MOD(K14+5,42)),"")</f>
        <v>J</v>
      </c>
      <c r="L15" s="29" t="str">
        <f ca="1">IFERROR(OFFSET(Roulement!$B$1,$AI$1,MOD(L14+5,42)),"")</f>
        <v>J</v>
      </c>
      <c r="M15" s="29" t="str">
        <f ca="1">IFERROR(OFFSET(Roulement!$B$1,$AI$1,MOD(M14+5,42)),"")</f>
        <v>J</v>
      </c>
      <c r="N15" s="29" t="str">
        <f ca="1">IFERROR(OFFSET(Roulement!$B$1,$AI$1,MOD(N14+5,42)),"")</f>
        <v>J</v>
      </c>
      <c r="O15" s="29" t="str">
        <f ca="1">IFERROR(OFFSET(Roulement!$B$1,$AI$1,MOD(O14+5,42)),"")</f>
        <v>J</v>
      </c>
      <c r="P15" s="29">
        <f ca="1">IFERROR(OFFSET(Roulement!$B$1,$AI$1,MOD(P14+5,42)),"")</f>
        <v>0</v>
      </c>
      <c r="Q15" s="29">
        <f ca="1">IFERROR(OFFSET(Roulement!$B$1,$AI$1,MOD(Q14+5,42)),"")</f>
        <v>0</v>
      </c>
      <c r="R15" s="29">
        <f ca="1">IFERROR(OFFSET(Roulement!$B$1,$AI$1,MOD(R14+5,42)),"")</f>
        <v>0</v>
      </c>
      <c r="S15" s="29" t="str">
        <f ca="1">IFERROR(OFFSET(Roulement!$B$1,$AI$1,MOD(S14+5,42)),"")</f>
        <v>N</v>
      </c>
      <c r="T15" s="29" t="str">
        <f ca="1">IFERROR(OFFSET(Roulement!$B$1,$AI$1,MOD(T14+5,42)),"")</f>
        <v>N</v>
      </c>
      <c r="U15" s="29" t="str">
        <f ca="1">IFERROR(OFFSET(Roulement!$B$1,$AI$1,MOD(U14+5,42)),"")</f>
        <v>N</v>
      </c>
      <c r="V15" s="29">
        <f ca="1">IFERROR(OFFSET(Roulement!$B$1,$AI$1,MOD(V14+5,42)),"")</f>
        <v>0</v>
      </c>
      <c r="W15" s="29" t="str">
        <f ca="1">IFERROR(OFFSET(Roulement!$B$1,$AI$1,MOD(W14+5,42)),"")</f>
        <v>A</v>
      </c>
      <c r="X15" s="29" t="str">
        <f ca="1">IFERROR(OFFSET(Roulement!$B$1,$AI$1,MOD(X14+5,42)),"")</f>
        <v>A</v>
      </c>
      <c r="Y15" s="29">
        <f ca="1">IFERROR(OFFSET(Roulement!$B$1,$AI$1,MOD(Y14+5,42)),"")</f>
        <v>0</v>
      </c>
      <c r="Z15" s="29">
        <f ca="1">IFERROR(OFFSET(Roulement!$B$1,$AI$1,MOD(Z14+5,42)),"")</f>
        <v>0</v>
      </c>
      <c r="AA15" s="29" t="str">
        <f ca="1">IFERROR(OFFSET(Roulement!$B$1,$AI$1,MOD(AA14+5,42)),"")</f>
        <v>M</v>
      </c>
      <c r="AB15" s="29" t="str">
        <f ca="1">IFERROR(OFFSET(Roulement!$B$1,$AI$1,MOD(AB14+5,42)),"")</f>
        <v>M</v>
      </c>
      <c r="AC15" s="29" t="str">
        <f ca="1">IFERROR(OFFSET(Roulement!$B$1,$AI$1,MOD(AC14+5,42)),"")</f>
        <v>M</v>
      </c>
      <c r="AD15" s="29">
        <f ca="1">IFERROR(OFFSET(Roulement!$B$1,$AI$1,MOD(AD14+5,42)),"")</f>
        <v>0</v>
      </c>
      <c r="AE15" s="29">
        <f ca="1">IFERROR(OFFSET(Roulement!$B$1,$AI$1,MOD(AE14+5,42)),"")</f>
        <v>0</v>
      </c>
      <c r="AF15" s="29" t="str">
        <f ca="1">IFERROR(OFFSET(Roulement!$B$1,$AI$1,MOD(AF14+5,42)),"")</f>
        <v>M</v>
      </c>
      <c r="AH15" s="35" t="str">
        <f>Roulement!AV6</f>
        <v>Ascension</v>
      </c>
      <c r="AI15" s="36">
        <f>Roulement!AW6</f>
        <v>44329</v>
      </c>
    </row>
    <row r="16" spans="1:36" ht="4.95" customHeight="1" x14ac:dyDescent="0.3">
      <c r="A16" s="30"/>
      <c r="AH16" s="35"/>
      <c r="AI16" s="36"/>
    </row>
    <row r="17" spans="1:35" x14ac:dyDescent="0.3">
      <c r="A17" s="27">
        <f>DATE(A1,6,1)</f>
        <v>44348</v>
      </c>
      <c r="B17" s="28">
        <f>A17</f>
        <v>44348</v>
      </c>
      <c r="C17" s="28">
        <f t="shared" ref="C17:AE17" si="6">B17+1</f>
        <v>44349</v>
      </c>
      <c r="D17" s="28">
        <f t="shared" si="6"/>
        <v>44350</v>
      </c>
      <c r="E17" s="28">
        <f t="shared" si="6"/>
        <v>44351</v>
      </c>
      <c r="F17" s="28">
        <f t="shared" si="6"/>
        <v>44352</v>
      </c>
      <c r="G17" s="28">
        <f t="shared" si="6"/>
        <v>44353</v>
      </c>
      <c r="H17" s="28">
        <f t="shared" si="6"/>
        <v>44354</v>
      </c>
      <c r="I17" s="28">
        <f t="shared" si="6"/>
        <v>44355</v>
      </c>
      <c r="J17" s="28">
        <f t="shared" si="6"/>
        <v>44356</v>
      </c>
      <c r="K17" s="28">
        <f t="shared" si="6"/>
        <v>44357</v>
      </c>
      <c r="L17" s="28">
        <f t="shared" si="6"/>
        <v>44358</v>
      </c>
      <c r="M17" s="28">
        <f t="shared" si="6"/>
        <v>44359</v>
      </c>
      <c r="N17" s="28">
        <f t="shared" si="6"/>
        <v>44360</v>
      </c>
      <c r="O17" s="28">
        <f t="shared" si="6"/>
        <v>44361</v>
      </c>
      <c r="P17" s="28">
        <f t="shared" si="6"/>
        <v>44362</v>
      </c>
      <c r="Q17" s="28">
        <f t="shared" si="6"/>
        <v>44363</v>
      </c>
      <c r="R17" s="28">
        <f t="shared" si="6"/>
        <v>44364</v>
      </c>
      <c r="S17" s="28">
        <f t="shared" si="6"/>
        <v>44365</v>
      </c>
      <c r="T17" s="28">
        <f t="shared" si="6"/>
        <v>44366</v>
      </c>
      <c r="U17" s="28">
        <f t="shared" si="6"/>
        <v>44367</v>
      </c>
      <c r="V17" s="28">
        <f t="shared" si="6"/>
        <v>44368</v>
      </c>
      <c r="W17" s="28">
        <f t="shared" si="6"/>
        <v>44369</v>
      </c>
      <c r="X17" s="28">
        <f t="shared" si="6"/>
        <v>44370</v>
      </c>
      <c r="Y17" s="28">
        <f t="shared" si="6"/>
        <v>44371</v>
      </c>
      <c r="Z17" s="28">
        <f t="shared" si="6"/>
        <v>44372</v>
      </c>
      <c r="AA17" s="28">
        <f t="shared" si="6"/>
        <v>44373</v>
      </c>
      <c r="AB17" s="28">
        <f t="shared" si="6"/>
        <v>44374</v>
      </c>
      <c r="AC17" s="28">
        <f t="shared" si="6"/>
        <v>44375</v>
      </c>
      <c r="AD17" s="28">
        <f t="shared" si="6"/>
        <v>44376</v>
      </c>
      <c r="AE17" s="28">
        <f t="shared" si="6"/>
        <v>44377</v>
      </c>
      <c r="AH17" s="35" t="str">
        <f>Roulement!AV7</f>
        <v>Pentecôte</v>
      </c>
      <c r="AI17" s="36">
        <f>Roulement!AW7</f>
        <v>44339</v>
      </c>
    </row>
    <row r="18" spans="1:35" x14ac:dyDescent="0.3">
      <c r="A18" s="27"/>
      <c r="B18" s="29" t="str">
        <f ca="1">IFERROR(OFFSET(Roulement!$B$1,$AI$1,MOD(B17+5,42)),"")</f>
        <v>M</v>
      </c>
      <c r="C18" s="29" t="str">
        <f ca="1">IFERROR(OFFSET(Roulement!$B$1,$AI$1,MOD(C17+5,42)),"")</f>
        <v>A</v>
      </c>
      <c r="D18" s="29">
        <f ca="1">IFERROR(OFFSET(Roulement!$B$1,$AI$1,MOD(D17+5,42)),"")</f>
        <v>0</v>
      </c>
      <c r="E18" s="29" t="str">
        <f ca="1">IFERROR(OFFSET(Roulement!$B$1,$AI$1,MOD(E17+5,42)),"")</f>
        <v>N</v>
      </c>
      <c r="F18" s="29" t="str">
        <f ca="1">IFERROR(OFFSET(Roulement!$B$1,$AI$1,MOD(F17+5,42)),"")</f>
        <v>N</v>
      </c>
      <c r="G18" s="29" t="str">
        <f ca="1">IFERROR(OFFSET(Roulement!$B$1,$AI$1,MOD(G17+5,42)),"")</f>
        <v>N</v>
      </c>
      <c r="H18" s="29" t="str">
        <f ca="1">IFERROR(OFFSET(Roulement!$B$1,$AI$1,MOD(H17+5,42)),"")</f>
        <v>N</v>
      </c>
      <c r="I18" s="29">
        <f ca="1">IFERROR(OFFSET(Roulement!$B$1,$AI$1,MOD(I17+5,42)),"")</f>
        <v>0</v>
      </c>
      <c r="J18" s="29">
        <f ca="1">IFERROR(OFFSET(Roulement!$B$1,$AI$1,MOD(J17+5,42)),"")</f>
        <v>0</v>
      </c>
      <c r="K18" s="29">
        <f ca="1">IFERROR(OFFSET(Roulement!$B$1,$AI$1,MOD(K17+5,42)),"")</f>
        <v>0</v>
      </c>
      <c r="L18" s="29">
        <f ca="1">IFERROR(OFFSET(Roulement!$B$1,$AI$1,MOD(L17+5,42)),"")</f>
        <v>0</v>
      </c>
      <c r="M18" s="29" t="str">
        <f ca="1">IFERROR(OFFSET(Roulement!$B$1,$AI$1,MOD(M17+5,42)),"")</f>
        <v>M</v>
      </c>
      <c r="N18" s="29" t="str">
        <f ca="1">IFERROR(OFFSET(Roulement!$B$1,$AI$1,MOD(N17+5,42)),"")</f>
        <v>M</v>
      </c>
      <c r="O18" s="29" t="str">
        <f ca="1">IFERROR(OFFSET(Roulement!$B$1,$AI$1,MOD(O17+5,42)),"")</f>
        <v>A</v>
      </c>
      <c r="P18" s="29" t="str">
        <f ca="1">IFERROR(OFFSET(Roulement!$B$1,$AI$1,MOD(P17+5,42)),"")</f>
        <v>A</v>
      </c>
      <c r="Q18" s="29">
        <f ca="1">IFERROR(OFFSET(Roulement!$B$1,$AI$1,MOD(Q17+5,42)),"")</f>
        <v>0</v>
      </c>
      <c r="R18" s="29" t="str">
        <f ca="1">IFERROR(OFFSET(Roulement!$B$1,$AI$1,MOD(R17+5,42)),"")</f>
        <v>A</v>
      </c>
      <c r="S18" s="29" t="str">
        <f ca="1">IFERROR(OFFSET(Roulement!$B$1,$AI$1,MOD(S17+5,42)),"")</f>
        <v>A</v>
      </c>
      <c r="T18" s="29">
        <f ca="1">IFERROR(OFFSET(Roulement!$B$1,$AI$1,MOD(T17+5,42)),"")</f>
        <v>0</v>
      </c>
      <c r="U18" s="29">
        <f ca="1">IFERROR(OFFSET(Roulement!$B$1,$AI$1,MOD(U17+5,42)),"")</f>
        <v>0</v>
      </c>
      <c r="V18" s="29" t="str">
        <f ca="1">IFERROR(OFFSET(Roulement!$B$1,$AI$1,MOD(V17+5,42)),"")</f>
        <v>J</v>
      </c>
      <c r="W18" s="29" t="str">
        <f ca="1">IFERROR(OFFSET(Roulement!$B$1,$AI$1,MOD(W17+5,42)),"")</f>
        <v>J</v>
      </c>
      <c r="X18" s="29" t="str">
        <f ca="1">IFERROR(OFFSET(Roulement!$B$1,$AI$1,MOD(X17+5,42)),"")</f>
        <v>J</v>
      </c>
      <c r="Y18" s="29" t="str">
        <f ca="1">IFERROR(OFFSET(Roulement!$B$1,$AI$1,MOD(Y17+5,42)),"")</f>
        <v>J</v>
      </c>
      <c r="Z18" s="29" t="str">
        <f ca="1">IFERROR(OFFSET(Roulement!$B$1,$AI$1,MOD(Z17+5,42)),"")</f>
        <v>J</v>
      </c>
      <c r="AA18" s="29">
        <f ca="1">IFERROR(OFFSET(Roulement!$B$1,$AI$1,MOD(AA17+5,42)),"")</f>
        <v>0</v>
      </c>
      <c r="AB18" s="29">
        <f ca="1">IFERROR(OFFSET(Roulement!$B$1,$AI$1,MOD(AB17+5,42)),"")</f>
        <v>0</v>
      </c>
      <c r="AC18" s="29">
        <f ca="1">IFERROR(OFFSET(Roulement!$B$1,$AI$1,MOD(AC17+5,42)),"")</f>
        <v>0</v>
      </c>
      <c r="AD18" s="29" t="str">
        <f ca="1">IFERROR(OFFSET(Roulement!$B$1,$AI$1,MOD(AD17+5,42)),"")</f>
        <v>N</v>
      </c>
      <c r="AE18" s="29" t="str">
        <f ca="1">IFERROR(OFFSET(Roulement!$B$1,$AI$1,MOD(AE17+5,42)),"")</f>
        <v>N</v>
      </c>
      <c r="AH18" s="35" t="str">
        <f>Roulement!AV8</f>
        <v>Lundi de Pentecôte</v>
      </c>
      <c r="AI18" s="36">
        <f>Roulement!AW8</f>
        <v>44340</v>
      </c>
    </row>
    <row r="19" spans="1:35" ht="4.95" customHeight="1" x14ac:dyDescent="0.3">
      <c r="A19" s="30"/>
      <c r="AH19" s="35"/>
      <c r="AI19" s="36"/>
    </row>
    <row r="20" spans="1:35" x14ac:dyDescent="0.3">
      <c r="A20" s="27">
        <f>DATE(A1,7,1)</f>
        <v>44378</v>
      </c>
      <c r="B20" s="28">
        <f>A20</f>
        <v>44378</v>
      </c>
      <c r="C20" s="28">
        <f t="shared" ref="C20:AF20" si="7">B20+1</f>
        <v>44379</v>
      </c>
      <c r="D20" s="28">
        <f t="shared" si="7"/>
        <v>44380</v>
      </c>
      <c r="E20" s="28">
        <f t="shared" si="7"/>
        <v>44381</v>
      </c>
      <c r="F20" s="28">
        <f t="shared" si="7"/>
        <v>44382</v>
      </c>
      <c r="G20" s="28">
        <f t="shared" si="7"/>
        <v>44383</v>
      </c>
      <c r="H20" s="28">
        <f t="shared" si="7"/>
        <v>44384</v>
      </c>
      <c r="I20" s="28">
        <f t="shared" si="7"/>
        <v>44385</v>
      </c>
      <c r="J20" s="28">
        <f t="shared" si="7"/>
        <v>44386</v>
      </c>
      <c r="K20" s="28">
        <f t="shared" si="7"/>
        <v>44387</v>
      </c>
      <c r="L20" s="28">
        <f t="shared" si="7"/>
        <v>44388</v>
      </c>
      <c r="M20" s="28">
        <f t="shared" si="7"/>
        <v>44389</v>
      </c>
      <c r="N20" s="28">
        <f t="shared" si="7"/>
        <v>44390</v>
      </c>
      <c r="O20" s="28">
        <f t="shared" si="7"/>
        <v>44391</v>
      </c>
      <c r="P20" s="28">
        <f t="shared" si="7"/>
        <v>44392</v>
      </c>
      <c r="Q20" s="28">
        <f t="shared" si="7"/>
        <v>44393</v>
      </c>
      <c r="R20" s="28">
        <f t="shared" si="7"/>
        <v>44394</v>
      </c>
      <c r="S20" s="28">
        <f t="shared" si="7"/>
        <v>44395</v>
      </c>
      <c r="T20" s="28">
        <f t="shared" si="7"/>
        <v>44396</v>
      </c>
      <c r="U20" s="28">
        <f t="shared" si="7"/>
        <v>44397</v>
      </c>
      <c r="V20" s="28">
        <f t="shared" si="7"/>
        <v>44398</v>
      </c>
      <c r="W20" s="28">
        <f t="shared" si="7"/>
        <v>44399</v>
      </c>
      <c r="X20" s="28">
        <f t="shared" si="7"/>
        <v>44400</v>
      </c>
      <c r="Y20" s="28">
        <f t="shared" si="7"/>
        <v>44401</v>
      </c>
      <c r="Z20" s="28">
        <f t="shared" si="7"/>
        <v>44402</v>
      </c>
      <c r="AA20" s="28">
        <f t="shared" si="7"/>
        <v>44403</v>
      </c>
      <c r="AB20" s="28">
        <f t="shared" si="7"/>
        <v>44404</v>
      </c>
      <c r="AC20" s="28">
        <f t="shared" si="7"/>
        <v>44405</v>
      </c>
      <c r="AD20" s="28">
        <f t="shared" si="7"/>
        <v>44406</v>
      </c>
      <c r="AE20" s="28">
        <f t="shared" si="7"/>
        <v>44407</v>
      </c>
      <c r="AF20" s="28">
        <f t="shared" si="7"/>
        <v>44408</v>
      </c>
      <c r="AH20" s="35" t="str">
        <f>Roulement!AV9</f>
        <v>Fête Nationale</v>
      </c>
      <c r="AI20" s="36">
        <f>Roulement!AW9</f>
        <v>44391</v>
      </c>
    </row>
    <row r="21" spans="1:35" x14ac:dyDescent="0.3">
      <c r="A21" s="27"/>
      <c r="B21" s="29" t="str">
        <f ca="1">IFERROR(OFFSET(Roulement!$B$1,$AI$1,MOD(B20+5,42)),"")</f>
        <v>N</v>
      </c>
      <c r="C21" s="29">
        <f ca="1">IFERROR(OFFSET(Roulement!$B$1,$AI$1,MOD(C20+5,42)),"")</f>
        <v>0</v>
      </c>
      <c r="D21" s="29" t="str">
        <f ca="1">IFERROR(OFFSET(Roulement!$B$1,$AI$1,MOD(D20+5,42)),"")</f>
        <v>A</v>
      </c>
      <c r="E21" s="29" t="str">
        <f ca="1">IFERROR(OFFSET(Roulement!$B$1,$AI$1,MOD(E20+5,42)),"")</f>
        <v>A</v>
      </c>
      <c r="F21" s="29">
        <f ca="1">IFERROR(OFFSET(Roulement!$B$1,$AI$1,MOD(F20+5,42)),"")</f>
        <v>0</v>
      </c>
      <c r="G21" s="29">
        <f ca="1">IFERROR(OFFSET(Roulement!$B$1,$AI$1,MOD(G20+5,42)),"")</f>
        <v>0</v>
      </c>
      <c r="H21" s="29" t="str">
        <f ca="1">IFERROR(OFFSET(Roulement!$B$1,$AI$1,MOD(H20+5,42)),"")</f>
        <v>M</v>
      </c>
      <c r="I21" s="29" t="str">
        <f ca="1">IFERROR(OFFSET(Roulement!$B$1,$AI$1,MOD(I20+5,42)),"")</f>
        <v>M</v>
      </c>
      <c r="J21" s="29" t="str">
        <f ca="1">IFERROR(OFFSET(Roulement!$B$1,$AI$1,MOD(J20+5,42)),"")</f>
        <v>M</v>
      </c>
      <c r="K21" s="29">
        <f ca="1">IFERROR(OFFSET(Roulement!$B$1,$AI$1,MOD(K20+5,42)),"")</f>
        <v>0</v>
      </c>
      <c r="L21" s="29">
        <f ca="1">IFERROR(OFFSET(Roulement!$B$1,$AI$1,MOD(L20+5,42)),"")</f>
        <v>0</v>
      </c>
      <c r="M21" s="29" t="str">
        <f ca="1">IFERROR(OFFSET(Roulement!$B$1,$AI$1,MOD(M20+5,42)),"")</f>
        <v>M</v>
      </c>
      <c r="N21" s="29" t="str">
        <f ca="1">IFERROR(OFFSET(Roulement!$B$1,$AI$1,MOD(N20+5,42)),"")</f>
        <v>M</v>
      </c>
      <c r="O21" s="29" t="str">
        <f ca="1">IFERROR(OFFSET(Roulement!$B$1,$AI$1,MOD(O20+5,42)),"")</f>
        <v>A</v>
      </c>
      <c r="P21" s="29">
        <f ca="1">IFERROR(OFFSET(Roulement!$B$1,$AI$1,MOD(P20+5,42)),"")</f>
        <v>0</v>
      </c>
      <c r="Q21" s="29" t="str">
        <f ca="1">IFERROR(OFFSET(Roulement!$B$1,$AI$1,MOD(Q20+5,42)),"")</f>
        <v>N</v>
      </c>
      <c r="R21" s="29" t="str">
        <f ca="1">IFERROR(OFFSET(Roulement!$B$1,$AI$1,MOD(R20+5,42)),"")</f>
        <v>N</v>
      </c>
      <c r="S21" s="29" t="str">
        <f ca="1">IFERROR(OFFSET(Roulement!$B$1,$AI$1,MOD(S20+5,42)),"")</f>
        <v>N</v>
      </c>
      <c r="T21" s="29" t="str">
        <f ca="1">IFERROR(OFFSET(Roulement!$B$1,$AI$1,MOD(T20+5,42)),"")</f>
        <v>N</v>
      </c>
      <c r="U21" s="29">
        <f ca="1">IFERROR(OFFSET(Roulement!$B$1,$AI$1,MOD(U20+5,42)),"")</f>
        <v>0</v>
      </c>
      <c r="V21" s="29">
        <f ca="1">IFERROR(OFFSET(Roulement!$B$1,$AI$1,MOD(V20+5,42)),"")</f>
        <v>0</v>
      </c>
      <c r="W21" s="29">
        <f ca="1">IFERROR(OFFSET(Roulement!$B$1,$AI$1,MOD(W20+5,42)),"")</f>
        <v>0</v>
      </c>
      <c r="X21" s="29">
        <f ca="1">IFERROR(OFFSET(Roulement!$B$1,$AI$1,MOD(X20+5,42)),"")</f>
        <v>0</v>
      </c>
      <c r="Y21" s="29" t="str">
        <f ca="1">IFERROR(OFFSET(Roulement!$B$1,$AI$1,MOD(Y20+5,42)),"")</f>
        <v>M</v>
      </c>
      <c r="Z21" s="29" t="str">
        <f ca="1">IFERROR(OFFSET(Roulement!$B$1,$AI$1,MOD(Z20+5,42)),"")</f>
        <v>M</v>
      </c>
      <c r="AA21" s="29" t="str">
        <f ca="1">IFERROR(OFFSET(Roulement!$B$1,$AI$1,MOD(AA20+5,42)),"")</f>
        <v>A</v>
      </c>
      <c r="AB21" s="29" t="str">
        <f ca="1">IFERROR(OFFSET(Roulement!$B$1,$AI$1,MOD(AB20+5,42)),"")</f>
        <v>A</v>
      </c>
      <c r="AC21" s="29">
        <f ca="1">IFERROR(OFFSET(Roulement!$B$1,$AI$1,MOD(AC20+5,42)),"")</f>
        <v>0</v>
      </c>
      <c r="AD21" s="29" t="str">
        <f ca="1">IFERROR(OFFSET(Roulement!$B$1,$AI$1,MOD(AD20+5,42)),"")</f>
        <v>A</v>
      </c>
      <c r="AE21" s="29" t="str">
        <f ca="1">IFERROR(OFFSET(Roulement!$B$1,$AI$1,MOD(AE20+5,42)),"")</f>
        <v>A</v>
      </c>
      <c r="AF21" s="29">
        <f ca="1">IFERROR(OFFSET(Roulement!$B$1,$AI$1,MOD(AF20+5,42)),"")</f>
        <v>0</v>
      </c>
      <c r="AH21" s="35" t="str">
        <f>Roulement!AV10</f>
        <v>Assomption</v>
      </c>
      <c r="AI21" s="36">
        <f>Roulement!AW10</f>
        <v>44423</v>
      </c>
    </row>
    <row r="22" spans="1:35" ht="4.95" customHeight="1" x14ac:dyDescent="0.3">
      <c r="A22" s="30"/>
      <c r="AH22" s="35"/>
      <c r="AI22" s="36"/>
    </row>
    <row r="23" spans="1:35" x14ac:dyDescent="0.3">
      <c r="A23" s="27">
        <f>DATE(A1,8,1)</f>
        <v>44409</v>
      </c>
      <c r="B23" s="28">
        <f>A23</f>
        <v>44409</v>
      </c>
      <c r="C23" s="28">
        <f t="shared" ref="C23:AF23" si="8">B23+1</f>
        <v>44410</v>
      </c>
      <c r="D23" s="28">
        <f t="shared" si="8"/>
        <v>44411</v>
      </c>
      <c r="E23" s="28">
        <f t="shared" si="8"/>
        <v>44412</v>
      </c>
      <c r="F23" s="28">
        <f t="shared" si="8"/>
        <v>44413</v>
      </c>
      <c r="G23" s="28">
        <f t="shared" si="8"/>
        <v>44414</v>
      </c>
      <c r="H23" s="28">
        <f t="shared" si="8"/>
        <v>44415</v>
      </c>
      <c r="I23" s="28">
        <f t="shared" si="8"/>
        <v>44416</v>
      </c>
      <c r="J23" s="28">
        <f t="shared" si="8"/>
        <v>44417</v>
      </c>
      <c r="K23" s="28">
        <f t="shared" si="8"/>
        <v>44418</v>
      </c>
      <c r="L23" s="28">
        <f t="shared" si="8"/>
        <v>44419</v>
      </c>
      <c r="M23" s="28">
        <f t="shared" si="8"/>
        <v>44420</v>
      </c>
      <c r="N23" s="28">
        <f t="shared" si="8"/>
        <v>44421</v>
      </c>
      <c r="O23" s="28">
        <f t="shared" si="8"/>
        <v>44422</v>
      </c>
      <c r="P23" s="28">
        <f t="shared" si="8"/>
        <v>44423</v>
      </c>
      <c r="Q23" s="28">
        <f t="shared" si="8"/>
        <v>44424</v>
      </c>
      <c r="R23" s="28">
        <f t="shared" si="8"/>
        <v>44425</v>
      </c>
      <c r="S23" s="28">
        <f t="shared" si="8"/>
        <v>44426</v>
      </c>
      <c r="T23" s="28">
        <f t="shared" si="8"/>
        <v>44427</v>
      </c>
      <c r="U23" s="28">
        <f t="shared" si="8"/>
        <v>44428</v>
      </c>
      <c r="V23" s="28">
        <f t="shared" si="8"/>
        <v>44429</v>
      </c>
      <c r="W23" s="28">
        <f t="shared" si="8"/>
        <v>44430</v>
      </c>
      <c r="X23" s="28">
        <f t="shared" si="8"/>
        <v>44431</v>
      </c>
      <c r="Y23" s="28">
        <f t="shared" si="8"/>
        <v>44432</v>
      </c>
      <c r="Z23" s="28">
        <f t="shared" si="8"/>
        <v>44433</v>
      </c>
      <c r="AA23" s="28">
        <f t="shared" si="8"/>
        <v>44434</v>
      </c>
      <c r="AB23" s="28">
        <f t="shared" si="8"/>
        <v>44435</v>
      </c>
      <c r="AC23" s="28">
        <f t="shared" si="8"/>
        <v>44436</v>
      </c>
      <c r="AD23" s="28">
        <f t="shared" si="8"/>
        <v>44437</v>
      </c>
      <c r="AE23" s="28">
        <f t="shared" si="8"/>
        <v>44438</v>
      </c>
      <c r="AF23" s="28">
        <f t="shared" si="8"/>
        <v>44439</v>
      </c>
      <c r="AH23" s="35" t="str">
        <f>Roulement!AV11</f>
        <v>Toussaint</v>
      </c>
      <c r="AI23" s="36">
        <f>Roulement!AW11</f>
        <v>44501</v>
      </c>
    </row>
    <row r="24" spans="1:35" x14ac:dyDescent="0.3">
      <c r="A24" s="27"/>
      <c r="B24" s="29">
        <f ca="1">IFERROR(OFFSET(Roulement!$B$1,$AI$1,MOD(B23+5,42)),"")</f>
        <v>0</v>
      </c>
      <c r="C24" s="29" t="str">
        <f ca="1">IFERROR(OFFSET(Roulement!$B$1,$AI$1,MOD(C23+5,42)),"")</f>
        <v>J</v>
      </c>
      <c r="D24" s="29" t="str">
        <f ca="1">IFERROR(OFFSET(Roulement!$B$1,$AI$1,MOD(D23+5,42)),"")</f>
        <v>J</v>
      </c>
      <c r="E24" s="29" t="str">
        <f ca="1">IFERROR(OFFSET(Roulement!$B$1,$AI$1,MOD(E23+5,42)),"")</f>
        <v>J</v>
      </c>
      <c r="F24" s="29" t="str">
        <f ca="1">IFERROR(OFFSET(Roulement!$B$1,$AI$1,MOD(F23+5,42)),"")</f>
        <v>J</v>
      </c>
      <c r="G24" s="29" t="str">
        <f ca="1">IFERROR(OFFSET(Roulement!$B$1,$AI$1,MOD(G23+5,42)),"")</f>
        <v>J</v>
      </c>
      <c r="H24" s="29">
        <f ca="1">IFERROR(OFFSET(Roulement!$B$1,$AI$1,MOD(H23+5,42)),"")</f>
        <v>0</v>
      </c>
      <c r="I24" s="29">
        <f ca="1">IFERROR(OFFSET(Roulement!$B$1,$AI$1,MOD(I23+5,42)),"")</f>
        <v>0</v>
      </c>
      <c r="J24" s="29">
        <f ca="1">IFERROR(OFFSET(Roulement!$B$1,$AI$1,MOD(J23+5,42)),"")</f>
        <v>0</v>
      </c>
      <c r="K24" s="29" t="str">
        <f ca="1">IFERROR(OFFSET(Roulement!$B$1,$AI$1,MOD(K23+5,42)),"")</f>
        <v>N</v>
      </c>
      <c r="L24" s="29" t="str">
        <f ca="1">IFERROR(OFFSET(Roulement!$B$1,$AI$1,MOD(L23+5,42)),"")</f>
        <v>N</v>
      </c>
      <c r="M24" s="29" t="str">
        <f ca="1">IFERROR(OFFSET(Roulement!$B$1,$AI$1,MOD(M23+5,42)),"")</f>
        <v>N</v>
      </c>
      <c r="N24" s="29">
        <f ca="1">IFERROR(OFFSET(Roulement!$B$1,$AI$1,MOD(N23+5,42)),"")</f>
        <v>0</v>
      </c>
      <c r="O24" s="29" t="str">
        <f ca="1">IFERROR(OFFSET(Roulement!$B$1,$AI$1,MOD(O23+5,42)),"")</f>
        <v>A</v>
      </c>
      <c r="P24" s="29" t="str">
        <f ca="1">IFERROR(OFFSET(Roulement!$B$1,$AI$1,MOD(P23+5,42)),"")</f>
        <v>A</v>
      </c>
      <c r="Q24" s="29">
        <f ca="1">IFERROR(OFFSET(Roulement!$B$1,$AI$1,MOD(Q23+5,42)),"")</f>
        <v>0</v>
      </c>
      <c r="R24" s="29">
        <f ca="1">IFERROR(OFFSET(Roulement!$B$1,$AI$1,MOD(R23+5,42)),"")</f>
        <v>0</v>
      </c>
      <c r="S24" s="29" t="str">
        <f ca="1">IFERROR(OFFSET(Roulement!$B$1,$AI$1,MOD(S23+5,42)),"")</f>
        <v>M</v>
      </c>
      <c r="T24" s="29" t="str">
        <f ca="1">IFERROR(OFFSET(Roulement!$B$1,$AI$1,MOD(T23+5,42)),"")</f>
        <v>M</v>
      </c>
      <c r="U24" s="29" t="str">
        <f ca="1">IFERROR(OFFSET(Roulement!$B$1,$AI$1,MOD(U23+5,42)),"")</f>
        <v>M</v>
      </c>
      <c r="V24" s="29">
        <f ca="1">IFERROR(OFFSET(Roulement!$B$1,$AI$1,MOD(V23+5,42)),"")</f>
        <v>0</v>
      </c>
      <c r="W24" s="29">
        <f ca="1">IFERROR(OFFSET(Roulement!$B$1,$AI$1,MOD(W23+5,42)),"")</f>
        <v>0</v>
      </c>
      <c r="X24" s="29" t="str">
        <f ca="1">IFERROR(OFFSET(Roulement!$B$1,$AI$1,MOD(X23+5,42)),"")</f>
        <v>M</v>
      </c>
      <c r="Y24" s="29" t="str">
        <f ca="1">IFERROR(OFFSET(Roulement!$B$1,$AI$1,MOD(Y23+5,42)),"")</f>
        <v>M</v>
      </c>
      <c r="Z24" s="29" t="str">
        <f ca="1">IFERROR(OFFSET(Roulement!$B$1,$AI$1,MOD(Z23+5,42)),"")</f>
        <v>A</v>
      </c>
      <c r="AA24" s="29">
        <f ca="1">IFERROR(OFFSET(Roulement!$B$1,$AI$1,MOD(AA23+5,42)),"")</f>
        <v>0</v>
      </c>
      <c r="AB24" s="29" t="str">
        <f ca="1">IFERROR(OFFSET(Roulement!$B$1,$AI$1,MOD(AB23+5,42)),"")</f>
        <v>N</v>
      </c>
      <c r="AC24" s="29" t="str">
        <f ca="1">IFERROR(OFFSET(Roulement!$B$1,$AI$1,MOD(AC23+5,42)),"")</f>
        <v>N</v>
      </c>
      <c r="AD24" s="29" t="str">
        <f ca="1">IFERROR(OFFSET(Roulement!$B$1,$AI$1,MOD(AD23+5,42)),"")</f>
        <v>N</v>
      </c>
      <c r="AE24" s="29" t="str">
        <f ca="1">IFERROR(OFFSET(Roulement!$B$1,$AI$1,MOD(AE23+5,42)),"")</f>
        <v>N</v>
      </c>
      <c r="AF24" s="29">
        <f ca="1">IFERROR(OFFSET(Roulement!$B$1,$AI$1,MOD(AF23+5,42)),"")</f>
        <v>0</v>
      </c>
      <c r="AH24" s="35" t="str">
        <f>Roulement!AV12</f>
        <v>Comm. Armistice 1918</v>
      </c>
      <c r="AI24" s="36">
        <f>Roulement!AW12</f>
        <v>44511</v>
      </c>
    </row>
    <row r="25" spans="1:35" ht="4.95" customHeight="1" x14ac:dyDescent="0.3">
      <c r="A25" s="30"/>
      <c r="AH25" s="35"/>
      <c r="AI25" s="36"/>
    </row>
    <row r="26" spans="1:35" x14ac:dyDescent="0.3">
      <c r="A26" s="27">
        <f>DATE(A1,9,1)</f>
        <v>44440</v>
      </c>
      <c r="B26" s="28">
        <f>A26</f>
        <v>44440</v>
      </c>
      <c r="C26" s="28">
        <f t="shared" ref="C26:AE26" si="9">B26+1</f>
        <v>44441</v>
      </c>
      <c r="D26" s="28">
        <f t="shared" si="9"/>
        <v>44442</v>
      </c>
      <c r="E26" s="28">
        <f t="shared" si="9"/>
        <v>44443</v>
      </c>
      <c r="F26" s="28">
        <f t="shared" si="9"/>
        <v>44444</v>
      </c>
      <c r="G26" s="28">
        <f t="shared" si="9"/>
        <v>44445</v>
      </c>
      <c r="H26" s="28">
        <f t="shared" si="9"/>
        <v>44446</v>
      </c>
      <c r="I26" s="28">
        <f t="shared" si="9"/>
        <v>44447</v>
      </c>
      <c r="J26" s="28">
        <f t="shared" si="9"/>
        <v>44448</v>
      </c>
      <c r="K26" s="28">
        <f t="shared" si="9"/>
        <v>44449</v>
      </c>
      <c r="L26" s="28">
        <f t="shared" si="9"/>
        <v>44450</v>
      </c>
      <c r="M26" s="28">
        <f t="shared" si="9"/>
        <v>44451</v>
      </c>
      <c r="N26" s="28">
        <f t="shared" si="9"/>
        <v>44452</v>
      </c>
      <c r="O26" s="28">
        <f t="shared" si="9"/>
        <v>44453</v>
      </c>
      <c r="P26" s="28">
        <f t="shared" si="9"/>
        <v>44454</v>
      </c>
      <c r="Q26" s="28">
        <f t="shared" si="9"/>
        <v>44455</v>
      </c>
      <c r="R26" s="28">
        <f t="shared" si="9"/>
        <v>44456</v>
      </c>
      <c r="S26" s="28">
        <f t="shared" si="9"/>
        <v>44457</v>
      </c>
      <c r="T26" s="28">
        <f t="shared" si="9"/>
        <v>44458</v>
      </c>
      <c r="U26" s="28">
        <f t="shared" si="9"/>
        <v>44459</v>
      </c>
      <c r="V26" s="28">
        <f t="shared" si="9"/>
        <v>44460</v>
      </c>
      <c r="W26" s="28">
        <f t="shared" si="9"/>
        <v>44461</v>
      </c>
      <c r="X26" s="28">
        <f t="shared" si="9"/>
        <v>44462</v>
      </c>
      <c r="Y26" s="28">
        <f t="shared" si="9"/>
        <v>44463</v>
      </c>
      <c r="Z26" s="28">
        <f t="shared" si="9"/>
        <v>44464</v>
      </c>
      <c r="AA26" s="28">
        <f t="shared" si="9"/>
        <v>44465</v>
      </c>
      <c r="AB26" s="28">
        <f t="shared" si="9"/>
        <v>44466</v>
      </c>
      <c r="AC26" s="28">
        <f t="shared" si="9"/>
        <v>44467</v>
      </c>
      <c r="AD26" s="28">
        <f t="shared" si="9"/>
        <v>44468</v>
      </c>
      <c r="AE26" s="28">
        <f t="shared" si="9"/>
        <v>44469</v>
      </c>
      <c r="AH26" s="35" t="str">
        <f>Roulement!AV13</f>
        <v>Noël</v>
      </c>
      <c r="AI26" s="36">
        <f>Roulement!AW13</f>
        <v>44555</v>
      </c>
    </row>
    <row r="27" spans="1:35" x14ac:dyDescent="0.3">
      <c r="A27" s="27"/>
      <c r="B27" s="29">
        <f ca="1">IFERROR(OFFSET(Roulement!$B$1,$AI$1,MOD(B26+5,42)),"")</f>
        <v>0</v>
      </c>
      <c r="C27" s="29">
        <f ca="1">IFERROR(OFFSET(Roulement!$B$1,$AI$1,MOD(C26+5,42)),"")</f>
        <v>0</v>
      </c>
      <c r="D27" s="29">
        <f ca="1">IFERROR(OFFSET(Roulement!$B$1,$AI$1,MOD(D26+5,42)),"")</f>
        <v>0</v>
      </c>
      <c r="E27" s="29" t="str">
        <f ca="1">IFERROR(OFFSET(Roulement!$B$1,$AI$1,MOD(E26+5,42)),"")</f>
        <v>M</v>
      </c>
      <c r="F27" s="29" t="str">
        <f ca="1">IFERROR(OFFSET(Roulement!$B$1,$AI$1,MOD(F26+5,42)),"")</f>
        <v>M</v>
      </c>
      <c r="G27" s="29" t="str">
        <f ca="1">IFERROR(OFFSET(Roulement!$B$1,$AI$1,MOD(G26+5,42)),"")</f>
        <v>A</v>
      </c>
      <c r="H27" s="29" t="str">
        <f ca="1">IFERROR(OFFSET(Roulement!$B$1,$AI$1,MOD(H26+5,42)),"")</f>
        <v>A</v>
      </c>
      <c r="I27" s="29">
        <f ca="1">IFERROR(OFFSET(Roulement!$B$1,$AI$1,MOD(I26+5,42)),"")</f>
        <v>0</v>
      </c>
      <c r="J27" s="29" t="str">
        <f ca="1">IFERROR(OFFSET(Roulement!$B$1,$AI$1,MOD(J26+5,42)),"")</f>
        <v>A</v>
      </c>
      <c r="K27" s="29" t="str">
        <f ca="1">IFERROR(OFFSET(Roulement!$B$1,$AI$1,MOD(K26+5,42)),"")</f>
        <v>A</v>
      </c>
      <c r="L27" s="29">
        <f ca="1">IFERROR(OFFSET(Roulement!$B$1,$AI$1,MOD(L26+5,42)),"")</f>
        <v>0</v>
      </c>
      <c r="M27" s="29">
        <f ca="1">IFERROR(OFFSET(Roulement!$B$1,$AI$1,MOD(M26+5,42)),"")</f>
        <v>0</v>
      </c>
      <c r="N27" s="29" t="str">
        <f ca="1">IFERROR(OFFSET(Roulement!$B$1,$AI$1,MOD(N26+5,42)),"")</f>
        <v>J</v>
      </c>
      <c r="O27" s="29" t="str">
        <f ca="1">IFERROR(OFFSET(Roulement!$B$1,$AI$1,MOD(O26+5,42)),"")</f>
        <v>J</v>
      </c>
      <c r="P27" s="29" t="str">
        <f ca="1">IFERROR(OFFSET(Roulement!$B$1,$AI$1,MOD(P26+5,42)),"")</f>
        <v>J</v>
      </c>
      <c r="Q27" s="29" t="str">
        <f ca="1">IFERROR(OFFSET(Roulement!$B$1,$AI$1,MOD(Q26+5,42)),"")</f>
        <v>J</v>
      </c>
      <c r="R27" s="29" t="str">
        <f ca="1">IFERROR(OFFSET(Roulement!$B$1,$AI$1,MOD(R26+5,42)),"")</f>
        <v>J</v>
      </c>
      <c r="S27" s="29">
        <f ca="1">IFERROR(OFFSET(Roulement!$B$1,$AI$1,MOD(S26+5,42)),"")</f>
        <v>0</v>
      </c>
      <c r="T27" s="29">
        <f ca="1">IFERROR(OFFSET(Roulement!$B$1,$AI$1,MOD(T26+5,42)),"")</f>
        <v>0</v>
      </c>
      <c r="U27" s="29">
        <f ca="1">IFERROR(OFFSET(Roulement!$B$1,$AI$1,MOD(U26+5,42)),"")</f>
        <v>0</v>
      </c>
      <c r="V27" s="29" t="str">
        <f ca="1">IFERROR(OFFSET(Roulement!$B$1,$AI$1,MOD(V26+5,42)),"")</f>
        <v>N</v>
      </c>
      <c r="W27" s="29" t="str">
        <f ca="1">IFERROR(OFFSET(Roulement!$B$1,$AI$1,MOD(W26+5,42)),"")</f>
        <v>N</v>
      </c>
      <c r="X27" s="29" t="str">
        <f ca="1">IFERROR(OFFSET(Roulement!$B$1,$AI$1,MOD(X26+5,42)),"")</f>
        <v>N</v>
      </c>
      <c r="Y27" s="29">
        <f ca="1">IFERROR(OFFSET(Roulement!$B$1,$AI$1,MOD(Y26+5,42)),"")</f>
        <v>0</v>
      </c>
      <c r="Z27" s="29" t="str">
        <f ca="1">IFERROR(OFFSET(Roulement!$B$1,$AI$1,MOD(Z26+5,42)),"")</f>
        <v>A</v>
      </c>
      <c r="AA27" s="29" t="str">
        <f ca="1">IFERROR(OFFSET(Roulement!$B$1,$AI$1,MOD(AA26+5,42)),"")</f>
        <v>A</v>
      </c>
      <c r="AB27" s="29">
        <f ca="1">IFERROR(OFFSET(Roulement!$B$1,$AI$1,MOD(AB26+5,42)),"")</f>
        <v>0</v>
      </c>
      <c r="AC27" s="29">
        <f ca="1">IFERROR(OFFSET(Roulement!$B$1,$AI$1,MOD(AC26+5,42)),"")</f>
        <v>0</v>
      </c>
      <c r="AD27" s="29" t="str">
        <f ca="1">IFERROR(OFFSET(Roulement!$B$1,$AI$1,MOD(AD26+5,42)),"")</f>
        <v>M</v>
      </c>
      <c r="AE27" s="29" t="str">
        <f ca="1">IFERROR(OFFSET(Roulement!$B$1,$AI$1,MOD(AE26+5,42)),"")</f>
        <v>M</v>
      </c>
    </row>
    <row r="28" spans="1:35" ht="4.95" customHeight="1" x14ac:dyDescent="0.3">
      <c r="A28" s="30"/>
    </row>
    <row r="29" spans="1:35" x14ac:dyDescent="0.3">
      <c r="A29" s="27">
        <f>DATE(A1,10,1)</f>
        <v>44470</v>
      </c>
      <c r="B29" s="28">
        <f>A29</f>
        <v>44470</v>
      </c>
      <c r="C29" s="28">
        <f t="shared" ref="C29:AF29" si="10">B29+1</f>
        <v>44471</v>
      </c>
      <c r="D29" s="28">
        <f t="shared" si="10"/>
        <v>44472</v>
      </c>
      <c r="E29" s="28">
        <f t="shared" si="10"/>
        <v>44473</v>
      </c>
      <c r="F29" s="28">
        <f t="shared" si="10"/>
        <v>44474</v>
      </c>
      <c r="G29" s="28">
        <f t="shared" si="10"/>
        <v>44475</v>
      </c>
      <c r="H29" s="28">
        <f t="shared" si="10"/>
        <v>44476</v>
      </c>
      <c r="I29" s="28">
        <f t="shared" si="10"/>
        <v>44477</v>
      </c>
      <c r="J29" s="28">
        <f t="shared" si="10"/>
        <v>44478</v>
      </c>
      <c r="K29" s="28">
        <f t="shared" si="10"/>
        <v>44479</v>
      </c>
      <c r="L29" s="28">
        <f t="shared" si="10"/>
        <v>44480</v>
      </c>
      <c r="M29" s="28">
        <f t="shared" si="10"/>
        <v>44481</v>
      </c>
      <c r="N29" s="28">
        <f t="shared" si="10"/>
        <v>44482</v>
      </c>
      <c r="O29" s="28">
        <f t="shared" si="10"/>
        <v>44483</v>
      </c>
      <c r="P29" s="28">
        <f t="shared" si="10"/>
        <v>44484</v>
      </c>
      <c r="Q29" s="28">
        <f t="shared" si="10"/>
        <v>44485</v>
      </c>
      <c r="R29" s="28">
        <f t="shared" si="10"/>
        <v>44486</v>
      </c>
      <c r="S29" s="28">
        <f t="shared" si="10"/>
        <v>44487</v>
      </c>
      <c r="T29" s="28">
        <f t="shared" si="10"/>
        <v>44488</v>
      </c>
      <c r="U29" s="28">
        <f t="shared" si="10"/>
        <v>44489</v>
      </c>
      <c r="V29" s="28">
        <f t="shared" si="10"/>
        <v>44490</v>
      </c>
      <c r="W29" s="28">
        <f t="shared" si="10"/>
        <v>44491</v>
      </c>
      <c r="X29" s="28">
        <f t="shared" si="10"/>
        <v>44492</v>
      </c>
      <c r="Y29" s="28">
        <f t="shared" si="10"/>
        <v>44493</v>
      </c>
      <c r="Z29" s="28">
        <f t="shared" si="10"/>
        <v>44494</v>
      </c>
      <c r="AA29" s="28">
        <f t="shared" si="10"/>
        <v>44495</v>
      </c>
      <c r="AB29" s="28">
        <f t="shared" si="10"/>
        <v>44496</v>
      </c>
      <c r="AC29" s="28">
        <f t="shared" si="10"/>
        <v>44497</v>
      </c>
      <c r="AD29" s="28">
        <f t="shared" si="10"/>
        <v>44498</v>
      </c>
      <c r="AE29" s="28">
        <f t="shared" si="10"/>
        <v>44499</v>
      </c>
      <c r="AF29" s="28">
        <f t="shared" si="10"/>
        <v>44500</v>
      </c>
      <c r="AH29" s="54" t="s">
        <v>28</v>
      </c>
      <c r="AI29" s="37" t="s">
        <v>32</v>
      </c>
    </row>
    <row r="30" spans="1:35" x14ac:dyDescent="0.3">
      <c r="A30" s="27"/>
      <c r="B30" s="29" t="str">
        <f ca="1">IFERROR(OFFSET(Roulement!$B$1,$AI$1,MOD(B29+5,42)),"")</f>
        <v>M</v>
      </c>
      <c r="C30" s="29">
        <f ca="1">IFERROR(OFFSET(Roulement!$B$1,$AI$1,MOD(C29+5,42)),"")</f>
        <v>0</v>
      </c>
      <c r="D30" s="29">
        <f ca="1">IFERROR(OFFSET(Roulement!$B$1,$AI$1,MOD(D29+5,42)),"")</f>
        <v>0</v>
      </c>
      <c r="E30" s="29" t="str">
        <f ca="1">IFERROR(OFFSET(Roulement!$B$1,$AI$1,MOD(E29+5,42)),"")</f>
        <v>M</v>
      </c>
      <c r="F30" s="29" t="str">
        <f ca="1">IFERROR(OFFSET(Roulement!$B$1,$AI$1,MOD(F29+5,42)),"")</f>
        <v>M</v>
      </c>
      <c r="G30" s="29" t="str">
        <f ca="1">IFERROR(OFFSET(Roulement!$B$1,$AI$1,MOD(G29+5,42)),"")</f>
        <v>A</v>
      </c>
      <c r="H30" s="29">
        <f ca="1">IFERROR(OFFSET(Roulement!$B$1,$AI$1,MOD(H29+5,42)),"")</f>
        <v>0</v>
      </c>
      <c r="I30" s="29" t="str">
        <f ca="1">IFERROR(OFFSET(Roulement!$B$1,$AI$1,MOD(I29+5,42)),"")</f>
        <v>N</v>
      </c>
      <c r="J30" s="29" t="str">
        <f ca="1">IFERROR(OFFSET(Roulement!$B$1,$AI$1,MOD(J29+5,42)),"")</f>
        <v>N</v>
      </c>
      <c r="K30" s="29" t="str">
        <f ca="1">IFERROR(OFFSET(Roulement!$B$1,$AI$1,MOD(K29+5,42)),"")</f>
        <v>N</v>
      </c>
      <c r="L30" s="29" t="str">
        <f ca="1">IFERROR(OFFSET(Roulement!$B$1,$AI$1,MOD(L29+5,42)),"")</f>
        <v>N</v>
      </c>
      <c r="M30" s="29">
        <f ca="1">IFERROR(OFFSET(Roulement!$B$1,$AI$1,MOD(M29+5,42)),"")</f>
        <v>0</v>
      </c>
      <c r="N30" s="29">
        <f ca="1">IFERROR(OFFSET(Roulement!$B$1,$AI$1,MOD(N29+5,42)),"")</f>
        <v>0</v>
      </c>
      <c r="O30" s="29">
        <f ca="1">IFERROR(OFFSET(Roulement!$B$1,$AI$1,MOD(O29+5,42)),"")</f>
        <v>0</v>
      </c>
      <c r="P30" s="29">
        <f ca="1">IFERROR(OFFSET(Roulement!$B$1,$AI$1,MOD(P29+5,42)),"")</f>
        <v>0</v>
      </c>
      <c r="Q30" s="29" t="str">
        <f ca="1">IFERROR(OFFSET(Roulement!$B$1,$AI$1,MOD(Q29+5,42)),"")</f>
        <v>M</v>
      </c>
      <c r="R30" s="29" t="str">
        <f ca="1">IFERROR(OFFSET(Roulement!$B$1,$AI$1,MOD(R29+5,42)),"")</f>
        <v>M</v>
      </c>
      <c r="S30" s="29" t="str">
        <f ca="1">IFERROR(OFFSET(Roulement!$B$1,$AI$1,MOD(S29+5,42)),"")</f>
        <v>A</v>
      </c>
      <c r="T30" s="29" t="str">
        <f ca="1">IFERROR(OFFSET(Roulement!$B$1,$AI$1,MOD(T29+5,42)),"")</f>
        <v>A</v>
      </c>
      <c r="U30" s="29">
        <f ca="1">IFERROR(OFFSET(Roulement!$B$1,$AI$1,MOD(U29+5,42)),"")</f>
        <v>0</v>
      </c>
      <c r="V30" s="29" t="str">
        <f ca="1">IFERROR(OFFSET(Roulement!$B$1,$AI$1,MOD(V29+5,42)),"")</f>
        <v>A</v>
      </c>
      <c r="W30" s="29" t="str">
        <f ca="1">IFERROR(OFFSET(Roulement!$B$1,$AI$1,MOD(W29+5,42)),"")</f>
        <v>A</v>
      </c>
      <c r="X30" s="29">
        <f ca="1">IFERROR(OFFSET(Roulement!$B$1,$AI$1,MOD(X29+5,42)),"")</f>
        <v>0</v>
      </c>
      <c r="Y30" s="29">
        <f ca="1">IFERROR(OFFSET(Roulement!$B$1,$AI$1,MOD(Y29+5,42)),"")</f>
        <v>0</v>
      </c>
      <c r="Z30" s="29" t="str">
        <f ca="1">IFERROR(OFFSET(Roulement!$B$1,$AI$1,MOD(Z29+5,42)),"")</f>
        <v>J</v>
      </c>
      <c r="AA30" s="29" t="str">
        <f ca="1">IFERROR(OFFSET(Roulement!$B$1,$AI$1,MOD(AA29+5,42)),"")</f>
        <v>J</v>
      </c>
      <c r="AB30" s="29" t="str">
        <f ca="1">IFERROR(OFFSET(Roulement!$B$1,$AI$1,MOD(AB29+5,42)),"")</f>
        <v>J</v>
      </c>
      <c r="AC30" s="29" t="str">
        <f ca="1">IFERROR(OFFSET(Roulement!$B$1,$AI$1,MOD(AC29+5,42)),"")</f>
        <v>J</v>
      </c>
      <c r="AD30" s="29" t="str">
        <f ca="1">IFERROR(OFFSET(Roulement!$B$1,$AI$1,MOD(AD29+5,42)),"")</f>
        <v>J</v>
      </c>
      <c r="AE30" s="29">
        <f ca="1">IFERROR(OFFSET(Roulement!$B$1,$AI$1,MOD(AE29+5,42)),"")</f>
        <v>0</v>
      </c>
      <c r="AF30" s="29">
        <f ca="1">IFERROR(OFFSET(Roulement!$B$1,$AI$1,MOD(AF29+5,42)),"")</f>
        <v>0</v>
      </c>
      <c r="AH30" s="53" t="s">
        <v>14</v>
      </c>
      <c r="AI30" s="39" t="s">
        <v>29</v>
      </c>
    </row>
    <row r="31" spans="1:35" ht="4.95" customHeight="1" x14ac:dyDescent="0.3">
      <c r="A31" s="30"/>
      <c r="AH31" s="40"/>
    </row>
    <row r="32" spans="1:35" x14ac:dyDescent="0.3">
      <c r="A32" s="27">
        <f>DATE(A1,11,1)</f>
        <v>44501</v>
      </c>
      <c r="B32" s="28">
        <f>A32</f>
        <v>44501</v>
      </c>
      <c r="C32" s="28">
        <f t="shared" ref="C32:AE32" si="11">B32+1</f>
        <v>44502</v>
      </c>
      <c r="D32" s="28">
        <f t="shared" si="11"/>
        <v>44503</v>
      </c>
      <c r="E32" s="28">
        <f t="shared" si="11"/>
        <v>44504</v>
      </c>
      <c r="F32" s="28">
        <f t="shared" si="11"/>
        <v>44505</v>
      </c>
      <c r="G32" s="28">
        <f t="shared" si="11"/>
        <v>44506</v>
      </c>
      <c r="H32" s="28">
        <f t="shared" si="11"/>
        <v>44507</v>
      </c>
      <c r="I32" s="28">
        <f t="shared" si="11"/>
        <v>44508</v>
      </c>
      <c r="J32" s="28">
        <f t="shared" si="11"/>
        <v>44509</v>
      </c>
      <c r="K32" s="28">
        <f t="shared" si="11"/>
        <v>44510</v>
      </c>
      <c r="L32" s="28">
        <f t="shared" si="11"/>
        <v>44511</v>
      </c>
      <c r="M32" s="28">
        <f t="shared" si="11"/>
        <v>44512</v>
      </c>
      <c r="N32" s="28">
        <f t="shared" si="11"/>
        <v>44513</v>
      </c>
      <c r="O32" s="28">
        <f t="shared" si="11"/>
        <v>44514</v>
      </c>
      <c r="P32" s="28">
        <f t="shared" si="11"/>
        <v>44515</v>
      </c>
      <c r="Q32" s="28">
        <f t="shared" si="11"/>
        <v>44516</v>
      </c>
      <c r="R32" s="28">
        <f t="shared" si="11"/>
        <v>44517</v>
      </c>
      <c r="S32" s="28">
        <f t="shared" si="11"/>
        <v>44518</v>
      </c>
      <c r="T32" s="28">
        <f t="shared" si="11"/>
        <v>44519</v>
      </c>
      <c r="U32" s="28">
        <f t="shared" si="11"/>
        <v>44520</v>
      </c>
      <c r="V32" s="28">
        <f t="shared" si="11"/>
        <v>44521</v>
      </c>
      <c r="W32" s="28">
        <f t="shared" si="11"/>
        <v>44522</v>
      </c>
      <c r="X32" s="28">
        <f t="shared" si="11"/>
        <v>44523</v>
      </c>
      <c r="Y32" s="28">
        <f t="shared" si="11"/>
        <v>44524</v>
      </c>
      <c r="Z32" s="28">
        <f t="shared" si="11"/>
        <v>44525</v>
      </c>
      <c r="AA32" s="28">
        <f t="shared" si="11"/>
        <v>44526</v>
      </c>
      <c r="AB32" s="28">
        <f t="shared" si="11"/>
        <v>44527</v>
      </c>
      <c r="AC32" s="28">
        <f t="shared" si="11"/>
        <v>44528</v>
      </c>
      <c r="AD32" s="28">
        <f t="shared" si="11"/>
        <v>44529</v>
      </c>
      <c r="AE32" s="28">
        <f t="shared" si="11"/>
        <v>44530</v>
      </c>
      <c r="AH32" s="38" t="s">
        <v>15</v>
      </c>
      <c r="AI32" s="39" t="s">
        <v>30</v>
      </c>
    </row>
    <row r="33" spans="1:35" x14ac:dyDescent="0.3">
      <c r="A33" s="27"/>
      <c r="B33" s="29">
        <f ca="1">IFERROR(OFFSET(Roulement!$B$1,$AI$1,MOD(B32+5,42)),"")</f>
        <v>0</v>
      </c>
      <c r="C33" s="29" t="str">
        <f ca="1">IFERROR(OFFSET(Roulement!$B$1,$AI$1,MOD(C32+5,42)),"")</f>
        <v>N</v>
      </c>
      <c r="D33" s="29" t="str">
        <f ca="1">IFERROR(OFFSET(Roulement!$B$1,$AI$1,MOD(D32+5,42)),"")</f>
        <v>N</v>
      </c>
      <c r="E33" s="29" t="str">
        <f ca="1">IFERROR(OFFSET(Roulement!$B$1,$AI$1,MOD(E32+5,42)),"")</f>
        <v>N</v>
      </c>
      <c r="F33" s="29">
        <f ca="1">IFERROR(OFFSET(Roulement!$B$1,$AI$1,MOD(F32+5,42)),"")</f>
        <v>0</v>
      </c>
      <c r="G33" s="29" t="str">
        <f ca="1">IFERROR(OFFSET(Roulement!$B$1,$AI$1,MOD(G32+5,42)),"")</f>
        <v>A</v>
      </c>
      <c r="H33" s="29" t="str">
        <f ca="1">IFERROR(OFFSET(Roulement!$B$1,$AI$1,MOD(H32+5,42)),"")</f>
        <v>A</v>
      </c>
      <c r="I33" s="29">
        <f ca="1">IFERROR(OFFSET(Roulement!$B$1,$AI$1,MOD(I32+5,42)),"")</f>
        <v>0</v>
      </c>
      <c r="J33" s="29">
        <f ca="1">IFERROR(OFFSET(Roulement!$B$1,$AI$1,MOD(J32+5,42)),"")</f>
        <v>0</v>
      </c>
      <c r="K33" s="29" t="str">
        <f ca="1">IFERROR(OFFSET(Roulement!$B$1,$AI$1,MOD(K32+5,42)),"")</f>
        <v>M</v>
      </c>
      <c r="L33" s="29" t="str">
        <f ca="1">IFERROR(OFFSET(Roulement!$B$1,$AI$1,MOD(L32+5,42)),"")</f>
        <v>M</v>
      </c>
      <c r="M33" s="29" t="str">
        <f ca="1">IFERROR(OFFSET(Roulement!$B$1,$AI$1,MOD(M32+5,42)),"")</f>
        <v>M</v>
      </c>
      <c r="N33" s="29">
        <f ca="1">IFERROR(OFFSET(Roulement!$B$1,$AI$1,MOD(N32+5,42)),"")</f>
        <v>0</v>
      </c>
      <c r="O33" s="29">
        <f ca="1">IFERROR(OFFSET(Roulement!$B$1,$AI$1,MOD(O32+5,42)),"")</f>
        <v>0</v>
      </c>
      <c r="P33" s="29" t="str">
        <f ca="1">IFERROR(OFFSET(Roulement!$B$1,$AI$1,MOD(P32+5,42)),"")</f>
        <v>M</v>
      </c>
      <c r="Q33" s="29" t="str">
        <f ca="1">IFERROR(OFFSET(Roulement!$B$1,$AI$1,MOD(Q32+5,42)),"")</f>
        <v>M</v>
      </c>
      <c r="R33" s="29" t="str">
        <f ca="1">IFERROR(OFFSET(Roulement!$B$1,$AI$1,MOD(R32+5,42)),"")</f>
        <v>A</v>
      </c>
      <c r="S33" s="29">
        <f ca="1">IFERROR(OFFSET(Roulement!$B$1,$AI$1,MOD(S32+5,42)),"")</f>
        <v>0</v>
      </c>
      <c r="T33" s="29" t="str">
        <f ca="1">IFERROR(OFFSET(Roulement!$B$1,$AI$1,MOD(T32+5,42)),"")</f>
        <v>N</v>
      </c>
      <c r="U33" s="29" t="str">
        <f ca="1">IFERROR(OFFSET(Roulement!$B$1,$AI$1,MOD(U32+5,42)),"")</f>
        <v>N</v>
      </c>
      <c r="V33" s="29" t="str">
        <f ca="1">IFERROR(OFFSET(Roulement!$B$1,$AI$1,MOD(V32+5,42)),"")</f>
        <v>N</v>
      </c>
      <c r="W33" s="29" t="str">
        <f ca="1">IFERROR(OFFSET(Roulement!$B$1,$AI$1,MOD(W32+5,42)),"")</f>
        <v>N</v>
      </c>
      <c r="X33" s="29">
        <f ca="1">IFERROR(OFFSET(Roulement!$B$1,$AI$1,MOD(X32+5,42)),"")</f>
        <v>0</v>
      </c>
      <c r="Y33" s="29">
        <f ca="1">IFERROR(OFFSET(Roulement!$B$1,$AI$1,MOD(Y32+5,42)),"")</f>
        <v>0</v>
      </c>
      <c r="Z33" s="29">
        <f ca="1">IFERROR(OFFSET(Roulement!$B$1,$AI$1,MOD(Z32+5,42)),"")</f>
        <v>0</v>
      </c>
      <c r="AA33" s="29">
        <f ca="1">IFERROR(OFFSET(Roulement!$B$1,$AI$1,MOD(AA32+5,42)),"")</f>
        <v>0</v>
      </c>
      <c r="AB33" s="29" t="str">
        <f ca="1">IFERROR(OFFSET(Roulement!$B$1,$AI$1,MOD(AB32+5,42)),"")</f>
        <v>M</v>
      </c>
      <c r="AC33" s="29" t="str">
        <f ca="1">IFERROR(OFFSET(Roulement!$B$1,$AI$1,MOD(AC32+5,42)),"")</f>
        <v>M</v>
      </c>
      <c r="AD33" s="29" t="str">
        <f ca="1">IFERROR(OFFSET(Roulement!$B$1,$AI$1,MOD(AD32+5,42)),"")</f>
        <v>A</v>
      </c>
      <c r="AE33" s="29" t="str">
        <f ca="1">IFERROR(OFFSET(Roulement!$B$1,$AI$1,MOD(AE32+5,42)),"")</f>
        <v>A</v>
      </c>
      <c r="AH33" s="55" t="s">
        <v>18</v>
      </c>
      <c r="AI33" s="39" t="s">
        <v>31</v>
      </c>
    </row>
    <row r="34" spans="1:35" ht="4.95" customHeight="1" x14ac:dyDescent="0.3">
      <c r="A34" s="30"/>
    </row>
    <row r="35" spans="1:35" x14ac:dyDescent="0.3">
      <c r="A35" s="27">
        <f>DATE(A1,12,1)</f>
        <v>44531</v>
      </c>
      <c r="B35" s="28">
        <f>A35</f>
        <v>44531</v>
      </c>
      <c r="C35" s="28">
        <f t="shared" ref="C35:AF35" si="12">B35+1</f>
        <v>44532</v>
      </c>
      <c r="D35" s="28">
        <f t="shared" si="12"/>
        <v>44533</v>
      </c>
      <c r="E35" s="28">
        <f t="shared" si="12"/>
        <v>44534</v>
      </c>
      <c r="F35" s="28">
        <f t="shared" si="12"/>
        <v>44535</v>
      </c>
      <c r="G35" s="28">
        <f t="shared" si="12"/>
        <v>44536</v>
      </c>
      <c r="H35" s="28">
        <f t="shared" si="12"/>
        <v>44537</v>
      </c>
      <c r="I35" s="28">
        <f t="shared" si="12"/>
        <v>44538</v>
      </c>
      <c r="J35" s="28">
        <f t="shared" si="12"/>
        <v>44539</v>
      </c>
      <c r="K35" s="28">
        <f t="shared" si="12"/>
        <v>44540</v>
      </c>
      <c r="L35" s="28">
        <f t="shared" si="12"/>
        <v>44541</v>
      </c>
      <c r="M35" s="28">
        <f t="shared" si="12"/>
        <v>44542</v>
      </c>
      <c r="N35" s="28">
        <f t="shared" si="12"/>
        <v>44543</v>
      </c>
      <c r="O35" s="28">
        <f t="shared" si="12"/>
        <v>44544</v>
      </c>
      <c r="P35" s="28">
        <f t="shared" si="12"/>
        <v>44545</v>
      </c>
      <c r="Q35" s="28">
        <f t="shared" si="12"/>
        <v>44546</v>
      </c>
      <c r="R35" s="28">
        <f t="shared" si="12"/>
        <v>44547</v>
      </c>
      <c r="S35" s="28">
        <f t="shared" si="12"/>
        <v>44548</v>
      </c>
      <c r="T35" s="28">
        <f t="shared" si="12"/>
        <v>44549</v>
      </c>
      <c r="U35" s="28">
        <f t="shared" si="12"/>
        <v>44550</v>
      </c>
      <c r="V35" s="28">
        <f t="shared" si="12"/>
        <v>44551</v>
      </c>
      <c r="W35" s="28">
        <f t="shared" si="12"/>
        <v>44552</v>
      </c>
      <c r="X35" s="28">
        <f t="shared" si="12"/>
        <v>44553</v>
      </c>
      <c r="Y35" s="28">
        <f t="shared" si="12"/>
        <v>44554</v>
      </c>
      <c r="Z35" s="28">
        <f t="shared" si="12"/>
        <v>44555</v>
      </c>
      <c r="AA35" s="28">
        <f t="shared" si="12"/>
        <v>44556</v>
      </c>
      <c r="AB35" s="28">
        <f t="shared" si="12"/>
        <v>44557</v>
      </c>
      <c r="AC35" s="28">
        <f t="shared" si="12"/>
        <v>44558</v>
      </c>
      <c r="AD35" s="28">
        <f t="shared" si="12"/>
        <v>44559</v>
      </c>
      <c r="AE35" s="28">
        <f t="shared" si="12"/>
        <v>44560</v>
      </c>
      <c r="AF35" s="28">
        <f t="shared" si="12"/>
        <v>44561</v>
      </c>
      <c r="AI35" s="39"/>
    </row>
    <row r="36" spans="1:35" x14ac:dyDescent="0.3">
      <c r="A36" s="41"/>
      <c r="B36" s="29">
        <f ca="1">IFERROR(OFFSET(Roulement!$B$1,$AI$1,MOD(B35+5,42)),"")</f>
        <v>0</v>
      </c>
      <c r="C36" s="29" t="str">
        <f ca="1">IFERROR(OFFSET(Roulement!$B$1,$AI$1,MOD(C35+5,42)),"")</f>
        <v>A</v>
      </c>
      <c r="D36" s="29" t="str">
        <f ca="1">IFERROR(OFFSET(Roulement!$B$1,$AI$1,MOD(D35+5,42)),"")</f>
        <v>A</v>
      </c>
      <c r="E36" s="29">
        <f ca="1">IFERROR(OFFSET(Roulement!$B$1,$AI$1,MOD(E35+5,42)),"")</f>
        <v>0</v>
      </c>
      <c r="F36" s="29">
        <f ca="1">IFERROR(OFFSET(Roulement!$B$1,$AI$1,MOD(F35+5,42)),"")</f>
        <v>0</v>
      </c>
      <c r="G36" s="29" t="str">
        <f ca="1">IFERROR(OFFSET(Roulement!$B$1,$AI$1,MOD(G35+5,42)),"")</f>
        <v>J</v>
      </c>
      <c r="H36" s="29" t="str">
        <f ca="1">IFERROR(OFFSET(Roulement!$B$1,$AI$1,MOD(H35+5,42)),"")</f>
        <v>J</v>
      </c>
      <c r="I36" s="29" t="str">
        <f ca="1">IFERROR(OFFSET(Roulement!$B$1,$AI$1,MOD(I35+5,42)),"")</f>
        <v>J</v>
      </c>
      <c r="J36" s="29" t="str">
        <f ca="1">IFERROR(OFFSET(Roulement!$B$1,$AI$1,MOD(J35+5,42)),"")</f>
        <v>J</v>
      </c>
      <c r="K36" s="29" t="str">
        <f ca="1">IFERROR(OFFSET(Roulement!$B$1,$AI$1,MOD(K35+5,42)),"")</f>
        <v>J</v>
      </c>
      <c r="L36" s="29">
        <f ca="1">IFERROR(OFFSET(Roulement!$B$1,$AI$1,MOD(L35+5,42)),"")</f>
        <v>0</v>
      </c>
      <c r="M36" s="29">
        <f ca="1">IFERROR(OFFSET(Roulement!$B$1,$AI$1,MOD(M35+5,42)),"")</f>
        <v>0</v>
      </c>
      <c r="N36" s="29">
        <f ca="1">IFERROR(OFFSET(Roulement!$B$1,$AI$1,MOD(N35+5,42)),"")</f>
        <v>0</v>
      </c>
      <c r="O36" s="29" t="str">
        <f ca="1">IFERROR(OFFSET(Roulement!$B$1,$AI$1,MOD(O35+5,42)),"")</f>
        <v>N</v>
      </c>
      <c r="P36" s="29" t="str">
        <f ca="1">IFERROR(OFFSET(Roulement!$B$1,$AI$1,MOD(P35+5,42)),"")</f>
        <v>N</v>
      </c>
      <c r="Q36" s="29" t="str">
        <f ca="1">IFERROR(OFFSET(Roulement!$B$1,$AI$1,MOD(Q35+5,42)),"")</f>
        <v>N</v>
      </c>
      <c r="R36" s="29">
        <f ca="1">IFERROR(OFFSET(Roulement!$B$1,$AI$1,MOD(R35+5,42)),"")</f>
        <v>0</v>
      </c>
      <c r="S36" s="29" t="str">
        <f ca="1">IFERROR(OFFSET(Roulement!$B$1,$AI$1,MOD(S35+5,42)),"")</f>
        <v>A</v>
      </c>
      <c r="T36" s="29" t="str">
        <f ca="1">IFERROR(OFFSET(Roulement!$B$1,$AI$1,MOD(T35+5,42)),"")</f>
        <v>A</v>
      </c>
      <c r="U36" s="29">
        <f ca="1">IFERROR(OFFSET(Roulement!$B$1,$AI$1,MOD(U35+5,42)),"")</f>
        <v>0</v>
      </c>
      <c r="V36" s="29">
        <f ca="1">IFERROR(OFFSET(Roulement!$B$1,$AI$1,MOD(V35+5,42)),"")</f>
        <v>0</v>
      </c>
      <c r="W36" s="29" t="str">
        <f ca="1">IFERROR(OFFSET(Roulement!$B$1,$AI$1,MOD(W35+5,42)),"")</f>
        <v>M</v>
      </c>
      <c r="X36" s="29" t="str">
        <f ca="1">IFERROR(OFFSET(Roulement!$B$1,$AI$1,MOD(X35+5,42)),"")</f>
        <v>M</v>
      </c>
      <c r="Y36" s="29" t="str">
        <f ca="1">IFERROR(OFFSET(Roulement!$B$1,$AI$1,MOD(Y35+5,42)),"")</f>
        <v>M</v>
      </c>
      <c r="Z36" s="29">
        <f ca="1">IFERROR(OFFSET(Roulement!$B$1,$AI$1,MOD(Z35+5,42)),"")</f>
        <v>0</v>
      </c>
      <c r="AA36" s="29">
        <f ca="1">IFERROR(OFFSET(Roulement!$B$1,$AI$1,MOD(AA35+5,42)),"")</f>
        <v>0</v>
      </c>
      <c r="AB36" s="29" t="str">
        <f ca="1">IFERROR(OFFSET(Roulement!$B$1,$AI$1,MOD(AB35+5,42)),"")</f>
        <v>M</v>
      </c>
      <c r="AC36" s="29" t="str">
        <f ca="1">IFERROR(OFFSET(Roulement!$B$1,$AI$1,MOD(AC35+5,42)),"")</f>
        <v>M</v>
      </c>
      <c r="AD36" s="29" t="str">
        <f ca="1">IFERROR(OFFSET(Roulement!$B$1,$AI$1,MOD(AD35+5,42)),"")</f>
        <v>A</v>
      </c>
      <c r="AE36" s="29">
        <f ca="1">IFERROR(OFFSET(Roulement!$B$1,$AI$1,MOD(AE35+5,42)),"")</f>
        <v>0</v>
      </c>
      <c r="AF36" s="29" t="str">
        <f ca="1">IFERROR(OFFSET(Roulement!$B$1,$AI$1,MOD(AF35+5,42)),"")</f>
        <v>N</v>
      </c>
      <c r="AI36" s="39"/>
    </row>
    <row r="37" spans="1:35" ht="4.8" customHeight="1" x14ac:dyDescent="0.3">
      <c r="AI37" s="39"/>
    </row>
    <row r="38" spans="1:35" ht="12" customHeight="1" x14ac:dyDescent="0.3">
      <c r="B38" s="50">
        <f>B1</f>
        <v>44197</v>
      </c>
      <c r="C38" s="50">
        <f t="shared" ref="C38:AF38" si="13">C1</f>
        <v>44198</v>
      </c>
      <c r="D38" s="50">
        <f t="shared" si="13"/>
        <v>44199</v>
      </c>
      <c r="E38" s="50">
        <f t="shared" si="13"/>
        <v>44200</v>
      </c>
      <c r="F38" s="50">
        <f t="shared" si="13"/>
        <v>44201</v>
      </c>
      <c r="G38" s="50">
        <f t="shared" si="13"/>
        <v>44202</v>
      </c>
      <c r="H38" s="50">
        <f t="shared" si="13"/>
        <v>44203</v>
      </c>
      <c r="I38" s="50">
        <f t="shared" si="13"/>
        <v>44204</v>
      </c>
      <c r="J38" s="50">
        <f t="shared" si="13"/>
        <v>44205</v>
      </c>
      <c r="K38" s="50">
        <f t="shared" si="13"/>
        <v>44206</v>
      </c>
      <c r="L38" s="50">
        <f t="shared" si="13"/>
        <v>44207</v>
      </c>
      <c r="M38" s="50">
        <f t="shared" si="13"/>
        <v>44208</v>
      </c>
      <c r="N38" s="50">
        <f t="shared" si="13"/>
        <v>44209</v>
      </c>
      <c r="O38" s="50">
        <f t="shared" si="13"/>
        <v>44210</v>
      </c>
      <c r="P38" s="50">
        <f t="shared" si="13"/>
        <v>44211</v>
      </c>
      <c r="Q38" s="50">
        <f t="shared" si="13"/>
        <v>44212</v>
      </c>
      <c r="R38" s="50">
        <f t="shared" si="13"/>
        <v>44213</v>
      </c>
      <c r="S38" s="50">
        <f t="shared" si="13"/>
        <v>44214</v>
      </c>
      <c r="T38" s="50">
        <f t="shared" si="13"/>
        <v>44215</v>
      </c>
      <c r="U38" s="50">
        <f t="shared" si="13"/>
        <v>44216</v>
      </c>
      <c r="V38" s="50">
        <f t="shared" si="13"/>
        <v>44217</v>
      </c>
      <c r="W38" s="50">
        <f t="shared" si="13"/>
        <v>44218</v>
      </c>
      <c r="X38" s="50">
        <f t="shared" si="13"/>
        <v>44219</v>
      </c>
      <c r="Y38" s="50">
        <f t="shared" si="13"/>
        <v>44220</v>
      </c>
      <c r="Z38" s="50">
        <f t="shared" si="13"/>
        <v>44221</v>
      </c>
      <c r="AA38" s="50">
        <f t="shared" si="13"/>
        <v>44222</v>
      </c>
      <c r="AB38" s="50">
        <f t="shared" si="13"/>
        <v>44223</v>
      </c>
      <c r="AC38" s="50">
        <f t="shared" si="13"/>
        <v>44224</v>
      </c>
      <c r="AD38" s="50">
        <f t="shared" si="13"/>
        <v>44225</v>
      </c>
      <c r="AE38" s="50">
        <f t="shared" si="13"/>
        <v>44226</v>
      </c>
      <c r="AF38" s="50">
        <f t="shared" si="13"/>
        <v>44227</v>
      </c>
    </row>
    <row r="39" spans="1:35" ht="5.4" customHeight="1" x14ac:dyDescent="0.3"/>
    <row r="40" spans="1:35" ht="15.6" x14ac:dyDescent="0.3">
      <c r="E40" s="56"/>
      <c r="F40" s="31" t="s">
        <v>63</v>
      </c>
      <c r="H40" s="58" t="s">
        <v>21</v>
      </c>
      <c r="I40" s="42" t="s">
        <v>59</v>
      </c>
      <c r="L40" s="43"/>
      <c r="M40" s="57" t="s">
        <v>26</v>
      </c>
      <c r="N40" s="42" t="s">
        <v>60</v>
      </c>
      <c r="Q40" s="43"/>
      <c r="S40" s="60" t="s">
        <v>27</v>
      </c>
      <c r="T40" s="42" t="s">
        <v>61</v>
      </c>
      <c r="X40" s="59" t="s">
        <v>22</v>
      </c>
      <c r="Y40" s="42" t="s">
        <v>62</v>
      </c>
    </row>
    <row r="41" spans="1:35" ht="7.95" customHeight="1" x14ac:dyDescent="0.3"/>
  </sheetData>
  <sheetProtection formatColumns="0" formatRows="0" insertColumns="0" insertRows="0" insertHyperlinks="0" deleteColumns="0" deleteRows="0" sort="0" autoFilter="0"/>
  <mergeCells count="1">
    <mergeCell ref="AH6:AI6"/>
  </mergeCells>
  <conditionalFormatting sqref="B35:AF35 B32:AE32 B29:AF29 B26:AE26 B23:AF23 B20:AF20 B17:AE17 B14:AF14 B11:AE11 B8:AF8 B2:AF2 B5:AD5">
    <cfRule type="expression" dxfId="34" priority="71">
      <formula>COUNTIF(ferie,B2)&gt;0</formula>
    </cfRule>
  </conditionalFormatting>
  <conditionalFormatting sqref="B2:AF2">
    <cfRule type="expression" dxfId="33" priority="668">
      <formula>WEEKDAY(B2,2)&gt;5</formula>
    </cfRule>
  </conditionalFormatting>
  <conditionalFormatting sqref="B5:AD5">
    <cfRule type="expression" dxfId="32" priority="368">
      <formula>WEEKDAY(B5,2)&gt;5</formula>
    </cfRule>
  </conditionalFormatting>
  <conditionalFormatting sqref="B8:AF8">
    <cfRule type="expression" dxfId="31" priority="101">
      <formula>WEEKDAY(B8,2)&gt;5</formula>
    </cfRule>
  </conditionalFormatting>
  <conditionalFormatting sqref="B14:AF14">
    <cfRule type="expression" dxfId="30" priority="99">
      <formula>WEEKDAY(B14,2)&gt;5</formula>
    </cfRule>
  </conditionalFormatting>
  <conditionalFormatting sqref="B17:AE17">
    <cfRule type="expression" dxfId="29" priority="98">
      <formula>WEEKDAY(B17,2)&gt;5</formula>
    </cfRule>
  </conditionalFormatting>
  <conditionalFormatting sqref="B20:AF20">
    <cfRule type="expression" dxfId="28" priority="97">
      <formula>WEEKDAY(B20,2)&gt;5</formula>
    </cfRule>
  </conditionalFormatting>
  <conditionalFormatting sqref="B23:AF23">
    <cfRule type="expression" dxfId="27" priority="80">
      <formula>WEEKDAY(B23,2)&gt;5</formula>
    </cfRule>
  </conditionalFormatting>
  <conditionalFormatting sqref="B26:AE26">
    <cfRule type="expression" dxfId="26" priority="79">
      <formula>WEEKDAY(B26,2)&gt;5</formula>
    </cfRule>
  </conditionalFormatting>
  <conditionalFormatting sqref="B29:AF29">
    <cfRule type="expression" dxfId="25" priority="78">
      <formula>WEEKDAY(B29,2)&gt;5</formula>
    </cfRule>
  </conditionalFormatting>
  <conditionalFormatting sqref="B32:AE32">
    <cfRule type="expression" dxfId="24" priority="77">
      <formula>WEEKDAY(B32,2)&gt;5</formula>
    </cfRule>
  </conditionalFormatting>
  <conditionalFormatting sqref="B35:AF35">
    <cfRule type="expression" dxfId="23" priority="76">
      <formula>WEEKDAY(B35,2)&gt;5</formula>
    </cfRule>
  </conditionalFormatting>
  <conditionalFormatting sqref="B7:AD7">
    <cfRule type="expression" dxfId="22" priority="53">
      <formula>B5=TODAY()</formula>
    </cfRule>
  </conditionalFormatting>
  <conditionalFormatting sqref="B10:AF10">
    <cfRule type="expression" dxfId="21" priority="48">
      <formula>B8=TODAY()</formula>
    </cfRule>
  </conditionalFormatting>
  <conditionalFormatting sqref="B13:AE13">
    <cfRule type="expression" dxfId="20" priority="43">
      <formula>B11=TODAY()</formula>
    </cfRule>
  </conditionalFormatting>
  <conditionalFormatting sqref="B16:AF16">
    <cfRule type="expression" dxfId="19" priority="38">
      <formula>B14=TODAY()</formula>
    </cfRule>
  </conditionalFormatting>
  <conditionalFormatting sqref="B19:AE19">
    <cfRule type="expression" dxfId="18" priority="28">
      <formula>B17=TODAY()</formula>
    </cfRule>
  </conditionalFormatting>
  <conditionalFormatting sqref="B25:AF25">
    <cfRule type="expression" dxfId="17" priority="18">
      <formula>B23=TODAY()</formula>
    </cfRule>
  </conditionalFormatting>
  <conditionalFormatting sqref="B28:AE28">
    <cfRule type="expression" dxfId="16" priority="13">
      <formula>B26=TODAY()</formula>
    </cfRule>
  </conditionalFormatting>
  <conditionalFormatting sqref="B31:AF31">
    <cfRule type="expression" dxfId="15" priority="8">
      <formula>B29=TODAY()</formula>
    </cfRule>
  </conditionalFormatting>
  <conditionalFormatting sqref="B34:AE34">
    <cfRule type="expression" dxfId="14" priority="7">
      <formula>B32=TODAY()</formula>
    </cfRule>
  </conditionalFormatting>
  <conditionalFormatting sqref="B4:AF4">
    <cfRule type="expression" dxfId="13" priority="63">
      <formula>B2=TODAY()</formula>
    </cfRule>
  </conditionalFormatting>
  <conditionalFormatting sqref="B2:AF36">
    <cfRule type="cellIs" dxfId="12" priority="1" operator="equal">
      <formula>"A"</formula>
    </cfRule>
    <cfRule type="cellIs" dxfId="11" priority="4" operator="equal">
      <formula>"M"</formula>
    </cfRule>
    <cfRule type="cellIs" dxfId="10" priority="5" operator="equal">
      <formula>"J"</formula>
    </cfRule>
    <cfRule type="cellIs" dxfId="9" priority="2" operator="equal">
      <formula>"N"</formula>
    </cfRule>
  </conditionalFormatting>
  <conditionalFormatting sqref="B11:AF11">
    <cfRule type="expression" dxfId="8" priority="100">
      <formula>WEEKDAY(B11,2)&gt;5</formula>
    </cfRule>
  </conditionalFormatting>
  <conditionalFormatting sqref="B22:AF22">
    <cfRule type="expression" dxfId="7" priority="23">
      <formula>B20=TODAY()</formula>
    </cfRule>
  </conditionalFormatting>
  <conditionalFormatting sqref="B37:AE37">
    <cfRule type="expression" dxfId="6" priority="6">
      <formula>B35=TODAY()</formula>
    </cfRule>
  </conditionalFormatting>
  <pageMargins left="0.15748031496062992" right="0.15748031496062992" top="0.74803149606299213" bottom="0.74803149606299213" header="0.31496062992125984" footer="0.31496062992125984"/>
  <pageSetup paperSize="9" orientation="landscape" r:id="rId1"/>
  <headerFooter>
    <oddHeader>&amp;C&amp;"Algerian"&amp;20Equipe 1</oddHeader>
    <oddFooter>&amp;R29/01/2021 09:48</oddFooter>
  </headerFooter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33</xdr:col>
                <xdr:colOff>396240</xdr:colOff>
                <xdr:row>35</xdr:row>
                <xdr:rowOff>0</xdr:rowOff>
              </from>
              <to>
                <xdr:col>34</xdr:col>
                <xdr:colOff>144780</xdr:colOff>
                <xdr:row>37</xdr:row>
                <xdr:rowOff>60960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5" r:id="rId6" name="Drop Down 1">
          <controlPr defaultSize="0" autoLine="0" autoPict="0">
            <anchor>
              <from>
                <xdr:col>33</xdr:col>
                <xdr:colOff>1348740</xdr:colOff>
                <xdr:row>0</xdr:row>
                <xdr:rowOff>0</xdr:rowOff>
              </from>
              <to>
                <xdr:col>34</xdr:col>
                <xdr:colOff>510540</xdr:colOff>
                <xdr:row>1</xdr:row>
                <xdr:rowOff>15240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X33"/>
  <sheetViews>
    <sheetView zoomScaleNormal="100" workbookViewId="0">
      <selection activeCell="AD21" sqref="AD21"/>
    </sheetView>
  </sheetViews>
  <sheetFormatPr baseColWidth="10" defaultColWidth="3.5546875" defaultRowHeight="15.6" x14ac:dyDescent="0.3"/>
  <cols>
    <col min="1" max="1" width="6" style="6" customWidth="1"/>
    <col min="2" max="2" width="3.109375" style="6" customWidth="1"/>
    <col min="3" max="47" width="3.5546875" style="6"/>
    <col min="48" max="48" width="18.88671875" style="6" customWidth="1"/>
    <col min="49" max="49" width="15.44140625" style="6" customWidth="1"/>
    <col min="50" max="51" width="3.5546875" style="6" customWidth="1"/>
    <col min="52" max="52" width="3.5546875" style="6"/>
    <col min="53" max="54" width="3.5546875" style="6" customWidth="1"/>
    <col min="55" max="16384" width="3.5546875" style="6"/>
  </cols>
  <sheetData>
    <row r="1" spans="1:50" ht="40.950000000000003" customHeight="1" x14ac:dyDescent="0.25">
      <c r="A1" s="3" t="s">
        <v>19</v>
      </c>
      <c r="B1" s="4" t="s">
        <v>20</v>
      </c>
      <c r="C1" s="4" t="s">
        <v>21</v>
      </c>
      <c r="D1" s="4" t="s">
        <v>21</v>
      </c>
      <c r="E1" s="4" t="s">
        <v>22</v>
      </c>
      <c r="F1" s="4" t="s">
        <v>23</v>
      </c>
      <c r="G1" s="4" t="s">
        <v>24</v>
      </c>
      <c r="H1" s="4" t="s">
        <v>25</v>
      </c>
      <c r="I1" s="4" t="s">
        <v>20</v>
      </c>
      <c r="J1" s="4" t="s">
        <v>21</v>
      </c>
      <c r="K1" s="4" t="s">
        <v>21</v>
      </c>
      <c r="L1" s="4" t="s">
        <v>22</v>
      </c>
      <c r="M1" s="4" t="s">
        <v>23</v>
      </c>
      <c r="N1" s="4" t="s">
        <v>24</v>
      </c>
      <c r="O1" s="4" t="s">
        <v>25</v>
      </c>
      <c r="P1" s="4" t="s">
        <v>20</v>
      </c>
      <c r="Q1" s="4" t="s">
        <v>21</v>
      </c>
      <c r="R1" s="4" t="s">
        <v>21</v>
      </c>
      <c r="S1" s="4" t="s">
        <v>22</v>
      </c>
      <c r="T1" s="4" t="s">
        <v>23</v>
      </c>
      <c r="U1" s="4" t="s">
        <v>24</v>
      </c>
      <c r="V1" s="4" t="s">
        <v>25</v>
      </c>
      <c r="W1" s="4" t="s">
        <v>20</v>
      </c>
      <c r="X1" s="4" t="s">
        <v>21</v>
      </c>
      <c r="Y1" s="4" t="s">
        <v>21</v>
      </c>
      <c r="Z1" s="4" t="s">
        <v>22</v>
      </c>
      <c r="AA1" s="4" t="s">
        <v>23</v>
      </c>
      <c r="AB1" s="4" t="s">
        <v>24</v>
      </c>
      <c r="AC1" s="4" t="s">
        <v>25</v>
      </c>
      <c r="AD1" s="4" t="s">
        <v>20</v>
      </c>
      <c r="AE1" s="4" t="s">
        <v>21</v>
      </c>
      <c r="AF1" s="4" t="s">
        <v>21</v>
      </c>
      <c r="AG1" s="4" t="s">
        <v>22</v>
      </c>
      <c r="AH1" s="4" t="s">
        <v>23</v>
      </c>
      <c r="AI1" s="4" t="s">
        <v>24</v>
      </c>
      <c r="AJ1" s="4" t="s">
        <v>25</v>
      </c>
      <c r="AK1" s="4" t="s">
        <v>20</v>
      </c>
      <c r="AL1" s="4" t="s">
        <v>21</v>
      </c>
      <c r="AM1" s="4" t="s">
        <v>21</v>
      </c>
      <c r="AN1" s="4" t="s">
        <v>22</v>
      </c>
      <c r="AO1" s="4" t="s">
        <v>23</v>
      </c>
      <c r="AP1" s="4" t="s">
        <v>24</v>
      </c>
      <c r="AQ1" s="4" t="s">
        <v>25</v>
      </c>
      <c r="AR1" s="5" t="s">
        <v>21</v>
      </c>
      <c r="AS1" s="19" t="s">
        <v>26</v>
      </c>
      <c r="AT1" s="20" t="s">
        <v>27</v>
      </c>
      <c r="AU1" s="21" t="s">
        <v>22</v>
      </c>
      <c r="AV1" s="1" t="s">
        <v>1</v>
      </c>
      <c r="AW1" s="2">
        <f>DATE(planning!A1,1,1)</f>
        <v>44197</v>
      </c>
      <c r="AX1" s="7"/>
    </row>
    <row r="2" spans="1:50" x14ac:dyDescent="0.3">
      <c r="A2" s="4">
        <v>1</v>
      </c>
      <c r="B2" s="49" t="s">
        <v>21</v>
      </c>
      <c r="C2" s="49" t="s">
        <v>21</v>
      </c>
      <c r="D2" s="48" t="s">
        <v>26</v>
      </c>
      <c r="E2" s="46"/>
      <c r="F2" s="47" t="s">
        <v>27</v>
      </c>
      <c r="G2" s="47" t="s">
        <v>27</v>
      </c>
      <c r="H2" s="47" t="s">
        <v>27</v>
      </c>
      <c r="I2" s="47" t="s">
        <v>27</v>
      </c>
      <c r="J2" s="46"/>
      <c r="K2" s="46"/>
      <c r="L2" s="46"/>
      <c r="M2" s="46"/>
      <c r="N2" s="49" t="s">
        <v>21</v>
      </c>
      <c r="O2" s="49" t="s">
        <v>21</v>
      </c>
      <c r="P2" s="48" t="s">
        <v>26</v>
      </c>
      <c r="Q2" s="48" t="s">
        <v>26</v>
      </c>
      <c r="R2" s="46"/>
      <c r="S2" s="48" t="s">
        <v>26</v>
      </c>
      <c r="T2" s="48" t="s">
        <v>26</v>
      </c>
      <c r="U2" s="46"/>
      <c r="V2" s="46"/>
      <c r="W2" s="45" t="s">
        <v>22</v>
      </c>
      <c r="X2" s="45" t="s">
        <v>22</v>
      </c>
      <c r="Y2" s="45" t="s">
        <v>22</v>
      </c>
      <c r="Z2" s="45" t="s">
        <v>22</v>
      </c>
      <c r="AA2" s="45" t="s">
        <v>22</v>
      </c>
      <c r="AB2" s="46"/>
      <c r="AC2" s="46"/>
      <c r="AD2" s="46"/>
      <c r="AE2" s="47" t="s">
        <v>27</v>
      </c>
      <c r="AF2" s="47" t="s">
        <v>27</v>
      </c>
      <c r="AG2" s="47" t="s">
        <v>27</v>
      </c>
      <c r="AH2" s="46"/>
      <c r="AI2" s="48" t="s">
        <v>26</v>
      </c>
      <c r="AJ2" s="48" t="s">
        <v>26</v>
      </c>
      <c r="AK2" s="46"/>
      <c r="AL2" s="46"/>
      <c r="AM2" s="49" t="s">
        <v>21</v>
      </c>
      <c r="AN2" s="49" t="s">
        <v>21</v>
      </c>
      <c r="AO2" s="49" t="s">
        <v>21</v>
      </c>
      <c r="AP2" s="46"/>
      <c r="AQ2" s="46"/>
      <c r="AR2" s="6">
        <f t="shared" ref="AR2:AR7" si="0">COUNTIF($B2:$AC2,$AR$1)</f>
        <v>4</v>
      </c>
      <c r="AS2" s="6">
        <f t="shared" ref="AS2:AS7" si="1">COUNTIF($B2:$AC2,$AS$1)</f>
        <v>5</v>
      </c>
      <c r="AT2" s="6">
        <f t="shared" ref="AT2:AT7" si="2">COUNTIF($B2:$AC2,$AT$1)</f>
        <v>4</v>
      </c>
      <c r="AU2" s="6">
        <f t="shared" ref="AU2:AU7" si="3">COUNTIF($B2:$AC2,$AU$1)</f>
        <v>5</v>
      </c>
      <c r="AV2" s="1" t="s">
        <v>2</v>
      </c>
      <c r="AW2" s="2">
        <f>ROUND(DATE(planning!A1,4,MOD(234-11*MOD(planning!A1,19),30))/7,)*7-6</f>
        <v>44290</v>
      </c>
      <c r="AX2" s="8"/>
    </row>
    <row r="3" spans="1:50" x14ac:dyDescent="0.3">
      <c r="A3" s="4">
        <v>2</v>
      </c>
      <c r="B3" s="48" t="s">
        <v>26</v>
      </c>
      <c r="C3" s="48" t="s">
        <v>26</v>
      </c>
      <c r="D3" s="46"/>
      <c r="E3" s="48" t="s">
        <v>26</v>
      </c>
      <c r="F3" s="48" t="s">
        <v>26</v>
      </c>
      <c r="G3" s="46"/>
      <c r="H3" s="46"/>
      <c r="I3" s="45" t="s">
        <v>22</v>
      </c>
      <c r="J3" s="45" t="s">
        <v>22</v>
      </c>
      <c r="K3" s="45" t="s">
        <v>22</v>
      </c>
      <c r="L3" s="45" t="s">
        <v>22</v>
      </c>
      <c r="M3" s="45" t="s">
        <v>22</v>
      </c>
      <c r="N3" s="46"/>
      <c r="O3" s="46"/>
      <c r="P3" s="46"/>
      <c r="Q3" s="47" t="s">
        <v>27</v>
      </c>
      <c r="R3" s="47" t="s">
        <v>27</v>
      </c>
      <c r="S3" s="47" t="s">
        <v>27</v>
      </c>
      <c r="T3" s="46"/>
      <c r="U3" s="48" t="s">
        <v>26</v>
      </c>
      <c r="V3" s="48" t="s">
        <v>26</v>
      </c>
      <c r="W3" s="46"/>
      <c r="X3" s="46"/>
      <c r="Y3" s="49" t="s">
        <v>21</v>
      </c>
      <c r="Z3" s="49" t="s">
        <v>21</v>
      </c>
      <c r="AA3" s="49" t="s">
        <v>21</v>
      </c>
      <c r="AB3" s="46"/>
      <c r="AC3" s="46"/>
      <c r="AD3" s="49" t="s">
        <v>21</v>
      </c>
      <c r="AE3" s="49" t="s">
        <v>21</v>
      </c>
      <c r="AF3" s="48" t="s">
        <v>26</v>
      </c>
      <c r="AG3" s="46"/>
      <c r="AH3" s="47" t="s">
        <v>27</v>
      </c>
      <c r="AI3" s="47" t="s">
        <v>27</v>
      </c>
      <c r="AJ3" s="47" t="s">
        <v>27</v>
      </c>
      <c r="AK3" s="47" t="s">
        <v>27</v>
      </c>
      <c r="AL3" s="46"/>
      <c r="AM3" s="46"/>
      <c r="AN3" s="46"/>
      <c r="AO3" s="46"/>
      <c r="AP3" s="49" t="s">
        <v>21</v>
      </c>
      <c r="AQ3" s="49" t="s">
        <v>21</v>
      </c>
      <c r="AR3" s="6">
        <f t="shared" si="0"/>
        <v>3</v>
      </c>
      <c r="AS3" s="6">
        <f t="shared" si="1"/>
        <v>6</v>
      </c>
      <c r="AT3" s="6">
        <f t="shared" si="2"/>
        <v>3</v>
      </c>
      <c r="AU3" s="6">
        <f t="shared" si="3"/>
        <v>5</v>
      </c>
      <c r="AV3" s="1" t="s">
        <v>3</v>
      </c>
      <c r="AW3" s="2">
        <f>SUM(AW2+1)</f>
        <v>44291</v>
      </c>
    </row>
    <row r="4" spans="1:50" x14ac:dyDescent="0.3">
      <c r="A4" s="4">
        <v>3</v>
      </c>
      <c r="B4" s="46"/>
      <c r="C4" s="47" t="s">
        <v>27</v>
      </c>
      <c r="D4" s="47" t="s">
        <v>27</v>
      </c>
      <c r="E4" s="47" t="s">
        <v>27</v>
      </c>
      <c r="F4" s="46"/>
      <c r="G4" s="48" t="s">
        <v>26</v>
      </c>
      <c r="H4" s="48" t="s">
        <v>26</v>
      </c>
      <c r="I4" s="46"/>
      <c r="J4" s="46"/>
      <c r="K4" s="49" t="s">
        <v>21</v>
      </c>
      <c r="L4" s="49" t="s">
        <v>21</v>
      </c>
      <c r="M4" s="49" t="s">
        <v>21</v>
      </c>
      <c r="N4" s="46"/>
      <c r="O4" s="46"/>
      <c r="P4" s="49" t="s">
        <v>21</v>
      </c>
      <c r="Q4" s="49" t="s">
        <v>21</v>
      </c>
      <c r="R4" s="48" t="s">
        <v>26</v>
      </c>
      <c r="S4" s="46"/>
      <c r="T4" s="47" t="s">
        <v>27</v>
      </c>
      <c r="U4" s="47" t="s">
        <v>27</v>
      </c>
      <c r="V4" s="47" t="s">
        <v>27</v>
      </c>
      <c r="W4" s="47" t="s">
        <v>27</v>
      </c>
      <c r="X4" s="46"/>
      <c r="Y4" s="46"/>
      <c r="Z4" s="46"/>
      <c r="AA4" s="46"/>
      <c r="AB4" s="49" t="s">
        <v>21</v>
      </c>
      <c r="AC4" s="49" t="s">
        <v>21</v>
      </c>
      <c r="AD4" s="48" t="s">
        <v>26</v>
      </c>
      <c r="AE4" s="48" t="s">
        <v>26</v>
      </c>
      <c r="AF4" s="46"/>
      <c r="AG4" s="48" t="s">
        <v>26</v>
      </c>
      <c r="AH4" s="48" t="s">
        <v>26</v>
      </c>
      <c r="AI4" s="46"/>
      <c r="AJ4" s="46"/>
      <c r="AK4" s="45" t="s">
        <v>22</v>
      </c>
      <c r="AL4" s="45" t="s">
        <v>22</v>
      </c>
      <c r="AM4" s="45" t="s">
        <v>22</v>
      </c>
      <c r="AN4" s="45" t="s">
        <v>22</v>
      </c>
      <c r="AO4" s="45" t="s">
        <v>22</v>
      </c>
      <c r="AP4" s="46"/>
      <c r="AQ4" s="46"/>
      <c r="AR4" s="6">
        <f t="shared" si="0"/>
        <v>7</v>
      </c>
      <c r="AS4" s="6">
        <f t="shared" si="1"/>
        <v>3</v>
      </c>
      <c r="AT4" s="6">
        <f t="shared" si="2"/>
        <v>7</v>
      </c>
      <c r="AU4" s="6">
        <f t="shared" si="3"/>
        <v>0</v>
      </c>
      <c r="AV4" s="1" t="s">
        <v>4</v>
      </c>
      <c r="AW4" s="2">
        <f>DATE(planning!A1,5,1)</f>
        <v>44317</v>
      </c>
    </row>
    <row r="5" spans="1:50" x14ac:dyDescent="0.3">
      <c r="A5" s="4">
        <v>4</v>
      </c>
      <c r="B5" s="47" t="s">
        <v>27</v>
      </c>
      <c r="C5" s="46"/>
      <c r="D5" s="46"/>
      <c r="E5" s="46"/>
      <c r="F5" s="46"/>
      <c r="G5" s="49" t="s">
        <v>21</v>
      </c>
      <c r="H5" s="49" t="s">
        <v>21</v>
      </c>
      <c r="I5" s="48" t="s">
        <v>26</v>
      </c>
      <c r="J5" s="48" t="s">
        <v>26</v>
      </c>
      <c r="K5" s="46"/>
      <c r="L5" s="48" t="s">
        <v>26</v>
      </c>
      <c r="M5" s="48" t="s">
        <v>26</v>
      </c>
      <c r="N5" s="46"/>
      <c r="O5" s="46"/>
      <c r="P5" s="45" t="s">
        <v>22</v>
      </c>
      <c r="Q5" s="45" t="s">
        <v>22</v>
      </c>
      <c r="R5" s="45" t="s">
        <v>22</v>
      </c>
      <c r="S5" s="45" t="s">
        <v>22</v>
      </c>
      <c r="T5" s="45" t="s">
        <v>22</v>
      </c>
      <c r="U5" s="46"/>
      <c r="V5" s="46"/>
      <c r="W5" s="46"/>
      <c r="X5" s="47" t="s">
        <v>27</v>
      </c>
      <c r="Y5" s="47" t="s">
        <v>27</v>
      </c>
      <c r="Z5" s="47" t="s">
        <v>27</v>
      </c>
      <c r="AA5" s="46"/>
      <c r="AB5" s="48" t="s">
        <v>26</v>
      </c>
      <c r="AC5" s="48" t="s">
        <v>26</v>
      </c>
      <c r="AD5" s="46"/>
      <c r="AE5" s="46"/>
      <c r="AF5" s="49" t="s">
        <v>21</v>
      </c>
      <c r="AG5" s="49" t="s">
        <v>21</v>
      </c>
      <c r="AH5" s="49" t="s">
        <v>21</v>
      </c>
      <c r="AI5" s="46"/>
      <c r="AJ5" s="46"/>
      <c r="AK5" s="49" t="s">
        <v>21</v>
      </c>
      <c r="AL5" s="49" t="s">
        <v>21</v>
      </c>
      <c r="AM5" s="48" t="s">
        <v>26</v>
      </c>
      <c r="AN5" s="46"/>
      <c r="AO5" s="47" t="s">
        <v>27</v>
      </c>
      <c r="AP5" s="47" t="s">
        <v>27</v>
      </c>
      <c r="AQ5" s="47" t="s">
        <v>27</v>
      </c>
      <c r="AR5" s="6">
        <f t="shared" si="0"/>
        <v>2</v>
      </c>
      <c r="AS5" s="6">
        <f t="shared" si="1"/>
        <v>6</v>
      </c>
      <c r="AT5" s="6">
        <f t="shared" si="2"/>
        <v>4</v>
      </c>
      <c r="AU5" s="6">
        <f t="shared" si="3"/>
        <v>5</v>
      </c>
      <c r="AV5" s="1" t="s">
        <v>12</v>
      </c>
      <c r="AW5" s="2">
        <f>DATE(planning!A1,5,8)</f>
        <v>44324</v>
      </c>
    </row>
    <row r="6" spans="1:50" x14ac:dyDescent="0.3">
      <c r="A6" s="4">
        <v>5</v>
      </c>
      <c r="B6" s="45" t="s">
        <v>22</v>
      </c>
      <c r="C6" s="45" t="s">
        <v>22</v>
      </c>
      <c r="D6" s="45" t="s">
        <v>22</v>
      </c>
      <c r="E6" s="45" t="s">
        <v>22</v>
      </c>
      <c r="F6" s="45" t="s">
        <v>22</v>
      </c>
      <c r="G6" s="46"/>
      <c r="H6" s="46"/>
      <c r="I6" s="46"/>
      <c r="J6" s="47" t="s">
        <v>27</v>
      </c>
      <c r="K6" s="47" t="s">
        <v>27</v>
      </c>
      <c r="L6" s="47" t="s">
        <v>27</v>
      </c>
      <c r="M6" s="46"/>
      <c r="N6" s="48" t="s">
        <v>26</v>
      </c>
      <c r="O6" s="48" t="s">
        <v>26</v>
      </c>
      <c r="P6" s="46"/>
      <c r="Q6" s="46"/>
      <c r="R6" s="49" t="s">
        <v>21</v>
      </c>
      <c r="S6" s="49" t="s">
        <v>21</v>
      </c>
      <c r="T6" s="49" t="s">
        <v>21</v>
      </c>
      <c r="U6" s="46"/>
      <c r="V6" s="46"/>
      <c r="W6" s="49" t="s">
        <v>21</v>
      </c>
      <c r="X6" s="49" t="s">
        <v>21</v>
      </c>
      <c r="Y6" s="48" t="s">
        <v>26</v>
      </c>
      <c r="Z6" s="46"/>
      <c r="AA6" s="47" t="s">
        <v>27</v>
      </c>
      <c r="AB6" s="47" t="s">
        <v>27</v>
      </c>
      <c r="AC6" s="47" t="s">
        <v>27</v>
      </c>
      <c r="AD6" s="47" t="s">
        <v>27</v>
      </c>
      <c r="AE6" s="46"/>
      <c r="AF6" s="46"/>
      <c r="AG6" s="46"/>
      <c r="AH6" s="46"/>
      <c r="AI6" s="49" t="s">
        <v>21</v>
      </c>
      <c r="AJ6" s="49" t="s">
        <v>21</v>
      </c>
      <c r="AK6" s="48" t="s">
        <v>26</v>
      </c>
      <c r="AL6" s="48" t="s">
        <v>26</v>
      </c>
      <c r="AM6" s="46"/>
      <c r="AN6" s="48" t="s">
        <v>26</v>
      </c>
      <c r="AO6" s="48" t="s">
        <v>26</v>
      </c>
      <c r="AP6" s="46"/>
      <c r="AQ6" s="46"/>
      <c r="AR6" s="6">
        <f t="shared" si="0"/>
        <v>5</v>
      </c>
      <c r="AS6" s="6">
        <f t="shared" si="1"/>
        <v>3</v>
      </c>
      <c r="AT6" s="6">
        <f t="shared" si="2"/>
        <v>6</v>
      </c>
      <c r="AU6" s="6">
        <f t="shared" si="3"/>
        <v>5</v>
      </c>
      <c r="AV6" s="1" t="s">
        <v>5</v>
      </c>
      <c r="AW6" s="2">
        <f>AW2+39</f>
        <v>44329</v>
      </c>
    </row>
    <row r="7" spans="1:50" x14ac:dyDescent="0.3">
      <c r="A7" s="4">
        <v>6</v>
      </c>
      <c r="B7" s="46"/>
      <c r="C7" s="46"/>
      <c r="D7" s="49" t="s">
        <v>21</v>
      </c>
      <c r="E7" s="49" t="s">
        <v>21</v>
      </c>
      <c r="F7" s="49" t="s">
        <v>21</v>
      </c>
      <c r="G7" s="46"/>
      <c r="H7" s="46"/>
      <c r="I7" s="49" t="s">
        <v>21</v>
      </c>
      <c r="J7" s="49" t="s">
        <v>21</v>
      </c>
      <c r="K7" s="48" t="s">
        <v>26</v>
      </c>
      <c r="L7" s="46"/>
      <c r="M7" s="47" t="s">
        <v>27</v>
      </c>
      <c r="N7" s="47" t="s">
        <v>27</v>
      </c>
      <c r="O7" s="47" t="s">
        <v>27</v>
      </c>
      <c r="P7" s="47" t="s">
        <v>27</v>
      </c>
      <c r="Q7" s="46"/>
      <c r="R7" s="46"/>
      <c r="S7" s="46"/>
      <c r="T7" s="46"/>
      <c r="U7" s="49" t="s">
        <v>21</v>
      </c>
      <c r="V7" s="49" t="s">
        <v>21</v>
      </c>
      <c r="W7" s="48" t="s">
        <v>26</v>
      </c>
      <c r="X7" s="48" t="s">
        <v>26</v>
      </c>
      <c r="Y7" s="46"/>
      <c r="Z7" s="48" t="s">
        <v>26</v>
      </c>
      <c r="AA7" s="48" t="s">
        <v>26</v>
      </c>
      <c r="AB7" s="46"/>
      <c r="AC7" s="46"/>
      <c r="AD7" s="45" t="s">
        <v>22</v>
      </c>
      <c r="AE7" s="45" t="s">
        <v>22</v>
      </c>
      <c r="AF7" s="45" t="s">
        <v>22</v>
      </c>
      <c r="AG7" s="45" t="s">
        <v>22</v>
      </c>
      <c r="AH7" s="45" t="s">
        <v>22</v>
      </c>
      <c r="AI7" s="46"/>
      <c r="AJ7" s="46"/>
      <c r="AK7" s="46"/>
      <c r="AL7" s="47" t="s">
        <v>27</v>
      </c>
      <c r="AM7" s="47" t="s">
        <v>27</v>
      </c>
      <c r="AN7" s="47" t="s">
        <v>27</v>
      </c>
      <c r="AO7" s="46"/>
      <c r="AP7" s="48" t="s">
        <v>26</v>
      </c>
      <c r="AQ7" s="48" t="s">
        <v>26</v>
      </c>
      <c r="AR7" s="6">
        <f t="shared" si="0"/>
        <v>7</v>
      </c>
      <c r="AS7" s="6">
        <f t="shared" si="1"/>
        <v>5</v>
      </c>
      <c r="AT7" s="6">
        <f t="shared" si="2"/>
        <v>4</v>
      </c>
      <c r="AU7" s="6">
        <f t="shared" si="3"/>
        <v>0</v>
      </c>
      <c r="AV7" s="1" t="s">
        <v>6</v>
      </c>
      <c r="AW7" s="2">
        <f>AW2+49</f>
        <v>44339</v>
      </c>
    </row>
    <row r="8" spans="1:50" x14ac:dyDescent="0.25">
      <c r="B8" s="6">
        <v>1</v>
      </c>
      <c r="C8" s="6">
        <v>2</v>
      </c>
      <c r="D8" s="6">
        <v>3</v>
      </c>
      <c r="E8" s="6">
        <v>4</v>
      </c>
      <c r="F8" s="6">
        <v>5</v>
      </c>
      <c r="G8" s="6">
        <v>6</v>
      </c>
      <c r="H8" s="6">
        <v>7</v>
      </c>
      <c r="I8" s="6">
        <v>8</v>
      </c>
      <c r="J8" s="6">
        <v>9</v>
      </c>
      <c r="K8" s="6">
        <v>10</v>
      </c>
      <c r="L8" s="6">
        <v>11</v>
      </c>
      <c r="M8" s="6">
        <v>12</v>
      </c>
      <c r="N8" s="6">
        <v>13</v>
      </c>
      <c r="O8" s="6">
        <v>14</v>
      </c>
      <c r="P8" s="6">
        <v>15</v>
      </c>
      <c r="Q8" s="6">
        <v>16</v>
      </c>
      <c r="R8" s="6">
        <v>17</v>
      </c>
      <c r="S8" s="6">
        <v>18</v>
      </c>
      <c r="T8" s="6">
        <v>19</v>
      </c>
      <c r="U8" s="6">
        <v>20</v>
      </c>
      <c r="V8" s="6">
        <v>21</v>
      </c>
      <c r="W8" s="6">
        <v>22</v>
      </c>
      <c r="X8" s="6">
        <v>23</v>
      </c>
      <c r="Y8" s="6">
        <v>24</v>
      </c>
      <c r="Z8" s="6">
        <v>25</v>
      </c>
      <c r="AA8" s="6">
        <v>26</v>
      </c>
      <c r="AB8" s="6">
        <v>27</v>
      </c>
      <c r="AC8" s="6">
        <v>28</v>
      </c>
      <c r="AD8" s="6">
        <v>29</v>
      </c>
      <c r="AE8" s="6">
        <v>30</v>
      </c>
      <c r="AF8" s="6">
        <v>31</v>
      </c>
      <c r="AG8" s="6">
        <v>32</v>
      </c>
      <c r="AH8" s="6">
        <v>33</v>
      </c>
      <c r="AI8" s="6">
        <v>34</v>
      </c>
      <c r="AJ8" s="6">
        <v>35</v>
      </c>
      <c r="AK8" s="6">
        <v>36</v>
      </c>
      <c r="AL8" s="6">
        <v>37</v>
      </c>
      <c r="AM8" s="6">
        <v>38</v>
      </c>
      <c r="AN8" s="6">
        <v>39</v>
      </c>
      <c r="AO8" s="6">
        <v>40</v>
      </c>
      <c r="AP8" s="6">
        <v>41</v>
      </c>
      <c r="AQ8" s="6">
        <v>42</v>
      </c>
      <c r="AV8" s="1" t="s">
        <v>7</v>
      </c>
      <c r="AW8" s="2">
        <f>AW7+1</f>
        <v>44340</v>
      </c>
    </row>
    <row r="9" spans="1:50" x14ac:dyDescent="0.25">
      <c r="AV9" s="1" t="s">
        <v>16</v>
      </c>
      <c r="AW9" s="2">
        <f>DATE(planning!A1,7,14)</f>
        <v>44391</v>
      </c>
    </row>
    <row r="10" spans="1:50" x14ac:dyDescent="0.25">
      <c r="G10" s="9" t="s">
        <v>21</v>
      </c>
      <c r="H10" s="23" t="s">
        <v>14</v>
      </c>
      <c r="K10" s="9" t="s">
        <v>26</v>
      </c>
      <c r="L10" s="23" t="s">
        <v>58</v>
      </c>
      <c r="P10" s="9" t="s">
        <v>27</v>
      </c>
      <c r="Q10" s="23" t="s">
        <v>18</v>
      </c>
      <c r="W10" s="9" t="s">
        <v>22</v>
      </c>
      <c r="X10" s="23" t="s">
        <v>28</v>
      </c>
      <c r="AV10" s="1" t="s">
        <v>8</v>
      </c>
      <c r="AW10" s="2">
        <f>DATE(planning!A1,8,15)</f>
        <v>44423</v>
      </c>
    </row>
    <row r="11" spans="1:50" x14ac:dyDescent="0.25">
      <c r="AV11" s="1" t="s">
        <v>9</v>
      </c>
      <c r="AW11" s="2">
        <f>DATE(planning!A1,11,1)</f>
        <v>44501</v>
      </c>
      <c r="AX11" s="8"/>
    </row>
    <row r="12" spans="1:50" x14ac:dyDescent="0.3">
      <c r="A12" s="18" t="s">
        <v>49</v>
      </c>
      <c r="D12" t="s">
        <v>54</v>
      </c>
      <c r="AV12" s="1" t="s">
        <v>13</v>
      </c>
      <c r="AW12" s="2">
        <f>DATE(planning!A1,11,11)</f>
        <v>44511</v>
      </c>
    </row>
    <row r="13" spans="1:50" x14ac:dyDescent="0.3">
      <c r="A13"/>
      <c r="B13" t="s">
        <v>51</v>
      </c>
      <c r="D13" s="11"/>
      <c r="E13" s="11"/>
      <c r="F13" s="11"/>
      <c r="G13" s="12"/>
      <c r="H13" s="12"/>
      <c r="I13" s="11"/>
      <c r="J13" s="11"/>
      <c r="K13" s="11"/>
      <c r="L13" s="11"/>
      <c r="M13" s="11"/>
      <c r="N13" s="12"/>
      <c r="O13" s="12"/>
      <c r="P13" s="11"/>
      <c r="Q13" s="11"/>
      <c r="R13" s="11"/>
      <c r="S13" s="11"/>
      <c r="T13" s="11"/>
      <c r="U13" s="12"/>
      <c r="V13" s="22" t="s">
        <v>53</v>
      </c>
      <c r="W13" s="11"/>
      <c r="X13" s="11"/>
      <c r="Y13" s="11"/>
      <c r="Z13" s="11"/>
      <c r="AA13" s="11"/>
      <c r="AB13" s="12"/>
      <c r="AC13" s="12"/>
      <c r="AD13" s="11"/>
      <c r="AE13" s="11"/>
      <c r="AF13" s="11"/>
      <c r="AG13" s="11"/>
      <c r="AH13" s="11"/>
      <c r="AI13" s="12"/>
      <c r="AJ13" s="12"/>
      <c r="AK13" s="11"/>
      <c r="AL13" s="11"/>
      <c r="AM13" s="11"/>
      <c r="AN13" s="11"/>
      <c r="AO13" s="11"/>
      <c r="AP13" s="12"/>
      <c r="AQ13" s="12"/>
      <c r="AV13" s="1" t="s">
        <v>10</v>
      </c>
      <c r="AW13" s="2">
        <f>DATE(planning!A1,12,25)</f>
        <v>44555</v>
      </c>
    </row>
    <row r="14" spans="1:50" x14ac:dyDescent="0.3">
      <c r="A14" t="s">
        <v>57</v>
      </c>
      <c r="B14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</row>
    <row r="15" spans="1:50" x14ac:dyDescent="0.3">
      <c r="A15" t="s">
        <v>34</v>
      </c>
      <c r="B15"/>
    </row>
    <row r="16" spans="1:50" x14ac:dyDescent="0.3">
      <c r="A16"/>
      <c r="B16" t="s">
        <v>50</v>
      </c>
    </row>
    <row r="17" spans="1:43" x14ac:dyDescent="0.3">
      <c r="A17" s="14" t="s">
        <v>33</v>
      </c>
      <c r="B17"/>
    </row>
    <row r="18" spans="1:43" ht="24" x14ac:dyDescent="0.55000000000000004">
      <c r="A18" s="15" t="s">
        <v>35</v>
      </c>
      <c r="B18"/>
    </row>
    <row r="19" spans="1:43" x14ac:dyDescent="0.3">
      <c r="A19" t="s">
        <v>36</v>
      </c>
      <c r="B19"/>
    </row>
    <row r="20" spans="1:43" x14ac:dyDescent="0.3">
      <c r="A20" t="s">
        <v>37</v>
      </c>
      <c r="B20"/>
      <c r="G20" s="17" t="s">
        <v>48</v>
      </c>
    </row>
    <row r="21" spans="1:43" x14ac:dyDescent="0.3">
      <c r="A21" t="s">
        <v>52</v>
      </c>
      <c r="B21"/>
      <c r="D21" s="11"/>
      <c r="E21" s="11"/>
      <c r="F21" s="11"/>
      <c r="G21" s="12"/>
      <c r="H21" s="12"/>
      <c r="I21" s="11"/>
      <c r="J21" s="11"/>
      <c r="K21" s="11"/>
      <c r="L21" s="11"/>
      <c r="M21" s="11"/>
      <c r="N21" s="12"/>
      <c r="O21" s="12"/>
      <c r="P21" s="11"/>
      <c r="Q21" s="11"/>
      <c r="R21" s="11"/>
      <c r="S21" s="11"/>
      <c r="T21" s="11"/>
      <c r="U21" s="12"/>
      <c r="V21" s="12"/>
      <c r="W21" s="11"/>
      <c r="X21" s="11"/>
      <c r="Y21" s="11"/>
      <c r="Z21" s="11"/>
      <c r="AA21" s="11"/>
      <c r="AB21" s="12"/>
      <c r="AQ21" s="12"/>
    </row>
    <row r="22" spans="1:43" x14ac:dyDescent="0.3">
      <c r="A22"/>
      <c r="B22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Q22" s="13"/>
    </row>
    <row r="23" spans="1:43" x14ac:dyDescent="0.3">
      <c r="A23" t="s">
        <v>38</v>
      </c>
      <c r="B23"/>
    </row>
    <row r="24" spans="1:43" x14ac:dyDescent="0.3">
      <c r="A24" t="s">
        <v>39</v>
      </c>
      <c r="B24"/>
    </row>
    <row r="25" spans="1:43" x14ac:dyDescent="0.3">
      <c r="A25" s="16" t="s">
        <v>40</v>
      </c>
      <c r="B25"/>
    </row>
    <row r="26" spans="1:43" x14ac:dyDescent="0.3">
      <c r="A26" t="s">
        <v>41</v>
      </c>
      <c r="B26"/>
    </row>
    <row r="27" spans="1:43" ht="24" x14ac:dyDescent="0.55000000000000004">
      <c r="A27" s="15" t="s">
        <v>42</v>
      </c>
      <c r="B27"/>
    </row>
    <row r="28" spans="1:43" x14ac:dyDescent="0.3">
      <c r="A28" s="14" t="s">
        <v>43</v>
      </c>
      <c r="B28"/>
    </row>
    <row r="29" spans="1:43" x14ac:dyDescent="0.3">
      <c r="A29" t="s">
        <v>45</v>
      </c>
      <c r="B29" t="s">
        <v>44</v>
      </c>
      <c r="H29" t="s">
        <v>56</v>
      </c>
      <c r="I29"/>
      <c r="J29"/>
    </row>
    <row r="30" spans="1:43" x14ac:dyDescent="0.3">
      <c r="A30"/>
      <c r="B30" t="s">
        <v>46</v>
      </c>
      <c r="H30" t="s">
        <v>47</v>
      </c>
      <c r="I30"/>
      <c r="L30"/>
    </row>
    <row r="31" spans="1:43" x14ac:dyDescent="0.3">
      <c r="A31" t="s">
        <v>55</v>
      </c>
      <c r="B31"/>
    </row>
    <row r="32" spans="1:43" x14ac:dyDescent="0.3">
      <c r="A32"/>
      <c r="B32"/>
    </row>
    <row r="33" spans="1:2" x14ac:dyDescent="0.3">
      <c r="A33"/>
      <c r="B33"/>
    </row>
  </sheetData>
  <sheetProtection password="FC7B" sheet="1" objects="1" scenarios="1"/>
  <conditionalFormatting sqref="AQ2:AQ4 AD5:AO5 AD2:AM7 AI3:AP3 AK4:AP4 AD6:AQ7 W2:AP2 B2:T2 B3:F3 I3:AC3 B4:AC4 B5:O5 P5:AC6 B6:M6 B7:AA7 G10 K10 P10 W10">
    <cfRule type="cellIs" dxfId="5" priority="587" operator="equal">
      <formula>"J"</formula>
    </cfRule>
    <cfRule type="cellIs" dxfId="4" priority="588" operator="equal">
      <formula>"N"</formula>
    </cfRule>
    <cfRule type="cellIs" dxfId="3" priority="589" operator="equal">
      <formula>"A"</formula>
    </cfRule>
    <cfRule type="cellIs" dxfId="2" priority="590" operator="equal">
      <formula>"M"</formula>
    </cfRule>
  </conditionalFormatting>
  <conditionalFormatting sqref="B1:AQ1">
    <cfRule type="cellIs" dxfId="1" priority="585" operator="equal">
      <formula>"D"</formula>
    </cfRule>
    <cfRule type="cellIs" dxfId="0" priority="586" operator="equal">
      <formula>"S"</formula>
    </cfRule>
  </conditionalFormatting>
  <pageMargins left="0.7" right="0.7" top="0.75" bottom="0.75" header="0.3" footer="0.3"/>
  <pageSetup paperSize="9" orientation="portrait" horizontalDpi="720" verticalDpi="72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Roulement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cp:lastPrinted>2020-02-13T10:46:52Z</cp:lastPrinted>
  <dcterms:created xsi:type="dcterms:W3CDTF">2018-09-02T13:13:08Z</dcterms:created>
  <dcterms:modified xsi:type="dcterms:W3CDTF">2021-01-29T08:49:17Z</dcterms:modified>
</cp:coreProperties>
</file>