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lcou\Desktop\"/>
    </mc:Choice>
  </mc:AlternateContent>
  <bookViews>
    <workbookView xWindow="0" yWindow="0" windowWidth="20490" windowHeight="7155"/>
  </bookViews>
  <sheets>
    <sheet name="MARS 2015 essai 1" sheetId="1" r:id="rId1"/>
    <sheet name="Recap Saisons" sheetId="2" r:id="rId2"/>
  </sheets>
  <definedNames>
    <definedName name="_xlnm.Print_Area" localSheetId="0">'MARS 2015 essai 1'!$A$13:$X$46</definedName>
    <definedName name="_xlnm.Print_Area" localSheetId="1">'Recap Saisons'!$A$26:$AB$76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58" i="2" l="1"/>
  <c r="W58" i="2"/>
  <c r="R58" i="2"/>
  <c r="M58" i="2"/>
  <c r="H58" i="2"/>
  <c r="AN58" i="2" s="1"/>
  <c r="AB57" i="2"/>
  <c r="W57" i="2"/>
  <c r="R57" i="2"/>
  <c r="M57" i="2"/>
  <c r="H57" i="2"/>
  <c r="AC57" i="2" s="1"/>
  <c r="AB56" i="2"/>
  <c r="W56" i="2"/>
  <c r="R56" i="2"/>
  <c r="M56" i="2"/>
  <c r="AC56" i="2" s="1"/>
  <c r="H56" i="2"/>
  <c r="AB55" i="2"/>
  <c r="W55" i="2"/>
  <c r="R55" i="2"/>
  <c r="M55" i="2"/>
  <c r="H55" i="2"/>
  <c r="AC55" i="2" s="1"/>
  <c r="AB54" i="2"/>
  <c r="W54" i="2"/>
  <c r="R54" i="2"/>
  <c r="M54" i="2"/>
  <c r="AC54" i="2" s="1"/>
  <c r="H54" i="2"/>
  <c r="AB53" i="2"/>
  <c r="W53" i="2"/>
  <c r="R53" i="2"/>
  <c r="M53" i="2"/>
  <c r="H53" i="2"/>
  <c r="AN53" i="2" s="1"/>
  <c r="AB52" i="2"/>
  <c r="W52" i="2"/>
  <c r="R52" i="2"/>
  <c r="M52" i="2"/>
  <c r="H52" i="2"/>
  <c r="AC52" i="2" s="1"/>
  <c r="AB51" i="2"/>
  <c r="W51" i="2"/>
  <c r="R51" i="2"/>
  <c r="M51" i="2"/>
  <c r="AC51" i="2" s="1"/>
  <c r="H51" i="2"/>
  <c r="AB50" i="2"/>
  <c r="W50" i="2"/>
  <c r="R50" i="2"/>
  <c r="M50" i="2"/>
  <c r="H50" i="2"/>
  <c r="AC50" i="2" s="1"/>
  <c r="AB49" i="2"/>
  <c r="W49" i="2"/>
  <c r="R49" i="2"/>
  <c r="M49" i="2"/>
  <c r="AC49" i="2" s="1"/>
  <c r="H49" i="2"/>
  <c r="AB48" i="2"/>
  <c r="W48" i="2"/>
  <c r="R48" i="2"/>
  <c r="M48" i="2"/>
  <c r="H48" i="2"/>
  <c r="AN48" i="2" s="1"/>
  <c r="AB47" i="2"/>
  <c r="W47" i="2"/>
  <c r="R47" i="2"/>
  <c r="M47" i="2"/>
  <c r="H47" i="2"/>
  <c r="AC47" i="2" s="1"/>
  <c r="AB46" i="2"/>
  <c r="W46" i="2"/>
  <c r="R46" i="2"/>
  <c r="M46" i="2"/>
  <c r="AC46" i="2" s="1"/>
  <c r="H46" i="2"/>
  <c r="AB45" i="2"/>
  <c r="W45" i="2"/>
  <c r="R45" i="2"/>
  <c r="M45" i="2"/>
  <c r="H45" i="2"/>
  <c r="AC45" i="2" s="1"/>
  <c r="AB44" i="2"/>
  <c r="W44" i="2"/>
  <c r="R44" i="2"/>
  <c r="M44" i="2"/>
  <c r="AC44" i="2" s="1"/>
  <c r="H44" i="2"/>
  <c r="AB43" i="2"/>
  <c r="W43" i="2"/>
  <c r="R43" i="2"/>
  <c r="M43" i="2"/>
  <c r="H43" i="2"/>
  <c r="AN43" i="2" s="1"/>
  <c r="AB42" i="2"/>
  <c r="W42" i="2"/>
  <c r="R42" i="2"/>
  <c r="M42" i="2"/>
  <c r="H42" i="2"/>
  <c r="AC42" i="2" s="1"/>
  <c r="AB41" i="2"/>
  <c r="W41" i="2"/>
  <c r="R41" i="2"/>
  <c r="M41" i="2"/>
  <c r="AC41" i="2" s="1"/>
  <c r="H41" i="2"/>
  <c r="AB40" i="2"/>
  <c r="W40" i="2"/>
  <c r="R40" i="2"/>
  <c r="M40" i="2"/>
  <c r="H40" i="2"/>
  <c r="AC40" i="2" s="1"/>
  <c r="AB39" i="2"/>
  <c r="W39" i="2"/>
  <c r="R39" i="2"/>
  <c r="M39" i="2"/>
  <c r="AC39" i="2" s="1"/>
  <c r="H39" i="2"/>
  <c r="AB38" i="2"/>
  <c r="W38" i="2"/>
  <c r="R38" i="2"/>
  <c r="M38" i="2"/>
  <c r="H38" i="2"/>
  <c r="AN38" i="2" s="1"/>
  <c r="AB37" i="2"/>
  <c r="W37" i="2"/>
  <c r="R37" i="2"/>
  <c r="M37" i="2"/>
  <c r="H37" i="2"/>
  <c r="AC37" i="2" s="1"/>
  <c r="AB36" i="2"/>
  <c r="W36" i="2"/>
  <c r="R36" i="2"/>
  <c r="M36" i="2"/>
  <c r="AC36" i="2" s="1"/>
  <c r="H36" i="2"/>
  <c r="AB35" i="2"/>
  <c r="W35" i="2"/>
  <c r="R35" i="2"/>
  <c r="M35" i="2"/>
  <c r="H35" i="2"/>
  <c r="AC35" i="2" s="1"/>
  <c r="AB34" i="2"/>
  <c r="W34" i="2"/>
  <c r="R34" i="2"/>
  <c r="M34" i="2"/>
  <c r="AC34" i="2" s="1"/>
  <c r="H34" i="2"/>
  <c r="AB33" i="2"/>
  <c r="W33" i="2"/>
  <c r="R33" i="2"/>
  <c r="M33" i="2"/>
  <c r="H33" i="2"/>
  <c r="AN33" i="2" s="1"/>
  <c r="AB32" i="2"/>
  <c r="W32" i="2"/>
  <c r="R32" i="2"/>
  <c r="M32" i="2"/>
  <c r="H32" i="2"/>
  <c r="AC32" i="2" s="1"/>
  <c r="AB31" i="2"/>
  <c r="W31" i="2"/>
  <c r="R31" i="2"/>
  <c r="M31" i="2"/>
  <c r="AC31" i="2" s="1"/>
  <c r="H31" i="2"/>
  <c r="AB30" i="2"/>
  <c r="W30" i="2"/>
  <c r="R30" i="2"/>
  <c r="M30" i="2"/>
  <c r="H30" i="2"/>
  <c r="AC30" i="2" s="1"/>
  <c r="AB29" i="2"/>
  <c r="W29" i="2"/>
  <c r="R29" i="2"/>
  <c r="M29" i="2"/>
  <c r="AC29" i="2" s="1"/>
  <c r="H29" i="2"/>
  <c r="B5" i="2"/>
  <c r="C5" i="2" s="1"/>
  <c r="B4" i="2"/>
  <c r="C4" i="2" s="1"/>
  <c r="B3" i="2"/>
  <c r="B6" i="2" s="1"/>
  <c r="CR50" i="1"/>
  <c r="CO50" i="1"/>
  <c r="CK50" i="1"/>
  <c r="CH50" i="1"/>
  <c r="CE50" i="1"/>
  <c r="CB50" i="1"/>
  <c r="BY50" i="1"/>
  <c r="BV50" i="1"/>
  <c r="BS50" i="1"/>
  <c r="BO50" i="1"/>
  <c r="BL50" i="1"/>
  <c r="BI50" i="1"/>
  <c r="BF50" i="1"/>
  <c r="BC50" i="1"/>
  <c r="AZ50" i="1"/>
  <c r="AW50" i="1"/>
  <c r="BP49" i="1" s="1"/>
  <c r="AS50" i="1"/>
  <c r="AP50" i="1"/>
  <c r="AM50" i="1"/>
  <c r="AJ50" i="1"/>
  <c r="AG50" i="1"/>
  <c r="AD50" i="1"/>
  <c r="AA50" i="1"/>
  <c r="W50" i="1"/>
  <c r="T50" i="1"/>
  <c r="Q50" i="1"/>
  <c r="N50" i="1"/>
  <c r="K50" i="1"/>
  <c r="H50" i="1"/>
  <c r="E50" i="1"/>
  <c r="CR49" i="1"/>
  <c r="CO49" i="1"/>
  <c r="CK49" i="1"/>
  <c r="CH49" i="1"/>
  <c r="CE49" i="1"/>
  <c r="CB49" i="1"/>
  <c r="BY49" i="1"/>
  <c r="BV49" i="1"/>
  <c r="CL49" i="1" s="1"/>
  <c r="BS49" i="1"/>
  <c r="BO49" i="1"/>
  <c r="BL49" i="1"/>
  <c r="BI49" i="1"/>
  <c r="BF49" i="1"/>
  <c r="BC49" i="1"/>
  <c r="AZ49" i="1"/>
  <c r="AW49" i="1"/>
  <c r="AS49" i="1"/>
  <c r="AP49" i="1"/>
  <c r="AM49" i="1"/>
  <c r="AJ49" i="1"/>
  <c r="AG49" i="1"/>
  <c r="AD49" i="1"/>
  <c r="AT49" i="1" s="1"/>
  <c r="AA49" i="1"/>
  <c r="W49" i="1"/>
  <c r="T49" i="1"/>
  <c r="Q49" i="1"/>
  <c r="N49" i="1"/>
  <c r="K49" i="1"/>
  <c r="H49" i="1"/>
  <c r="X49" i="1" s="1"/>
  <c r="E49" i="1"/>
  <c r="CR48" i="1"/>
  <c r="CO48" i="1"/>
  <c r="CK48" i="1"/>
  <c r="CH48" i="1"/>
  <c r="CE48" i="1"/>
  <c r="CB48" i="1"/>
  <c r="BY48" i="1"/>
  <c r="BV48" i="1"/>
  <c r="BS48" i="1"/>
  <c r="BO48" i="1"/>
  <c r="BL48" i="1"/>
  <c r="BI48" i="1"/>
  <c r="BF48" i="1"/>
  <c r="BC48" i="1"/>
  <c r="AZ48" i="1"/>
  <c r="AW48" i="1"/>
  <c r="AS48" i="1"/>
  <c r="AP48" i="1"/>
  <c r="AM48" i="1"/>
  <c r="AJ48" i="1"/>
  <c r="AG48" i="1"/>
  <c r="AD48" i="1"/>
  <c r="AA48" i="1"/>
  <c r="W48" i="1"/>
  <c r="T48" i="1"/>
  <c r="Q48" i="1"/>
  <c r="N48" i="1"/>
  <c r="K48" i="1"/>
  <c r="H48" i="1"/>
  <c r="E48" i="1"/>
  <c r="CR47" i="1"/>
  <c r="CO47" i="1"/>
  <c r="CK47" i="1"/>
  <c r="CH47" i="1"/>
  <c r="CE47" i="1"/>
  <c r="CB47" i="1"/>
  <c r="BY47" i="1"/>
  <c r="BV47" i="1"/>
  <c r="BS47" i="1"/>
  <c r="CL47" i="1" s="1"/>
  <c r="BO47" i="1"/>
  <c r="BL47" i="1"/>
  <c r="BI47" i="1"/>
  <c r="BF47" i="1"/>
  <c r="BC47" i="1"/>
  <c r="AZ47" i="1"/>
  <c r="AW47" i="1"/>
  <c r="BP47" i="1" s="1"/>
  <c r="AS47" i="1"/>
  <c r="AP47" i="1"/>
  <c r="AM47" i="1"/>
  <c r="AJ47" i="1"/>
  <c r="AG47" i="1"/>
  <c r="AD47" i="1"/>
  <c r="AA47" i="1"/>
  <c r="AT47" i="1" s="1"/>
  <c r="W47" i="1"/>
  <c r="T47" i="1"/>
  <c r="Q47" i="1"/>
  <c r="N47" i="1"/>
  <c r="K47" i="1"/>
  <c r="H47" i="1"/>
  <c r="E47" i="1"/>
  <c r="X47" i="1" s="1"/>
  <c r="CR46" i="1"/>
  <c r="CO46" i="1"/>
  <c r="CK46" i="1"/>
  <c r="CH46" i="1"/>
  <c r="CE46" i="1"/>
  <c r="CB46" i="1"/>
  <c r="BY46" i="1"/>
  <c r="BV46" i="1"/>
  <c r="BS46" i="1"/>
  <c r="BO46" i="1"/>
  <c r="BL46" i="1"/>
  <c r="BI46" i="1"/>
  <c r="BF46" i="1"/>
  <c r="BC46" i="1"/>
  <c r="AZ46" i="1"/>
  <c r="AW46" i="1"/>
  <c r="AS46" i="1"/>
  <c r="AP46" i="1"/>
  <c r="AM46" i="1"/>
  <c r="AJ46" i="1"/>
  <c r="AG46" i="1"/>
  <c r="AD46" i="1"/>
  <c r="AA46" i="1"/>
  <c r="W46" i="1"/>
  <c r="T46" i="1"/>
  <c r="Q46" i="1"/>
  <c r="N46" i="1"/>
  <c r="K46" i="1"/>
  <c r="H46" i="1"/>
  <c r="E46" i="1"/>
  <c r="CR45" i="1"/>
  <c r="CO45" i="1"/>
  <c r="CK45" i="1"/>
  <c r="CH45" i="1"/>
  <c r="CE45" i="1"/>
  <c r="CB45" i="1"/>
  <c r="CL45" i="1" s="1"/>
  <c r="BY45" i="1"/>
  <c r="BV45" i="1"/>
  <c r="BS45" i="1"/>
  <c r="BP45" i="1"/>
  <c r="BO45" i="1"/>
  <c r="BL45" i="1"/>
  <c r="BI45" i="1"/>
  <c r="BF45" i="1"/>
  <c r="BC45" i="1"/>
  <c r="AZ45" i="1"/>
  <c r="AW45" i="1"/>
  <c r="AT45" i="1"/>
  <c r="AS45" i="1"/>
  <c r="AP45" i="1"/>
  <c r="AM45" i="1"/>
  <c r="AJ45" i="1"/>
  <c r="AG45" i="1"/>
  <c r="AD45" i="1"/>
  <c r="AA45" i="1"/>
  <c r="W45" i="1"/>
  <c r="T45" i="1"/>
  <c r="Q45" i="1"/>
  <c r="N45" i="1"/>
  <c r="X45" i="1" s="1"/>
  <c r="K45" i="1"/>
  <c r="H45" i="1"/>
  <c r="E45" i="1"/>
  <c r="CR43" i="1"/>
  <c r="CO43" i="1"/>
  <c r="CK43" i="1"/>
  <c r="CH43" i="1"/>
  <c r="CE43" i="1"/>
  <c r="CB43" i="1"/>
  <c r="BY43" i="1"/>
  <c r="BV43" i="1"/>
  <c r="BS43" i="1"/>
  <c r="BO43" i="1"/>
  <c r="BL43" i="1"/>
  <c r="BI43" i="1"/>
  <c r="BF43" i="1"/>
  <c r="BC43" i="1"/>
  <c r="AZ43" i="1"/>
  <c r="AW43" i="1"/>
  <c r="AS43" i="1"/>
  <c r="AP43" i="1"/>
  <c r="AM43" i="1"/>
  <c r="AJ43" i="1"/>
  <c r="AG43" i="1"/>
  <c r="AD43" i="1"/>
  <c r="AA43" i="1"/>
  <c r="W43" i="1"/>
  <c r="T43" i="1"/>
  <c r="Q43" i="1"/>
  <c r="N43" i="1"/>
  <c r="K43" i="1"/>
  <c r="H43" i="1"/>
  <c r="E43" i="1"/>
  <c r="CR42" i="1"/>
  <c r="CO42" i="1"/>
  <c r="CK42" i="1"/>
  <c r="CH42" i="1"/>
  <c r="CE42" i="1"/>
  <c r="CB42" i="1"/>
  <c r="BY42" i="1"/>
  <c r="BV42" i="1"/>
  <c r="BS42" i="1"/>
  <c r="CL42" i="1" s="1"/>
  <c r="BO42" i="1"/>
  <c r="BL42" i="1"/>
  <c r="BI42" i="1"/>
  <c r="BF42" i="1"/>
  <c r="BC42" i="1"/>
  <c r="AZ42" i="1"/>
  <c r="AW42" i="1"/>
  <c r="BP42" i="1" s="1"/>
  <c r="AS42" i="1"/>
  <c r="AP42" i="1"/>
  <c r="AM42" i="1"/>
  <c r="AJ42" i="1"/>
  <c r="AG42" i="1"/>
  <c r="AD42" i="1"/>
  <c r="AA42" i="1"/>
  <c r="AT42" i="1" s="1"/>
  <c r="W42" i="1"/>
  <c r="T42" i="1"/>
  <c r="Q42" i="1"/>
  <c r="N42" i="1"/>
  <c r="K42" i="1"/>
  <c r="H42" i="1"/>
  <c r="E42" i="1"/>
  <c r="X42" i="1" s="1"/>
  <c r="CS42" i="1" s="1"/>
  <c r="CR41" i="1"/>
  <c r="CO41" i="1"/>
  <c r="CK41" i="1"/>
  <c r="CH41" i="1"/>
  <c r="CE41" i="1"/>
  <c r="CB41" i="1"/>
  <c r="BY41" i="1"/>
  <c r="BV41" i="1"/>
  <c r="BS41" i="1"/>
  <c r="BO41" i="1"/>
  <c r="BL41" i="1"/>
  <c r="BI41" i="1"/>
  <c r="BF41" i="1"/>
  <c r="BC41" i="1"/>
  <c r="AZ41" i="1"/>
  <c r="AW41" i="1"/>
  <c r="BP40" i="1" s="1"/>
  <c r="AS41" i="1"/>
  <c r="AP41" i="1"/>
  <c r="AM41" i="1"/>
  <c r="AJ41" i="1"/>
  <c r="AG41" i="1"/>
  <c r="AD41" i="1"/>
  <c r="AA41" i="1"/>
  <c r="W41" i="1"/>
  <c r="T41" i="1"/>
  <c r="Q41" i="1"/>
  <c r="N41" i="1"/>
  <c r="K41" i="1"/>
  <c r="H41" i="1"/>
  <c r="E41" i="1"/>
  <c r="CR40" i="1"/>
  <c r="CO40" i="1"/>
  <c r="CK40" i="1"/>
  <c r="CH40" i="1"/>
  <c r="CE40" i="1"/>
  <c r="CB40" i="1"/>
  <c r="BY40" i="1"/>
  <c r="BV40" i="1"/>
  <c r="CL40" i="1" s="1"/>
  <c r="BS40" i="1"/>
  <c r="BO40" i="1"/>
  <c r="BL40" i="1"/>
  <c r="BI40" i="1"/>
  <c r="BF40" i="1"/>
  <c r="BC40" i="1"/>
  <c r="AZ40" i="1"/>
  <c r="AW40" i="1"/>
  <c r="AS40" i="1"/>
  <c r="AP40" i="1"/>
  <c r="AM40" i="1"/>
  <c r="AJ40" i="1"/>
  <c r="AG40" i="1"/>
  <c r="AD40" i="1"/>
  <c r="AT40" i="1" s="1"/>
  <c r="AA40" i="1"/>
  <c r="W40" i="1"/>
  <c r="T40" i="1"/>
  <c r="Q40" i="1"/>
  <c r="N40" i="1"/>
  <c r="K40" i="1"/>
  <c r="H40" i="1"/>
  <c r="X40" i="1" s="1"/>
  <c r="E40" i="1"/>
  <c r="CR39" i="1"/>
  <c r="CO39" i="1"/>
  <c r="CL39" i="1"/>
  <c r="CK39" i="1"/>
  <c r="CH39" i="1"/>
  <c r="CE39" i="1"/>
  <c r="CB39" i="1"/>
  <c r="BY39" i="1"/>
  <c r="BV39" i="1"/>
  <c r="BS39" i="1"/>
  <c r="BO39" i="1"/>
  <c r="BL39" i="1"/>
  <c r="BI39" i="1"/>
  <c r="BF39" i="1"/>
  <c r="BP39" i="1" s="1"/>
  <c r="BC39" i="1"/>
  <c r="AZ39" i="1"/>
  <c r="AW39" i="1"/>
  <c r="AT39" i="1"/>
  <c r="AS39" i="1"/>
  <c r="AP39" i="1"/>
  <c r="AM39" i="1"/>
  <c r="AJ39" i="1"/>
  <c r="AG39" i="1"/>
  <c r="AD39" i="1"/>
  <c r="AA39" i="1"/>
  <c r="W39" i="1"/>
  <c r="T39" i="1"/>
  <c r="Q39" i="1"/>
  <c r="N39" i="1"/>
  <c r="X39" i="1" s="1"/>
  <c r="K39" i="1"/>
  <c r="H39" i="1"/>
  <c r="E39" i="1"/>
  <c r="CR37" i="1"/>
  <c r="CO37" i="1"/>
  <c r="CK37" i="1"/>
  <c r="CH37" i="1"/>
  <c r="CE37" i="1"/>
  <c r="CB37" i="1"/>
  <c r="BY37" i="1"/>
  <c r="BV37" i="1"/>
  <c r="BS37" i="1"/>
  <c r="BO37" i="1"/>
  <c r="BL37" i="1"/>
  <c r="BI37" i="1"/>
  <c r="BF37" i="1"/>
  <c r="BC37" i="1"/>
  <c r="AZ37" i="1"/>
  <c r="AW37" i="1"/>
  <c r="AS37" i="1"/>
  <c r="AP37" i="1"/>
  <c r="AM37" i="1"/>
  <c r="AJ37" i="1"/>
  <c r="AG37" i="1"/>
  <c r="AD37" i="1"/>
  <c r="AA37" i="1"/>
  <c r="W37" i="1"/>
  <c r="T37" i="1"/>
  <c r="Q37" i="1"/>
  <c r="N37" i="1"/>
  <c r="K37" i="1"/>
  <c r="H37" i="1"/>
  <c r="E37" i="1"/>
  <c r="CR36" i="1"/>
  <c r="CO36" i="1"/>
  <c r="CK36" i="1"/>
  <c r="CH36" i="1"/>
  <c r="CE36" i="1"/>
  <c r="CB36" i="1"/>
  <c r="BY36" i="1"/>
  <c r="BV36" i="1"/>
  <c r="BS36" i="1"/>
  <c r="CL36" i="1" s="1"/>
  <c r="BO36" i="1"/>
  <c r="BL36" i="1"/>
  <c r="BI36" i="1"/>
  <c r="BF36" i="1"/>
  <c r="BC36" i="1"/>
  <c r="AZ36" i="1"/>
  <c r="AW36" i="1"/>
  <c r="BP36" i="1" s="1"/>
  <c r="AS36" i="1"/>
  <c r="AP36" i="1"/>
  <c r="AM36" i="1"/>
  <c r="AJ36" i="1"/>
  <c r="AG36" i="1"/>
  <c r="AD36" i="1"/>
  <c r="AA36" i="1"/>
  <c r="AT36" i="1" s="1"/>
  <c r="W36" i="1"/>
  <c r="T36" i="1"/>
  <c r="Q36" i="1"/>
  <c r="N36" i="1"/>
  <c r="K36" i="1"/>
  <c r="H36" i="1"/>
  <c r="E36" i="1"/>
  <c r="X36" i="1" s="1"/>
  <c r="CS36" i="1" s="1"/>
  <c r="CR35" i="1"/>
  <c r="CO35" i="1"/>
  <c r="CK35" i="1"/>
  <c r="CH35" i="1"/>
  <c r="CE35" i="1"/>
  <c r="CB35" i="1"/>
  <c r="BY35" i="1"/>
  <c r="BV35" i="1"/>
  <c r="BS35" i="1"/>
  <c r="BO35" i="1"/>
  <c r="BL35" i="1"/>
  <c r="BI35" i="1"/>
  <c r="BF35" i="1"/>
  <c r="BC35" i="1"/>
  <c r="AZ35" i="1"/>
  <c r="AW35" i="1"/>
  <c r="BP34" i="1" s="1"/>
  <c r="AS35" i="1"/>
  <c r="AP35" i="1"/>
  <c r="AM35" i="1"/>
  <c r="AJ35" i="1"/>
  <c r="AG35" i="1"/>
  <c r="AD35" i="1"/>
  <c r="AA35" i="1"/>
  <c r="W35" i="1"/>
  <c r="T35" i="1"/>
  <c r="Q35" i="1"/>
  <c r="N35" i="1"/>
  <c r="K35" i="1"/>
  <c r="H35" i="1"/>
  <c r="E35" i="1"/>
  <c r="CR34" i="1"/>
  <c r="CO34" i="1"/>
  <c r="CK34" i="1"/>
  <c r="CH34" i="1"/>
  <c r="CE34" i="1"/>
  <c r="CB34" i="1"/>
  <c r="BY34" i="1"/>
  <c r="BV34" i="1"/>
  <c r="CL34" i="1" s="1"/>
  <c r="BS34" i="1"/>
  <c r="BO34" i="1"/>
  <c r="BL34" i="1"/>
  <c r="BI34" i="1"/>
  <c r="BF34" i="1"/>
  <c r="BC34" i="1"/>
  <c r="AZ34" i="1"/>
  <c r="AW34" i="1"/>
  <c r="AS34" i="1"/>
  <c r="AP34" i="1"/>
  <c r="AM34" i="1"/>
  <c r="AJ34" i="1"/>
  <c r="AG34" i="1"/>
  <c r="AD34" i="1"/>
  <c r="AT34" i="1" s="1"/>
  <c r="AA34" i="1"/>
  <c r="W34" i="1"/>
  <c r="T34" i="1"/>
  <c r="Q34" i="1"/>
  <c r="N34" i="1"/>
  <c r="K34" i="1"/>
  <c r="H34" i="1"/>
  <c r="X34" i="1" s="1"/>
  <c r="E34" i="1"/>
  <c r="CR33" i="1"/>
  <c r="CO33" i="1"/>
  <c r="CK33" i="1"/>
  <c r="CH33" i="1"/>
  <c r="CE33" i="1"/>
  <c r="CB33" i="1"/>
  <c r="BY33" i="1"/>
  <c r="BV33" i="1"/>
  <c r="BS33" i="1"/>
  <c r="BO33" i="1"/>
  <c r="BL33" i="1"/>
  <c r="BI33" i="1"/>
  <c r="BF33" i="1"/>
  <c r="BC33" i="1"/>
  <c r="AZ33" i="1"/>
  <c r="AW33" i="1"/>
  <c r="AS33" i="1"/>
  <c r="AP33" i="1"/>
  <c r="AM33" i="1"/>
  <c r="AJ33" i="1"/>
  <c r="AG33" i="1"/>
  <c r="AD33" i="1"/>
  <c r="AA33" i="1"/>
  <c r="W33" i="1"/>
  <c r="T33" i="1"/>
  <c r="Q33" i="1"/>
  <c r="N33" i="1"/>
  <c r="K33" i="1"/>
  <c r="H33" i="1"/>
  <c r="E33" i="1"/>
  <c r="CR32" i="1"/>
  <c r="CO32" i="1"/>
  <c r="CK32" i="1"/>
  <c r="CH32" i="1"/>
  <c r="CE32" i="1"/>
  <c r="CB32" i="1"/>
  <c r="BY32" i="1"/>
  <c r="BV32" i="1"/>
  <c r="BS32" i="1"/>
  <c r="CL32" i="1" s="1"/>
  <c r="BO32" i="1"/>
  <c r="BL32" i="1"/>
  <c r="BI32" i="1"/>
  <c r="BF32" i="1"/>
  <c r="BC32" i="1"/>
  <c r="AZ32" i="1"/>
  <c r="AW32" i="1"/>
  <c r="BP32" i="1" s="1"/>
  <c r="AS32" i="1"/>
  <c r="AP32" i="1"/>
  <c r="AM32" i="1"/>
  <c r="AJ32" i="1"/>
  <c r="AG32" i="1"/>
  <c r="AD32" i="1"/>
  <c r="AA32" i="1"/>
  <c r="AT32" i="1" s="1"/>
  <c r="W32" i="1"/>
  <c r="T32" i="1"/>
  <c r="Q32" i="1"/>
  <c r="N32" i="1"/>
  <c r="K32" i="1"/>
  <c r="H32" i="1"/>
  <c r="E32" i="1"/>
  <c r="X32" i="1" s="1"/>
  <c r="CS32" i="1" s="1"/>
  <c r="CR31" i="1"/>
  <c r="CO31" i="1"/>
  <c r="CK31" i="1"/>
  <c r="CH31" i="1"/>
  <c r="CE31" i="1"/>
  <c r="CB31" i="1"/>
  <c r="BY31" i="1"/>
  <c r="BV31" i="1"/>
  <c r="BS31" i="1"/>
  <c r="BO31" i="1"/>
  <c r="BL31" i="1"/>
  <c r="BI31" i="1"/>
  <c r="BF31" i="1"/>
  <c r="BC31" i="1"/>
  <c r="AZ31" i="1"/>
  <c r="AW31" i="1"/>
  <c r="AS31" i="1"/>
  <c r="AP31" i="1"/>
  <c r="AM31" i="1"/>
  <c r="AJ31" i="1"/>
  <c r="AG31" i="1"/>
  <c r="AD31" i="1"/>
  <c r="AA31" i="1"/>
  <c r="W31" i="1"/>
  <c r="T31" i="1"/>
  <c r="Q31" i="1"/>
  <c r="N31" i="1"/>
  <c r="K31" i="1"/>
  <c r="H31" i="1"/>
  <c r="E31" i="1"/>
  <c r="CR30" i="1"/>
  <c r="CO30" i="1"/>
  <c r="CL30" i="1"/>
  <c r="CK30" i="1"/>
  <c r="CH30" i="1"/>
  <c r="CE30" i="1"/>
  <c r="CB30" i="1"/>
  <c r="BY30" i="1"/>
  <c r="BV30" i="1"/>
  <c r="BS30" i="1"/>
  <c r="BO30" i="1"/>
  <c r="BL30" i="1"/>
  <c r="BI30" i="1"/>
  <c r="BF30" i="1"/>
  <c r="BP30" i="1" s="1"/>
  <c r="BC30" i="1"/>
  <c r="AZ30" i="1"/>
  <c r="AW30" i="1"/>
  <c r="AS30" i="1"/>
  <c r="AP30" i="1"/>
  <c r="AM30" i="1"/>
  <c r="AJ30" i="1"/>
  <c r="AT30" i="1" s="1"/>
  <c r="AG30" i="1"/>
  <c r="AD30" i="1"/>
  <c r="AA30" i="1"/>
  <c r="W30" i="1"/>
  <c r="T30" i="1"/>
  <c r="Q30" i="1"/>
  <c r="N30" i="1"/>
  <c r="X30" i="1" s="1"/>
  <c r="K30" i="1"/>
  <c r="H30" i="1"/>
  <c r="E30" i="1"/>
  <c r="CR29" i="1"/>
  <c r="CO29" i="1"/>
  <c r="CH29" i="1"/>
  <c r="BY29" i="1"/>
  <c r="BV29" i="1"/>
  <c r="BS29" i="1"/>
  <c r="BL29" i="1"/>
  <c r="BC29" i="1"/>
  <c r="AZ29" i="1"/>
  <c r="AW29" i="1"/>
  <c r="AP29" i="1"/>
  <c r="AG29" i="1"/>
  <c r="AD29" i="1"/>
  <c r="AA29" i="1"/>
  <c r="T29" i="1"/>
  <c r="K29" i="1"/>
  <c r="H29" i="1"/>
  <c r="E29" i="1"/>
  <c r="CR28" i="1"/>
  <c r="CO28" i="1"/>
  <c r="CL28" i="1"/>
  <c r="CK28" i="1"/>
  <c r="CH28" i="1"/>
  <c r="CE28" i="1"/>
  <c r="CB28" i="1"/>
  <c r="BY28" i="1"/>
  <c r="BV28" i="1"/>
  <c r="BS28" i="1"/>
  <c r="BP28" i="1"/>
  <c r="BO28" i="1"/>
  <c r="BL28" i="1"/>
  <c r="BI28" i="1"/>
  <c r="BF28" i="1"/>
  <c r="BC28" i="1"/>
  <c r="AZ28" i="1"/>
  <c r="AW28" i="1"/>
  <c r="AS28" i="1"/>
  <c r="AP28" i="1"/>
  <c r="AM28" i="1"/>
  <c r="AJ28" i="1"/>
  <c r="AT28" i="1" s="1"/>
  <c r="AG28" i="1"/>
  <c r="AD28" i="1"/>
  <c r="AA28" i="1"/>
  <c r="X28" i="1"/>
  <c r="W28" i="1"/>
  <c r="T28" i="1"/>
  <c r="Q28" i="1"/>
  <c r="N28" i="1"/>
  <c r="K28" i="1"/>
  <c r="H28" i="1"/>
  <c r="E28" i="1"/>
  <c r="CR26" i="1"/>
  <c r="CO26" i="1"/>
  <c r="CK26" i="1"/>
  <c r="CH26" i="1"/>
  <c r="CE26" i="1"/>
  <c r="CB26" i="1"/>
  <c r="BY26" i="1"/>
  <c r="BV26" i="1"/>
  <c r="BS26" i="1"/>
  <c r="BO26" i="1"/>
  <c r="BL26" i="1"/>
  <c r="BI26" i="1"/>
  <c r="BF26" i="1"/>
  <c r="BC26" i="1"/>
  <c r="AZ26" i="1"/>
  <c r="AW26" i="1"/>
  <c r="AS26" i="1"/>
  <c r="AP26" i="1"/>
  <c r="AM26" i="1"/>
  <c r="AJ26" i="1"/>
  <c r="AG26" i="1"/>
  <c r="AD26" i="1"/>
  <c r="AA26" i="1"/>
  <c r="W26" i="1"/>
  <c r="T26" i="1"/>
  <c r="Q26" i="1"/>
  <c r="N26" i="1"/>
  <c r="K26" i="1"/>
  <c r="H26" i="1"/>
  <c r="E26" i="1"/>
  <c r="CR25" i="1"/>
  <c r="CO25" i="1"/>
  <c r="CK25" i="1"/>
  <c r="CH25" i="1"/>
  <c r="CE25" i="1"/>
  <c r="CB25" i="1"/>
  <c r="BY25" i="1"/>
  <c r="BV25" i="1"/>
  <c r="BS25" i="1"/>
  <c r="CL25" i="1" s="1"/>
  <c r="BO25" i="1"/>
  <c r="BL25" i="1"/>
  <c r="BI25" i="1"/>
  <c r="BF25" i="1"/>
  <c r="BC25" i="1"/>
  <c r="AZ25" i="1"/>
  <c r="AW25" i="1"/>
  <c r="BP25" i="1" s="1"/>
  <c r="AS25" i="1"/>
  <c r="AP25" i="1"/>
  <c r="AM25" i="1"/>
  <c r="AJ25" i="1"/>
  <c r="AG25" i="1"/>
  <c r="AD25" i="1"/>
  <c r="AA25" i="1"/>
  <c r="AT25" i="1" s="1"/>
  <c r="W25" i="1"/>
  <c r="T25" i="1"/>
  <c r="Q25" i="1"/>
  <c r="N25" i="1"/>
  <c r="K25" i="1"/>
  <c r="H25" i="1"/>
  <c r="E25" i="1"/>
  <c r="X25" i="1" s="1"/>
  <c r="CS25" i="1" s="1"/>
  <c r="CR24" i="1"/>
  <c r="CO24" i="1"/>
  <c r="CK24" i="1"/>
  <c r="CH24" i="1"/>
  <c r="CE24" i="1"/>
  <c r="CB24" i="1"/>
  <c r="BY24" i="1"/>
  <c r="BV24" i="1"/>
  <c r="BS24" i="1"/>
  <c r="BO24" i="1"/>
  <c r="BL24" i="1"/>
  <c r="BI24" i="1"/>
  <c r="BF24" i="1"/>
  <c r="BC24" i="1"/>
  <c r="AZ24" i="1"/>
  <c r="AW24" i="1"/>
  <c r="BP23" i="1" s="1"/>
  <c r="AS24" i="1"/>
  <c r="AP24" i="1"/>
  <c r="AM24" i="1"/>
  <c r="AJ24" i="1"/>
  <c r="AG24" i="1"/>
  <c r="AD24" i="1"/>
  <c r="AA24" i="1"/>
  <c r="W24" i="1"/>
  <c r="T24" i="1"/>
  <c r="Q24" i="1"/>
  <c r="N24" i="1"/>
  <c r="K24" i="1"/>
  <c r="H24" i="1"/>
  <c r="E24" i="1"/>
  <c r="CR23" i="1"/>
  <c r="CO23" i="1"/>
  <c r="CK23" i="1"/>
  <c r="CH23" i="1"/>
  <c r="CE23" i="1"/>
  <c r="CB23" i="1"/>
  <c r="BY23" i="1"/>
  <c r="BV23" i="1"/>
  <c r="CL23" i="1" s="1"/>
  <c r="BS23" i="1"/>
  <c r="BO23" i="1"/>
  <c r="BL23" i="1"/>
  <c r="BI23" i="1"/>
  <c r="BF23" i="1"/>
  <c r="BC23" i="1"/>
  <c r="AZ23" i="1"/>
  <c r="AW23" i="1"/>
  <c r="AS23" i="1"/>
  <c r="AP23" i="1"/>
  <c r="AM23" i="1"/>
  <c r="AJ23" i="1"/>
  <c r="AG23" i="1"/>
  <c r="AD23" i="1"/>
  <c r="AT23" i="1" s="1"/>
  <c r="AA23" i="1"/>
  <c r="W23" i="1"/>
  <c r="T23" i="1"/>
  <c r="Q23" i="1"/>
  <c r="N23" i="1"/>
  <c r="K23" i="1"/>
  <c r="H23" i="1"/>
  <c r="X23" i="1" s="1"/>
  <c r="E23" i="1"/>
  <c r="CR22" i="1"/>
  <c r="CO22" i="1"/>
  <c r="CK22" i="1"/>
  <c r="CH22" i="1"/>
  <c r="CE22" i="1"/>
  <c r="CB22" i="1"/>
  <c r="BY22" i="1"/>
  <c r="BV22" i="1"/>
  <c r="BS22" i="1"/>
  <c r="BO22" i="1"/>
  <c r="BL22" i="1"/>
  <c r="BI22" i="1"/>
  <c r="BF22" i="1"/>
  <c r="BC22" i="1"/>
  <c r="AZ22" i="1"/>
  <c r="AW22" i="1"/>
  <c r="AS22" i="1"/>
  <c r="AP22" i="1"/>
  <c r="AM22" i="1"/>
  <c r="AJ22" i="1"/>
  <c r="AG22" i="1"/>
  <c r="AD22" i="1"/>
  <c r="AA22" i="1"/>
  <c r="W22" i="1"/>
  <c r="T22" i="1"/>
  <c r="Q22" i="1"/>
  <c r="N22" i="1"/>
  <c r="K22" i="1"/>
  <c r="H22" i="1"/>
  <c r="E22" i="1"/>
  <c r="CR21" i="1"/>
  <c r="CO21" i="1"/>
  <c r="CK21" i="1"/>
  <c r="CH21" i="1"/>
  <c r="CE21" i="1"/>
  <c r="CB21" i="1"/>
  <c r="BY21" i="1"/>
  <c r="BV21" i="1"/>
  <c r="BS21" i="1"/>
  <c r="CL21" i="1" s="1"/>
  <c r="BO21" i="1"/>
  <c r="BL21" i="1"/>
  <c r="BI21" i="1"/>
  <c r="BF21" i="1"/>
  <c r="BC21" i="1"/>
  <c r="AZ21" i="1"/>
  <c r="AW21" i="1"/>
  <c r="BP21" i="1" s="1"/>
  <c r="AS21" i="1"/>
  <c r="AP21" i="1"/>
  <c r="AM21" i="1"/>
  <c r="AJ21" i="1"/>
  <c r="AG21" i="1"/>
  <c r="AD21" i="1"/>
  <c r="AA21" i="1"/>
  <c r="AT21" i="1" s="1"/>
  <c r="W21" i="1"/>
  <c r="T21" i="1"/>
  <c r="Q21" i="1"/>
  <c r="N21" i="1"/>
  <c r="K21" i="1"/>
  <c r="H21" i="1"/>
  <c r="E21" i="1"/>
  <c r="X21" i="1" s="1"/>
  <c r="CS21" i="1" s="1"/>
  <c r="CR18" i="1"/>
  <c r="CO18" i="1"/>
  <c r="CK18" i="1"/>
  <c r="CH18" i="1"/>
  <c r="CE18" i="1"/>
  <c r="CB18" i="1"/>
  <c r="BY18" i="1"/>
  <c r="BV18" i="1"/>
  <c r="BS18" i="1"/>
  <c r="BO18" i="1"/>
  <c r="BL18" i="1"/>
  <c r="BI18" i="1"/>
  <c r="BF18" i="1"/>
  <c r="BC18" i="1"/>
  <c r="AZ18" i="1"/>
  <c r="AW18" i="1"/>
  <c r="AS18" i="1"/>
  <c r="AP18" i="1"/>
  <c r="AM18" i="1"/>
  <c r="AJ18" i="1"/>
  <c r="AG18" i="1"/>
  <c r="AD18" i="1"/>
  <c r="AA18" i="1"/>
  <c r="W18" i="1"/>
  <c r="T18" i="1"/>
  <c r="Q18" i="1"/>
  <c r="N18" i="1"/>
  <c r="K18" i="1"/>
  <c r="H18" i="1"/>
  <c r="E18" i="1"/>
  <c r="CR17" i="1"/>
  <c r="CO17" i="1"/>
  <c r="CK17" i="1"/>
  <c r="CH17" i="1"/>
  <c r="CE17" i="1"/>
  <c r="CB17" i="1"/>
  <c r="CL17" i="1" s="1"/>
  <c r="BY17" i="1"/>
  <c r="BV17" i="1"/>
  <c r="BS17" i="1"/>
  <c r="BO17" i="1"/>
  <c r="BL17" i="1"/>
  <c r="BI17" i="1"/>
  <c r="BF17" i="1"/>
  <c r="BP17" i="1" s="1"/>
  <c r="BC17" i="1"/>
  <c r="AZ17" i="1"/>
  <c r="AW17" i="1"/>
  <c r="AS17" i="1"/>
  <c r="AP17" i="1"/>
  <c r="AM17" i="1"/>
  <c r="AJ17" i="1"/>
  <c r="AT17" i="1" s="1"/>
  <c r="AG17" i="1"/>
  <c r="AD17" i="1"/>
  <c r="AA17" i="1"/>
  <c r="W17" i="1"/>
  <c r="T17" i="1"/>
  <c r="Q17" i="1"/>
  <c r="N17" i="1"/>
  <c r="X17" i="1" s="1"/>
  <c r="K17" i="1"/>
  <c r="H17" i="1"/>
  <c r="E17" i="1"/>
  <c r="CR16" i="1"/>
  <c r="CO16" i="1"/>
  <c r="CK16" i="1"/>
  <c r="CH16" i="1"/>
  <c r="CE16" i="1"/>
  <c r="CB16" i="1"/>
  <c r="BY16" i="1"/>
  <c r="BV16" i="1"/>
  <c r="BS16" i="1"/>
  <c r="BO16" i="1"/>
  <c r="BL16" i="1"/>
  <c r="BI16" i="1"/>
  <c r="BF16" i="1"/>
  <c r="BC16" i="1"/>
  <c r="AZ16" i="1"/>
  <c r="AW16" i="1"/>
  <c r="AS16" i="1"/>
  <c r="AP16" i="1"/>
  <c r="AM16" i="1"/>
  <c r="AJ16" i="1"/>
  <c r="AG16" i="1"/>
  <c r="AD16" i="1"/>
  <c r="AA16" i="1"/>
  <c r="W16" i="1"/>
  <c r="T16" i="1"/>
  <c r="Q16" i="1"/>
  <c r="N16" i="1"/>
  <c r="K16" i="1"/>
  <c r="H16" i="1"/>
  <c r="E16" i="1"/>
  <c r="CR15" i="1"/>
  <c r="CO15" i="1"/>
  <c r="CK15" i="1"/>
  <c r="CH15" i="1"/>
  <c r="CE15" i="1"/>
  <c r="CB15" i="1"/>
  <c r="BY15" i="1"/>
  <c r="BV15" i="1"/>
  <c r="BS15" i="1"/>
  <c r="CL15" i="1" s="1"/>
  <c r="BO15" i="1"/>
  <c r="BL15" i="1"/>
  <c r="BI15" i="1"/>
  <c r="BF15" i="1"/>
  <c r="BC15" i="1"/>
  <c r="AZ15" i="1"/>
  <c r="AW15" i="1"/>
  <c r="BP15" i="1" s="1"/>
  <c r="AS15" i="1"/>
  <c r="AP15" i="1"/>
  <c r="AM15" i="1"/>
  <c r="AJ15" i="1"/>
  <c r="AG15" i="1"/>
  <c r="AD15" i="1"/>
  <c r="AA15" i="1"/>
  <c r="AT15" i="1" s="1"/>
  <c r="W15" i="1"/>
  <c r="T15" i="1"/>
  <c r="Q15" i="1"/>
  <c r="N15" i="1"/>
  <c r="K15" i="1"/>
  <c r="H15" i="1"/>
  <c r="E15" i="1"/>
  <c r="X15" i="1" s="1"/>
  <c r="CS15" i="1" s="1"/>
  <c r="CR12" i="1"/>
  <c r="CO12" i="1"/>
  <c r="CK12" i="1"/>
  <c r="CH12" i="1"/>
  <c r="CE12" i="1"/>
  <c r="CB12" i="1"/>
  <c r="BY12" i="1"/>
  <c r="BV12" i="1"/>
  <c r="BS12" i="1"/>
  <c r="BO12" i="1"/>
  <c r="BL12" i="1"/>
  <c r="BI12" i="1"/>
  <c r="BF12" i="1"/>
  <c r="BC12" i="1"/>
  <c r="AZ12" i="1"/>
  <c r="AW12" i="1"/>
  <c r="BP11" i="1" s="1"/>
  <c r="AS12" i="1"/>
  <c r="AP12" i="1"/>
  <c r="AM12" i="1"/>
  <c r="AJ12" i="1"/>
  <c r="AG12" i="1"/>
  <c r="AD12" i="1"/>
  <c r="AA12" i="1"/>
  <c r="W12" i="1"/>
  <c r="T12" i="1"/>
  <c r="Q12" i="1"/>
  <c r="N12" i="1"/>
  <c r="K12" i="1"/>
  <c r="H12" i="1"/>
  <c r="E12" i="1"/>
  <c r="CR11" i="1"/>
  <c r="CO11" i="1"/>
  <c r="CK11" i="1"/>
  <c r="CH11" i="1"/>
  <c r="CE11" i="1"/>
  <c r="CB11" i="1"/>
  <c r="BY11" i="1"/>
  <c r="BV11" i="1"/>
  <c r="CL11" i="1" s="1"/>
  <c r="BS11" i="1"/>
  <c r="BO11" i="1"/>
  <c r="BL11" i="1"/>
  <c r="BI11" i="1"/>
  <c r="BF11" i="1"/>
  <c r="BC11" i="1"/>
  <c r="AZ11" i="1"/>
  <c r="AW11" i="1"/>
  <c r="AS11" i="1"/>
  <c r="AP11" i="1"/>
  <c r="AM11" i="1"/>
  <c r="AJ11" i="1"/>
  <c r="AG11" i="1"/>
  <c r="AD11" i="1"/>
  <c r="AT11" i="1" s="1"/>
  <c r="AA11" i="1"/>
  <c r="W11" i="1"/>
  <c r="T11" i="1"/>
  <c r="Q11" i="1"/>
  <c r="N11" i="1"/>
  <c r="K11" i="1"/>
  <c r="H11" i="1"/>
  <c r="X11" i="1" s="1"/>
  <c r="E11" i="1"/>
  <c r="CR10" i="1"/>
  <c r="CO10" i="1"/>
  <c r="CK10" i="1"/>
  <c r="CH10" i="1"/>
  <c r="CE10" i="1"/>
  <c r="CB10" i="1"/>
  <c r="BY10" i="1"/>
  <c r="BV10" i="1"/>
  <c r="BS10" i="1"/>
  <c r="BO10" i="1"/>
  <c r="BL10" i="1"/>
  <c r="BI10" i="1"/>
  <c r="BF10" i="1"/>
  <c r="BC10" i="1"/>
  <c r="AZ10" i="1"/>
  <c r="AW10" i="1"/>
  <c r="AS10" i="1"/>
  <c r="AP10" i="1"/>
  <c r="AM10" i="1"/>
  <c r="AJ10" i="1"/>
  <c r="AG10" i="1"/>
  <c r="AD10" i="1"/>
  <c r="AA10" i="1"/>
  <c r="W10" i="1"/>
  <c r="T10" i="1"/>
  <c r="Q10" i="1"/>
  <c r="N10" i="1"/>
  <c r="K10" i="1"/>
  <c r="H10" i="1"/>
  <c r="E10" i="1"/>
  <c r="CR9" i="1"/>
  <c r="CO9" i="1"/>
  <c r="CK9" i="1"/>
  <c r="CH9" i="1"/>
  <c r="CE9" i="1"/>
  <c r="CB9" i="1"/>
  <c r="BY9" i="1"/>
  <c r="BV9" i="1"/>
  <c r="BS9" i="1"/>
  <c r="CL9" i="1" s="1"/>
  <c r="BO9" i="1"/>
  <c r="BL9" i="1"/>
  <c r="BI9" i="1"/>
  <c r="BF9" i="1"/>
  <c r="BC9" i="1"/>
  <c r="AZ9" i="1"/>
  <c r="AW9" i="1"/>
  <c r="BP9" i="1" s="1"/>
  <c r="AS9" i="1"/>
  <c r="AP9" i="1"/>
  <c r="AM9" i="1"/>
  <c r="AJ9" i="1"/>
  <c r="AG9" i="1"/>
  <c r="AD9" i="1"/>
  <c r="AA9" i="1"/>
  <c r="AT9" i="1" s="1"/>
  <c r="W9" i="1"/>
  <c r="T9" i="1"/>
  <c r="Q9" i="1"/>
  <c r="N9" i="1"/>
  <c r="K9" i="1"/>
  <c r="H9" i="1"/>
  <c r="E9" i="1"/>
  <c r="X9" i="1" s="1"/>
  <c r="CS9" i="1" s="1"/>
  <c r="CS34" i="1" l="1"/>
  <c r="CS40" i="1"/>
  <c r="CS17" i="1"/>
  <c r="CS45" i="1"/>
  <c r="CS49" i="1"/>
  <c r="CS11" i="1"/>
  <c r="CS23" i="1"/>
  <c r="CS30" i="1"/>
  <c r="CS47" i="1"/>
  <c r="AN32" i="2"/>
  <c r="AN37" i="2"/>
  <c r="AN42" i="2"/>
  <c r="AN47" i="2"/>
  <c r="AN52" i="2"/>
  <c r="AN57" i="2"/>
  <c r="C3" i="2"/>
  <c r="AC33" i="2"/>
  <c r="AC38" i="2"/>
  <c r="AC43" i="2"/>
  <c r="AC48" i="2"/>
  <c r="AC53" i="2"/>
  <c r="AC58" i="2"/>
</calcChain>
</file>

<file path=xl/comments1.xml><?xml version="1.0" encoding="utf-8"?>
<comments xmlns="http://schemas.openxmlformats.org/spreadsheetml/2006/main">
  <authors>
    <author>Julien Balcou</author>
  </authors>
  <commentList>
    <comment ref="M21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8 heure / jour possible?
Modulaion?
</t>
        </r>
      </text>
    </comment>
    <comment ref="AI21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8 heure / jour possible?
Modulaion?
</t>
        </r>
      </text>
    </comment>
    <comment ref="BE21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8 heure / jour possible?
Modulaion?
</t>
        </r>
      </text>
    </comment>
    <comment ref="CA21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8 heure / jour possible?
Modulaion?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Repartition activité escalade sur 7 jours
Repos?
Planning indicatif
</t>
        </r>
      </text>
    </comment>
    <comment ref="Y22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Repartition activité escalade sur 7 jours
Repos?
Planning indicatif
</t>
        </r>
      </text>
    </comment>
    <comment ref="AU22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Repartition activité escalade sur 7 jours
Repos?
Planning indicatif
</t>
        </r>
      </text>
    </comment>
    <comment ref="BQ22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Repartition activité escalade sur 7 jours
Repos?
Planning indicatif
</t>
        </r>
      </text>
    </comment>
    <comment ref="CM22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Repartition activité escalade sur 7 jours
Repos?
Planning indicatif
</t>
        </r>
      </text>
    </comment>
    <comment ref="M31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pour 35 heures
Support Softplay, accueil, ou action commercial
</t>
        </r>
      </text>
    </comment>
    <comment ref="AI31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pour 35 heures
Support Softplay, accueil, ou action commercial
</t>
        </r>
      </text>
    </comment>
    <comment ref="BE31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pour 35 heures
Support Softplay, accueil, ou action commercial
</t>
        </r>
      </text>
    </comment>
    <comment ref="CA31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pour 35 heures
Support Softplay, accueil, ou action commercial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Support Dock Café</t>
        </r>
      </text>
    </comment>
    <comment ref="Z40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Support Dock Café</t>
        </r>
      </text>
    </comment>
    <comment ref="AV40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Support Dock Café</t>
        </r>
      </text>
    </comment>
    <comment ref="BR40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Support Dock Café</t>
        </r>
      </text>
    </comment>
    <comment ref="CN40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Support Dock Café</t>
        </r>
      </text>
    </comment>
    <comment ref="L44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Ouverture sup pour service</t>
        </r>
      </text>
    </comment>
    <comment ref="AH44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Ouverture sup pour service</t>
        </r>
      </text>
    </comment>
    <comment ref="BD44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Ouverture sup pour service</t>
        </r>
      </text>
    </comment>
    <comment ref="BZ44" authorId="0" shapeId="0">
      <text>
        <r>
          <rPr>
            <b/>
            <sz val="9"/>
            <color indexed="81"/>
            <rFont val="Tahoma"/>
            <family val="2"/>
          </rPr>
          <t>Julien Balcou:</t>
        </r>
        <r>
          <rPr>
            <sz val="9"/>
            <color indexed="81"/>
            <rFont val="Tahoma"/>
            <family val="2"/>
          </rPr>
          <t xml:space="preserve">
Ouverture sup pour service</t>
        </r>
      </text>
    </comment>
  </commentList>
</comments>
</file>

<file path=xl/comments2.xml><?xml version="1.0" encoding="utf-8"?>
<comments xmlns="http://schemas.openxmlformats.org/spreadsheetml/2006/main">
  <authors>
    <author>stephan labarriere</author>
  </authors>
  <commentList>
    <comment ref="D44" authorId="0" shapeId="0">
      <text>
        <r>
          <rPr>
            <b/>
            <sz val="9"/>
            <color indexed="81"/>
            <rFont val="Calibri"/>
            <family val="2"/>
          </rPr>
          <t xml:space="preserve">Lundi off,  l'heure passe au vendredi
</t>
        </r>
      </text>
    </comment>
    <comment ref="D45" authorId="0" shapeId="0">
      <text>
        <r>
          <rPr>
            <b/>
            <sz val="9"/>
            <color indexed="81"/>
            <rFont val="Calibri"/>
            <family val="2"/>
          </rPr>
          <t xml:space="preserve">Lundi off,  l'heure passe au vendredi
</t>
        </r>
      </text>
    </comment>
    <comment ref="D46" authorId="0" shapeId="0">
      <text>
        <r>
          <rPr>
            <b/>
            <sz val="9"/>
            <color indexed="81"/>
            <rFont val="Calibri"/>
            <family val="2"/>
          </rPr>
          <t xml:space="preserve">Lundi off,  l'heure passe au vendredi
</t>
        </r>
      </text>
    </comment>
  </commentList>
</comments>
</file>

<file path=xl/sharedStrings.xml><?xml version="1.0" encoding="utf-8"?>
<sst xmlns="http://schemas.openxmlformats.org/spreadsheetml/2006/main" count="827" uniqueCount="100">
  <si>
    <t>Ouverture</t>
  </si>
  <si>
    <t>Fermeture</t>
  </si>
  <si>
    <t>Break/Support</t>
  </si>
  <si>
    <t>MARS</t>
  </si>
  <si>
    <t>lundi</t>
  </si>
  <si>
    <t>S/T</t>
  </si>
  <si>
    <t>mardi</t>
  </si>
  <si>
    <t>mercredi</t>
  </si>
  <si>
    <t>jeudi</t>
  </si>
  <si>
    <t>vendredi</t>
  </si>
  <si>
    <t>samedi</t>
  </si>
  <si>
    <t>dimanche</t>
  </si>
  <si>
    <t>S/total hedo</t>
  </si>
  <si>
    <t>Total Mensuel</t>
  </si>
  <si>
    <t>Directeur</t>
  </si>
  <si>
    <t>Admin</t>
  </si>
  <si>
    <t>AM</t>
  </si>
  <si>
    <t>RH</t>
  </si>
  <si>
    <t>PM</t>
  </si>
  <si>
    <t>Accueil</t>
  </si>
  <si>
    <t>Horaires</t>
  </si>
  <si>
    <t>12h00-22h00</t>
  </si>
  <si>
    <t>10h00-21h00</t>
  </si>
  <si>
    <t>10h00-19h00</t>
  </si>
  <si>
    <t>Accueil 1</t>
  </si>
  <si>
    <t>Accueil 2</t>
  </si>
  <si>
    <t>12h30-13h30
18h00-21h15</t>
  </si>
  <si>
    <t>14h00-21h15</t>
  </si>
  <si>
    <t>10h00-12h00</t>
  </si>
  <si>
    <t>10h00-12h00
15h00-20h00</t>
  </si>
  <si>
    <t>OFF</t>
  </si>
  <si>
    <t>Resp</t>
  </si>
  <si>
    <r>
      <t xml:space="preserve">DEJEPS
</t>
    </r>
    <r>
      <rPr>
        <sz val="8"/>
        <color theme="1"/>
        <rFont val="Calibri"/>
        <family val="2"/>
        <scheme val="minor"/>
      </rPr>
      <t>Formation 2/2</t>
    </r>
  </si>
  <si>
    <t>Resp Salle</t>
  </si>
  <si>
    <t>Serveur</t>
  </si>
  <si>
    <t>Cuisine Tplein</t>
  </si>
  <si>
    <t>Cuisine TPart</t>
  </si>
  <si>
    <t>Animation</t>
  </si>
  <si>
    <r>
      <t xml:space="preserve">Horaires
</t>
    </r>
    <r>
      <rPr>
        <b/>
        <sz val="9"/>
        <color theme="4"/>
        <rFont val="Calibri"/>
        <family val="2"/>
        <scheme val="minor"/>
      </rPr>
      <t>SOFTPLAY</t>
    </r>
  </si>
  <si>
    <t>SoftPlay 1</t>
  </si>
  <si>
    <t>SoftPlay 2</t>
  </si>
  <si>
    <t>Horaires
CnC</t>
  </si>
  <si>
    <t>14h00-19h00</t>
  </si>
  <si>
    <t>17h00-20h00</t>
  </si>
  <si>
    <t>18h00-22h00</t>
  </si>
  <si>
    <t>15h00-19h00</t>
  </si>
  <si>
    <t>14h00-18h00</t>
  </si>
  <si>
    <t>Clip&amp;Climb 1</t>
  </si>
  <si>
    <t>Clip&amp;Climb 2</t>
  </si>
  <si>
    <t>nº de semaine</t>
  </si>
  <si>
    <t>ENERO</t>
  </si>
  <si>
    <t>FEBRERO</t>
  </si>
  <si>
    <t>MARZO</t>
  </si>
  <si>
    <t>ABRIL</t>
  </si>
  <si>
    <t>Niveau 1</t>
  </si>
  <si>
    <t>L</t>
  </si>
  <si>
    <t>M</t>
  </si>
  <si>
    <t>X</t>
  </si>
  <si>
    <t>J</t>
  </si>
  <si>
    <t>V</t>
  </si>
  <si>
    <t>S</t>
  </si>
  <si>
    <t>D</t>
  </si>
  <si>
    <t>Niveau 2</t>
  </si>
  <si>
    <t>Niveau 3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</si>
  <si>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</si>
  <si>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</si>
  <si>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</si>
  <si>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</si>
  <si>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</si>
  <si>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</si>
  <si>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</si>
  <si>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</si>
  <si>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nivel 1:</t>
  </si>
  <si>
    <t>agenda nivel 1</t>
  </si>
  <si>
    <t>total semana</t>
  </si>
  <si>
    <t>semaine scolaire</t>
  </si>
  <si>
    <t>L-M-J</t>
  </si>
  <si>
    <t>de sept a juin</t>
  </si>
  <si>
    <t>I.</t>
  </si>
  <si>
    <t>F.</t>
  </si>
  <si>
    <t>T.</t>
  </si>
  <si>
    <t>Recepción</t>
  </si>
  <si>
    <t>Clip n'Climb</t>
  </si>
  <si>
    <t>Softplay</t>
  </si>
  <si>
    <t>Climbat</t>
  </si>
  <si>
    <t>Dock'café cuisine</t>
  </si>
  <si>
    <t>Dock'café  serv.</t>
  </si>
  <si>
    <t>nivel 2:</t>
  </si>
  <si>
    <t>nivel 3:</t>
  </si>
  <si>
    <t>nivel 4:</t>
  </si>
  <si>
    <t>Agenda nivel 2</t>
  </si>
  <si>
    <t>vacances scolaire sep a juin</t>
  </si>
  <si>
    <t>+ debut et fin grande vacances</t>
  </si>
  <si>
    <t>Nivel 5:</t>
  </si>
  <si>
    <t>Agenda nivel 3</t>
  </si>
  <si>
    <t>vacances scolaire</t>
  </si>
  <si>
    <t>15 juillet à fin aout</t>
  </si>
  <si>
    <t>** Horarios orientativos sujetos a modificaciones</t>
  </si>
  <si>
    <t>ESCALADE</t>
  </si>
  <si>
    <t>RESTAURANT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</si>
</sst>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9"/>
      <color theme="4"/>
      <name val="Calibri"/>
      <family val="2"/>
      <scheme val="minor"/>
    </font>
    <font>
      <sz val="10"/>
      <color theme="4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1"/>
      <color theme="1"/>
      <name val="Calibri"/>
      <family val="2"/>
      <scheme val="minor"/>
    </font>
    <font>
      <b/>
      <sz val="9"/>
      <color indexed="81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4FCD5"/>
        <bgColor indexed="64"/>
      </patternFill>
    </fill>
    <fill>
      <patternFill patternType="solid">
        <fgColor rgb="FFFFD9D9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ABCD"/>
        <bgColor indexed="64"/>
      </patternFill>
    </fill>
    <fill>
      <patternFill patternType="solid">
        <fgColor rgb="FF3FF77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</borders>
  <cellStyleXfs count="3">
    <xf numFmtId="0" fontId="0" fillId="0" borderId="0"/>
    <xf numFmtId="0" fontId="6" fillId="0" borderId="0"/>
    <xf numFmtId="9" fontId="6" fillId="0" borderId="0" applyFont="0" applyFill="0" applyBorder="0" applyAlignment="0" applyProtection="0"/>
  </cellStyleXfs>
  <cellXfs count="361">
    <xf numFmtId="0" fontId="0" fillId="0" borderId="0" xfId="0"/>
    <xf numFmtId="0" fontId="0" fillId="2" borderId="1" xfId="0" applyFill="1" applyBorder="1"/>
    <xf numFmtId="0" fontId="0" fillId="0" borderId="2" xfId="0" applyFont="1" applyFill="1" applyBorder="1"/>
    <xf numFmtId="0" fontId="0" fillId="0" borderId="2" xfId="0" applyBorder="1"/>
    <xf numFmtId="0" fontId="0" fillId="0" borderId="3" xfId="0" applyBorder="1"/>
    <xf numFmtId="0" fontId="0" fillId="3" borderId="4" xfId="0" applyFill="1" applyBorder="1"/>
    <xf numFmtId="0" fontId="0" fillId="0" borderId="0" xfId="0" applyFont="1" applyFill="1" applyBorder="1"/>
    <xf numFmtId="0" fontId="0" fillId="0" borderId="0" xfId="0" applyBorder="1"/>
    <xf numFmtId="0" fontId="0" fillId="0" borderId="5" xfId="0" applyBorder="1"/>
    <xf numFmtId="0" fontId="0" fillId="4" borderId="6" xfId="0" applyFill="1" applyBorder="1"/>
    <xf numFmtId="0" fontId="0" fillId="0" borderId="7" xfId="0" applyFont="1" applyFill="1" applyBorder="1"/>
    <xf numFmtId="0" fontId="0" fillId="0" borderId="7" xfId="0" applyBorder="1"/>
    <xf numFmtId="0" fontId="0" fillId="0" borderId="8" xfId="0" applyBorder="1"/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164" fontId="3" fillId="0" borderId="16" xfId="0" applyNumberFormat="1" applyFont="1" applyFill="1" applyBorder="1" applyAlignment="1">
      <alignment horizontal="center" vertical="center"/>
    </xf>
    <xf numFmtId="164" fontId="3" fillId="5" borderId="17" xfId="0" applyNumberFormat="1" applyFont="1" applyFill="1" applyBorder="1" applyAlignment="1">
      <alignment horizontal="center" vertical="center"/>
    </xf>
    <xf numFmtId="164" fontId="3" fillId="6" borderId="15" xfId="0" applyNumberFormat="1" applyFont="1" applyFill="1" applyBorder="1" applyAlignment="1">
      <alignment horizontal="center" vertical="center"/>
    </xf>
    <xf numFmtId="164" fontId="3" fillId="6" borderId="16" xfId="0" applyNumberFormat="1" applyFont="1" applyFill="1" applyBorder="1" applyAlignment="1">
      <alignment horizontal="center" vertical="center"/>
    </xf>
    <xf numFmtId="164" fontId="3" fillId="0" borderId="18" xfId="0" applyNumberFormat="1" applyFont="1" applyFill="1" applyBorder="1" applyAlignment="1">
      <alignment horizontal="center" vertical="center"/>
    </xf>
    <xf numFmtId="164" fontId="3" fillId="6" borderId="18" xfId="0" applyNumberFormat="1" applyFont="1" applyFill="1" applyBorder="1" applyAlignment="1">
      <alignment horizontal="center" vertical="center"/>
    </xf>
    <xf numFmtId="164" fontId="4" fillId="7" borderId="19" xfId="0" applyNumberFormat="1" applyFont="1" applyFill="1" applyBorder="1" applyAlignment="1">
      <alignment horizontal="center" vertical="center"/>
    </xf>
    <xf numFmtId="0" fontId="1" fillId="8" borderId="20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164" fontId="3" fillId="0" borderId="22" xfId="0" applyNumberFormat="1" applyFont="1" applyFill="1" applyBorder="1" applyAlignment="1">
      <alignment horizontal="center" vertical="center"/>
    </xf>
    <xf numFmtId="164" fontId="3" fillId="0" borderId="23" xfId="0" applyNumberFormat="1" applyFont="1" applyFill="1" applyBorder="1" applyAlignment="1">
      <alignment horizontal="center" vertical="center"/>
    </xf>
    <xf numFmtId="164" fontId="3" fillId="5" borderId="24" xfId="0" applyNumberFormat="1" applyFont="1" applyFill="1" applyBorder="1" applyAlignment="1">
      <alignment horizontal="center" vertical="center"/>
    </xf>
    <xf numFmtId="164" fontId="3" fillId="6" borderId="22" xfId="0" applyNumberFormat="1" applyFont="1" applyFill="1" applyBorder="1" applyAlignment="1">
      <alignment horizontal="center" vertical="center"/>
    </xf>
    <xf numFmtId="164" fontId="3" fillId="6" borderId="23" xfId="0" applyNumberFormat="1" applyFont="1" applyFill="1" applyBorder="1" applyAlignment="1">
      <alignment horizontal="center" vertical="center"/>
    </xf>
    <xf numFmtId="164" fontId="3" fillId="0" borderId="25" xfId="0" applyNumberFormat="1" applyFont="1" applyFill="1" applyBorder="1" applyAlignment="1">
      <alignment horizontal="center" vertical="center"/>
    </xf>
    <xf numFmtId="164" fontId="3" fillId="6" borderId="25" xfId="0" applyNumberFormat="1" applyFont="1" applyFill="1" applyBorder="1" applyAlignment="1">
      <alignment horizontal="center" vertical="center"/>
    </xf>
    <xf numFmtId="164" fontId="4" fillId="7" borderId="26" xfId="0" applyNumberFormat="1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164" fontId="7" fillId="2" borderId="15" xfId="0" applyNumberFormat="1" applyFont="1" applyFill="1" applyBorder="1" applyAlignment="1">
      <alignment horizontal="center" vertical="center"/>
    </xf>
    <xf numFmtId="164" fontId="7" fillId="0" borderId="16" xfId="0" applyNumberFormat="1" applyFont="1" applyFill="1" applyBorder="1" applyAlignment="1">
      <alignment horizontal="center" vertical="center"/>
    </xf>
    <xf numFmtId="164" fontId="3" fillId="2" borderId="15" xfId="0" applyNumberFormat="1" applyFont="1" applyFill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164" fontId="4" fillId="4" borderId="18" xfId="0" applyNumberFormat="1" applyFont="1" applyFill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164" fontId="7" fillId="0" borderId="22" xfId="0" applyNumberFormat="1" applyFont="1" applyFill="1" applyBorder="1" applyAlignment="1">
      <alignment horizontal="center" vertical="center"/>
    </xf>
    <xf numFmtId="164" fontId="4" fillId="4" borderId="23" xfId="0" applyNumberFormat="1" applyFont="1" applyFill="1" applyBorder="1" applyAlignment="1">
      <alignment horizontal="center" vertical="center"/>
    </xf>
    <xf numFmtId="164" fontId="3" fillId="0" borderId="22" xfId="0" applyNumberFormat="1" applyFont="1" applyBorder="1" applyAlignment="1">
      <alignment horizontal="center" vertical="center"/>
    </xf>
    <xf numFmtId="164" fontId="3" fillId="0" borderId="23" xfId="0" applyNumberFormat="1" applyFont="1" applyBorder="1" applyAlignment="1">
      <alignment horizontal="center" vertical="center"/>
    </xf>
    <xf numFmtId="164" fontId="3" fillId="0" borderId="25" xfId="0" applyNumberFormat="1" applyFont="1" applyBorder="1" applyAlignment="1">
      <alignment horizontal="center" vertical="center"/>
    </xf>
    <xf numFmtId="0" fontId="8" fillId="10" borderId="3" xfId="0" applyFont="1" applyFill="1" applyBorder="1" applyAlignment="1">
      <alignment vertical="center" wrapText="1"/>
    </xf>
    <xf numFmtId="0" fontId="9" fillId="10" borderId="27" xfId="0" applyFont="1" applyFill="1" applyBorder="1" applyAlignment="1">
      <alignment horizontal="center" vertical="center"/>
    </xf>
    <xf numFmtId="164" fontId="10" fillId="10" borderId="9" xfId="0" quotePrefix="1" applyNumberFormat="1" applyFont="1" applyFill="1" applyBorder="1" applyAlignment="1">
      <alignment horizontal="center" vertical="center"/>
    </xf>
    <xf numFmtId="164" fontId="10" fillId="10" borderId="11" xfId="0" quotePrefix="1" applyNumberFormat="1" applyFont="1" applyFill="1" applyBorder="1" applyAlignment="1">
      <alignment horizontal="center" vertical="center"/>
    </xf>
    <xf numFmtId="164" fontId="7" fillId="10" borderId="11" xfId="0" applyNumberFormat="1" applyFont="1" applyFill="1" applyBorder="1" applyAlignment="1">
      <alignment horizontal="center" vertical="center"/>
    </xf>
    <xf numFmtId="164" fontId="10" fillId="10" borderId="11" xfId="0" applyNumberFormat="1" applyFont="1" applyFill="1" applyBorder="1" applyAlignment="1">
      <alignment horizontal="center" vertical="center"/>
    </xf>
    <xf numFmtId="164" fontId="7" fillId="10" borderId="10" xfId="0" applyNumberFormat="1" applyFont="1" applyFill="1" applyBorder="1" applyAlignment="1">
      <alignment horizontal="center" vertical="center"/>
    </xf>
    <xf numFmtId="164" fontId="4" fillId="0" borderId="28" xfId="0" applyNumberFormat="1" applyFont="1" applyFill="1" applyBorder="1" applyAlignment="1">
      <alignment horizontal="center" vertical="center"/>
    </xf>
    <xf numFmtId="0" fontId="8" fillId="10" borderId="8" xfId="0" applyFont="1" applyFill="1" applyBorder="1" applyAlignment="1">
      <alignment vertical="center"/>
    </xf>
    <xf numFmtId="164" fontId="10" fillId="10" borderId="9" xfId="0" applyNumberFormat="1" applyFont="1" applyFill="1" applyBorder="1" applyAlignment="1">
      <alignment horizontal="center" vertical="center"/>
    </xf>
    <xf numFmtId="164" fontId="7" fillId="10" borderId="28" xfId="0" applyNumberFormat="1" applyFont="1" applyFill="1" applyBorder="1" applyAlignment="1">
      <alignment horizontal="center" vertical="center"/>
    </xf>
    <xf numFmtId="164" fontId="4" fillId="0" borderId="19" xfId="0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164" fontId="3" fillId="3" borderId="25" xfId="0" applyNumberFormat="1" applyFont="1" applyFill="1" applyBorder="1" applyAlignment="1">
      <alignment horizontal="center" vertical="center"/>
    </xf>
    <xf numFmtId="164" fontId="3" fillId="3" borderId="23" xfId="0" applyNumberFormat="1" applyFont="1" applyFill="1" applyBorder="1" applyAlignment="1">
      <alignment horizontal="center" vertical="center"/>
    </xf>
    <xf numFmtId="0" fontId="11" fillId="11" borderId="0" xfId="0" applyFont="1" applyFill="1" applyAlignment="1">
      <alignment horizontal="left" vertical="center"/>
    </xf>
    <xf numFmtId="0" fontId="12" fillId="11" borderId="27" xfId="0" applyFont="1" applyFill="1" applyBorder="1" applyAlignment="1">
      <alignment horizontal="center" vertical="center"/>
    </xf>
    <xf numFmtId="164" fontId="3" fillId="11" borderId="9" xfId="0" applyNumberFormat="1" applyFont="1" applyFill="1" applyBorder="1" applyAlignment="1">
      <alignment horizontal="center" vertical="center"/>
    </xf>
    <xf numFmtId="164" fontId="3" fillId="11" borderId="11" xfId="0" applyNumberFormat="1" applyFont="1" applyFill="1" applyBorder="1" applyAlignment="1">
      <alignment horizontal="center" vertical="center"/>
    </xf>
    <xf numFmtId="164" fontId="4" fillId="11" borderId="28" xfId="0" applyNumberFormat="1" applyFont="1" applyFill="1" applyBorder="1" applyAlignment="1">
      <alignment horizontal="center" vertical="center"/>
    </xf>
    <xf numFmtId="0" fontId="13" fillId="11" borderId="0" xfId="0" applyFont="1" applyFill="1" applyAlignment="1">
      <alignment horizontal="left" vertical="center"/>
    </xf>
    <xf numFmtId="0" fontId="14" fillId="11" borderId="27" xfId="0" applyFont="1" applyFill="1" applyBorder="1" applyAlignment="1">
      <alignment horizontal="center" vertical="center"/>
    </xf>
    <xf numFmtId="164" fontId="15" fillId="11" borderId="9" xfId="0" applyNumberFormat="1" applyFont="1" applyFill="1" applyBorder="1" applyAlignment="1">
      <alignment horizontal="center" vertical="center" wrapText="1"/>
    </xf>
    <xf numFmtId="164" fontId="15" fillId="11" borderId="11" xfId="0" applyNumberFormat="1" applyFont="1" applyFill="1" applyBorder="1" applyAlignment="1">
      <alignment horizontal="center" vertical="center"/>
    </xf>
    <xf numFmtId="164" fontId="15" fillId="11" borderId="10" xfId="0" applyNumberFormat="1" applyFont="1" applyFill="1" applyBorder="1" applyAlignment="1">
      <alignment horizontal="center" vertical="center"/>
    </xf>
    <xf numFmtId="164" fontId="15" fillId="11" borderId="2" xfId="0" applyNumberFormat="1" applyFont="1" applyFill="1" applyBorder="1" applyAlignment="1">
      <alignment horizontal="center" vertical="center"/>
    </xf>
    <xf numFmtId="164" fontId="15" fillId="11" borderId="9" xfId="0" applyNumberFormat="1" applyFont="1" applyFill="1" applyBorder="1" applyAlignment="1">
      <alignment horizontal="center" vertical="center"/>
    </xf>
    <xf numFmtId="164" fontId="3" fillId="11" borderId="2" xfId="0" applyNumberFormat="1" applyFont="1" applyFill="1" applyBorder="1" applyAlignment="1">
      <alignment horizontal="center" vertical="center"/>
    </xf>
    <xf numFmtId="164" fontId="4" fillId="11" borderId="19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2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4" fontId="3" fillId="0" borderId="30" xfId="0" applyNumberFormat="1" applyFont="1" applyFill="1" applyBorder="1" applyAlignment="1">
      <alignment horizontal="center" vertical="center"/>
    </xf>
    <xf numFmtId="0" fontId="1" fillId="12" borderId="14" xfId="0" applyFont="1" applyFill="1" applyBorder="1" applyAlignment="1">
      <alignment horizontal="left" vertical="center"/>
    </xf>
    <xf numFmtId="0" fontId="12" fillId="12" borderId="12" xfId="0" applyFont="1" applyFill="1" applyBorder="1" applyAlignment="1">
      <alignment horizontal="center" vertical="center"/>
    </xf>
    <xf numFmtId="164" fontId="3" fillId="12" borderId="9" xfId="0" applyNumberFormat="1" applyFont="1" applyFill="1" applyBorder="1" applyAlignment="1">
      <alignment horizontal="center" vertical="center"/>
    </xf>
    <xf numFmtId="164" fontId="3" fillId="12" borderId="11" xfId="0" applyNumberFormat="1" applyFont="1" applyFill="1" applyBorder="1" applyAlignment="1">
      <alignment horizontal="center" vertical="center"/>
    </xf>
    <xf numFmtId="164" fontId="4" fillId="12" borderId="28" xfId="0" applyNumberFormat="1" applyFont="1" applyFill="1" applyBorder="1" applyAlignment="1">
      <alignment horizontal="center" vertical="center"/>
    </xf>
    <xf numFmtId="0" fontId="8" fillId="12" borderId="27" xfId="0" applyFont="1" applyFill="1" applyBorder="1" applyAlignment="1">
      <alignment horizontal="left" vertical="center"/>
    </xf>
    <xf numFmtId="0" fontId="8" fillId="12" borderId="13" xfId="0" applyFont="1" applyFill="1" applyBorder="1" applyAlignment="1">
      <alignment horizontal="center" vertical="center"/>
    </xf>
    <xf numFmtId="164" fontId="10" fillId="12" borderId="13" xfId="0" applyNumberFormat="1" applyFont="1" applyFill="1" applyBorder="1" applyAlignment="1">
      <alignment horizontal="center" vertical="center"/>
    </xf>
    <xf numFmtId="164" fontId="10" fillId="12" borderId="3" xfId="0" applyNumberFormat="1" applyFont="1" applyFill="1" applyBorder="1" applyAlignment="1">
      <alignment horizontal="center" vertical="center"/>
    </xf>
    <xf numFmtId="164" fontId="7" fillId="12" borderId="14" xfId="0" applyNumberFormat="1" applyFont="1" applyFill="1" applyBorder="1" applyAlignment="1">
      <alignment horizontal="center" vertical="center"/>
    </xf>
    <xf numFmtId="164" fontId="10" fillId="12" borderId="2" xfId="0" applyNumberFormat="1" applyFont="1" applyFill="1" applyBorder="1" applyAlignment="1">
      <alignment horizontal="center" vertical="center"/>
    </xf>
    <xf numFmtId="164" fontId="7" fillId="12" borderId="31" xfId="0" applyNumberFormat="1" applyFont="1" applyFill="1" applyBorder="1" applyAlignment="1">
      <alignment horizontal="center" vertical="center"/>
    </xf>
    <xf numFmtId="164" fontId="7" fillId="12" borderId="3" xfId="0" applyNumberFormat="1" applyFont="1" applyFill="1" applyBorder="1" applyAlignment="1">
      <alignment horizontal="center" vertical="center"/>
    </xf>
    <xf numFmtId="0" fontId="8" fillId="12" borderId="29" xfId="0" applyFont="1" applyFill="1" applyBorder="1" applyAlignment="1">
      <alignment horizontal="center" vertical="center"/>
    </xf>
    <xf numFmtId="164" fontId="10" fillId="12" borderId="29" xfId="0" applyNumberFormat="1" applyFont="1" applyFill="1" applyBorder="1" applyAlignment="1">
      <alignment horizontal="center" vertical="center"/>
    </xf>
    <xf numFmtId="164" fontId="10" fillId="12" borderId="5" xfId="0" applyNumberFormat="1" applyFont="1" applyFill="1" applyBorder="1" applyAlignment="1">
      <alignment horizontal="center" vertical="center"/>
    </xf>
    <xf numFmtId="164" fontId="7" fillId="12" borderId="32" xfId="0" applyNumberFormat="1" applyFont="1" applyFill="1" applyBorder="1" applyAlignment="1">
      <alignment horizontal="center" vertical="center"/>
    </xf>
    <xf numFmtId="164" fontId="10" fillId="12" borderId="0" xfId="0" applyNumberFormat="1" applyFont="1" applyFill="1" applyBorder="1" applyAlignment="1">
      <alignment horizontal="center" vertical="center"/>
    </xf>
    <xf numFmtId="164" fontId="7" fillId="12" borderId="0" xfId="0" applyNumberFormat="1" applyFont="1" applyFill="1" applyBorder="1" applyAlignment="1">
      <alignment horizontal="center" vertical="center"/>
    </xf>
    <xf numFmtId="164" fontId="7" fillId="12" borderId="21" xfId="0" applyNumberFormat="1" applyFont="1" applyFill="1" applyBorder="1" applyAlignment="1">
      <alignment horizontal="center" vertical="center"/>
    </xf>
    <xf numFmtId="164" fontId="7" fillId="12" borderId="5" xfId="0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/>
    </xf>
    <xf numFmtId="164" fontId="4" fillId="7" borderId="16" xfId="0" applyNumberFormat="1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164" fontId="3" fillId="0" borderId="37" xfId="0" applyNumberFormat="1" applyFont="1" applyFill="1" applyBorder="1" applyAlignment="1">
      <alignment horizontal="center" vertical="center"/>
    </xf>
    <xf numFmtId="164" fontId="3" fillId="0" borderId="38" xfId="0" applyNumberFormat="1" applyFont="1" applyFill="1" applyBorder="1" applyAlignment="1">
      <alignment horizontal="center" vertical="center"/>
    </xf>
    <xf numFmtId="164" fontId="3" fillId="5" borderId="39" xfId="0" applyNumberFormat="1" applyFont="1" applyFill="1" applyBorder="1" applyAlignment="1">
      <alignment horizontal="center" vertical="center"/>
    </xf>
    <xf numFmtId="164" fontId="3" fillId="6" borderId="37" xfId="0" applyNumberFormat="1" applyFont="1" applyFill="1" applyBorder="1" applyAlignment="1">
      <alignment horizontal="center" vertical="center"/>
    </xf>
    <xf numFmtId="164" fontId="3" fillId="6" borderId="40" xfId="0" applyNumberFormat="1" applyFont="1" applyFill="1" applyBorder="1" applyAlignment="1">
      <alignment horizontal="center" vertical="center"/>
    </xf>
    <xf numFmtId="164" fontId="3" fillId="13" borderId="37" xfId="0" applyNumberFormat="1" applyFont="1" applyFill="1" applyBorder="1" applyAlignment="1">
      <alignment horizontal="center" vertical="center"/>
    </xf>
    <xf numFmtId="164" fontId="3" fillId="13" borderId="38" xfId="0" applyNumberFormat="1" applyFont="1" applyFill="1" applyBorder="1" applyAlignment="1">
      <alignment horizontal="center" vertical="center"/>
    </xf>
    <xf numFmtId="164" fontId="3" fillId="0" borderId="37" xfId="0" applyNumberFormat="1" applyFont="1" applyBorder="1" applyAlignment="1">
      <alignment horizontal="center" vertical="center"/>
    </xf>
    <xf numFmtId="164" fontId="3" fillId="0" borderId="40" xfId="0" applyNumberFormat="1" applyFont="1" applyBorder="1" applyAlignment="1">
      <alignment horizontal="center" vertical="center"/>
    </xf>
    <xf numFmtId="164" fontId="4" fillId="7" borderId="38" xfId="0" applyNumberFormat="1" applyFont="1" applyFill="1" applyBorder="1" applyAlignment="1">
      <alignment horizontal="center" vertical="center"/>
    </xf>
    <xf numFmtId="164" fontId="3" fillId="0" borderId="41" xfId="0" applyNumberFormat="1" applyFont="1" applyBorder="1" applyAlignment="1">
      <alignment horizontal="center" vertical="center"/>
    </xf>
    <xf numFmtId="164" fontId="3" fillId="0" borderId="42" xfId="0" applyNumberFormat="1" applyFont="1" applyBorder="1" applyAlignment="1">
      <alignment horizontal="center" vertical="center"/>
    </xf>
    <xf numFmtId="164" fontId="3" fillId="5" borderId="43" xfId="0" applyNumberFormat="1" applyFont="1" applyFill="1" applyBorder="1" applyAlignment="1">
      <alignment horizontal="center" vertical="center"/>
    </xf>
    <xf numFmtId="164" fontId="3" fillId="6" borderId="41" xfId="0" applyNumberFormat="1" applyFont="1" applyFill="1" applyBorder="1" applyAlignment="1">
      <alignment horizontal="center" vertical="center"/>
    </xf>
    <xf numFmtId="164" fontId="3" fillId="6" borderId="44" xfId="0" applyNumberFormat="1" applyFont="1" applyFill="1" applyBorder="1" applyAlignment="1">
      <alignment horizontal="center" vertical="center"/>
    </xf>
    <xf numFmtId="164" fontId="3" fillId="0" borderId="44" xfId="0" applyNumberFormat="1" applyFont="1" applyBorder="1" applyAlignment="1">
      <alignment horizontal="center" vertical="center"/>
    </xf>
    <xf numFmtId="164" fontId="4" fillId="7" borderId="45" xfId="0" applyNumberFormat="1" applyFont="1" applyFill="1" applyBorder="1" applyAlignment="1">
      <alignment horizontal="center" vertical="center"/>
    </xf>
    <xf numFmtId="164" fontId="4" fillId="7" borderId="3" xfId="0" applyNumberFormat="1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Font="1" applyFill="1" applyBorder="1" applyAlignment="1">
      <alignment horizontal="center" vertical="center"/>
    </xf>
    <xf numFmtId="164" fontId="3" fillId="0" borderId="38" xfId="0" applyNumberFormat="1" applyFont="1" applyBorder="1" applyAlignment="1">
      <alignment horizontal="center" vertical="center"/>
    </xf>
    <xf numFmtId="164" fontId="4" fillId="7" borderId="42" xfId="0" applyNumberFormat="1" applyFont="1" applyFill="1" applyBorder="1" applyAlignment="1">
      <alignment horizontal="center" vertical="center"/>
    </xf>
    <xf numFmtId="0" fontId="17" fillId="14" borderId="9" xfId="0" applyFont="1" applyFill="1" applyBorder="1" applyAlignment="1">
      <alignment horizontal="left" vertical="center"/>
    </xf>
    <xf numFmtId="0" fontId="12" fillId="14" borderId="12" xfId="0" applyFont="1" applyFill="1" applyBorder="1" applyAlignment="1">
      <alignment horizontal="center" vertical="center"/>
    </xf>
    <xf numFmtId="164" fontId="3" fillId="14" borderId="9" xfId="0" applyNumberFormat="1" applyFont="1" applyFill="1" applyBorder="1" applyAlignment="1">
      <alignment horizontal="center" vertical="center"/>
    </xf>
    <xf numFmtId="164" fontId="3" fillId="14" borderId="11" xfId="0" applyNumberFormat="1" applyFont="1" applyFill="1" applyBorder="1" applyAlignment="1">
      <alignment horizontal="center" vertical="center"/>
    </xf>
    <xf numFmtId="164" fontId="4" fillId="14" borderId="28" xfId="0" applyNumberFormat="1" applyFont="1" applyFill="1" applyBorder="1" applyAlignment="1">
      <alignment horizontal="center" vertical="center"/>
    </xf>
    <xf numFmtId="0" fontId="13" fillId="14" borderId="29" xfId="0" applyFont="1" applyFill="1" applyBorder="1" applyAlignment="1">
      <alignment horizontal="left" vertical="center" wrapText="1"/>
    </xf>
    <xf numFmtId="0" fontId="13" fillId="14" borderId="9" xfId="0" applyFont="1" applyFill="1" applyBorder="1" applyAlignment="1">
      <alignment horizontal="center" vertical="center"/>
    </xf>
    <xf numFmtId="164" fontId="15" fillId="14" borderId="9" xfId="0" applyNumberFormat="1" applyFont="1" applyFill="1" applyBorder="1" applyAlignment="1">
      <alignment horizontal="center" vertical="center"/>
    </xf>
    <xf numFmtId="164" fontId="15" fillId="14" borderId="10" xfId="0" applyNumberFormat="1" applyFont="1" applyFill="1" applyBorder="1" applyAlignment="1">
      <alignment horizontal="center" vertical="center"/>
    </xf>
    <xf numFmtId="164" fontId="19" fillId="14" borderId="24" xfId="0" applyNumberFormat="1" applyFont="1" applyFill="1" applyBorder="1" applyAlignment="1">
      <alignment horizontal="center" vertical="center"/>
    </xf>
    <xf numFmtId="164" fontId="19" fillId="14" borderId="12" xfId="0" applyNumberFormat="1" applyFont="1" applyFill="1" applyBorder="1" applyAlignment="1">
      <alignment horizontal="center" vertical="center"/>
    </xf>
    <xf numFmtId="164" fontId="19" fillId="14" borderId="10" xfId="0" applyNumberFormat="1" applyFont="1" applyFill="1" applyBorder="1" applyAlignment="1">
      <alignment horizontal="center" vertical="center"/>
    </xf>
    <xf numFmtId="0" fontId="13" fillId="14" borderId="0" xfId="0" applyFont="1" applyFill="1" applyAlignment="1">
      <alignment horizontal="left" vertical="center" wrapText="1"/>
    </xf>
    <xf numFmtId="0" fontId="14" fillId="14" borderId="29" xfId="0" applyFont="1" applyFill="1" applyBorder="1" applyAlignment="1">
      <alignment horizontal="center" vertical="center"/>
    </xf>
    <xf numFmtId="164" fontId="15" fillId="14" borderId="9" xfId="0" applyNumberFormat="1" applyFont="1" applyFill="1" applyBorder="1" applyAlignment="1">
      <alignment vertical="center" wrapText="1"/>
    </xf>
    <xf numFmtId="164" fontId="15" fillId="14" borderId="11" xfId="0" applyNumberFormat="1" applyFont="1" applyFill="1" applyBorder="1" applyAlignment="1">
      <alignment vertical="center"/>
    </xf>
    <xf numFmtId="164" fontId="15" fillId="14" borderId="9" xfId="0" applyNumberFormat="1" applyFont="1" applyFill="1" applyBorder="1" applyAlignment="1">
      <alignment vertical="center"/>
    </xf>
    <xf numFmtId="164" fontId="15" fillId="14" borderId="9" xfId="0" applyNumberFormat="1" applyFont="1" applyFill="1" applyBorder="1" applyAlignment="1">
      <alignment horizontal="center" vertical="center" wrapText="1"/>
    </xf>
    <xf numFmtId="164" fontId="15" fillId="14" borderId="11" xfId="0" applyNumberFormat="1" applyFont="1" applyFill="1" applyBorder="1" applyAlignment="1">
      <alignment horizontal="center" vertical="center"/>
    </xf>
    <xf numFmtId="164" fontId="3" fillId="14" borderId="10" xfId="0" applyNumberFormat="1" applyFont="1" applyFill="1" applyBorder="1" applyAlignment="1">
      <alignment horizontal="center" vertical="center"/>
    </xf>
    <xf numFmtId="164" fontId="4" fillId="14" borderId="19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6" fillId="15" borderId="0" xfId="1" applyFill="1"/>
    <xf numFmtId="0" fontId="6" fillId="0" borderId="0" xfId="1"/>
    <xf numFmtId="0" fontId="8" fillId="16" borderId="0" xfId="1" applyFont="1" applyFill="1" applyAlignment="1">
      <alignment horizontal="center"/>
    </xf>
    <xf numFmtId="0" fontId="8" fillId="15" borderId="0" xfId="1" applyFont="1" applyFill="1" applyAlignment="1">
      <alignment horizontal="center"/>
    </xf>
    <xf numFmtId="0" fontId="6" fillId="0" borderId="0" xfId="1" applyAlignment="1">
      <alignment horizontal="center"/>
    </xf>
    <xf numFmtId="9" fontId="0" fillId="0" borderId="0" xfId="2" applyFont="1" applyAlignment="1">
      <alignment horizontal="center"/>
    </xf>
    <xf numFmtId="0" fontId="1" fillId="15" borderId="0" xfId="1" applyFont="1" applyFill="1" applyAlignment="1">
      <alignment horizontal="center"/>
    </xf>
    <xf numFmtId="0" fontId="1" fillId="15" borderId="13" xfId="1" applyFont="1" applyFill="1" applyBorder="1" applyAlignment="1">
      <alignment horizontal="center"/>
    </xf>
    <xf numFmtId="0" fontId="1" fillId="15" borderId="3" xfId="1" applyFont="1" applyFill="1" applyBorder="1" applyAlignment="1">
      <alignment horizontal="center"/>
    </xf>
    <xf numFmtId="0" fontId="1" fillId="15" borderId="0" xfId="1" applyFont="1" applyFill="1" applyBorder="1" applyAlignment="1">
      <alignment horizontal="center"/>
    </xf>
    <xf numFmtId="0" fontId="6" fillId="15" borderId="0" xfId="1" applyFill="1" applyAlignment="1">
      <alignment horizontal="center"/>
    </xf>
    <xf numFmtId="0" fontId="6" fillId="0" borderId="0" xfId="1" applyFill="1"/>
    <xf numFmtId="0" fontId="6" fillId="0" borderId="29" xfId="1" applyFill="1" applyBorder="1"/>
    <xf numFmtId="0" fontId="6" fillId="0" borderId="5" xfId="1" applyFill="1" applyBorder="1"/>
    <xf numFmtId="0" fontId="6" fillId="0" borderId="0" xfId="1" applyFill="1" applyBorder="1"/>
    <xf numFmtId="0" fontId="6" fillId="17" borderId="0" xfId="1" applyFill="1"/>
    <xf numFmtId="0" fontId="6" fillId="10" borderId="0" xfId="1" applyFill="1"/>
    <xf numFmtId="0" fontId="6" fillId="10" borderId="29" xfId="1" applyFill="1" applyBorder="1"/>
    <xf numFmtId="0" fontId="6" fillId="10" borderId="5" xfId="1" applyFill="1" applyBorder="1"/>
    <xf numFmtId="0" fontId="6" fillId="15" borderId="0" xfId="1" applyFill="1" applyBorder="1"/>
    <xf numFmtId="0" fontId="6" fillId="18" borderId="0" xfId="1" applyFill="1"/>
    <xf numFmtId="0" fontId="6" fillId="19" borderId="29" xfId="1" applyFill="1" applyBorder="1"/>
    <xf numFmtId="0" fontId="6" fillId="19" borderId="5" xfId="1" applyFill="1" applyBorder="1"/>
    <xf numFmtId="0" fontId="6" fillId="19" borderId="0" xfId="1" applyFill="1"/>
    <xf numFmtId="0" fontId="6" fillId="0" borderId="20" xfId="1" applyFill="1" applyBorder="1"/>
    <xf numFmtId="0" fontId="6" fillId="0" borderId="8" xfId="1" applyFill="1" applyBorder="1"/>
    <xf numFmtId="0" fontId="6" fillId="10" borderId="20" xfId="1" applyFill="1" applyBorder="1"/>
    <xf numFmtId="0" fontId="6" fillId="10" borderId="8" xfId="1" applyFill="1" applyBorder="1"/>
    <xf numFmtId="0" fontId="8" fillId="0" borderId="0" xfId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0" fontId="1" fillId="0" borderId="13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6" fillId="0" borderId="0" xfId="1" applyFill="1" applyAlignment="1">
      <alignment horizontal="center"/>
    </xf>
    <xf numFmtId="0" fontId="6" fillId="20" borderId="0" xfId="1" applyFill="1"/>
    <xf numFmtId="0" fontId="6" fillId="21" borderId="0" xfId="1" applyFill="1"/>
    <xf numFmtId="0" fontId="6" fillId="21" borderId="29" xfId="1" applyFill="1" applyBorder="1"/>
    <xf numFmtId="0" fontId="6" fillId="21" borderId="5" xfId="1" applyFill="1" applyBorder="1"/>
    <xf numFmtId="0" fontId="6" fillId="18" borderId="29" xfId="1" applyFill="1" applyBorder="1"/>
    <xf numFmtId="0" fontId="6" fillId="18" borderId="5" xfId="1" applyFill="1" applyBorder="1"/>
    <xf numFmtId="0" fontId="6" fillId="18" borderId="20" xfId="1" applyFill="1" applyBorder="1"/>
    <xf numFmtId="0" fontId="6" fillId="18" borderId="8" xfId="1" applyFill="1" applyBorder="1"/>
    <xf numFmtId="0" fontId="1" fillId="16" borderId="0" xfId="1" applyFont="1" applyFill="1" applyAlignment="1">
      <alignment horizontal="center"/>
    </xf>
    <xf numFmtId="0" fontId="1" fillId="22" borderId="7" xfId="1" applyFont="1" applyFill="1" applyBorder="1" applyAlignment="1">
      <alignment horizontal="center"/>
    </xf>
    <xf numFmtId="0" fontId="1" fillId="22" borderId="7" xfId="1" applyFont="1" applyFill="1" applyBorder="1" applyAlignment="1"/>
    <xf numFmtId="0" fontId="8" fillId="0" borderId="9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0" xfId="1" applyFont="1" applyBorder="1" applyAlignment="1">
      <alignment horizontal="center"/>
    </xf>
    <xf numFmtId="0" fontId="8" fillId="16" borderId="0" xfId="1" applyFont="1" applyFill="1" applyBorder="1" applyAlignment="1">
      <alignment horizontal="center"/>
    </xf>
    <xf numFmtId="0" fontId="17" fillId="6" borderId="13" xfId="1" applyFont="1" applyFill="1" applyBorder="1"/>
    <xf numFmtId="0" fontId="6" fillId="6" borderId="3" xfId="1" applyFill="1" applyBorder="1"/>
    <xf numFmtId="20" fontId="16" fillId="6" borderId="48" xfId="1" applyNumberFormat="1" applyFont="1" applyFill="1" applyBorder="1"/>
    <xf numFmtId="20" fontId="16" fillId="6" borderId="49" xfId="1" applyNumberFormat="1" applyFont="1" applyFill="1" applyBorder="1"/>
    <xf numFmtId="0" fontId="16" fillId="6" borderId="49" xfId="1" applyFont="1" applyFill="1" applyBorder="1"/>
    <xf numFmtId="20" fontId="16" fillId="6" borderId="50" xfId="1" applyNumberFormat="1" applyFont="1" applyFill="1" applyBorder="1" applyAlignment="1">
      <alignment wrapText="1"/>
    </xf>
    <xf numFmtId="2" fontId="6" fillId="6" borderId="51" xfId="1" applyNumberFormat="1" applyFill="1" applyBorder="1"/>
    <xf numFmtId="0" fontId="17" fillId="6" borderId="29" xfId="1" applyFont="1" applyFill="1" applyBorder="1"/>
    <xf numFmtId="0" fontId="6" fillId="6" borderId="5" xfId="1" applyFill="1" applyBorder="1"/>
    <xf numFmtId="20" fontId="16" fillId="6" borderId="52" xfId="1" applyNumberFormat="1" applyFont="1" applyFill="1" applyBorder="1"/>
    <xf numFmtId="20" fontId="16" fillId="6" borderId="53" xfId="1" applyNumberFormat="1" applyFont="1" applyFill="1" applyBorder="1"/>
    <xf numFmtId="0" fontId="16" fillId="6" borderId="53" xfId="1" applyFont="1" applyFill="1" applyBorder="1"/>
    <xf numFmtId="20" fontId="16" fillId="6" borderId="54" xfId="1" applyNumberFormat="1" applyFont="1" applyFill="1" applyBorder="1" applyAlignment="1">
      <alignment wrapText="1"/>
    </xf>
    <xf numFmtId="2" fontId="6" fillId="6" borderId="55" xfId="1" applyNumberFormat="1" applyFill="1" applyBorder="1"/>
    <xf numFmtId="2" fontId="6" fillId="15" borderId="0" xfId="1" applyNumberFormat="1" applyFill="1"/>
    <xf numFmtId="0" fontId="17" fillId="6" borderId="20" xfId="1" applyFont="1" applyFill="1" applyBorder="1"/>
    <xf numFmtId="0" fontId="6" fillId="6" borderId="8" xfId="1" applyFill="1" applyBorder="1"/>
    <xf numFmtId="20" fontId="16" fillId="6" borderId="56" xfId="1" applyNumberFormat="1" applyFont="1" applyFill="1" applyBorder="1"/>
    <xf numFmtId="20" fontId="16" fillId="6" borderId="57" xfId="1" applyNumberFormat="1" applyFont="1" applyFill="1" applyBorder="1"/>
    <xf numFmtId="0" fontId="16" fillId="6" borderId="57" xfId="1" applyFont="1" applyFill="1" applyBorder="1"/>
    <xf numFmtId="20" fontId="16" fillId="6" borderId="58" xfId="1" applyNumberFormat="1" applyFont="1" applyFill="1" applyBorder="1" applyAlignment="1">
      <alignment wrapText="1"/>
    </xf>
    <xf numFmtId="2" fontId="6" fillId="6" borderId="59" xfId="1" applyNumberFormat="1" applyFill="1" applyBorder="1"/>
    <xf numFmtId="0" fontId="17" fillId="23" borderId="13" xfId="1" applyFont="1" applyFill="1" applyBorder="1"/>
    <xf numFmtId="0" fontId="6" fillId="23" borderId="2" xfId="1" applyFill="1" applyBorder="1"/>
    <xf numFmtId="20" fontId="16" fillId="23" borderId="48" xfId="1" applyNumberFormat="1" applyFont="1" applyFill="1" applyBorder="1" applyAlignment="1">
      <alignment wrapText="1"/>
    </xf>
    <xf numFmtId="20" fontId="16" fillId="23" borderId="49" xfId="1" applyNumberFormat="1" applyFont="1" applyFill="1" applyBorder="1" applyAlignment="1">
      <alignment wrapText="1"/>
    </xf>
    <xf numFmtId="20" fontId="16" fillId="23" borderId="50" xfId="1" applyNumberFormat="1" applyFont="1" applyFill="1" applyBorder="1" applyAlignment="1">
      <alignment wrapText="1"/>
    </xf>
    <xf numFmtId="2" fontId="6" fillId="23" borderId="3" xfId="1" applyNumberFormat="1" applyFill="1" applyBorder="1"/>
    <xf numFmtId="0" fontId="17" fillId="23" borderId="29" xfId="1" applyFont="1" applyFill="1" applyBorder="1"/>
    <xf numFmtId="0" fontId="6" fillId="23" borderId="0" xfId="1" applyFill="1" applyBorder="1"/>
    <xf numFmtId="20" fontId="16" fillId="23" borderId="52" xfId="1" applyNumberFormat="1" applyFont="1" applyFill="1" applyBorder="1" applyAlignment="1">
      <alignment wrapText="1"/>
    </xf>
    <xf numFmtId="20" fontId="16" fillId="23" borderId="53" xfId="1" applyNumberFormat="1" applyFont="1" applyFill="1" applyBorder="1" applyAlignment="1">
      <alignment wrapText="1"/>
    </xf>
    <xf numFmtId="20" fontId="16" fillId="23" borderId="54" xfId="1" applyNumberFormat="1" applyFont="1" applyFill="1" applyBorder="1" applyAlignment="1">
      <alignment wrapText="1"/>
    </xf>
    <xf numFmtId="2" fontId="6" fillId="23" borderId="5" xfId="1" applyNumberFormat="1" applyFill="1" applyBorder="1"/>
    <xf numFmtId="0" fontId="17" fillId="23" borderId="20" xfId="1" applyFont="1" applyFill="1" applyBorder="1"/>
    <xf numFmtId="0" fontId="6" fillId="23" borderId="7" xfId="1" applyFill="1" applyBorder="1"/>
    <xf numFmtId="20" fontId="16" fillId="23" borderId="56" xfId="1" applyNumberFormat="1" applyFont="1" applyFill="1" applyBorder="1" applyAlignment="1">
      <alignment wrapText="1"/>
    </xf>
    <xf numFmtId="20" fontId="16" fillId="23" borderId="57" xfId="1" applyNumberFormat="1" applyFont="1" applyFill="1" applyBorder="1" applyAlignment="1">
      <alignment wrapText="1"/>
    </xf>
    <xf numFmtId="20" fontId="16" fillId="23" borderId="58" xfId="1" applyNumberFormat="1" applyFont="1" applyFill="1" applyBorder="1" applyAlignment="1">
      <alignment wrapText="1"/>
    </xf>
    <xf numFmtId="2" fontId="6" fillId="23" borderId="8" xfId="1" applyNumberFormat="1" applyFill="1" applyBorder="1"/>
    <xf numFmtId="0" fontId="17" fillId="24" borderId="13" xfId="1" applyFont="1" applyFill="1" applyBorder="1"/>
    <xf numFmtId="0" fontId="6" fillId="24" borderId="2" xfId="1" applyFill="1" applyBorder="1"/>
    <xf numFmtId="20" fontId="16" fillId="24" borderId="48" xfId="1" applyNumberFormat="1" applyFont="1" applyFill="1" applyBorder="1"/>
    <xf numFmtId="20" fontId="16" fillId="24" borderId="49" xfId="1" applyNumberFormat="1" applyFont="1" applyFill="1" applyBorder="1"/>
    <xf numFmtId="20" fontId="16" fillId="24" borderId="49" xfId="1" applyNumberFormat="1" applyFont="1" applyFill="1" applyBorder="1" applyAlignment="1">
      <alignment wrapText="1"/>
    </xf>
    <xf numFmtId="20" fontId="16" fillId="24" borderId="50" xfId="1" applyNumberFormat="1" applyFont="1" applyFill="1" applyBorder="1" applyAlignment="1">
      <alignment wrapText="1"/>
    </xf>
    <xf numFmtId="2" fontId="6" fillId="24" borderId="3" xfId="1" applyNumberFormat="1" applyFill="1" applyBorder="1"/>
    <xf numFmtId="0" fontId="17" fillId="24" borderId="29" xfId="1" applyFont="1" applyFill="1" applyBorder="1"/>
    <xf numFmtId="0" fontId="6" fillId="24" borderId="0" xfId="1" applyFill="1" applyBorder="1"/>
    <xf numFmtId="20" fontId="16" fillId="24" borderId="52" xfId="1" applyNumberFormat="1" applyFont="1" applyFill="1" applyBorder="1"/>
    <xf numFmtId="20" fontId="16" fillId="24" borderId="53" xfId="1" applyNumberFormat="1" applyFont="1" applyFill="1" applyBorder="1"/>
    <xf numFmtId="20" fontId="16" fillId="24" borderId="53" xfId="1" applyNumberFormat="1" applyFont="1" applyFill="1" applyBorder="1" applyAlignment="1">
      <alignment wrapText="1"/>
    </xf>
    <xf numFmtId="20" fontId="16" fillId="24" borderId="54" xfId="1" applyNumberFormat="1" applyFont="1" applyFill="1" applyBorder="1" applyAlignment="1">
      <alignment wrapText="1"/>
    </xf>
    <xf numFmtId="2" fontId="6" fillId="24" borderId="5" xfId="1" applyNumberFormat="1" applyFill="1" applyBorder="1"/>
    <xf numFmtId="0" fontId="17" fillId="24" borderId="20" xfId="1" applyFont="1" applyFill="1" applyBorder="1"/>
    <xf numFmtId="0" fontId="6" fillId="24" borderId="7" xfId="1" applyFill="1" applyBorder="1"/>
    <xf numFmtId="20" fontId="16" fillId="24" borderId="56" xfId="1" applyNumberFormat="1" applyFont="1" applyFill="1" applyBorder="1"/>
    <xf numFmtId="20" fontId="16" fillId="24" borderId="57" xfId="1" applyNumberFormat="1" applyFont="1" applyFill="1" applyBorder="1"/>
    <xf numFmtId="20" fontId="16" fillId="24" borderId="58" xfId="1" applyNumberFormat="1" applyFont="1" applyFill="1" applyBorder="1" applyAlignment="1">
      <alignment wrapText="1"/>
    </xf>
    <xf numFmtId="2" fontId="6" fillId="24" borderId="8" xfId="1" applyNumberFormat="1" applyFill="1" applyBorder="1"/>
    <xf numFmtId="0" fontId="17" fillId="25" borderId="13" xfId="1" applyFont="1" applyFill="1" applyBorder="1"/>
    <xf numFmtId="0" fontId="6" fillId="25" borderId="2" xfId="1" applyFill="1" applyBorder="1"/>
    <xf numFmtId="20" fontId="16" fillId="25" borderId="48" xfId="1" applyNumberFormat="1" applyFont="1" applyFill="1" applyBorder="1"/>
    <xf numFmtId="20" fontId="16" fillId="25" borderId="49" xfId="1" applyNumberFormat="1" applyFont="1" applyFill="1" applyBorder="1"/>
    <xf numFmtId="20" fontId="16" fillId="25" borderId="50" xfId="1" applyNumberFormat="1" applyFont="1" applyFill="1" applyBorder="1" applyAlignment="1">
      <alignment wrapText="1"/>
    </xf>
    <xf numFmtId="2" fontId="6" fillId="25" borderId="3" xfId="1" applyNumberFormat="1" applyFill="1" applyBorder="1"/>
    <xf numFmtId="0" fontId="17" fillId="25" borderId="29" xfId="1" applyFont="1" applyFill="1" applyBorder="1"/>
    <xf numFmtId="0" fontId="6" fillId="25" borderId="0" xfId="1" applyFill="1" applyBorder="1"/>
    <xf numFmtId="20" fontId="16" fillId="25" borderId="52" xfId="1" applyNumberFormat="1" applyFont="1" applyFill="1" applyBorder="1"/>
    <xf numFmtId="20" fontId="16" fillId="25" borderId="53" xfId="1" applyNumberFormat="1" applyFont="1" applyFill="1" applyBorder="1"/>
    <xf numFmtId="20" fontId="16" fillId="25" borderId="54" xfId="1" applyNumberFormat="1" applyFont="1" applyFill="1" applyBorder="1" applyAlignment="1">
      <alignment wrapText="1"/>
    </xf>
    <xf numFmtId="2" fontId="6" fillId="25" borderId="5" xfId="1" applyNumberFormat="1" applyFill="1" applyBorder="1"/>
    <xf numFmtId="0" fontId="17" fillId="25" borderId="20" xfId="1" applyFont="1" applyFill="1" applyBorder="1"/>
    <xf numFmtId="0" fontId="6" fillId="25" borderId="7" xfId="1" applyFill="1" applyBorder="1"/>
    <xf numFmtId="20" fontId="16" fillId="25" borderId="56" xfId="1" applyNumberFormat="1" applyFont="1" applyFill="1" applyBorder="1"/>
    <xf numFmtId="20" fontId="16" fillId="25" borderId="57" xfId="1" applyNumberFormat="1" applyFont="1" applyFill="1" applyBorder="1"/>
    <xf numFmtId="20" fontId="16" fillId="25" borderId="58" xfId="1" applyNumberFormat="1" applyFont="1" applyFill="1" applyBorder="1" applyAlignment="1">
      <alignment wrapText="1"/>
    </xf>
    <xf numFmtId="2" fontId="6" fillId="25" borderId="8" xfId="1" applyNumberFormat="1" applyFill="1" applyBorder="1"/>
    <xf numFmtId="0" fontId="17" fillId="26" borderId="13" xfId="1" applyFont="1" applyFill="1" applyBorder="1"/>
    <xf numFmtId="0" fontId="6" fillId="26" borderId="2" xfId="1" applyFill="1" applyBorder="1"/>
    <xf numFmtId="20" fontId="16" fillId="26" borderId="48" xfId="1" applyNumberFormat="1" applyFont="1" applyFill="1" applyBorder="1"/>
    <xf numFmtId="20" fontId="16" fillId="26" borderId="49" xfId="1" applyNumberFormat="1" applyFont="1" applyFill="1" applyBorder="1"/>
    <xf numFmtId="20" fontId="16" fillId="26" borderId="50" xfId="1" applyNumberFormat="1" applyFont="1" applyFill="1" applyBorder="1" applyAlignment="1">
      <alignment wrapText="1"/>
    </xf>
    <xf numFmtId="2" fontId="6" fillId="26" borderId="3" xfId="1" applyNumberFormat="1" applyFill="1" applyBorder="1"/>
    <xf numFmtId="0" fontId="17" fillId="26" borderId="29" xfId="1" applyFont="1" applyFill="1" applyBorder="1"/>
    <xf numFmtId="0" fontId="6" fillId="26" borderId="0" xfId="1" applyFill="1" applyBorder="1"/>
    <xf numFmtId="20" fontId="16" fillId="26" borderId="52" xfId="1" applyNumberFormat="1" applyFont="1" applyFill="1" applyBorder="1"/>
    <xf numFmtId="20" fontId="16" fillId="26" borderId="53" xfId="1" applyNumberFormat="1" applyFont="1" applyFill="1" applyBorder="1"/>
    <xf numFmtId="20" fontId="16" fillId="26" borderId="54" xfId="1" applyNumberFormat="1" applyFont="1" applyFill="1" applyBorder="1" applyAlignment="1">
      <alignment wrapText="1"/>
    </xf>
    <xf numFmtId="2" fontId="6" fillId="26" borderId="5" xfId="1" applyNumberFormat="1" applyFill="1" applyBorder="1"/>
    <xf numFmtId="0" fontId="17" fillId="26" borderId="20" xfId="1" applyFont="1" applyFill="1" applyBorder="1"/>
    <xf numFmtId="0" fontId="6" fillId="26" borderId="7" xfId="1" applyFill="1" applyBorder="1"/>
    <xf numFmtId="20" fontId="16" fillId="26" borderId="56" xfId="1" applyNumberFormat="1" applyFont="1" applyFill="1" applyBorder="1"/>
    <xf numFmtId="20" fontId="16" fillId="26" borderId="57" xfId="1" applyNumberFormat="1" applyFont="1" applyFill="1" applyBorder="1"/>
    <xf numFmtId="20" fontId="16" fillId="26" borderId="58" xfId="1" applyNumberFormat="1" applyFont="1" applyFill="1" applyBorder="1" applyAlignment="1">
      <alignment wrapText="1"/>
    </xf>
    <xf numFmtId="2" fontId="6" fillId="26" borderId="8" xfId="1" applyNumberFormat="1" applyFill="1" applyBorder="1"/>
    <xf numFmtId="0" fontId="17" fillId="27" borderId="13" xfId="1" applyFont="1" applyFill="1" applyBorder="1"/>
    <xf numFmtId="0" fontId="6" fillId="27" borderId="2" xfId="1" applyFill="1" applyBorder="1" applyAlignment="1">
      <alignment horizontal="center"/>
    </xf>
    <xf numFmtId="20" fontId="16" fillId="27" borderId="48" xfId="1" applyNumberFormat="1" applyFont="1" applyFill="1" applyBorder="1"/>
    <xf numFmtId="20" fontId="16" fillId="27" borderId="49" xfId="1" applyNumberFormat="1" applyFont="1" applyFill="1" applyBorder="1"/>
    <xf numFmtId="20" fontId="16" fillId="27" borderId="60" xfId="1" applyNumberFormat="1" applyFont="1" applyFill="1" applyBorder="1" applyAlignment="1">
      <alignment wrapText="1"/>
    </xf>
    <xf numFmtId="20" fontId="16" fillId="27" borderId="50" xfId="1" applyNumberFormat="1" applyFont="1" applyFill="1" applyBorder="1" applyAlignment="1">
      <alignment wrapText="1"/>
    </xf>
    <xf numFmtId="20" fontId="16" fillId="27" borderId="61" xfId="1" applyNumberFormat="1" applyFont="1" applyFill="1" applyBorder="1"/>
    <xf numFmtId="2" fontId="6" fillId="27" borderId="3" xfId="1" applyNumberFormat="1" applyFill="1" applyBorder="1"/>
    <xf numFmtId="0" fontId="17" fillId="27" borderId="29" xfId="1" applyFont="1" applyFill="1" applyBorder="1"/>
    <xf numFmtId="0" fontId="6" fillId="27" borderId="0" xfId="1" applyFill="1" applyBorder="1" applyAlignment="1">
      <alignment horizontal="center"/>
    </xf>
    <xf numFmtId="20" fontId="16" fillId="27" borderId="52" xfId="1" applyNumberFormat="1" applyFont="1" applyFill="1" applyBorder="1"/>
    <xf numFmtId="20" fontId="16" fillId="27" borderId="53" xfId="1" applyNumberFormat="1" applyFont="1" applyFill="1" applyBorder="1"/>
    <xf numFmtId="20" fontId="16" fillId="27" borderId="62" xfId="1" applyNumberFormat="1" applyFont="1" applyFill="1" applyBorder="1" applyAlignment="1">
      <alignment wrapText="1"/>
    </xf>
    <xf numFmtId="20" fontId="16" fillId="27" borderId="54" xfId="1" applyNumberFormat="1" applyFont="1" applyFill="1" applyBorder="1" applyAlignment="1">
      <alignment wrapText="1"/>
    </xf>
    <xf numFmtId="20" fontId="16" fillId="27" borderId="63" xfId="1" applyNumberFormat="1" applyFont="1" applyFill="1" applyBorder="1"/>
    <xf numFmtId="2" fontId="6" fillId="27" borderId="5" xfId="1" applyNumberFormat="1" applyFill="1" applyBorder="1"/>
    <xf numFmtId="0" fontId="17" fillId="27" borderId="20" xfId="1" applyFont="1" applyFill="1" applyBorder="1"/>
    <xf numFmtId="0" fontId="6" fillId="27" borderId="7" xfId="1" applyFill="1" applyBorder="1" applyAlignment="1">
      <alignment horizontal="center"/>
    </xf>
    <xf numFmtId="20" fontId="16" fillId="27" borderId="56" xfId="1" applyNumberFormat="1" applyFont="1" applyFill="1" applyBorder="1"/>
    <xf numFmtId="20" fontId="16" fillId="27" borderId="57" xfId="1" applyNumberFormat="1" applyFont="1" applyFill="1" applyBorder="1"/>
    <xf numFmtId="20" fontId="16" fillId="27" borderId="64" xfId="1" applyNumberFormat="1" applyFont="1" applyFill="1" applyBorder="1" applyAlignment="1">
      <alignment wrapText="1"/>
    </xf>
    <xf numFmtId="20" fontId="16" fillId="27" borderId="58" xfId="1" applyNumberFormat="1" applyFont="1" applyFill="1" applyBorder="1" applyAlignment="1">
      <alignment wrapText="1"/>
    </xf>
    <xf numFmtId="20" fontId="16" fillId="27" borderId="65" xfId="1" applyNumberFormat="1" applyFont="1" applyFill="1" applyBorder="1"/>
    <xf numFmtId="2" fontId="6" fillId="27" borderId="8" xfId="1" applyNumberFormat="1" applyFill="1" applyBorder="1"/>
    <xf numFmtId="0" fontId="17" fillId="15" borderId="0" xfId="1" applyFont="1" applyFill="1"/>
    <xf numFmtId="20" fontId="16" fillId="0" borderId="0" xfId="1" applyNumberFormat="1" applyFont="1" applyBorder="1"/>
    <xf numFmtId="20" fontId="16" fillId="0" borderId="7" xfId="1" applyNumberFormat="1" applyFont="1" applyBorder="1"/>
    <xf numFmtId="20" fontId="16" fillId="16" borderId="7" xfId="1" applyNumberFormat="1" applyFont="1" applyFill="1" applyBorder="1" applyAlignment="1">
      <alignment wrapText="1"/>
    </xf>
    <xf numFmtId="0" fontId="6" fillId="28" borderId="0" xfId="1" applyFill="1"/>
    <xf numFmtId="0" fontId="8" fillId="0" borderId="9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6" fillId="0" borderId="0" xfId="1" quotePrefix="1"/>
    <xf numFmtId="0" fontId="8" fillId="0" borderId="0" xfId="1" applyFont="1" applyFill="1" applyBorder="1" applyAlignment="1">
      <alignment horizontal="center"/>
    </xf>
    <xf numFmtId="0" fontId="6" fillId="29" borderId="0" xfId="1" applyFill="1"/>
    <xf numFmtId="20" fontId="16" fillId="0" borderId="7" xfId="1" applyNumberFormat="1" applyFont="1" applyBorder="1" applyAlignment="1">
      <alignment wrapText="1"/>
    </xf>
    <xf numFmtId="0" fontId="22" fillId="15" borderId="0" xfId="1" applyFont="1" applyFill="1"/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S50"/>
  <sheetViews>
    <sheetView tabSelected="1" zoomScale="70" zoomScaleNormal="70" workbookViewId="0">
      <selection activeCell="A9" sqref="A9:A10"/>
    </sheetView>
  </sheetViews>
  <sheetFormatPr baseColWidth="10" defaultRowHeight="15" x14ac:dyDescent="0.25"/>
  <cols>
    <col min="1" max="1" width="15.42578125" customWidth="1"/>
    <col min="2" max="2" width="4.7109375" style="177" customWidth="1"/>
    <col min="3" max="4" width="7.7109375" customWidth="1"/>
    <col min="5" max="5" width="4.85546875" bestFit="1" customWidth="1"/>
    <col min="6" max="7" width="7.7109375" customWidth="1"/>
    <col min="8" max="8" width="4.85546875" bestFit="1" customWidth="1"/>
    <col min="9" max="10" width="7.7109375" customWidth="1"/>
    <col min="11" max="11" width="4.85546875" bestFit="1" customWidth="1"/>
    <col min="12" max="13" width="7.7109375" customWidth="1"/>
    <col min="14" max="14" width="4.85546875" bestFit="1" customWidth="1"/>
    <col min="15" max="16" width="7.7109375" customWidth="1"/>
    <col min="17" max="17" width="4.85546875" bestFit="1" customWidth="1"/>
    <col min="18" max="19" width="7.7109375" customWidth="1"/>
    <col min="20" max="20" width="4.85546875" bestFit="1" customWidth="1"/>
    <col min="21" max="22" width="7.7109375" customWidth="1"/>
    <col min="23" max="23" width="4.85546875" bestFit="1" customWidth="1"/>
    <col min="24" max="24" width="14.28515625" customWidth="1"/>
    <col min="25" max="26" width="7.7109375" customWidth="1"/>
    <col min="27" max="27" width="4.85546875" bestFit="1" customWidth="1"/>
    <col min="28" max="29" width="7.7109375" customWidth="1"/>
    <col min="30" max="30" width="4.85546875" bestFit="1" customWidth="1"/>
    <col min="31" max="32" width="7.7109375" customWidth="1"/>
    <col min="33" max="33" width="4.85546875" bestFit="1" customWidth="1"/>
    <col min="34" max="35" width="7.7109375" customWidth="1"/>
    <col min="36" max="36" width="4.85546875" bestFit="1" customWidth="1"/>
    <col min="37" max="38" width="7.7109375" customWidth="1"/>
    <col min="39" max="39" width="4.85546875" bestFit="1" customWidth="1"/>
    <col min="40" max="41" width="7.7109375" customWidth="1"/>
    <col min="42" max="42" width="4.85546875" bestFit="1" customWidth="1"/>
    <col min="43" max="44" width="7.7109375" customWidth="1"/>
    <col min="45" max="45" width="4.85546875" bestFit="1" customWidth="1"/>
    <col min="46" max="46" width="14.28515625" customWidth="1"/>
    <col min="47" max="48" width="7.7109375" customWidth="1"/>
    <col min="49" max="49" width="4.85546875" bestFit="1" customWidth="1"/>
    <col min="50" max="51" width="7.7109375" customWidth="1"/>
    <col min="52" max="52" width="4.85546875" bestFit="1" customWidth="1"/>
    <col min="53" max="54" width="7.7109375" customWidth="1"/>
    <col min="55" max="55" width="4.85546875" bestFit="1" customWidth="1"/>
    <col min="56" max="57" width="7.7109375" customWidth="1"/>
    <col min="58" max="58" width="4.85546875" bestFit="1" customWidth="1"/>
    <col min="59" max="60" width="7.7109375" customWidth="1"/>
    <col min="61" max="61" width="4.85546875" bestFit="1" customWidth="1"/>
    <col min="62" max="63" width="7.7109375" customWidth="1"/>
    <col min="64" max="64" width="4.85546875" bestFit="1" customWidth="1"/>
    <col min="65" max="66" width="7.7109375" customWidth="1"/>
    <col min="67" max="67" width="4.85546875" bestFit="1" customWidth="1"/>
    <col min="68" max="68" width="14.28515625" customWidth="1"/>
    <col min="69" max="70" width="7.7109375" customWidth="1"/>
    <col min="71" max="71" width="4.85546875" bestFit="1" customWidth="1"/>
    <col min="72" max="73" width="7.7109375" customWidth="1"/>
    <col min="74" max="74" width="4.85546875" bestFit="1" customWidth="1"/>
    <col min="75" max="76" width="7.7109375" customWidth="1"/>
    <col min="77" max="77" width="4.85546875" bestFit="1" customWidth="1"/>
    <col min="78" max="79" width="7.7109375" customWidth="1"/>
    <col min="80" max="80" width="4.85546875" bestFit="1" customWidth="1"/>
    <col min="81" max="82" width="7.7109375" customWidth="1"/>
    <col min="83" max="83" width="4.85546875" bestFit="1" customWidth="1"/>
    <col min="84" max="85" width="7.7109375" customWidth="1"/>
    <col min="86" max="86" width="4.85546875" bestFit="1" customWidth="1"/>
    <col min="87" max="88" width="7.7109375" customWidth="1"/>
    <col min="89" max="89" width="4.85546875" bestFit="1" customWidth="1"/>
    <col min="90" max="90" width="14.28515625" customWidth="1"/>
    <col min="91" max="92" width="7.7109375" customWidth="1"/>
    <col min="93" max="93" width="4.85546875" bestFit="1" customWidth="1"/>
    <col min="94" max="95" width="7.7109375" customWidth="1"/>
    <col min="96" max="96" width="4.85546875" bestFit="1" customWidth="1"/>
    <col min="97" max="97" width="17.85546875" customWidth="1"/>
  </cols>
  <sheetData>
    <row r="1" spans="1:97" x14ac:dyDescent="0.25">
      <c r="A1" s="1"/>
      <c r="B1" s="2" t="s">
        <v>0</v>
      </c>
      <c r="C1" s="3"/>
      <c r="D1" s="4"/>
    </row>
    <row r="2" spans="1:97" x14ac:dyDescent="0.25">
      <c r="A2" s="5"/>
      <c r="B2" s="6" t="s">
        <v>1</v>
      </c>
      <c r="C2" s="7"/>
      <c r="D2" s="8"/>
    </row>
    <row r="3" spans="1:97" ht="15.75" thickBot="1" x14ac:dyDescent="0.3">
      <c r="A3" s="9"/>
      <c r="B3" s="10" t="s">
        <v>2</v>
      </c>
      <c r="C3" s="11"/>
      <c r="D3" s="12"/>
    </row>
    <row r="6" spans="1:97" s="13" customFormat="1" ht="33.75" customHeight="1" thickBot="1" x14ac:dyDescent="0.3">
      <c r="A6" s="13" t="s">
        <v>3</v>
      </c>
      <c r="B6" s="14"/>
      <c r="C6" s="15">
        <v>2</v>
      </c>
      <c r="D6" s="15"/>
      <c r="F6" s="15">
        <v>3</v>
      </c>
      <c r="G6" s="15"/>
      <c r="I6" s="15">
        <v>4</v>
      </c>
      <c r="J6" s="15"/>
      <c r="L6" s="15">
        <v>5</v>
      </c>
      <c r="M6" s="15"/>
      <c r="O6" s="15">
        <v>6</v>
      </c>
      <c r="P6" s="15"/>
      <c r="R6" s="15">
        <v>7</v>
      </c>
      <c r="S6" s="15"/>
      <c r="U6" s="15">
        <v>8</v>
      </c>
      <c r="V6" s="15"/>
      <c r="Y6" s="15">
        <v>9</v>
      </c>
      <c r="Z6" s="15"/>
      <c r="AB6" s="15">
        <v>10</v>
      </c>
      <c r="AC6" s="15"/>
      <c r="AE6" s="15">
        <v>11</v>
      </c>
      <c r="AF6" s="15"/>
      <c r="AH6" s="15">
        <v>12</v>
      </c>
      <c r="AI6" s="15"/>
      <c r="AK6" s="15">
        <v>13</v>
      </c>
      <c r="AL6" s="15"/>
      <c r="AN6" s="15">
        <v>14</v>
      </c>
      <c r="AO6" s="15"/>
      <c r="AQ6" s="15">
        <v>15</v>
      </c>
      <c r="AR6" s="15"/>
      <c r="AU6" s="15">
        <v>16</v>
      </c>
      <c r="AV6" s="15"/>
      <c r="AX6" s="15">
        <v>17</v>
      </c>
      <c r="AY6" s="15"/>
      <c r="BA6" s="15">
        <v>18</v>
      </c>
      <c r="BB6" s="15"/>
      <c r="BD6" s="15">
        <v>19</v>
      </c>
      <c r="BE6" s="15"/>
      <c r="BG6" s="15">
        <v>20</v>
      </c>
      <c r="BH6" s="15"/>
      <c r="BJ6" s="15">
        <v>21</v>
      </c>
      <c r="BK6" s="15"/>
      <c r="BM6" s="15">
        <v>22</v>
      </c>
      <c r="BN6" s="15"/>
      <c r="BQ6" s="15">
        <v>23</v>
      </c>
      <c r="BR6" s="15"/>
      <c r="BT6" s="15">
        <v>24</v>
      </c>
      <c r="BU6" s="15"/>
      <c r="BW6" s="15">
        <v>25</v>
      </c>
      <c r="BX6" s="15"/>
      <c r="BZ6" s="15">
        <v>26</v>
      </c>
      <c r="CA6" s="15"/>
      <c r="CC6" s="15">
        <v>27</v>
      </c>
      <c r="CD6" s="15"/>
      <c r="CF6" s="15">
        <v>28</v>
      </c>
      <c r="CG6" s="15"/>
      <c r="CI6" s="15">
        <v>29</v>
      </c>
      <c r="CJ6" s="15"/>
      <c r="CM6" s="15">
        <v>30</v>
      </c>
      <c r="CN6" s="15"/>
      <c r="CP6" s="15">
        <v>31</v>
      </c>
      <c r="CQ6" s="15"/>
    </row>
    <row r="7" spans="1:97" ht="24" customHeight="1" thickBot="1" x14ac:dyDescent="0.3">
      <c r="A7" s="16"/>
      <c r="B7" s="17"/>
      <c r="C7" s="18" t="s">
        <v>4</v>
      </c>
      <c r="D7" s="19"/>
      <c r="E7" s="20" t="s">
        <v>5</v>
      </c>
      <c r="F7" s="18" t="s">
        <v>6</v>
      </c>
      <c r="G7" s="19"/>
      <c r="H7" s="20" t="s">
        <v>5</v>
      </c>
      <c r="I7" s="21" t="s">
        <v>7</v>
      </c>
      <c r="J7" s="22"/>
      <c r="K7" s="23" t="s">
        <v>5</v>
      </c>
      <c r="L7" s="24" t="s">
        <v>8</v>
      </c>
      <c r="M7" s="24"/>
      <c r="N7" s="23" t="s">
        <v>5</v>
      </c>
      <c r="O7" s="24" t="s">
        <v>9</v>
      </c>
      <c r="P7" s="24"/>
      <c r="Q7" s="23" t="s">
        <v>5</v>
      </c>
      <c r="R7" s="25" t="s">
        <v>10</v>
      </c>
      <c r="S7" s="25"/>
      <c r="T7" s="23" t="s">
        <v>5</v>
      </c>
      <c r="U7" s="25" t="s">
        <v>11</v>
      </c>
      <c r="V7" s="22"/>
      <c r="W7" s="23" t="s">
        <v>5</v>
      </c>
      <c r="X7" s="26" t="s">
        <v>12</v>
      </c>
      <c r="Y7" s="18" t="s">
        <v>4</v>
      </c>
      <c r="Z7" s="19"/>
      <c r="AA7" s="20" t="s">
        <v>5</v>
      </c>
      <c r="AB7" s="18" t="s">
        <v>6</v>
      </c>
      <c r="AC7" s="19"/>
      <c r="AD7" s="20" t="s">
        <v>5</v>
      </c>
      <c r="AE7" s="21" t="s">
        <v>7</v>
      </c>
      <c r="AF7" s="22"/>
      <c r="AG7" s="23" t="s">
        <v>5</v>
      </c>
      <c r="AH7" s="24" t="s">
        <v>8</v>
      </c>
      <c r="AI7" s="24"/>
      <c r="AJ7" s="23" t="s">
        <v>5</v>
      </c>
      <c r="AK7" s="24" t="s">
        <v>9</v>
      </c>
      <c r="AL7" s="24"/>
      <c r="AM7" s="23" t="s">
        <v>5</v>
      </c>
      <c r="AN7" s="25" t="s">
        <v>10</v>
      </c>
      <c r="AO7" s="25"/>
      <c r="AP7" s="23" t="s">
        <v>5</v>
      </c>
      <c r="AQ7" s="25" t="s">
        <v>11</v>
      </c>
      <c r="AR7" s="22"/>
      <c r="AS7" s="23" t="s">
        <v>5</v>
      </c>
      <c r="AT7" s="26" t="s">
        <v>12</v>
      </c>
      <c r="AU7" s="18" t="s">
        <v>4</v>
      </c>
      <c r="AV7" s="19"/>
      <c r="AW7" s="20" t="s">
        <v>5</v>
      </c>
      <c r="AX7" s="18" t="s">
        <v>6</v>
      </c>
      <c r="AY7" s="19"/>
      <c r="AZ7" s="20" t="s">
        <v>5</v>
      </c>
      <c r="BA7" s="21" t="s">
        <v>7</v>
      </c>
      <c r="BB7" s="22"/>
      <c r="BC7" s="23" t="s">
        <v>5</v>
      </c>
      <c r="BD7" s="24" t="s">
        <v>8</v>
      </c>
      <c r="BE7" s="24"/>
      <c r="BF7" s="23" t="s">
        <v>5</v>
      </c>
      <c r="BG7" s="24" t="s">
        <v>9</v>
      </c>
      <c r="BH7" s="24"/>
      <c r="BI7" s="23" t="s">
        <v>5</v>
      </c>
      <c r="BJ7" s="25" t="s">
        <v>10</v>
      </c>
      <c r="BK7" s="25"/>
      <c r="BL7" s="23" t="s">
        <v>5</v>
      </c>
      <c r="BM7" s="25" t="s">
        <v>11</v>
      </c>
      <c r="BN7" s="22"/>
      <c r="BO7" s="23" t="s">
        <v>5</v>
      </c>
      <c r="BP7" s="26" t="s">
        <v>12</v>
      </c>
      <c r="BQ7" s="18" t="s">
        <v>4</v>
      </c>
      <c r="BR7" s="19"/>
      <c r="BS7" s="20" t="s">
        <v>5</v>
      </c>
      <c r="BT7" s="18" t="s">
        <v>6</v>
      </c>
      <c r="BU7" s="19"/>
      <c r="BV7" s="20" t="s">
        <v>5</v>
      </c>
      <c r="BW7" s="21" t="s">
        <v>7</v>
      </c>
      <c r="BX7" s="22"/>
      <c r="BY7" s="23" t="s">
        <v>5</v>
      </c>
      <c r="BZ7" s="24" t="s">
        <v>8</v>
      </c>
      <c r="CA7" s="24"/>
      <c r="CB7" s="23" t="s">
        <v>5</v>
      </c>
      <c r="CC7" s="24" t="s">
        <v>9</v>
      </c>
      <c r="CD7" s="24"/>
      <c r="CE7" s="23" t="s">
        <v>5</v>
      </c>
      <c r="CF7" s="25" t="s">
        <v>10</v>
      </c>
      <c r="CG7" s="25"/>
      <c r="CH7" s="23" t="s">
        <v>5</v>
      </c>
      <c r="CI7" s="25" t="s">
        <v>11</v>
      </c>
      <c r="CJ7" s="22"/>
      <c r="CK7" s="23" t="s">
        <v>5</v>
      </c>
      <c r="CL7" s="26" t="s">
        <v>12</v>
      </c>
      <c r="CM7" s="18" t="s">
        <v>4</v>
      </c>
      <c r="CN7" s="19"/>
      <c r="CO7" s="20" t="s">
        <v>5</v>
      </c>
      <c r="CP7" s="18" t="s">
        <v>6</v>
      </c>
      <c r="CQ7" s="19"/>
      <c r="CR7" s="20" t="s">
        <v>5</v>
      </c>
      <c r="CS7" s="26" t="s">
        <v>13</v>
      </c>
    </row>
    <row r="8" spans="1:97" ht="24" customHeight="1" thickBot="1" x14ac:dyDescent="0.3">
      <c r="A8" s="27"/>
      <c r="B8" s="28"/>
      <c r="C8" s="29"/>
      <c r="D8" s="30"/>
      <c r="E8" s="31"/>
      <c r="F8" s="29"/>
      <c r="G8" s="30"/>
      <c r="H8" s="31"/>
      <c r="I8" s="32"/>
      <c r="J8" s="33"/>
      <c r="K8" s="31"/>
      <c r="L8" s="34"/>
      <c r="M8" s="34"/>
      <c r="N8" s="31"/>
      <c r="O8" s="34"/>
      <c r="P8" s="34"/>
      <c r="Q8" s="31"/>
      <c r="R8" s="35"/>
      <c r="S8" s="35"/>
      <c r="T8" s="31"/>
      <c r="U8" s="35"/>
      <c r="V8" s="33"/>
      <c r="W8" s="31"/>
      <c r="X8" s="36"/>
      <c r="Y8" s="29"/>
      <c r="Z8" s="30"/>
      <c r="AA8" s="31"/>
      <c r="AB8" s="29"/>
      <c r="AC8" s="30"/>
      <c r="AD8" s="31"/>
      <c r="AE8" s="32"/>
      <c r="AF8" s="33"/>
      <c r="AG8" s="31"/>
      <c r="AH8" s="34"/>
      <c r="AI8" s="34"/>
      <c r="AJ8" s="31"/>
      <c r="AK8" s="34"/>
      <c r="AL8" s="34"/>
      <c r="AM8" s="31"/>
      <c r="AN8" s="35"/>
      <c r="AO8" s="35"/>
      <c r="AP8" s="31"/>
      <c r="AQ8" s="35"/>
      <c r="AR8" s="33"/>
      <c r="AS8" s="31"/>
      <c r="AT8" s="36"/>
      <c r="AU8" s="29"/>
      <c r="AV8" s="30"/>
      <c r="AW8" s="31"/>
      <c r="AX8" s="29"/>
      <c r="AY8" s="30"/>
      <c r="AZ8" s="31"/>
      <c r="BA8" s="32"/>
      <c r="BB8" s="33"/>
      <c r="BC8" s="31"/>
      <c r="BD8" s="34"/>
      <c r="BE8" s="34"/>
      <c r="BF8" s="31"/>
      <c r="BG8" s="34"/>
      <c r="BH8" s="34"/>
      <c r="BI8" s="31"/>
      <c r="BJ8" s="35"/>
      <c r="BK8" s="35"/>
      <c r="BL8" s="31"/>
      <c r="BM8" s="35"/>
      <c r="BN8" s="33"/>
      <c r="BO8" s="31"/>
      <c r="BP8" s="36"/>
      <c r="BQ8" s="29"/>
      <c r="BR8" s="30"/>
      <c r="BS8" s="31"/>
      <c r="BT8" s="29"/>
      <c r="BU8" s="30"/>
      <c r="BV8" s="31"/>
      <c r="BW8" s="32"/>
      <c r="BX8" s="33"/>
      <c r="BY8" s="31"/>
      <c r="BZ8" s="34"/>
      <c r="CA8" s="34"/>
      <c r="CB8" s="31"/>
      <c r="CC8" s="34"/>
      <c r="CD8" s="34"/>
      <c r="CE8" s="31"/>
      <c r="CF8" s="35"/>
      <c r="CG8" s="35"/>
      <c r="CH8" s="31"/>
      <c r="CI8" s="35"/>
      <c r="CJ8" s="33"/>
      <c r="CK8" s="31"/>
      <c r="CL8" s="36"/>
      <c r="CM8" s="29"/>
      <c r="CN8" s="30"/>
      <c r="CO8" s="31"/>
      <c r="CP8" s="29"/>
      <c r="CQ8" s="30"/>
      <c r="CR8" s="31"/>
      <c r="CS8" s="36"/>
    </row>
    <row r="9" spans="1:97" ht="12" customHeight="1" x14ac:dyDescent="0.25">
      <c r="A9" s="37" t="s">
        <v>14</v>
      </c>
      <c r="B9" s="38"/>
      <c r="C9" s="39"/>
      <c r="D9" s="40"/>
      <c r="E9" s="41">
        <f>IF(ISNUMBER(C9),D9-C9,0)</f>
        <v>0</v>
      </c>
      <c r="F9" s="39"/>
      <c r="G9" s="40"/>
      <c r="H9" s="41">
        <f>IF(ISNUMBER(F9),G9-F9,0)</f>
        <v>0</v>
      </c>
      <c r="I9" s="42"/>
      <c r="J9" s="43"/>
      <c r="K9" s="41">
        <f>IF(ISNUMBER(I9),J9-I9,0)</f>
        <v>0</v>
      </c>
      <c r="L9" s="39"/>
      <c r="M9" s="44"/>
      <c r="N9" s="41">
        <f>IF(ISNUMBER(L9),M9-L9,0)</f>
        <v>0</v>
      </c>
      <c r="O9" s="39"/>
      <c r="P9" s="44"/>
      <c r="Q9" s="41">
        <f>IF(ISNUMBER(O9),P9-O9,0)</f>
        <v>0</v>
      </c>
      <c r="R9" s="42"/>
      <c r="S9" s="45"/>
      <c r="T9" s="41">
        <f>IF(ISNUMBER(R9),S9-R9,0)</f>
        <v>0</v>
      </c>
      <c r="U9" s="42"/>
      <c r="V9" s="45"/>
      <c r="W9" s="41">
        <f>IF(ISNUMBER(U9),V9-U9,0)</f>
        <v>0</v>
      </c>
      <c r="X9" s="46">
        <f>SUM(E9:E10,H9:H10,K9:K10,N9:N10,Q9:Q10,T9:T10,W9:W10)</f>
        <v>0</v>
      </c>
      <c r="Y9" s="39"/>
      <c r="Z9" s="40"/>
      <c r="AA9" s="41">
        <f>IF(ISNUMBER(Y9),Z9-Y9,0)</f>
        <v>0</v>
      </c>
      <c r="AB9" s="39"/>
      <c r="AC9" s="40"/>
      <c r="AD9" s="41">
        <f>IF(ISNUMBER(AB9),AC9-AB9,0)</f>
        <v>0</v>
      </c>
      <c r="AE9" s="42"/>
      <c r="AF9" s="43"/>
      <c r="AG9" s="41">
        <f>IF(ISNUMBER(AE9),AF9-AE9,0)</f>
        <v>0</v>
      </c>
      <c r="AH9" s="39"/>
      <c r="AI9" s="44"/>
      <c r="AJ9" s="41">
        <f>IF(ISNUMBER(AH9),AI9-AH9,0)</f>
        <v>0</v>
      </c>
      <c r="AK9" s="39"/>
      <c r="AL9" s="44"/>
      <c r="AM9" s="41">
        <f>IF(ISNUMBER(AK9),AL9-AK9,0)</f>
        <v>0</v>
      </c>
      <c r="AN9" s="42"/>
      <c r="AO9" s="45"/>
      <c r="AP9" s="41">
        <f>IF(ISNUMBER(AN9),AO9-AN9,0)</f>
        <v>0</v>
      </c>
      <c r="AQ9" s="42"/>
      <c r="AR9" s="45"/>
      <c r="AS9" s="41">
        <f>IF(ISNUMBER(AQ9),AR9-AQ9,0)</f>
        <v>0</v>
      </c>
      <c r="AT9" s="46">
        <f>SUM(AA9:AA10,AD9:AD10,AG9:AG10,AJ9:AJ10,AM9:AM10,AP9:AP10,AS9:AS10)</f>
        <v>0</v>
      </c>
      <c r="AU9" s="39"/>
      <c r="AV9" s="40"/>
      <c r="AW9" s="41">
        <f>IF(ISNUMBER(AU9),AV9-AU9,0)</f>
        <v>0</v>
      </c>
      <c r="AX9" s="39"/>
      <c r="AY9" s="40"/>
      <c r="AZ9" s="41">
        <f>IF(ISNUMBER(AX9),AY9-AX9,0)</f>
        <v>0</v>
      </c>
      <c r="BA9" s="42"/>
      <c r="BB9" s="43"/>
      <c r="BC9" s="41">
        <f>IF(ISNUMBER(BA9),BB9-BA9,0)</f>
        <v>0</v>
      </c>
      <c r="BD9" s="39"/>
      <c r="BE9" s="44"/>
      <c r="BF9" s="41">
        <f>IF(ISNUMBER(BD9),BE9-BD9,0)</f>
        <v>0</v>
      </c>
      <c r="BG9" s="39"/>
      <c r="BH9" s="44"/>
      <c r="BI9" s="41">
        <f>IF(ISNUMBER(BG9),BH9-BG9,0)</f>
        <v>0</v>
      </c>
      <c r="BJ9" s="42"/>
      <c r="BK9" s="45"/>
      <c r="BL9" s="41">
        <f>IF(ISNUMBER(BJ9),BK9-BJ9,0)</f>
        <v>0</v>
      </c>
      <c r="BM9" s="42"/>
      <c r="BN9" s="45"/>
      <c r="BO9" s="41">
        <f>IF(ISNUMBER(BM9),BN9-BM9,0)</f>
        <v>0</v>
      </c>
      <c r="BP9" s="46">
        <f>SUM(AW9:AW10,AZ9:AZ10,BC9:BC10,BF9:BF10,BI9:BI10,BL9:BL10,BO9:BO10)</f>
        <v>0</v>
      </c>
      <c r="BQ9" s="39"/>
      <c r="BR9" s="40"/>
      <c r="BS9" s="41">
        <f>IF(ISNUMBER(BQ9),BR9-BQ9,0)</f>
        <v>0</v>
      </c>
      <c r="BT9" s="39"/>
      <c r="BU9" s="40"/>
      <c r="BV9" s="41">
        <f>IF(ISNUMBER(BT9),BU9-BT9,0)</f>
        <v>0</v>
      </c>
      <c r="BW9" s="42"/>
      <c r="BX9" s="43"/>
      <c r="BY9" s="41">
        <f>IF(ISNUMBER(BW9),BX9-BW9,0)</f>
        <v>0</v>
      </c>
      <c r="BZ9" s="39"/>
      <c r="CA9" s="44"/>
      <c r="CB9" s="41">
        <f>IF(ISNUMBER(BZ9),CA9-BZ9,0)</f>
        <v>0</v>
      </c>
      <c r="CC9" s="39"/>
      <c r="CD9" s="44"/>
      <c r="CE9" s="41">
        <f>IF(ISNUMBER(CC9),CD9-CC9,0)</f>
        <v>0</v>
      </c>
      <c r="CF9" s="42"/>
      <c r="CG9" s="45"/>
      <c r="CH9" s="41">
        <f>IF(ISNUMBER(CF9),CG9-CF9,0)</f>
        <v>0</v>
      </c>
      <c r="CI9" s="42"/>
      <c r="CJ9" s="45"/>
      <c r="CK9" s="41">
        <f>IF(ISNUMBER(CI9),CJ9-CI9,0)</f>
        <v>0</v>
      </c>
      <c r="CL9" s="46">
        <f>SUM(BS9:BS10,BV9:BV10,BY9:BY10,CB9:CB10,CE9:CE10,CH9:CH10,CK9:CK10)</f>
        <v>0</v>
      </c>
      <c r="CM9" s="39"/>
      <c r="CN9" s="40"/>
      <c r="CO9" s="41">
        <f>IF(ISNUMBER(CM9),CN9-CM9,0)</f>
        <v>0</v>
      </c>
      <c r="CP9" s="39"/>
      <c r="CQ9" s="40"/>
      <c r="CR9" s="41">
        <f>IF(ISNUMBER(CP9),CQ9-CP9,0)</f>
        <v>0</v>
      </c>
      <c r="CS9" s="46">
        <f>X9+AT9+BP9+CL9</f>
        <v>0</v>
      </c>
    </row>
    <row r="10" spans="1:97" ht="12" customHeight="1" thickBot="1" x14ac:dyDescent="0.3">
      <c r="A10" s="47"/>
      <c r="B10" s="48"/>
      <c r="C10" s="49"/>
      <c r="D10" s="50"/>
      <c r="E10" s="51">
        <f>IF(ISNUMBER(C10),D10-C10,0)</f>
        <v>0</v>
      </c>
      <c r="F10" s="49"/>
      <c r="G10" s="50"/>
      <c r="H10" s="51">
        <f>IF(ISNUMBER(F10),G10-F10,0)</f>
        <v>0</v>
      </c>
      <c r="I10" s="52"/>
      <c r="J10" s="53"/>
      <c r="K10" s="51">
        <f>IF(ISNUMBER(I10),J10-I10,0)</f>
        <v>0</v>
      </c>
      <c r="L10" s="49"/>
      <c r="M10" s="54"/>
      <c r="N10" s="51">
        <f>IF(ISNUMBER(L10),M10-L10,0)</f>
        <v>0</v>
      </c>
      <c r="O10" s="49"/>
      <c r="P10" s="54"/>
      <c r="Q10" s="51">
        <f>IF(ISNUMBER(O10),P10-O10,0)</f>
        <v>0</v>
      </c>
      <c r="R10" s="52"/>
      <c r="S10" s="55"/>
      <c r="T10" s="51">
        <f>IF(ISNUMBER(R10),S10-R10,0)</f>
        <v>0</v>
      </c>
      <c r="U10" s="52"/>
      <c r="V10" s="55"/>
      <c r="W10" s="51">
        <f>IF(ISNUMBER(U10),V10-U10,0)</f>
        <v>0</v>
      </c>
      <c r="X10" s="56"/>
      <c r="Y10" s="49"/>
      <c r="Z10" s="50"/>
      <c r="AA10" s="51">
        <f>IF(ISNUMBER(Y10),Z10-Y10,0)</f>
        <v>0</v>
      </c>
      <c r="AB10" s="49"/>
      <c r="AC10" s="50"/>
      <c r="AD10" s="51">
        <f>IF(ISNUMBER(AB10),AC10-AB10,0)</f>
        <v>0</v>
      </c>
      <c r="AE10" s="52"/>
      <c r="AF10" s="53"/>
      <c r="AG10" s="51">
        <f>IF(ISNUMBER(AE10),AF10-AE10,0)</f>
        <v>0</v>
      </c>
      <c r="AH10" s="49"/>
      <c r="AI10" s="54"/>
      <c r="AJ10" s="51">
        <f>IF(ISNUMBER(AH10),AI10-AH10,0)</f>
        <v>0</v>
      </c>
      <c r="AK10" s="49"/>
      <c r="AL10" s="54"/>
      <c r="AM10" s="51">
        <f>IF(ISNUMBER(AK10),AL10-AK10,0)</f>
        <v>0</v>
      </c>
      <c r="AN10" s="52"/>
      <c r="AO10" s="55"/>
      <c r="AP10" s="51">
        <f>IF(ISNUMBER(AN10),AO10-AN10,0)</f>
        <v>0</v>
      </c>
      <c r="AQ10" s="52"/>
      <c r="AR10" s="55"/>
      <c r="AS10" s="51">
        <f>IF(ISNUMBER(AQ10),AR10-AQ10,0)</f>
        <v>0</v>
      </c>
      <c r="AT10" s="56"/>
      <c r="AU10" s="49"/>
      <c r="AV10" s="50"/>
      <c r="AW10" s="51">
        <f>IF(ISNUMBER(AU10),AV10-AU10,0)</f>
        <v>0</v>
      </c>
      <c r="AX10" s="49"/>
      <c r="AY10" s="50"/>
      <c r="AZ10" s="51">
        <f>IF(ISNUMBER(AX10),AY10-AX10,0)</f>
        <v>0</v>
      </c>
      <c r="BA10" s="52"/>
      <c r="BB10" s="53"/>
      <c r="BC10" s="51">
        <f>IF(ISNUMBER(BA10),BB10-BA10,0)</f>
        <v>0</v>
      </c>
      <c r="BD10" s="49"/>
      <c r="BE10" s="54"/>
      <c r="BF10" s="51">
        <f>IF(ISNUMBER(BD10),BE10-BD10,0)</f>
        <v>0</v>
      </c>
      <c r="BG10" s="49"/>
      <c r="BH10" s="54"/>
      <c r="BI10" s="51">
        <f>IF(ISNUMBER(BG10),BH10-BG10,0)</f>
        <v>0</v>
      </c>
      <c r="BJ10" s="52"/>
      <c r="BK10" s="55"/>
      <c r="BL10" s="51">
        <f>IF(ISNUMBER(BJ10),BK10-BJ10,0)</f>
        <v>0</v>
      </c>
      <c r="BM10" s="52"/>
      <c r="BN10" s="55"/>
      <c r="BO10" s="51">
        <f>IF(ISNUMBER(BM10),BN10-BM10,0)</f>
        <v>0</v>
      </c>
      <c r="BP10" s="56"/>
      <c r="BQ10" s="49"/>
      <c r="BR10" s="50"/>
      <c r="BS10" s="51">
        <f>IF(ISNUMBER(BQ10),BR10-BQ10,0)</f>
        <v>0</v>
      </c>
      <c r="BT10" s="49"/>
      <c r="BU10" s="50"/>
      <c r="BV10" s="51">
        <f>IF(ISNUMBER(BT10),BU10-BT10,0)</f>
        <v>0</v>
      </c>
      <c r="BW10" s="52"/>
      <c r="BX10" s="53"/>
      <c r="BY10" s="51">
        <f>IF(ISNUMBER(BW10),BX10-BW10,0)</f>
        <v>0</v>
      </c>
      <c r="BZ10" s="49"/>
      <c r="CA10" s="54"/>
      <c r="CB10" s="51">
        <f>IF(ISNUMBER(BZ10),CA10-BZ10,0)</f>
        <v>0</v>
      </c>
      <c r="CC10" s="49"/>
      <c r="CD10" s="54"/>
      <c r="CE10" s="51">
        <f>IF(ISNUMBER(CC10),CD10-CC10,0)</f>
        <v>0</v>
      </c>
      <c r="CF10" s="52"/>
      <c r="CG10" s="55"/>
      <c r="CH10" s="51">
        <f>IF(ISNUMBER(CF10),CG10-CF10,0)</f>
        <v>0</v>
      </c>
      <c r="CI10" s="52"/>
      <c r="CJ10" s="55"/>
      <c r="CK10" s="51">
        <f>IF(ISNUMBER(CI10),CJ10-CI10,0)</f>
        <v>0</v>
      </c>
      <c r="CL10" s="56"/>
      <c r="CM10" s="49"/>
      <c r="CN10" s="50"/>
      <c r="CO10" s="51">
        <f>IF(ISNUMBER(CM10),CN10-CM10,0)</f>
        <v>0</v>
      </c>
      <c r="CP10" s="49"/>
      <c r="CQ10" s="50"/>
      <c r="CR10" s="51">
        <f>IF(ISNUMBER(CP10),CQ10-CP10,0)</f>
        <v>0</v>
      </c>
      <c r="CS10" s="56"/>
    </row>
    <row r="11" spans="1:97" ht="15" customHeight="1" x14ac:dyDescent="0.25">
      <c r="A11" s="57" t="s">
        <v>15</v>
      </c>
      <c r="B11" s="58" t="s">
        <v>16</v>
      </c>
      <c r="C11" s="59">
        <v>0.41666666666666669</v>
      </c>
      <c r="D11" s="60">
        <v>0.58333333333333337</v>
      </c>
      <c r="E11" s="41">
        <f>IF(ISNUMBER(C11),D11-C11,0)</f>
        <v>0.16666666666666669</v>
      </c>
      <c r="F11" s="61">
        <v>0.41666666666666669</v>
      </c>
      <c r="G11" s="62">
        <v>0.58333333333333337</v>
      </c>
      <c r="H11" s="41">
        <f>IF(ISNUMBER(F11),G11-F11,0)</f>
        <v>0.16666666666666669</v>
      </c>
      <c r="I11" s="59">
        <v>0.41666666666666669</v>
      </c>
      <c r="J11" s="63">
        <v>0.54166666666666663</v>
      </c>
      <c r="K11" s="41">
        <f>IF(ISNUMBER(I11),J11-I11,0)</f>
        <v>0.12499999999999994</v>
      </c>
      <c r="L11" s="64" t="s">
        <v>17</v>
      </c>
      <c r="M11" s="65"/>
      <c r="N11" s="41">
        <f>IF(ISNUMBER(L11),M11-L11,0)</f>
        <v>0</v>
      </c>
      <c r="O11" s="64" t="s">
        <v>17</v>
      </c>
      <c r="P11" s="65"/>
      <c r="Q11" s="41">
        <f>IF(ISNUMBER(O11),P11-O11,0)</f>
        <v>0</v>
      </c>
      <c r="R11" s="61">
        <v>0.41666666666666669</v>
      </c>
      <c r="S11" s="45">
        <v>0.54166666666666663</v>
      </c>
      <c r="T11" s="41">
        <f>IF(ISNUMBER(R11),S11-R11,0)</f>
        <v>0.12499999999999994</v>
      </c>
      <c r="U11" s="61">
        <v>0.41666666666666669</v>
      </c>
      <c r="V11" s="45">
        <v>0.58333333333333337</v>
      </c>
      <c r="W11" s="41">
        <f>IF(ISNUMBER(U11),V11-U11,0)</f>
        <v>0.16666666666666669</v>
      </c>
      <c r="X11" s="46">
        <f>SUM(E11:E12,H11:H12,K11:K12,N11:N12,Q11:Q12,T11:T12,W11:W12)</f>
        <v>1.4583333333333333</v>
      </c>
      <c r="Y11" s="59">
        <v>0.41666666666666669</v>
      </c>
      <c r="Z11" s="60">
        <v>0.58333333333333337</v>
      </c>
      <c r="AA11" s="41">
        <f>IF(ISNUMBER(Y11),Z11-Y11,0)</f>
        <v>0.16666666666666669</v>
      </c>
      <c r="AB11" s="61">
        <v>0.41666666666666669</v>
      </c>
      <c r="AC11" s="62">
        <v>0.58333333333333337</v>
      </c>
      <c r="AD11" s="41">
        <f>IF(ISNUMBER(AB11),AC11-AB11,0)</f>
        <v>0.16666666666666669</v>
      </c>
      <c r="AE11" s="59">
        <v>0.41666666666666669</v>
      </c>
      <c r="AF11" s="63">
        <v>0.54166666666666663</v>
      </c>
      <c r="AG11" s="41">
        <f>IF(ISNUMBER(AE11),AF11-AE11,0)</f>
        <v>0.12499999999999994</v>
      </c>
      <c r="AH11" s="64" t="s">
        <v>17</v>
      </c>
      <c r="AI11" s="65"/>
      <c r="AJ11" s="41">
        <f>IF(ISNUMBER(AH11),AI11-AH11,0)</f>
        <v>0</v>
      </c>
      <c r="AK11" s="64" t="s">
        <v>17</v>
      </c>
      <c r="AL11" s="65"/>
      <c r="AM11" s="41">
        <f>IF(ISNUMBER(AK11),AL11-AK11,0)</f>
        <v>0</v>
      </c>
      <c r="AN11" s="61">
        <v>0.41666666666666669</v>
      </c>
      <c r="AO11" s="45">
        <v>0.54166666666666663</v>
      </c>
      <c r="AP11" s="41">
        <f>IF(ISNUMBER(AN11),AO11-AN11,0)</f>
        <v>0.12499999999999994</v>
      </c>
      <c r="AQ11" s="61">
        <v>0.41666666666666669</v>
      </c>
      <c r="AR11" s="45">
        <v>0.58333333333333337</v>
      </c>
      <c r="AS11" s="41">
        <f>IF(ISNUMBER(AQ11),AR11-AQ11,0)</f>
        <v>0.16666666666666669</v>
      </c>
      <c r="AT11" s="46">
        <f>SUM(AA11:AA12,AD11:AD12,AG11:AG12,AJ11:AJ12,AM11:AM12,AP11:AP12,AS11:AS12)</f>
        <v>1.4583333333333333</v>
      </c>
      <c r="AU11" s="59">
        <v>0.41666666666666669</v>
      </c>
      <c r="AV11" s="60">
        <v>0.58333333333333337</v>
      </c>
      <c r="AW11" s="41">
        <f>IF(ISNUMBER(AU11),AV11-AU11,0)</f>
        <v>0.16666666666666669</v>
      </c>
      <c r="AX11" s="61">
        <v>0.41666666666666669</v>
      </c>
      <c r="AY11" s="62">
        <v>0.58333333333333337</v>
      </c>
      <c r="AZ11" s="41">
        <f>IF(ISNUMBER(AX11),AY11-AX11,0)</f>
        <v>0.16666666666666669</v>
      </c>
      <c r="BA11" s="59">
        <v>0.41666666666666669</v>
      </c>
      <c r="BB11" s="63">
        <v>0.54166666666666663</v>
      </c>
      <c r="BC11" s="41">
        <f>IF(ISNUMBER(BA11),BB11-BA11,0)</f>
        <v>0.12499999999999994</v>
      </c>
      <c r="BD11" s="64" t="s">
        <v>17</v>
      </c>
      <c r="BE11" s="65"/>
      <c r="BF11" s="41">
        <f>IF(ISNUMBER(BD11),BE11-BD11,0)</f>
        <v>0</v>
      </c>
      <c r="BG11" s="64" t="s">
        <v>17</v>
      </c>
      <c r="BH11" s="65"/>
      <c r="BI11" s="41">
        <f>IF(ISNUMBER(BG11),BH11-BG11,0)</f>
        <v>0</v>
      </c>
      <c r="BJ11" s="61">
        <v>0.41666666666666669</v>
      </c>
      <c r="BK11" s="45">
        <v>0.54166666666666663</v>
      </c>
      <c r="BL11" s="41">
        <f>IF(ISNUMBER(BJ11),BK11-BJ11,0)</f>
        <v>0.12499999999999994</v>
      </c>
      <c r="BM11" s="61">
        <v>0.41666666666666669</v>
      </c>
      <c r="BN11" s="45">
        <v>0.58333333333333337</v>
      </c>
      <c r="BO11" s="41">
        <f>IF(ISNUMBER(BM11),BN11-BM11,0)</f>
        <v>0.16666666666666669</v>
      </c>
      <c r="BP11" s="46">
        <f>SUM(AW11:AW12,AZ11:AZ12,BC11:BC12,BF11:BF12,BI11:BI12,BL11:BL12,BO11:BO12)</f>
        <v>1.4583333333333333</v>
      </c>
      <c r="BQ11" s="59">
        <v>0.41666666666666669</v>
      </c>
      <c r="BR11" s="60">
        <v>0.58333333333333337</v>
      </c>
      <c r="BS11" s="41">
        <f>IF(ISNUMBER(BQ11),BR11-BQ11,0)</f>
        <v>0.16666666666666669</v>
      </c>
      <c r="BT11" s="61">
        <v>0.41666666666666669</v>
      </c>
      <c r="BU11" s="62">
        <v>0.58333333333333337</v>
      </c>
      <c r="BV11" s="41">
        <f>IF(ISNUMBER(BT11),BU11-BT11,0)</f>
        <v>0.16666666666666669</v>
      </c>
      <c r="BW11" s="59">
        <v>0.41666666666666669</v>
      </c>
      <c r="BX11" s="63">
        <v>0.54166666666666663</v>
      </c>
      <c r="BY11" s="41">
        <f>IF(ISNUMBER(BW11),BX11-BW11,0)</f>
        <v>0.12499999999999994</v>
      </c>
      <c r="BZ11" s="64" t="s">
        <v>17</v>
      </c>
      <c r="CA11" s="65"/>
      <c r="CB11" s="41">
        <f>IF(ISNUMBER(BZ11),CA11-BZ11,0)</f>
        <v>0</v>
      </c>
      <c r="CC11" s="64" t="s">
        <v>17</v>
      </c>
      <c r="CD11" s="65"/>
      <c r="CE11" s="41">
        <f>IF(ISNUMBER(CC11),CD11-CC11,0)</f>
        <v>0</v>
      </c>
      <c r="CF11" s="61">
        <v>0.41666666666666669</v>
      </c>
      <c r="CG11" s="45">
        <v>0.54166666666666663</v>
      </c>
      <c r="CH11" s="41">
        <f>IF(ISNUMBER(CF11),CG11-CF11,0)</f>
        <v>0.12499999999999994</v>
      </c>
      <c r="CI11" s="61">
        <v>0.41666666666666669</v>
      </c>
      <c r="CJ11" s="45">
        <v>0.58333333333333337</v>
      </c>
      <c r="CK11" s="41">
        <f>IF(ISNUMBER(CI11),CJ11-CI11,0)</f>
        <v>0.16666666666666669</v>
      </c>
      <c r="CL11" s="46">
        <f>SUM(BS11:BS12,BV11:BV12,BY11:BY12,CB11:CB12,CE11:CE12,CH11:CH12,CK11:CK12)</f>
        <v>1.4583333333333333</v>
      </c>
      <c r="CM11" s="59">
        <v>0.41666666666666669</v>
      </c>
      <c r="CN11" s="60">
        <v>0.58333333333333337</v>
      </c>
      <c r="CO11" s="41">
        <f>IF(ISNUMBER(CM11),CN11-CM11,0)</f>
        <v>0.16666666666666669</v>
      </c>
      <c r="CP11" s="61">
        <v>0.41666666666666669</v>
      </c>
      <c r="CQ11" s="62">
        <v>0.58333333333333337</v>
      </c>
      <c r="CR11" s="41">
        <f>IF(ISNUMBER(CP11),CQ11-CP11,0)</f>
        <v>0.16666666666666669</v>
      </c>
      <c r="CS11" s="46">
        <f>X11+AT11+BP11+CL11</f>
        <v>5.833333333333333</v>
      </c>
    </row>
    <row r="12" spans="1:97" ht="15.75" thickBot="1" x14ac:dyDescent="0.3">
      <c r="A12" s="66"/>
      <c r="B12" s="48" t="s">
        <v>18</v>
      </c>
      <c r="C12" s="67">
        <v>0.625</v>
      </c>
      <c r="D12" s="68">
        <v>0.75</v>
      </c>
      <c r="E12" s="51">
        <f>IF(ISNUMBER(C12),D12-C12,0)</f>
        <v>0.125</v>
      </c>
      <c r="F12" s="69">
        <v>0.625</v>
      </c>
      <c r="G12" s="70">
        <v>0.75</v>
      </c>
      <c r="H12" s="51">
        <f>IF(ISNUMBER(F12),G12-F12,0)</f>
        <v>0.125</v>
      </c>
      <c r="I12" s="49">
        <v>0.58333333333333337</v>
      </c>
      <c r="J12" s="54">
        <v>0.75</v>
      </c>
      <c r="K12" s="51">
        <f>IF(ISNUMBER(I12),J12-I12,0)</f>
        <v>0.16666666666666663</v>
      </c>
      <c r="L12" s="69" t="s">
        <v>17</v>
      </c>
      <c r="M12" s="71"/>
      <c r="N12" s="51">
        <f>IF(ISNUMBER(L12),M12-L12,0)</f>
        <v>0</v>
      </c>
      <c r="O12" s="69" t="s">
        <v>17</v>
      </c>
      <c r="P12" s="71"/>
      <c r="Q12" s="51">
        <f>IF(ISNUMBER(O12),P12-O12,0)</f>
        <v>0</v>
      </c>
      <c r="R12" s="52">
        <v>0.57291666666666663</v>
      </c>
      <c r="S12" s="55">
        <v>0.73958333333333337</v>
      </c>
      <c r="T12" s="51">
        <f>IF(ISNUMBER(R12),S12-R12,0)</f>
        <v>0.16666666666666674</v>
      </c>
      <c r="U12" s="52">
        <v>0.66666666666666663</v>
      </c>
      <c r="V12" s="55">
        <v>0.79166666666666663</v>
      </c>
      <c r="W12" s="51">
        <f>IF(ISNUMBER(U12),V12-U12,0)</f>
        <v>0.125</v>
      </c>
      <c r="X12" s="56"/>
      <c r="Y12" s="67">
        <v>0.625</v>
      </c>
      <c r="Z12" s="68">
        <v>0.75</v>
      </c>
      <c r="AA12" s="51">
        <f>IF(ISNUMBER(Y12),Z12-Y12,0)</f>
        <v>0.125</v>
      </c>
      <c r="AB12" s="69">
        <v>0.625</v>
      </c>
      <c r="AC12" s="70">
        <v>0.75</v>
      </c>
      <c r="AD12" s="51">
        <f>IF(ISNUMBER(AB12),AC12-AB12,0)</f>
        <v>0.125</v>
      </c>
      <c r="AE12" s="49">
        <v>0.58333333333333337</v>
      </c>
      <c r="AF12" s="54">
        <v>0.75</v>
      </c>
      <c r="AG12" s="51">
        <f>IF(ISNUMBER(AE12),AF12-AE12,0)</f>
        <v>0.16666666666666663</v>
      </c>
      <c r="AH12" s="69" t="s">
        <v>17</v>
      </c>
      <c r="AI12" s="71"/>
      <c r="AJ12" s="51">
        <f>IF(ISNUMBER(AH12),AI12-AH12,0)</f>
        <v>0</v>
      </c>
      <c r="AK12" s="69" t="s">
        <v>17</v>
      </c>
      <c r="AL12" s="71"/>
      <c r="AM12" s="51">
        <f>IF(ISNUMBER(AK12),AL12-AK12,0)</f>
        <v>0</v>
      </c>
      <c r="AN12" s="52">
        <v>0.57291666666666663</v>
      </c>
      <c r="AO12" s="55">
        <v>0.73958333333333337</v>
      </c>
      <c r="AP12" s="51">
        <f>IF(ISNUMBER(AN12),AO12-AN12,0)</f>
        <v>0.16666666666666674</v>
      </c>
      <c r="AQ12" s="52">
        <v>0.66666666666666663</v>
      </c>
      <c r="AR12" s="55">
        <v>0.79166666666666663</v>
      </c>
      <c r="AS12" s="51">
        <f>IF(ISNUMBER(AQ12),AR12-AQ12,0)</f>
        <v>0.125</v>
      </c>
      <c r="AT12" s="56"/>
      <c r="AU12" s="67">
        <v>0.625</v>
      </c>
      <c r="AV12" s="68">
        <v>0.75</v>
      </c>
      <c r="AW12" s="51">
        <f>IF(ISNUMBER(AU12),AV12-AU12,0)</f>
        <v>0.125</v>
      </c>
      <c r="AX12" s="69">
        <v>0.625</v>
      </c>
      <c r="AY12" s="70">
        <v>0.75</v>
      </c>
      <c r="AZ12" s="51">
        <f>IF(ISNUMBER(AX12),AY12-AX12,0)</f>
        <v>0.125</v>
      </c>
      <c r="BA12" s="49">
        <v>0.58333333333333337</v>
      </c>
      <c r="BB12" s="54">
        <v>0.75</v>
      </c>
      <c r="BC12" s="51">
        <f>IF(ISNUMBER(BA12),BB12-BA12,0)</f>
        <v>0.16666666666666663</v>
      </c>
      <c r="BD12" s="69" t="s">
        <v>17</v>
      </c>
      <c r="BE12" s="71"/>
      <c r="BF12" s="51">
        <f>IF(ISNUMBER(BD12),BE12-BD12,0)</f>
        <v>0</v>
      </c>
      <c r="BG12" s="69" t="s">
        <v>17</v>
      </c>
      <c r="BH12" s="71"/>
      <c r="BI12" s="51">
        <f>IF(ISNUMBER(BG12),BH12-BG12,0)</f>
        <v>0</v>
      </c>
      <c r="BJ12" s="52">
        <v>0.57291666666666663</v>
      </c>
      <c r="BK12" s="55">
        <v>0.73958333333333337</v>
      </c>
      <c r="BL12" s="51">
        <f>IF(ISNUMBER(BJ12),BK12-BJ12,0)</f>
        <v>0.16666666666666674</v>
      </c>
      <c r="BM12" s="52">
        <v>0.66666666666666663</v>
      </c>
      <c r="BN12" s="55">
        <v>0.79166666666666663</v>
      </c>
      <c r="BO12" s="51">
        <f>IF(ISNUMBER(BM12),BN12-BM12,0)</f>
        <v>0.125</v>
      </c>
      <c r="BP12" s="56"/>
      <c r="BQ12" s="67">
        <v>0.625</v>
      </c>
      <c r="BR12" s="68">
        <v>0.75</v>
      </c>
      <c r="BS12" s="51">
        <f>IF(ISNUMBER(BQ12),BR12-BQ12,0)</f>
        <v>0.125</v>
      </c>
      <c r="BT12" s="69">
        <v>0.625</v>
      </c>
      <c r="BU12" s="70">
        <v>0.75</v>
      </c>
      <c r="BV12" s="51">
        <f>IF(ISNUMBER(BT12),BU12-BT12,0)</f>
        <v>0.125</v>
      </c>
      <c r="BW12" s="49">
        <v>0.58333333333333337</v>
      </c>
      <c r="BX12" s="54">
        <v>0.75</v>
      </c>
      <c r="BY12" s="51">
        <f>IF(ISNUMBER(BW12),BX12-BW12,0)</f>
        <v>0.16666666666666663</v>
      </c>
      <c r="BZ12" s="69" t="s">
        <v>17</v>
      </c>
      <c r="CA12" s="71"/>
      <c r="CB12" s="51">
        <f>IF(ISNUMBER(BZ12),CA12-BZ12,0)</f>
        <v>0</v>
      </c>
      <c r="CC12" s="69" t="s">
        <v>17</v>
      </c>
      <c r="CD12" s="71"/>
      <c r="CE12" s="51">
        <f>IF(ISNUMBER(CC12),CD12-CC12,0)</f>
        <v>0</v>
      </c>
      <c r="CF12" s="52">
        <v>0.57291666666666663</v>
      </c>
      <c r="CG12" s="55">
        <v>0.73958333333333337</v>
      </c>
      <c r="CH12" s="51">
        <f>IF(ISNUMBER(CF12),CG12-CF12,0)</f>
        <v>0.16666666666666674</v>
      </c>
      <c r="CI12" s="52">
        <v>0.66666666666666663</v>
      </c>
      <c r="CJ12" s="55">
        <v>0.79166666666666663</v>
      </c>
      <c r="CK12" s="51">
        <f>IF(ISNUMBER(CI12),CJ12-CI12,0)</f>
        <v>0.125</v>
      </c>
      <c r="CL12" s="56"/>
      <c r="CM12" s="67">
        <v>0.625</v>
      </c>
      <c r="CN12" s="68">
        <v>0.75</v>
      </c>
      <c r="CO12" s="51">
        <f>IF(ISNUMBER(CM12),CN12-CM12,0)</f>
        <v>0.125</v>
      </c>
      <c r="CP12" s="69">
        <v>0.625</v>
      </c>
      <c r="CQ12" s="70">
        <v>0.75</v>
      </c>
      <c r="CR12" s="51">
        <f>IF(ISNUMBER(CP12),CQ12-CP12,0)</f>
        <v>0.125</v>
      </c>
      <c r="CS12" s="56"/>
    </row>
    <row r="13" spans="1:97" ht="18.75" customHeight="1" thickBot="1" x14ac:dyDescent="0.3">
      <c r="A13" s="72" t="s">
        <v>19</v>
      </c>
      <c r="B13" s="73"/>
      <c r="C13" s="74" t="s">
        <v>4</v>
      </c>
      <c r="D13" s="75"/>
      <c r="E13" s="76" t="s">
        <v>5</v>
      </c>
      <c r="F13" s="75" t="s">
        <v>6</v>
      </c>
      <c r="G13" s="75"/>
      <c r="H13" s="76" t="s">
        <v>5</v>
      </c>
      <c r="I13" s="75" t="s">
        <v>7</v>
      </c>
      <c r="J13" s="75"/>
      <c r="K13" s="76" t="s">
        <v>5</v>
      </c>
      <c r="L13" s="75" t="s">
        <v>8</v>
      </c>
      <c r="M13" s="75"/>
      <c r="N13" s="76" t="s">
        <v>5</v>
      </c>
      <c r="O13" s="75" t="s">
        <v>9</v>
      </c>
      <c r="P13" s="75"/>
      <c r="Q13" s="76" t="s">
        <v>5</v>
      </c>
      <c r="R13" s="77" t="s">
        <v>10</v>
      </c>
      <c r="S13" s="77"/>
      <c r="T13" s="76" t="s">
        <v>5</v>
      </c>
      <c r="U13" s="77" t="s">
        <v>11</v>
      </c>
      <c r="V13" s="77"/>
      <c r="W13" s="76" t="s">
        <v>5</v>
      </c>
      <c r="X13" s="78"/>
      <c r="Y13" s="74" t="s">
        <v>4</v>
      </c>
      <c r="Z13" s="75"/>
      <c r="AA13" s="76" t="s">
        <v>5</v>
      </c>
      <c r="AB13" s="75" t="s">
        <v>6</v>
      </c>
      <c r="AC13" s="75"/>
      <c r="AD13" s="76" t="s">
        <v>5</v>
      </c>
      <c r="AE13" s="75" t="s">
        <v>7</v>
      </c>
      <c r="AF13" s="75"/>
      <c r="AG13" s="76" t="s">
        <v>5</v>
      </c>
      <c r="AH13" s="75" t="s">
        <v>8</v>
      </c>
      <c r="AI13" s="75"/>
      <c r="AJ13" s="76" t="s">
        <v>5</v>
      </c>
      <c r="AK13" s="75" t="s">
        <v>9</v>
      </c>
      <c r="AL13" s="75"/>
      <c r="AM13" s="76" t="s">
        <v>5</v>
      </c>
      <c r="AN13" s="77" t="s">
        <v>10</v>
      </c>
      <c r="AO13" s="77"/>
      <c r="AP13" s="76" t="s">
        <v>5</v>
      </c>
      <c r="AQ13" s="77" t="s">
        <v>11</v>
      </c>
      <c r="AR13" s="77"/>
      <c r="AS13" s="76" t="s">
        <v>5</v>
      </c>
      <c r="AT13" s="78"/>
      <c r="AU13" s="74" t="s">
        <v>4</v>
      </c>
      <c r="AV13" s="75"/>
      <c r="AW13" s="76" t="s">
        <v>5</v>
      </c>
      <c r="AX13" s="75" t="s">
        <v>6</v>
      </c>
      <c r="AY13" s="75"/>
      <c r="AZ13" s="76" t="s">
        <v>5</v>
      </c>
      <c r="BA13" s="75" t="s">
        <v>7</v>
      </c>
      <c r="BB13" s="75"/>
      <c r="BC13" s="76" t="s">
        <v>5</v>
      </c>
      <c r="BD13" s="75" t="s">
        <v>8</v>
      </c>
      <c r="BE13" s="75"/>
      <c r="BF13" s="76" t="s">
        <v>5</v>
      </c>
      <c r="BG13" s="75" t="s">
        <v>9</v>
      </c>
      <c r="BH13" s="75"/>
      <c r="BI13" s="76" t="s">
        <v>5</v>
      </c>
      <c r="BJ13" s="77" t="s">
        <v>10</v>
      </c>
      <c r="BK13" s="77"/>
      <c r="BL13" s="76" t="s">
        <v>5</v>
      </c>
      <c r="BM13" s="77" t="s">
        <v>11</v>
      </c>
      <c r="BN13" s="77"/>
      <c r="BO13" s="76" t="s">
        <v>5</v>
      </c>
      <c r="BP13" s="78"/>
      <c r="BQ13" s="74" t="s">
        <v>4</v>
      </c>
      <c r="BR13" s="75"/>
      <c r="BS13" s="76" t="s">
        <v>5</v>
      </c>
      <c r="BT13" s="75" t="s">
        <v>6</v>
      </c>
      <c r="BU13" s="75"/>
      <c r="BV13" s="76" t="s">
        <v>5</v>
      </c>
      <c r="BW13" s="75" t="s">
        <v>7</v>
      </c>
      <c r="BX13" s="75"/>
      <c r="BY13" s="76" t="s">
        <v>5</v>
      </c>
      <c r="BZ13" s="75" t="s">
        <v>8</v>
      </c>
      <c r="CA13" s="75"/>
      <c r="CB13" s="76" t="s">
        <v>5</v>
      </c>
      <c r="CC13" s="75" t="s">
        <v>9</v>
      </c>
      <c r="CD13" s="75"/>
      <c r="CE13" s="76" t="s">
        <v>5</v>
      </c>
      <c r="CF13" s="77" t="s">
        <v>10</v>
      </c>
      <c r="CG13" s="77"/>
      <c r="CH13" s="76" t="s">
        <v>5</v>
      </c>
      <c r="CI13" s="77" t="s">
        <v>11</v>
      </c>
      <c r="CJ13" s="77"/>
      <c r="CK13" s="76" t="s">
        <v>5</v>
      </c>
      <c r="CL13" s="78"/>
      <c r="CM13" s="74" t="s">
        <v>4</v>
      </c>
      <c r="CN13" s="75"/>
      <c r="CO13" s="76" t="s">
        <v>5</v>
      </c>
      <c r="CP13" s="75" t="s">
        <v>6</v>
      </c>
      <c r="CQ13" s="75"/>
      <c r="CR13" s="76" t="s">
        <v>5</v>
      </c>
      <c r="CS13" s="79"/>
    </row>
    <row r="14" spans="1:97" ht="28.5" customHeight="1" thickBot="1" x14ac:dyDescent="0.3">
      <c r="A14" s="80" t="s">
        <v>20</v>
      </c>
      <c r="B14" s="73"/>
      <c r="C14" s="74" t="s">
        <v>21</v>
      </c>
      <c r="D14" s="77"/>
      <c r="E14" s="76"/>
      <c r="F14" s="74" t="s">
        <v>21</v>
      </c>
      <c r="G14" s="77"/>
      <c r="H14" s="76"/>
      <c r="I14" s="74" t="s">
        <v>21</v>
      </c>
      <c r="J14" s="77"/>
      <c r="K14" s="76"/>
      <c r="L14" s="74" t="s">
        <v>21</v>
      </c>
      <c r="M14" s="77"/>
      <c r="N14" s="76"/>
      <c r="O14" s="74" t="s">
        <v>21</v>
      </c>
      <c r="P14" s="77"/>
      <c r="Q14" s="76"/>
      <c r="R14" s="81" t="s">
        <v>22</v>
      </c>
      <c r="S14" s="77"/>
      <c r="T14" s="78"/>
      <c r="U14" s="77" t="s">
        <v>23</v>
      </c>
      <c r="V14" s="77"/>
      <c r="W14" s="76"/>
      <c r="X14" s="82"/>
      <c r="Y14" s="74" t="s">
        <v>21</v>
      </c>
      <c r="Z14" s="77"/>
      <c r="AA14" s="76"/>
      <c r="AB14" s="74" t="s">
        <v>21</v>
      </c>
      <c r="AC14" s="77"/>
      <c r="AD14" s="76"/>
      <c r="AE14" s="74" t="s">
        <v>21</v>
      </c>
      <c r="AF14" s="77"/>
      <c r="AG14" s="76"/>
      <c r="AH14" s="74" t="s">
        <v>21</v>
      </c>
      <c r="AI14" s="77"/>
      <c r="AJ14" s="76"/>
      <c r="AK14" s="74" t="s">
        <v>21</v>
      </c>
      <c r="AL14" s="77"/>
      <c r="AM14" s="76"/>
      <c r="AN14" s="81" t="s">
        <v>22</v>
      </c>
      <c r="AO14" s="77"/>
      <c r="AP14" s="78"/>
      <c r="AQ14" s="77" t="s">
        <v>23</v>
      </c>
      <c r="AR14" s="77"/>
      <c r="AS14" s="76"/>
      <c r="AT14" s="82"/>
      <c r="AU14" s="74" t="s">
        <v>21</v>
      </c>
      <c r="AV14" s="77"/>
      <c r="AW14" s="76"/>
      <c r="AX14" s="74" t="s">
        <v>21</v>
      </c>
      <c r="AY14" s="77"/>
      <c r="AZ14" s="76"/>
      <c r="BA14" s="74" t="s">
        <v>21</v>
      </c>
      <c r="BB14" s="77"/>
      <c r="BC14" s="76"/>
      <c r="BD14" s="74" t="s">
        <v>21</v>
      </c>
      <c r="BE14" s="77"/>
      <c r="BF14" s="76"/>
      <c r="BG14" s="74" t="s">
        <v>21</v>
      </c>
      <c r="BH14" s="77"/>
      <c r="BI14" s="76"/>
      <c r="BJ14" s="81" t="s">
        <v>22</v>
      </c>
      <c r="BK14" s="77"/>
      <c r="BL14" s="78"/>
      <c r="BM14" s="77" t="s">
        <v>23</v>
      </c>
      <c r="BN14" s="77"/>
      <c r="BO14" s="76"/>
      <c r="BP14" s="82"/>
      <c r="BQ14" s="74" t="s">
        <v>21</v>
      </c>
      <c r="BR14" s="77"/>
      <c r="BS14" s="76"/>
      <c r="BT14" s="74" t="s">
        <v>21</v>
      </c>
      <c r="BU14" s="77"/>
      <c r="BV14" s="76"/>
      <c r="BW14" s="74" t="s">
        <v>21</v>
      </c>
      <c r="BX14" s="77"/>
      <c r="BY14" s="76"/>
      <c r="BZ14" s="74" t="s">
        <v>21</v>
      </c>
      <c r="CA14" s="77"/>
      <c r="CB14" s="76"/>
      <c r="CC14" s="74" t="s">
        <v>21</v>
      </c>
      <c r="CD14" s="77"/>
      <c r="CE14" s="76"/>
      <c r="CF14" s="81" t="s">
        <v>22</v>
      </c>
      <c r="CG14" s="77"/>
      <c r="CH14" s="78"/>
      <c r="CI14" s="77" t="s">
        <v>23</v>
      </c>
      <c r="CJ14" s="77"/>
      <c r="CK14" s="76"/>
      <c r="CL14" s="82"/>
      <c r="CM14" s="74" t="s">
        <v>21</v>
      </c>
      <c r="CN14" s="77"/>
      <c r="CO14" s="76"/>
      <c r="CP14" s="74" t="s">
        <v>21</v>
      </c>
      <c r="CQ14" s="77"/>
      <c r="CR14" s="76"/>
      <c r="CS14" s="83"/>
    </row>
    <row r="15" spans="1:97" x14ac:dyDescent="0.25">
      <c r="A15" s="84" t="s">
        <v>24</v>
      </c>
      <c r="B15" s="38" t="s">
        <v>16</v>
      </c>
      <c r="C15" s="64" t="s">
        <v>17</v>
      </c>
      <c r="D15" s="62"/>
      <c r="E15" s="41">
        <f t="shared" ref="E15:E50" si="0">IF(ISNUMBER(C15),D15-C15,0)</f>
        <v>0</v>
      </c>
      <c r="F15" s="64" t="s">
        <v>17</v>
      </c>
      <c r="G15" s="62"/>
      <c r="H15" s="41">
        <f t="shared" ref="H15:H50" si="1">IF(ISNUMBER(F15),G15-F15,0)</f>
        <v>0</v>
      </c>
      <c r="I15" s="42">
        <v>0.58333333333333337</v>
      </c>
      <c r="J15" s="45">
        <v>0.75</v>
      </c>
      <c r="K15" s="41">
        <f t="shared" ref="K15:K50" si="2">IF(ISNUMBER(I15),J15-I15,0)</f>
        <v>0.16666666666666663</v>
      </c>
      <c r="L15" s="39">
        <v>0.58333333333333337</v>
      </c>
      <c r="M15" s="65">
        <v>0.75</v>
      </c>
      <c r="N15" s="41">
        <f t="shared" ref="N15:N50" si="3">IF(ISNUMBER(L15),M15-L15,0)</f>
        <v>0.16666666666666663</v>
      </c>
      <c r="O15" s="39">
        <v>0.58333333333333337</v>
      </c>
      <c r="P15" s="65">
        <v>0.75</v>
      </c>
      <c r="Q15" s="41">
        <f t="shared" ref="Q15:Q50" si="4">IF(ISNUMBER(O15),P15-O15,0)</f>
        <v>0.16666666666666663</v>
      </c>
      <c r="R15" s="42">
        <v>0.54166666666666663</v>
      </c>
      <c r="S15" s="45">
        <v>0.66666666666666663</v>
      </c>
      <c r="T15" s="41">
        <f t="shared" ref="T15:T50" si="5">IF(ISNUMBER(R15),S15-R15,0)</f>
        <v>0.125</v>
      </c>
      <c r="U15" s="42">
        <v>0.41666666666666669</v>
      </c>
      <c r="V15" s="45">
        <v>0.58333333333333337</v>
      </c>
      <c r="W15" s="41">
        <f t="shared" ref="W15:W50" si="6">IF(ISNUMBER(U15),V15-U15,0)</f>
        <v>0.16666666666666669</v>
      </c>
      <c r="X15" s="46">
        <f>SUM(E15:E16,H15:H16,K15:K16,N15:N16,Q15:Q16,T15:T16,W15:W16)</f>
        <v>1.4583333333333333</v>
      </c>
      <c r="Y15" s="64" t="s">
        <v>17</v>
      </c>
      <c r="Z15" s="62"/>
      <c r="AA15" s="41">
        <f t="shared" ref="AA15:AA18" si="7">IF(ISNUMBER(Y15),Z15-Y15,0)</f>
        <v>0</v>
      </c>
      <c r="AB15" s="64" t="s">
        <v>17</v>
      </c>
      <c r="AC15" s="62"/>
      <c r="AD15" s="41">
        <f t="shared" ref="AD15:AD18" si="8">IF(ISNUMBER(AB15),AC15-AB15,0)</f>
        <v>0</v>
      </c>
      <c r="AE15" s="42">
        <v>0.58333333333333337</v>
      </c>
      <c r="AF15" s="45">
        <v>0.75</v>
      </c>
      <c r="AG15" s="41">
        <f t="shared" ref="AG15:AG18" si="9">IF(ISNUMBER(AE15),AF15-AE15,0)</f>
        <v>0.16666666666666663</v>
      </c>
      <c r="AH15" s="39">
        <v>0.58333333333333337</v>
      </c>
      <c r="AI15" s="65">
        <v>0.75</v>
      </c>
      <c r="AJ15" s="41">
        <f t="shared" ref="AJ15:AJ18" si="10">IF(ISNUMBER(AH15),AI15-AH15,0)</f>
        <v>0.16666666666666663</v>
      </c>
      <c r="AK15" s="39">
        <v>0.58333333333333337</v>
      </c>
      <c r="AL15" s="65">
        <v>0.75</v>
      </c>
      <c r="AM15" s="41">
        <f t="shared" ref="AM15:AM18" si="11">IF(ISNUMBER(AK15),AL15-AK15,0)</f>
        <v>0.16666666666666663</v>
      </c>
      <c r="AN15" s="42">
        <v>0.54166666666666663</v>
      </c>
      <c r="AO15" s="45">
        <v>0.66666666666666663</v>
      </c>
      <c r="AP15" s="41">
        <f t="shared" ref="AP15:AP18" si="12">IF(ISNUMBER(AN15),AO15-AN15,0)</f>
        <v>0.125</v>
      </c>
      <c r="AQ15" s="42">
        <v>0.41666666666666669</v>
      </c>
      <c r="AR15" s="45">
        <v>0.58333333333333337</v>
      </c>
      <c r="AS15" s="41">
        <f t="shared" ref="AS15:AS18" si="13">IF(ISNUMBER(AQ15),AR15-AQ15,0)</f>
        <v>0.16666666666666669</v>
      </c>
      <c r="AT15" s="46">
        <f>SUM(AA15:AA16,AD15:AD16,AG15:AG16,AJ15:AJ16,AM15:AM16,AP15:AP16,AS15:AS16)</f>
        <v>1.4583333333333333</v>
      </c>
      <c r="AU15" s="64" t="s">
        <v>17</v>
      </c>
      <c r="AV15" s="62"/>
      <c r="AW15" s="41">
        <f t="shared" ref="AW15:AW18" si="14">IF(ISNUMBER(AU15),AV15-AU15,0)</f>
        <v>0</v>
      </c>
      <c r="AX15" s="64" t="s">
        <v>17</v>
      </c>
      <c r="AY15" s="62"/>
      <c r="AZ15" s="41">
        <f t="shared" ref="AZ15:AZ18" si="15">IF(ISNUMBER(AX15),AY15-AX15,0)</f>
        <v>0</v>
      </c>
      <c r="BA15" s="42">
        <v>0.58333333333333337</v>
      </c>
      <c r="BB15" s="45">
        <v>0.75</v>
      </c>
      <c r="BC15" s="41">
        <f t="shared" ref="BC15:BC18" si="16">IF(ISNUMBER(BA15),BB15-BA15,0)</f>
        <v>0.16666666666666663</v>
      </c>
      <c r="BD15" s="39">
        <v>0.58333333333333337</v>
      </c>
      <c r="BE15" s="65">
        <v>0.75</v>
      </c>
      <c r="BF15" s="41">
        <f t="shared" ref="BF15:BF18" si="17">IF(ISNUMBER(BD15),BE15-BD15,0)</f>
        <v>0.16666666666666663</v>
      </c>
      <c r="BG15" s="39">
        <v>0.58333333333333337</v>
      </c>
      <c r="BH15" s="65">
        <v>0.75</v>
      </c>
      <c r="BI15" s="41">
        <f t="shared" ref="BI15:BI18" si="18">IF(ISNUMBER(BG15),BH15-BG15,0)</f>
        <v>0.16666666666666663</v>
      </c>
      <c r="BJ15" s="42">
        <v>0.54166666666666663</v>
      </c>
      <c r="BK15" s="45">
        <v>0.66666666666666663</v>
      </c>
      <c r="BL15" s="41">
        <f t="shared" ref="BL15:BL18" si="19">IF(ISNUMBER(BJ15),BK15-BJ15,0)</f>
        <v>0.125</v>
      </c>
      <c r="BM15" s="42">
        <v>0.41666666666666669</v>
      </c>
      <c r="BN15" s="45">
        <v>0.58333333333333337</v>
      </c>
      <c r="BO15" s="41">
        <f t="shared" ref="BO15:BO18" si="20">IF(ISNUMBER(BM15),BN15-BM15,0)</f>
        <v>0.16666666666666669</v>
      </c>
      <c r="BP15" s="46">
        <f>SUM(AW15:AW16,AZ15:AZ16,BC15:BC16,BF15:BF16,BI15:BI16,BL15:BL16,BO15:BO16)</f>
        <v>1.4583333333333333</v>
      </c>
      <c r="BQ15" s="64" t="s">
        <v>17</v>
      </c>
      <c r="BR15" s="62"/>
      <c r="BS15" s="41">
        <f t="shared" ref="BS15:BS18" si="21">IF(ISNUMBER(BQ15),BR15-BQ15,0)</f>
        <v>0</v>
      </c>
      <c r="BT15" s="64" t="s">
        <v>17</v>
      </c>
      <c r="BU15" s="62"/>
      <c r="BV15" s="41">
        <f t="shared" ref="BV15:BV18" si="22">IF(ISNUMBER(BT15),BU15-BT15,0)</f>
        <v>0</v>
      </c>
      <c r="BW15" s="42">
        <v>0.58333333333333337</v>
      </c>
      <c r="BX15" s="45">
        <v>0.75</v>
      </c>
      <c r="BY15" s="41">
        <f t="shared" ref="BY15:BY18" si="23">IF(ISNUMBER(BW15),BX15-BW15,0)</f>
        <v>0.16666666666666663</v>
      </c>
      <c r="BZ15" s="39">
        <v>0.58333333333333337</v>
      </c>
      <c r="CA15" s="65">
        <v>0.75</v>
      </c>
      <c r="CB15" s="41">
        <f t="shared" ref="CB15:CB18" si="24">IF(ISNUMBER(BZ15),CA15-BZ15,0)</f>
        <v>0.16666666666666663</v>
      </c>
      <c r="CC15" s="39">
        <v>0.58333333333333337</v>
      </c>
      <c r="CD15" s="65">
        <v>0.75</v>
      </c>
      <c r="CE15" s="41">
        <f t="shared" ref="CE15:CE18" si="25">IF(ISNUMBER(CC15),CD15-CC15,0)</f>
        <v>0.16666666666666663</v>
      </c>
      <c r="CF15" s="42">
        <v>0.54166666666666663</v>
      </c>
      <c r="CG15" s="45">
        <v>0.66666666666666663</v>
      </c>
      <c r="CH15" s="41">
        <f t="shared" ref="CH15:CH18" si="26">IF(ISNUMBER(CF15),CG15-CF15,0)</f>
        <v>0.125</v>
      </c>
      <c r="CI15" s="42">
        <v>0.41666666666666669</v>
      </c>
      <c r="CJ15" s="45">
        <v>0.58333333333333337</v>
      </c>
      <c r="CK15" s="41">
        <f t="shared" ref="CK15:CK18" si="27">IF(ISNUMBER(CI15),CJ15-CI15,0)</f>
        <v>0.16666666666666669</v>
      </c>
      <c r="CL15" s="46">
        <f>SUM(BS15:BS16,BV15:BV16,BY15:BY16,CB15:CB16,CE15:CE16,CH15:CH16,CK15:CK16)</f>
        <v>1.4583333333333333</v>
      </c>
      <c r="CM15" s="64" t="s">
        <v>17</v>
      </c>
      <c r="CN15" s="62"/>
      <c r="CO15" s="41">
        <f t="shared" ref="CO15:CO18" si="28">IF(ISNUMBER(CM15),CN15-CM15,0)</f>
        <v>0</v>
      </c>
      <c r="CP15" s="64" t="s">
        <v>17</v>
      </c>
      <c r="CQ15" s="62"/>
      <c r="CR15" s="41">
        <f t="shared" ref="CR15:CR18" si="29">IF(ISNUMBER(CP15),CQ15-CP15,0)</f>
        <v>0</v>
      </c>
      <c r="CS15" s="46">
        <f>X15+AT15+BP15+CL15</f>
        <v>5.833333333333333</v>
      </c>
    </row>
    <row r="16" spans="1:97" ht="15.75" thickBot="1" x14ac:dyDescent="0.3">
      <c r="A16" s="85"/>
      <c r="B16" s="48" t="s">
        <v>18</v>
      </c>
      <c r="C16" s="49" t="s">
        <v>17</v>
      </c>
      <c r="D16" s="50"/>
      <c r="E16" s="51">
        <f t="shared" si="0"/>
        <v>0</v>
      </c>
      <c r="F16" s="69" t="s">
        <v>17</v>
      </c>
      <c r="G16" s="70"/>
      <c r="H16" s="51">
        <f t="shared" si="1"/>
        <v>0</v>
      </c>
      <c r="I16" s="52">
        <v>0.79166666666666663</v>
      </c>
      <c r="J16" s="86">
        <v>0.91666666666666663</v>
      </c>
      <c r="K16" s="51">
        <f t="shared" si="2"/>
        <v>0.125</v>
      </c>
      <c r="L16" s="69">
        <v>0.79166666666666663</v>
      </c>
      <c r="M16" s="86">
        <v>0.91666666666666663</v>
      </c>
      <c r="N16" s="51">
        <f t="shared" si="3"/>
        <v>0.125</v>
      </c>
      <c r="O16" s="69">
        <v>0.79166666666666663</v>
      </c>
      <c r="P16" s="86">
        <v>0.91666666666666663</v>
      </c>
      <c r="Q16" s="51">
        <f t="shared" si="4"/>
        <v>0.125</v>
      </c>
      <c r="R16" s="52">
        <v>0.70833333333333337</v>
      </c>
      <c r="S16" s="86">
        <v>0.875</v>
      </c>
      <c r="T16" s="51">
        <f t="shared" si="5"/>
        <v>0.16666666666666663</v>
      </c>
      <c r="U16" s="52">
        <v>0.625</v>
      </c>
      <c r="V16" s="55">
        <v>0.75</v>
      </c>
      <c r="W16" s="51">
        <f t="shared" si="6"/>
        <v>0.125</v>
      </c>
      <c r="X16" s="56"/>
      <c r="Y16" s="49" t="s">
        <v>17</v>
      </c>
      <c r="Z16" s="50"/>
      <c r="AA16" s="51">
        <f t="shared" si="7"/>
        <v>0</v>
      </c>
      <c r="AB16" s="69" t="s">
        <v>17</v>
      </c>
      <c r="AC16" s="70"/>
      <c r="AD16" s="51">
        <f t="shared" si="8"/>
        <v>0</v>
      </c>
      <c r="AE16" s="52">
        <v>0.79166666666666663</v>
      </c>
      <c r="AF16" s="86">
        <v>0.91666666666666663</v>
      </c>
      <c r="AG16" s="51">
        <f t="shared" si="9"/>
        <v>0.125</v>
      </c>
      <c r="AH16" s="69">
        <v>0.79166666666666663</v>
      </c>
      <c r="AI16" s="86">
        <v>0.91666666666666663</v>
      </c>
      <c r="AJ16" s="51">
        <f t="shared" si="10"/>
        <v>0.125</v>
      </c>
      <c r="AK16" s="69">
        <v>0.79166666666666663</v>
      </c>
      <c r="AL16" s="86">
        <v>0.91666666666666663</v>
      </c>
      <c r="AM16" s="51">
        <f t="shared" si="11"/>
        <v>0.125</v>
      </c>
      <c r="AN16" s="52">
        <v>0.70833333333333337</v>
      </c>
      <c r="AO16" s="86">
        <v>0.875</v>
      </c>
      <c r="AP16" s="51">
        <f t="shared" si="12"/>
        <v>0.16666666666666663</v>
      </c>
      <c r="AQ16" s="52">
        <v>0.625</v>
      </c>
      <c r="AR16" s="55">
        <v>0.75</v>
      </c>
      <c r="AS16" s="51">
        <f t="shared" si="13"/>
        <v>0.125</v>
      </c>
      <c r="AT16" s="56"/>
      <c r="AU16" s="49" t="s">
        <v>17</v>
      </c>
      <c r="AV16" s="50"/>
      <c r="AW16" s="51">
        <f t="shared" si="14"/>
        <v>0</v>
      </c>
      <c r="AX16" s="69" t="s">
        <v>17</v>
      </c>
      <c r="AY16" s="70"/>
      <c r="AZ16" s="51">
        <f t="shared" si="15"/>
        <v>0</v>
      </c>
      <c r="BA16" s="52">
        <v>0.79166666666666663</v>
      </c>
      <c r="BB16" s="86">
        <v>0.91666666666666663</v>
      </c>
      <c r="BC16" s="51">
        <f t="shared" si="16"/>
        <v>0.125</v>
      </c>
      <c r="BD16" s="69">
        <v>0.79166666666666663</v>
      </c>
      <c r="BE16" s="86">
        <v>0.91666666666666663</v>
      </c>
      <c r="BF16" s="51">
        <f t="shared" si="17"/>
        <v>0.125</v>
      </c>
      <c r="BG16" s="69">
        <v>0.79166666666666663</v>
      </c>
      <c r="BH16" s="86">
        <v>0.91666666666666663</v>
      </c>
      <c r="BI16" s="51">
        <f t="shared" si="18"/>
        <v>0.125</v>
      </c>
      <c r="BJ16" s="52">
        <v>0.70833333333333337</v>
      </c>
      <c r="BK16" s="86">
        <v>0.875</v>
      </c>
      <c r="BL16" s="51">
        <f t="shared" si="19"/>
        <v>0.16666666666666663</v>
      </c>
      <c r="BM16" s="52">
        <v>0.625</v>
      </c>
      <c r="BN16" s="55">
        <v>0.75</v>
      </c>
      <c r="BO16" s="51">
        <f t="shared" si="20"/>
        <v>0.125</v>
      </c>
      <c r="BP16" s="56"/>
      <c r="BQ16" s="49" t="s">
        <v>17</v>
      </c>
      <c r="BR16" s="50"/>
      <c r="BS16" s="51">
        <f t="shared" si="21"/>
        <v>0</v>
      </c>
      <c r="BT16" s="69" t="s">
        <v>17</v>
      </c>
      <c r="BU16" s="70"/>
      <c r="BV16" s="51">
        <f t="shared" si="22"/>
        <v>0</v>
      </c>
      <c r="BW16" s="52">
        <v>0.79166666666666663</v>
      </c>
      <c r="BX16" s="86">
        <v>0.91666666666666663</v>
      </c>
      <c r="BY16" s="51">
        <f t="shared" si="23"/>
        <v>0.125</v>
      </c>
      <c r="BZ16" s="69">
        <v>0.79166666666666663</v>
      </c>
      <c r="CA16" s="86">
        <v>0.91666666666666663</v>
      </c>
      <c r="CB16" s="51">
        <f t="shared" si="24"/>
        <v>0.125</v>
      </c>
      <c r="CC16" s="69">
        <v>0.79166666666666663</v>
      </c>
      <c r="CD16" s="86">
        <v>0.91666666666666663</v>
      </c>
      <c r="CE16" s="51">
        <f t="shared" si="25"/>
        <v>0.125</v>
      </c>
      <c r="CF16" s="52">
        <v>0.70833333333333337</v>
      </c>
      <c r="CG16" s="86">
        <v>0.875</v>
      </c>
      <c r="CH16" s="51">
        <f t="shared" si="26"/>
        <v>0.16666666666666663</v>
      </c>
      <c r="CI16" s="52">
        <v>0.625</v>
      </c>
      <c r="CJ16" s="55">
        <v>0.75</v>
      </c>
      <c r="CK16" s="51">
        <f t="shared" si="27"/>
        <v>0.125</v>
      </c>
      <c r="CL16" s="56"/>
      <c r="CM16" s="49" t="s">
        <v>17</v>
      </c>
      <c r="CN16" s="50"/>
      <c r="CO16" s="51">
        <f t="shared" si="28"/>
        <v>0</v>
      </c>
      <c r="CP16" s="69" t="s">
        <v>17</v>
      </c>
      <c r="CQ16" s="70"/>
      <c r="CR16" s="51">
        <f t="shared" si="29"/>
        <v>0</v>
      </c>
      <c r="CS16" s="56"/>
    </row>
    <row r="17" spans="1:97" x14ac:dyDescent="0.25">
      <c r="A17" s="84" t="s">
        <v>25</v>
      </c>
      <c r="B17" s="38" t="s">
        <v>16</v>
      </c>
      <c r="C17" s="64">
        <v>0.58333333333333337</v>
      </c>
      <c r="D17" s="62">
        <v>0.70833333333333337</v>
      </c>
      <c r="E17" s="41">
        <f t="shared" si="0"/>
        <v>0.125</v>
      </c>
      <c r="F17" s="64">
        <v>0.58333333333333337</v>
      </c>
      <c r="G17" s="62">
        <v>0.75</v>
      </c>
      <c r="H17" s="41">
        <f t="shared" si="1"/>
        <v>0.16666666666666663</v>
      </c>
      <c r="I17" s="42">
        <v>0.45833333333333331</v>
      </c>
      <c r="J17" s="45">
        <v>0.54166666666666663</v>
      </c>
      <c r="K17" s="41">
        <f t="shared" si="2"/>
        <v>8.3333333333333315E-2</v>
      </c>
      <c r="L17" s="64" t="s">
        <v>17</v>
      </c>
      <c r="M17" s="65"/>
      <c r="N17" s="41">
        <f t="shared" si="3"/>
        <v>0</v>
      </c>
      <c r="O17" s="64" t="s">
        <v>17</v>
      </c>
      <c r="P17" s="65"/>
      <c r="Q17" s="41">
        <f t="shared" si="4"/>
        <v>0</v>
      </c>
      <c r="R17" s="42">
        <v>0.45833333333333331</v>
      </c>
      <c r="S17" s="45">
        <v>0.58333333333333337</v>
      </c>
      <c r="T17" s="41">
        <f t="shared" si="5"/>
        <v>0.12500000000000006</v>
      </c>
      <c r="U17" s="42">
        <v>0.54166666666666663</v>
      </c>
      <c r="V17" s="45">
        <v>0.70833333333333337</v>
      </c>
      <c r="W17" s="41">
        <f t="shared" si="6"/>
        <v>0.16666666666666674</v>
      </c>
      <c r="X17" s="46">
        <f>SUM(E17:E18,H17:H18,K17:K18,N17:N18,Q17:Q18,T17:T18,W17:W18)</f>
        <v>1.4583333333333333</v>
      </c>
      <c r="Y17" s="64">
        <v>0.58333333333333337</v>
      </c>
      <c r="Z17" s="62">
        <v>0.70833333333333337</v>
      </c>
      <c r="AA17" s="41">
        <f t="shared" si="7"/>
        <v>0.125</v>
      </c>
      <c r="AB17" s="64">
        <v>0.58333333333333337</v>
      </c>
      <c r="AC17" s="62">
        <v>0.75</v>
      </c>
      <c r="AD17" s="41">
        <f t="shared" si="8"/>
        <v>0.16666666666666663</v>
      </c>
      <c r="AE17" s="42">
        <v>0.45833333333333331</v>
      </c>
      <c r="AF17" s="45">
        <v>0.54166666666666663</v>
      </c>
      <c r="AG17" s="41">
        <f t="shared" si="9"/>
        <v>8.3333333333333315E-2</v>
      </c>
      <c r="AH17" s="64" t="s">
        <v>17</v>
      </c>
      <c r="AI17" s="65"/>
      <c r="AJ17" s="41">
        <f t="shared" si="10"/>
        <v>0</v>
      </c>
      <c r="AK17" s="64" t="s">
        <v>17</v>
      </c>
      <c r="AL17" s="65"/>
      <c r="AM17" s="41">
        <f t="shared" si="11"/>
        <v>0</v>
      </c>
      <c r="AN17" s="42">
        <v>0.45833333333333331</v>
      </c>
      <c r="AO17" s="45">
        <v>0.58333333333333337</v>
      </c>
      <c r="AP17" s="41">
        <f t="shared" si="12"/>
        <v>0.12500000000000006</v>
      </c>
      <c r="AQ17" s="42">
        <v>0.54166666666666663</v>
      </c>
      <c r="AR17" s="45">
        <v>0.70833333333333337</v>
      </c>
      <c r="AS17" s="41">
        <f t="shared" si="13"/>
        <v>0.16666666666666674</v>
      </c>
      <c r="AT17" s="46">
        <f>SUM(AA17:AA18,AD17:AD18,AG17:AG18,AJ17:AJ18,AM17:AM18,AP17:AP18,AS17:AS18)</f>
        <v>1.4583333333333333</v>
      </c>
      <c r="AU17" s="64">
        <v>0.58333333333333337</v>
      </c>
      <c r="AV17" s="62">
        <v>0.70833333333333337</v>
      </c>
      <c r="AW17" s="41">
        <f t="shared" si="14"/>
        <v>0.125</v>
      </c>
      <c r="AX17" s="64">
        <v>0.58333333333333337</v>
      </c>
      <c r="AY17" s="62">
        <v>0.75</v>
      </c>
      <c r="AZ17" s="41">
        <f t="shared" si="15"/>
        <v>0.16666666666666663</v>
      </c>
      <c r="BA17" s="42">
        <v>0.45833333333333331</v>
      </c>
      <c r="BB17" s="45">
        <v>0.54166666666666663</v>
      </c>
      <c r="BC17" s="41">
        <f t="shared" si="16"/>
        <v>8.3333333333333315E-2</v>
      </c>
      <c r="BD17" s="64" t="s">
        <v>17</v>
      </c>
      <c r="BE17" s="65"/>
      <c r="BF17" s="41">
        <f t="shared" si="17"/>
        <v>0</v>
      </c>
      <c r="BG17" s="64" t="s">
        <v>17</v>
      </c>
      <c r="BH17" s="65"/>
      <c r="BI17" s="41">
        <f t="shared" si="18"/>
        <v>0</v>
      </c>
      <c r="BJ17" s="42">
        <v>0.45833333333333331</v>
      </c>
      <c r="BK17" s="45">
        <v>0.58333333333333337</v>
      </c>
      <c r="BL17" s="41">
        <f t="shared" si="19"/>
        <v>0.12500000000000006</v>
      </c>
      <c r="BM17" s="42">
        <v>0.54166666666666663</v>
      </c>
      <c r="BN17" s="45">
        <v>0.70833333333333337</v>
      </c>
      <c r="BO17" s="41">
        <f t="shared" si="20"/>
        <v>0.16666666666666674</v>
      </c>
      <c r="BP17" s="46">
        <f>SUM(AW17:AW18,AZ17:AZ18,BC17:BC18,BF17:BF18,BI17:BI18,BL17:BL18,BO17:BO18)</f>
        <v>1.4583333333333333</v>
      </c>
      <c r="BQ17" s="64">
        <v>0.58333333333333337</v>
      </c>
      <c r="BR17" s="62">
        <v>0.70833333333333337</v>
      </c>
      <c r="BS17" s="41">
        <f t="shared" si="21"/>
        <v>0.125</v>
      </c>
      <c r="BT17" s="64">
        <v>0.58333333333333337</v>
      </c>
      <c r="BU17" s="62">
        <v>0.75</v>
      </c>
      <c r="BV17" s="41">
        <f t="shared" si="22"/>
        <v>0.16666666666666663</v>
      </c>
      <c r="BW17" s="42">
        <v>0.45833333333333331</v>
      </c>
      <c r="BX17" s="45">
        <v>0.54166666666666663</v>
      </c>
      <c r="BY17" s="41">
        <f t="shared" si="23"/>
        <v>8.3333333333333315E-2</v>
      </c>
      <c r="BZ17" s="64" t="s">
        <v>17</v>
      </c>
      <c r="CA17" s="65"/>
      <c r="CB17" s="41">
        <f t="shared" si="24"/>
        <v>0</v>
      </c>
      <c r="CC17" s="64" t="s">
        <v>17</v>
      </c>
      <c r="CD17" s="65"/>
      <c r="CE17" s="41">
        <f t="shared" si="25"/>
        <v>0</v>
      </c>
      <c r="CF17" s="42">
        <v>0.45833333333333331</v>
      </c>
      <c r="CG17" s="45">
        <v>0.58333333333333337</v>
      </c>
      <c r="CH17" s="41">
        <f t="shared" si="26"/>
        <v>0.12500000000000006</v>
      </c>
      <c r="CI17" s="42">
        <v>0.54166666666666663</v>
      </c>
      <c r="CJ17" s="45">
        <v>0.70833333333333337</v>
      </c>
      <c r="CK17" s="41">
        <f t="shared" si="27"/>
        <v>0.16666666666666674</v>
      </c>
      <c r="CL17" s="46">
        <f>SUM(BS17:BS18,BV17:BV18,BY17:BY18,CB17:CB18,CE17:CE18,CH17:CH18,CK17:CK18)</f>
        <v>1.4583333333333333</v>
      </c>
      <c r="CM17" s="64">
        <v>0.58333333333333337</v>
      </c>
      <c r="CN17" s="62">
        <v>0.70833333333333337</v>
      </c>
      <c r="CO17" s="41">
        <f t="shared" si="28"/>
        <v>0.125</v>
      </c>
      <c r="CP17" s="64">
        <v>0.58333333333333337</v>
      </c>
      <c r="CQ17" s="62">
        <v>0.75</v>
      </c>
      <c r="CR17" s="41">
        <f t="shared" si="29"/>
        <v>0.16666666666666663</v>
      </c>
      <c r="CS17" s="46">
        <f>X17+AT17+BP17+CL17</f>
        <v>5.833333333333333</v>
      </c>
    </row>
    <row r="18" spans="1:97" ht="15.75" thickBot="1" x14ac:dyDescent="0.3">
      <c r="A18" s="85"/>
      <c r="B18" s="48" t="s">
        <v>18</v>
      </c>
      <c r="C18" s="49">
        <v>0.75</v>
      </c>
      <c r="D18" s="87">
        <v>0.91666666666666663</v>
      </c>
      <c r="E18" s="51">
        <f t="shared" si="0"/>
        <v>0.16666666666666663</v>
      </c>
      <c r="F18" s="49">
        <v>0.79166666666666663</v>
      </c>
      <c r="G18" s="87">
        <v>0.91666666666666663</v>
      </c>
      <c r="H18" s="51">
        <f t="shared" si="1"/>
        <v>0.125</v>
      </c>
      <c r="I18" s="52">
        <v>0.58333333333333337</v>
      </c>
      <c r="J18" s="55">
        <v>0.79166666666666663</v>
      </c>
      <c r="K18" s="51">
        <f t="shared" si="2"/>
        <v>0.20833333333333326</v>
      </c>
      <c r="L18" s="69" t="s">
        <v>17</v>
      </c>
      <c r="M18" s="71"/>
      <c r="N18" s="51">
        <f t="shared" si="3"/>
        <v>0</v>
      </c>
      <c r="O18" s="69" t="s">
        <v>17</v>
      </c>
      <c r="P18" s="71"/>
      <c r="Q18" s="51">
        <f t="shared" si="4"/>
        <v>0</v>
      </c>
      <c r="R18" s="52">
        <v>0.61458333333333337</v>
      </c>
      <c r="S18" s="55">
        <v>0.78125</v>
      </c>
      <c r="T18" s="51">
        <f t="shared" si="5"/>
        <v>0.16666666666666663</v>
      </c>
      <c r="U18" s="52">
        <v>0.75</v>
      </c>
      <c r="V18" s="86">
        <v>0.875</v>
      </c>
      <c r="W18" s="51">
        <f t="shared" si="6"/>
        <v>0.125</v>
      </c>
      <c r="X18" s="56"/>
      <c r="Y18" s="49">
        <v>0.75</v>
      </c>
      <c r="Z18" s="87">
        <v>0.91666666666666663</v>
      </c>
      <c r="AA18" s="51">
        <f t="shared" si="7"/>
        <v>0.16666666666666663</v>
      </c>
      <c r="AB18" s="49">
        <v>0.79166666666666663</v>
      </c>
      <c r="AC18" s="87">
        <v>0.91666666666666663</v>
      </c>
      <c r="AD18" s="51">
        <f t="shared" si="8"/>
        <v>0.125</v>
      </c>
      <c r="AE18" s="52">
        <v>0.58333333333333337</v>
      </c>
      <c r="AF18" s="55">
        <v>0.79166666666666663</v>
      </c>
      <c r="AG18" s="51">
        <f t="shared" si="9"/>
        <v>0.20833333333333326</v>
      </c>
      <c r="AH18" s="69" t="s">
        <v>17</v>
      </c>
      <c r="AI18" s="71"/>
      <c r="AJ18" s="51">
        <f t="shared" si="10"/>
        <v>0</v>
      </c>
      <c r="AK18" s="69" t="s">
        <v>17</v>
      </c>
      <c r="AL18" s="71"/>
      <c r="AM18" s="51">
        <f t="shared" si="11"/>
        <v>0</v>
      </c>
      <c r="AN18" s="52">
        <v>0.61458333333333337</v>
      </c>
      <c r="AO18" s="55">
        <v>0.78125</v>
      </c>
      <c r="AP18" s="51">
        <f t="shared" si="12"/>
        <v>0.16666666666666663</v>
      </c>
      <c r="AQ18" s="52">
        <v>0.75</v>
      </c>
      <c r="AR18" s="86">
        <v>0.875</v>
      </c>
      <c r="AS18" s="51">
        <f t="shared" si="13"/>
        <v>0.125</v>
      </c>
      <c r="AT18" s="56"/>
      <c r="AU18" s="49">
        <v>0.75</v>
      </c>
      <c r="AV18" s="87">
        <v>0.91666666666666663</v>
      </c>
      <c r="AW18" s="51">
        <f t="shared" si="14"/>
        <v>0.16666666666666663</v>
      </c>
      <c r="AX18" s="49">
        <v>0.79166666666666663</v>
      </c>
      <c r="AY18" s="87">
        <v>0.91666666666666663</v>
      </c>
      <c r="AZ18" s="51">
        <f t="shared" si="15"/>
        <v>0.125</v>
      </c>
      <c r="BA18" s="52">
        <v>0.58333333333333337</v>
      </c>
      <c r="BB18" s="55">
        <v>0.79166666666666663</v>
      </c>
      <c r="BC18" s="51">
        <f t="shared" si="16"/>
        <v>0.20833333333333326</v>
      </c>
      <c r="BD18" s="69" t="s">
        <v>17</v>
      </c>
      <c r="BE18" s="71"/>
      <c r="BF18" s="51">
        <f t="shared" si="17"/>
        <v>0</v>
      </c>
      <c r="BG18" s="69" t="s">
        <v>17</v>
      </c>
      <c r="BH18" s="71"/>
      <c r="BI18" s="51">
        <f t="shared" si="18"/>
        <v>0</v>
      </c>
      <c r="BJ18" s="52">
        <v>0.61458333333333337</v>
      </c>
      <c r="BK18" s="55">
        <v>0.78125</v>
      </c>
      <c r="BL18" s="51">
        <f t="shared" si="19"/>
        <v>0.16666666666666663</v>
      </c>
      <c r="BM18" s="52">
        <v>0.75</v>
      </c>
      <c r="BN18" s="86">
        <v>0.875</v>
      </c>
      <c r="BO18" s="51">
        <f t="shared" si="20"/>
        <v>0.125</v>
      </c>
      <c r="BP18" s="56"/>
      <c r="BQ18" s="49">
        <v>0.75</v>
      </c>
      <c r="BR18" s="87">
        <v>0.91666666666666663</v>
      </c>
      <c r="BS18" s="51">
        <f t="shared" si="21"/>
        <v>0.16666666666666663</v>
      </c>
      <c r="BT18" s="49">
        <v>0.79166666666666663</v>
      </c>
      <c r="BU18" s="87">
        <v>0.91666666666666663</v>
      </c>
      <c r="BV18" s="51">
        <f t="shared" si="22"/>
        <v>0.125</v>
      </c>
      <c r="BW18" s="52">
        <v>0.58333333333333337</v>
      </c>
      <c r="BX18" s="55">
        <v>0.79166666666666663</v>
      </c>
      <c r="BY18" s="51">
        <f t="shared" si="23"/>
        <v>0.20833333333333326</v>
      </c>
      <c r="BZ18" s="69" t="s">
        <v>17</v>
      </c>
      <c r="CA18" s="71"/>
      <c r="CB18" s="51">
        <f t="shared" si="24"/>
        <v>0</v>
      </c>
      <c r="CC18" s="69" t="s">
        <v>17</v>
      </c>
      <c r="CD18" s="71"/>
      <c r="CE18" s="51">
        <f t="shared" si="25"/>
        <v>0</v>
      </c>
      <c r="CF18" s="52">
        <v>0.61458333333333337</v>
      </c>
      <c r="CG18" s="55">
        <v>0.78125</v>
      </c>
      <c r="CH18" s="51">
        <f t="shared" si="26"/>
        <v>0.16666666666666663</v>
      </c>
      <c r="CI18" s="52">
        <v>0.75</v>
      </c>
      <c r="CJ18" s="86">
        <v>0.875</v>
      </c>
      <c r="CK18" s="51">
        <f t="shared" si="27"/>
        <v>0.125</v>
      </c>
      <c r="CL18" s="56"/>
      <c r="CM18" s="49">
        <v>0.75</v>
      </c>
      <c r="CN18" s="87">
        <v>0.91666666666666663</v>
      </c>
      <c r="CO18" s="51">
        <f t="shared" si="28"/>
        <v>0.16666666666666663</v>
      </c>
      <c r="CP18" s="49">
        <v>0.79166666666666663</v>
      </c>
      <c r="CQ18" s="87">
        <v>0.91666666666666663</v>
      </c>
      <c r="CR18" s="51">
        <f t="shared" si="29"/>
        <v>0.125</v>
      </c>
      <c r="CS18" s="56"/>
    </row>
    <row r="19" spans="1:97" ht="15.75" thickBot="1" x14ac:dyDescent="0.3">
      <c r="A19" s="88" t="s">
        <v>98</v>
      </c>
      <c r="B19" s="89"/>
      <c r="C19" s="90" t="s">
        <v>4</v>
      </c>
      <c r="D19" s="91"/>
      <c r="E19" s="91" t="s">
        <v>5</v>
      </c>
      <c r="F19" s="91" t="s">
        <v>6</v>
      </c>
      <c r="G19" s="91"/>
      <c r="H19" s="91" t="s">
        <v>5</v>
      </c>
      <c r="I19" s="91" t="s">
        <v>7</v>
      </c>
      <c r="J19" s="91"/>
      <c r="K19" s="91" t="s">
        <v>5</v>
      </c>
      <c r="L19" s="91" t="s">
        <v>8</v>
      </c>
      <c r="M19" s="91"/>
      <c r="N19" s="91" t="s">
        <v>5</v>
      </c>
      <c r="O19" s="91" t="s">
        <v>9</v>
      </c>
      <c r="P19" s="91"/>
      <c r="Q19" s="91" t="s">
        <v>5</v>
      </c>
      <c r="R19" s="91" t="s">
        <v>10</v>
      </c>
      <c r="S19" s="91"/>
      <c r="T19" s="91" t="s">
        <v>5</v>
      </c>
      <c r="U19" s="91" t="s">
        <v>11</v>
      </c>
      <c r="V19" s="91"/>
      <c r="W19" s="91" t="s">
        <v>5</v>
      </c>
      <c r="X19" s="92"/>
      <c r="Y19" s="90" t="s">
        <v>4</v>
      </c>
      <c r="Z19" s="91"/>
      <c r="AA19" s="91" t="s">
        <v>5</v>
      </c>
      <c r="AB19" s="91" t="s">
        <v>6</v>
      </c>
      <c r="AC19" s="91"/>
      <c r="AD19" s="91" t="s">
        <v>5</v>
      </c>
      <c r="AE19" s="91" t="s">
        <v>7</v>
      </c>
      <c r="AF19" s="91"/>
      <c r="AG19" s="91" t="s">
        <v>5</v>
      </c>
      <c r="AH19" s="91" t="s">
        <v>8</v>
      </c>
      <c r="AI19" s="91"/>
      <c r="AJ19" s="91" t="s">
        <v>5</v>
      </c>
      <c r="AK19" s="91" t="s">
        <v>9</v>
      </c>
      <c r="AL19" s="91"/>
      <c r="AM19" s="91" t="s">
        <v>5</v>
      </c>
      <c r="AN19" s="91" t="s">
        <v>10</v>
      </c>
      <c r="AO19" s="91"/>
      <c r="AP19" s="91" t="s">
        <v>5</v>
      </c>
      <c r="AQ19" s="91" t="s">
        <v>11</v>
      </c>
      <c r="AR19" s="91"/>
      <c r="AS19" s="91" t="s">
        <v>5</v>
      </c>
      <c r="AT19" s="92"/>
      <c r="AU19" s="90" t="s">
        <v>4</v>
      </c>
      <c r="AV19" s="91"/>
      <c r="AW19" s="91" t="s">
        <v>5</v>
      </c>
      <c r="AX19" s="91" t="s">
        <v>6</v>
      </c>
      <c r="AY19" s="91"/>
      <c r="AZ19" s="91" t="s">
        <v>5</v>
      </c>
      <c r="BA19" s="91" t="s">
        <v>7</v>
      </c>
      <c r="BB19" s="91"/>
      <c r="BC19" s="91" t="s">
        <v>5</v>
      </c>
      <c r="BD19" s="91" t="s">
        <v>8</v>
      </c>
      <c r="BE19" s="91"/>
      <c r="BF19" s="91" t="s">
        <v>5</v>
      </c>
      <c r="BG19" s="91" t="s">
        <v>9</v>
      </c>
      <c r="BH19" s="91"/>
      <c r="BI19" s="91" t="s">
        <v>5</v>
      </c>
      <c r="BJ19" s="91" t="s">
        <v>10</v>
      </c>
      <c r="BK19" s="91"/>
      <c r="BL19" s="91" t="s">
        <v>5</v>
      </c>
      <c r="BM19" s="91" t="s">
        <v>11</v>
      </c>
      <c r="BN19" s="91"/>
      <c r="BO19" s="91" t="s">
        <v>5</v>
      </c>
      <c r="BP19" s="92"/>
      <c r="BQ19" s="90" t="s">
        <v>4</v>
      </c>
      <c r="BR19" s="91"/>
      <c r="BS19" s="91" t="s">
        <v>5</v>
      </c>
      <c r="BT19" s="91" t="s">
        <v>6</v>
      </c>
      <c r="BU19" s="91"/>
      <c r="BV19" s="91" t="s">
        <v>5</v>
      </c>
      <c r="BW19" s="91" t="s">
        <v>7</v>
      </c>
      <c r="BX19" s="91"/>
      <c r="BY19" s="91" t="s">
        <v>5</v>
      </c>
      <c r="BZ19" s="91" t="s">
        <v>8</v>
      </c>
      <c r="CA19" s="91"/>
      <c r="CB19" s="91" t="s">
        <v>5</v>
      </c>
      <c r="CC19" s="91" t="s">
        <v>9</v>
      </c>
      <c r="CD19" s="91"/>
      <c r="CE19" s="91" t="s">
        <v>5</v>
      </c>
      <c r="CF19" s="91" t="s">
        <v>10</v>
      </c>
      <c r="CG19" s="91"/>
      <c r="CH19" s="91" t="s">
        <v>5</v>
      </c>
      <c r="CI19" s="91" t="s">
        <v>11</v>
      </c>
      <c r="CJ19" s="91"/>
      <c r="CK19" s="91" t="s">
        <v>5</v>
      </c>
      <c r="CL19" s="92"/>
      <c r="CM19" s="90" t="s">
        <v>4</v>
      </c>
      <c r="CN19" s="91"/>
      <c r="CO19" s="91" t="s">
        <v>5</v>
      </c>
      <c r="CP19" s="91" t="s">
        <v>6</v>
      </c>
      <c r="CQ19" s="91"/>
      <c r="CR19" s="91" t="s">
        <v>5</v>
      </c>
      <c r="CS19" s="79"/>
    </row>
    <row r="20" spans="1:97" ht="33.75" customHeight="1" thickBot="1" x14ac:dyDescent="0.3">
      <c r="A20" s="93" t="s">
        <v>20</v>
      </c>
      <c r="B20" s="94"/>
      <c r="C20" s="95" t="s">
        <v>26</v>
      </c>
      <c r="D20" s="96"/>
      <c r="E20" s="97"/>
      <c r="F20" s="95" t="s">
        <v>26</v>
      </c>
      <c r="G20" s="96"/>
      <c r="H20" s="97"/>
      <c r="I20" s="96" t="s">
        <v>27</v>
      </c>
      <c r="J20" s="96"/>
      <c r="K20" s="98"/>
      <c r="L20" s="95" t="s">
        <v>26</v>
      </c>
      <c r="M20" s="96"/>
      <c r="N20" s="97"/>
      <c r="O20" s="99" t="s">
        <v>28</v>
      </c>
      <c r="P20" s="96"/>
      <c r="Q20" s="97"/>
      <c r="R20" s="95" t="s">
        <v>29</v>
      </c>
      <c r="S20" s="96"/>
      <c r="T20" s="97"/>
      <c r="U20" s="96" t="s">
        <v>30</v>
      </c>
      <c r="V20" s="96"/>
      <c r="W20" s="100"/>
      <c r="X20" s="101"/>
      <c r="Y20" s="95" t="s">
        <v>26</v>
      </c>
      <c r="Z20" s="96"/>
      <c r="AA20" s="97"/>
      <c r="AB20" s="95" t="s">
        <v>26</v>
      </c>
      <c r="AC20" s="96"/>
      <c r="AD20" s="97"/>
      <c r="AE20" s="96" t="s">
        <v>27</v>
      </c>
      <c r="AF20" s="96"/>
      <c r="AG20" s="98"/>
      <c r="AH20" s="95" t="s">
        <v>26</v>
      </c>
      <c r="AI20" s="96"/>
      <c r="AJ20" s="97"/>
      <c r="AK20" s="99" t="s">
        <v>28</v>
      </c>
      <c r="AL20" s="96"/>
      <c r="AM20" s="97"/>
      <c r="AN20" s="95" t="s">
        <v>29</v>
      </c>
      <c r="AO20" s="96"/>
      <c r="AP20" s="97"/>
      <c r="AQ20" s="96" t="s">
        <v>30</v>
      </c>
      <c r="AR20" s="96"/>
      <c r="AS20" s="100"/>
      <c r="AT20" s="101"/>
      <c r="AU20" s="95" t="s">
        <v>26</v>
      </c>
      <c r="AV20" s="96"/>
      <c r="AW20" s="97"/>
      <c r="AX20" s="95" t="s">
        <v>26</v>
      </c>
      <c r="AY20" s="96"/>
      <c r="AZ20" s="97"/>
      <c r="BA20" s="96" t="s">
        <v>27</v>
      </c>
      <c r="BB20" s="96"/>
      <c r="BC20" s="98"/>
      <c r="BD20" s="95" t="s">
        <v>26</v>
      </c>
      <c r="BE20" s="96"/>
      <c r="BF20" s="97"/>
      <c r="BG20" s="99" t="s">
        <v>28</v>
      </c>
      <c r="BH20" s="96"/>
      <c r="BI20" s="97"/>
      <c r="BJ20" s="95" t="s">
        <v>29</v>
      </c>
      <c r="BK20" s="96"/>
      <c r="BL20" s="97"/>
      <c r="BM20" s="96" t="s">
        <v>30</v>
      </c>
      <c r="BN20" s="96"/>
      <c r="BO20" s="100"/>
      <c r="BP20" s="101"/>
      <c r="BQ20" s="95" t="s">
        <v>26</v>
      </c>
      <c r="BR20" s="96"/>
      <c r="BS20" s="97"/>
      <c r="BT20" s="95" t="s">
        <v>26</v>
      </c>
      <c r="BU20" s="96"/>
      <c r="BV20" s="97"/>
      <c r="BW20" s="96" t="s">
        <v>27</v>
      </c>
      <c r="BX20" s="96"/>
      <c r="BY20" s="98"/>
      <c r="BZ20" s="95" t="s">
        <v>26</v>
      </c>
      <c r="CA20" s="96"/>
      <c r="CB20" s="97"/>
      <c r="CC20" s="99" t="s">
        <v>28</v>
      </c>
      <c r="CD20" s="96"/>
      <c r="CE20" s="97"/>
      <c r="CF20" s="95" t="s">
        <v>29</v>
      </c>
      <c r="CG20" s="96"/>
      <c r="CH20" s="97"/>
      <c r="CI20" s="96" t="s">
        <v>30</v>
      </c>
      <c r="CJ20" s="96"/>
      <c r="CK20" s="100"/>
      <c r="CL20" s="101"/>
      <c r="CM20" s="95" t="s">
        <v>26</v>
      </c>
      <c r="CN20" s="96"/>
      <c r="CO20" s="97"/>
      <c r="CP20" s="95" t="s">
        <v>26</v>
      </c>
      <c r="CQ20" s="96"/>
      <c r="CR20" s="97"/>
      <c r="CS20" s="83"/>
    </row>
    <row r="21" spans="1:97" x14ac:dyDescent="0.25">
      <c r="A21" s="102" t="s">
        <v>31</v>
      </c>
      <c r="B21" s="38" t="s">
        <v>16</v>
      </c>
      <c r="C21" s="64"/>
      <c r="D21" s="62"/>
      <c r="E21" s="41">
        <f t="shared" si="0"/>
        <v>0</v>
      </c>
      <c r="F21" s="64">
        <v>0.5</v>
      </c>
      <c r="G21" s="62">
        <v>0.625</v>
      </c>
      <c r="H21" s="41">
        <f t="shared" si="1"/>
        <v>0.125</v>
      </c>
      <c r="I21" s="42">
        <v>0.58333333333333337</v>
      </c>
      <c r="J21" s="45">
        <v>0.66666666666666663</v>
      </c>
      <c r="K21" s="41">
        <f t="shared" si="2"/>
        <v>8.3333333333333259E-2</v>
      </c>
      <c r="L21" s="64">
        <v>0.54166666666666663</v>
      </c>
      <c r="M21" s="65">
        <v>0.66666666666666663</v>
      </c>
      <c r="N21" s="41">
        <f t="shared" si="3"/>
        <v>0.125</v>
      </c>
      <c r="O21" s="64">
        <v>0.41666666666666669</v>
      </c>
      <c r="P21" s="65">
        <v>0.58333333333333337</v>
      </c>
      <c r="Q21" s="41">
        <f t="shared" si="4"/>
        <v>0.16666666666666669</v>
      </c>
      <c r="R21" s="42">
        <v>0.41666666666666669</v>
      </c>
      <c r="S21" s="45">
        <v>0.58333333333333337</v>
      </c>
      <c r="T21" s="41">
        <f t="shared" si="5"/>
        <v>0.16666666666666669</v>
      </c>
      <c r="U21" s="42"/>
      <c r="V21" s="45"/>
      <c r="W21" s="41">
        <f t="shared" si="6"/>
        <v>0</v>
      </c>
      <c r="X21" s="46">
        <f>SUM(E21:E22,H21:H22,K21:K22,N21:N22,Q21:Q22,T21:T22,W21:W22)</f>
        <v>1.458333333333333</v>
      </c>
      <c r="Y21" s="64"/>
      <c r="Z21" s="62"/>
      <c r="AA21" s="41">
        <f t="shared" ref="AA21:AA26" si="30">IF(ISNUMBER(Y21),Z21-Y21,0)</f>
        <v>0</v>
      </c>
      <c r="AB21" s="64">
        <v>0.5</v>
      </c>
      <c r="AC21" s="62">
        <v>0.625</v>
      </c>
      <c r="AD21" s="41">
        <f t="shared" ref="AD21:AD26" si="31">IF(ISNUMBER(AB21),AC21-AB21,0)</f>
        <v>0.125</v>
      </c>
      <c r="AE21" s="42">
        <v>0.58333333333333337</v>
      </c>
      <c r="AF21" s="45">
        <v>0.66666666666666663</v>
      </c>
      <c r="AG21" s="41">
        <f t="shared" ref="AG21:AG26" si="32">IF(ISNUMBER(AE21),AF21-AE21,0)</f>
        <v>8.3333333333333259E-2</v>
      </c>
      <c r="AH21" s="64">
        <v>0.54166666666666663</v>
      </c>
      <c r="AI21" s="65">
        <v>0.66666666666666663</v>
      </c>
      <c r="AJ21" s="41">
        <f t="shared" ref="AJ21:AJ26" si="33">IF(ISNUMBER(AH21),AI21-AH21,0)</f>
        <v>0.125</v>
      </c>
      <c r="AK21" s="64">
        <v>0.41666666666666669</v>
      </c>
      <c r="AL21" s="65">
        <v>0.58333333333333337</v>
      </c>
      <c r="AM21" s="41">
        <f t="shared" ref="AM21:AM26" si="34">IF(ISNUMBER(AK21),AL21-AK21,0)</f>
        <v>0.16666666666666669</v>
      </c>
      <c r="AN21" s="42">
        <v>0.41666666666666669</v>
      </c>
      <c r="AO21" s="45">
        <v>0.58333333333333337</v>
      </c>
      <c r="AP21" s="41">
        <f t="shared" ref="AP21:AP26" si="35">IF(ISNUMBER(AN21),AO21-AN21,0)</f>
        <v>0.16666666666666669</v>
      </c>
      <c r="AQ21" s="42"/>
      <c r="AR21" s="45"/>
      <c r="AS21" s="41">
        <f t="shared" ref="AS21:AS26" si="36">IF(ISNUMBER(AQ21),AR21-AQ21,0)</f>
        <v>0</v>
      </c>
      <c r="AT21" s="46">
        <f>SUM(AA21:AA22,AD21:AD22,AG21:AG22,AJ21:AJ22,AM21:AM22,AP21:AP22,AS21:AS22)</f>
        <v>1.458333333333333</v>
      </c>
      <c r="AU21" s="64"/>
      <c r="AV21" s="62"/>
      <c r="AW21" s="41">
        <f t="shared" ref="AW21:AW26" si="37">IF(ISNUMBER(AU21),AV21-AU21,0)</f>
        <v>0</v>
      </c>
      <c r="AX21" s="64">
        <v>0.5</v>
      </c>
      <c r="AY21" s="62">
        <v>0.625</v>
      </c>
      <c r="AZ21" s="41">
        <f t="shared" ref="AZ21:AZ26" si="38">IF(ISNUMBER(AX21),AY21-AX21,0)</f>
        <v>0.125</v>
      </c>
      <c r="BA21" s="42">
        <v>0.58333333333333337</v>
      </c>
      <c r="BB21" s="45">
        <v>0.66666666666666663</v>
      </c>
      <c r="BC21" s="41">
        <f t="shared" ref="BC21:BC26" si="39">IF(ISNUMBER(BA21),BB21-BA21,0)</f>
        <v>8.3333333333333259E-2</v>
      </c>
      <c r="BD21" s="64">
        <v>0.54166666666666663</v>
      </c>
      <c r="BE21" s="65">
        <v>0.66666666666666663</v>
      </c>
      <c r="BF21" s="41">
        <f t="shared" ref="BF21:BF26" si="40">IF(ISNUMBER(BD21),BE21-BD21,0)</f>
        <v>0.125</v>
      </c>
      <c r="BG21" s="64">
        <v>0.41666666666666669</v>
      </c>
      <c r="BH21" s="65">
        <v>0.58333333333333337</v>
      </c>
      <c r="BI21" s="41">
        <f t="shared" ref="BI21:BI26" si="41">IF(ISNUMBER(BG21),BH21-BG21,0)</f>
        <v>0.16666666666666669</v>
      </c>
      <c r="BJ21" s="42">
        <v>0.41666666666666669</v>
      </c>
      <c r="BK21" s="45">
        <v>0.58333333333333337</v>
      </c>
      <c r="BL21" s="41">
        <f t="shared" ref="BL21:BL26" si="42">IF(ISNUMBER(BJ21),BK21-BJ21,0)</f>
        <v>0.16666666666666669</v>
      </c>
      <c r="BM21" s="42"/>
      <c r="BN21" s="45"/>
      <c r="BO21" s="41">
        <f t="shared" ref="BO21:BO26" si="43">IF(ISNUMBER(BM21),BN21-BM21,0)</f>
        <v>0</v>
      </c>
      <c r="BP21" s="46">
        <f>SUM(AW21:AW22,AZ21:AZ22,BC21:BC22,BF21:BF22,BI21:BI22,BL21:BL22,BO21:BO22)</f>
        <v>1.458333333333333</v>
      </c>
      <c r="BQ21" s="64"/>
      <c r="BR21" s="62"/>
      <c r="BS21" s="41">
        <f t="shared" ref="BS21:BS26" si="44">IF(ISNUMBER(BQ21),BR21-BQ21,0)</f>
        <v>0</v>
      </c>
      <c r="BT21" s="64">
        <v>0.5</v>
      </c>
      <c r="BU21" s="62">
        <v>0.625</v>
      </c>
      <c r="BV21" s="41">
        <f t="shared" ref="BV21:BV26" si="45">IF(ISNUMBER(BT21),BU21-BT21,0)</f>
        <v>0.125</v>
      </c>
      <c r="BW21" s="42">
        <v>0.58333333333333337</v>
      </c>
      <c r="BX21" s="45">
        <v>0.66666666666666663</v>
      </c>
      <c r="BY21" s="41">
        <f t="shared" ref="BY21:BY26" si="46">IF(ISNUMBER(BW21),BX21-BW21,0)</f>
        <v>8.3333333333333259E-2</v>
      </c>
      <c r="BZ21" s="64">
        <v>0.54166666666666663</v>
      </c>
      <c r="CA21" s="65">
        <v>0.66666666666666663</v>
      </c>
      <c r="CB21" s="41">
        <f t="shared" ref="CB21:CB26" si="47">IF(ISNUMBER(BZ21),CA21-BZ21,0)</f>
        <v>0.125</v>
      </c>
      <c r="CC21" s="64">
        <v>0.41666666666666669</v>
      </c>
      <c r="CD21" s="65">
        <v>0.58333333333333337</v>
      </c>
      <c r="CE21" s="41">
        <f t="shared" ref="CE21:CE26" si="48">IF(ISNUMBER(CC21),CD21-CC21,0)</f>
        <v>0.16666666666666669</v>
      </c>
      <c r="CF21" s="42">
        <v>0.41666666666666669</v>
      </c>
      <c r="CG21" s="45">
        <v>0.58333333333333337</v>
      </c>
      <c r="CH21" s="41">
        <f t="shared" ref="CH21:CH26" si="49">IF(ISNUMBER(CF21),CG21-CF21,0)</f>
        <v>0.16666666666666669</v>
      </c>
      <c r="CI21" s="42"/>
      <c r="CJ21" s="45"/>
      <c r="CK21" s="41">
        <f t="shared" ref="CK21:CK26" si="50">IF(ISNUMBER(CI21),CJ21-CI21,0)</f>
        <v>0</v>
      </c>
      <c r="CL21" s="46">
        <f>SUM(BS21:BS22,BV21:BV22,BY21:BY22,CB21:CB22,CE21:CE22,CH21:CH22,CK21:CK22)</f>
        <v>1.458333333333333</v>
      </c>
      <c r="CM21" s="64"/>
      <c r="CN21" s="62"/>
      <c r="CO21" s="41">
        <f t="shared" ref="CO21:CO26" si="51">IF(ISNUMBER(CM21),CN21-CM21,0)</f>
        <v>0</v>
      </c>
      <c r="CP21" s="64">
        <v>0.5</v>
      </c>
      <c r="CQ21" s="62">
        <v>0.625</v>
      </c>
      <c r="CR21" s="41">
        <f t="shared" ref="CR21:CR26" si="52">IF(ISNUMBER(CP21),CQ21-CP21,0)</f>
        <v>0.125</v>
      </c>
      <c r="CS21" s="46">
        <f>X21+AT21+BP21+CL21</f>
        <v>5.8333333333333321</v>
      </c>
    </row>
    <row r="22" spans="1:97" ht="15.75" thickBot="1" x14ac:dyDescent="0.3">
      <c r="A22" s="103"/>
      <c r="B22" s="48" t="s">
        <v>18</v>
      </c>
      <c r="C22" s="49"/>
      <c r="D22" s="50"/>
      <c r="E22" s="51">
        <f t="shared" si="0"/>
        <v>0</v>
      </c>
      <c r="F22" s="49">
        <v>0.75</v>
      </c>
      <c r="G22" s="87">
        <v>0.91666666666666663</v>
      </c>
      <c r="H22" s="51">
        <f t="shared" si="1"/>
        <v>0.16666666666666663</v>
      </c>
      <c r="I22" s="52">
        <v>0.70833333333333337</v>
      </c>
      <c r="J22" s="86">
        <v>0.91666666666666663</v>
      </c>
      <c r="K22" s="51">
        <f t="shared" si="2"/>
        <v>0.20833333333333326</v>
      </c>
      <c r="L22" s="69">
        <v>0.70833333333333337</v>
      </c>
      <c r="M22" s="86">
        <v>0.91666666666666663</v>
      </c>
      <c r="N22" s="51">
        <f t="shared" si="3"/>
        <v>0.20833333333333326</v>
      </c>
      <c r="O22" s="69"/>
      <c r="P22" s="54"/>
      <c r="Q22" s="51">
        <f t="shared" si="4"/>
        <v>0</v>
      </c>
      <c r="R22" s="52">
        <v>0.625</v>
      </c>
      <c r="S22" s="55">
        <v>0.83333333333333337</v>
      </c>
      <c r="T22" s="51">
        <f t="shared" si="5"/>
        <v>0.20833333333333337</v>
      </c>
      <c r="U22" s="52"/>
      <c r="V22" s="55"/>
      <c r="W22" s="51">
        <f t="shared" si="6"/>
        <v>0</v>
      </c>
      <c r="X22" s="56"/>
      <c r="Y22" s="49"/>
      <c r="Z22" s="50"/>
      <c r="AA22" s="51">
        <f t="shared" si="30"/>
        <v>0</v>
      </c>
      <c r="AB22" s="49">
        <v>0.75</v>
      </c>
      <c r="AC22" s="87">
        <v>0.91666666666666663</v>
      </c>
      <c r="AD22" s="51">
        <f t="shared" si="31"/>
        <v>0.16666666666666663</v>
      </c>
      <c r="AE22" s="52">
        <v>0.70833333333333337</v>
      </c>
      <c r="AF22" s="86">
        <v>0.91666666666666663</v>
      </c>
      <c r="AG22" s="51">
        <f t="shared" si="32"/>
        <v>0.20833333333333326</v>
      </c>
      <c r="AH22" s="69">
        <v>0.70833333333333337</v>
      </c>
      <c r="AI22" s="86">
        <v>0.91666666666666663</v>
      </c>
      <c r="AJ22" s="51">
        <f t="shared" si="33"/>
        <v>0.20833333333333326</v>
      </c>
      <c r="AK22" s="69"/>
      <c r="AL22" s="54"/>
      <c r="AM22" s="51">
        <f t="shared" si="34"/>
        <v>0</v>
      </c>
      <c r="AN22" s="52">
        <v>0.625</v>
      </c>
      <c r="AO22" s="55">
        <v>0.83333333333333337</v>
      </c>
      <c r="AP22" s="51">
        <f t="shared" si="35"/>
        <v>0.20833333333333337</v>
      </c>
      <c r="AQ22" s="52"/>
      <c r="AR22" s="55"/>
      <c r="AS22" s="51">
        <f t="shared" si="36"/>
        <v>0</v>
      </c>
      <c r="AT22" s="56"/>
      <c r="AU22" s="49"/>
      <c r="AV22" s="50"/>
      <c r="AW22" s="51">
        <f t="shared" si="37"/>
        <v>0</v>
      </c>
      <c r="AX22" s="49">
        <v>0.75</v>
      </c>
      <c r="AY22" s="87">
        <v>0.91666666666666663</v>
      </c>
      <c r="AZ22" s="51">
        <f t="shared" si="38"/>
        <v>0.16666666666666663</v>
      </c>
      <c r="BA22" s="52">
        <v>0.70833333333333337</v>
      </c>
      <c r="BB22" s="86">
        <v>0.91666666666666663</v>
      </c>
      <c r="BC22" s="51">
        <f t="shared" si="39"/>
        <v>0.20833333333333326</v>
      </c>
      <c r="BD22" s="69">
        <v>0.70833333333333337</v>
      </c>
      <c r="BE22" s="86">
        <v>0.91666666666666663</v>
      </c>
      <c r="BF22" s="51">
        <f t="shared" si="40"/>
        <v>0.20833333333333326</v>
      </c>
      <c r="BG22" s="69"/>
      <c r="BH22" s="54"/>
      <c r="BI22" s="51">
        <f t="shared" si="41"/>
        <v>0</v>
      </c>
      <c r="BJ22" s="52">
        <v>0.625</v>
      </c>
      <c r="BK22" s="55">
        <v>0.83333333333333337</v>
      </c>
      <c r="BL22" s="51">
        <f t="shared" si="42"/>
        <v>0.20833333333333337</v>
      </c>
      <c r="BM22" s="52"/>
      <c r="BN22" s="55"/>
      <c r="BO22" s="51">
        <f t="shared" si="43"/>
        <v>0</v>
      </c>
      <c r="BP22" s="56"/>
      <c r="BQ22" s="49"/>
      <c r="BR22" s="50"/>
      <c r="BS22" s="51">
        <f t="shared" si="44"/>
        <v>0</v>
      </c>
      <c r="BT22" s="49">
        <v>0.75</v>
      </c>
      <c r="BU22" s="87">
        <v>0.91666666666666663</v>
      </c>
      <c r="BV22" s="51">
        <f t="shared" si="45"/>
        <v>0.16666666666666663</v>
      </c>
      <c r="BW22" s="52">
        <v>0.70833333333333337</v>
      </c>
      <c r="BX22" s="86">
        <v>0.91666666666666663</v>
      </c>
      <c r="BY22" s="51">
        <f t="shared" si="46"/>
        <v>0.20833333333333326</v>
      </c>
      <c r="BZ22" s="69">
        <v>0.70833333333333337</v>
      </c>
      <c r="CA22" s="86">
        <v>0.91666666666666663</v>
      </c>
      <c r="CB22" s="51">
        <f t="shared" si="47"/>
        <v>0.20833333333333326</v>
      </c>
      <c r="CC22" s="69"/>
      <c r="CD22" s="54"/>
      <c r="CE22" s="51">
        <f t="shared" si="48"/>
        <v>0</v>
      </c>
      <c r="CF22" s="52">
        <v>0.625</v>
      </c>
      <c r="CG22" s="55">
        <v>0.83333333333333337</v>
      </c>
      <c r="CH22" s="51">
        <f t="shared" si="49"/>
        <v>0.20833333333333337</v>
      </c>
      <c r="CI22" s="52"/>
      <c r="CJ22" s="55"/>
      <c r="CK22" s="51">
        <f t="shared" si="50"/>
        <v>0</v>
      </c>
      <c r="CL22" s="56"/>
      <c r="CM22" s="49"/>
      <c r="CN22" s="50"/>
      <c r="CO22" s="51">
        <f t="shared" si="51"/>
        <v>0</v>
      </c>
      <c r="CP22" s="49">
        <v>0.75</v>
      </c>
      <c r="CQ22" s="87">
        <v>0.91666666666666663</v>
      </c>
      <c r="CR22" s="51">
        <f t="shared" si="52"/>
        <v>0.16666666666666663</v>
      </c>
      <c r="CS22" s="56"/>
    </row>
    <row r="23" spans="1:97" x14ac:dyDescent="0.25">
      <c r="A23" s="104" t="s">
        <v>32</v>
      </c>
      <c r="B23" s="105" t="s">
        <v>16</v>
      </c>
      <c r="C23" s="64"/>
      <c r="D23" s="62"/>
      <c r="E23" s="41">
        <f t="shared" si="0"/>
        <v>0</v>
      </c>
      <c r="F23" s="64"/>
      <c r="G23" s="62"/>
      <c r="H23" s="41">
        <f t="shared" si="1"/>
        <v>0</v>
      </c>
      <c r="I23" s="42"/>
      <c r="J23" s="45"/>
      <c r="K23" s="41">
        <f t="shared" si="2"/>
        <v>0</v>
      </c>
      <c r="L23" s="64"/>
      <c r="M23" s="65"/>
      <c r="N23" s="41">
        <f t="shared" si="3"/>
        <v>0</v>
      </c>
      <c r="O23" s="64"/>
      <c r="P23" s="65"/>
      <c r="Q23" s="41">
        <f t="shared" si="4"/>
        <v>0</v>
      </c>
      <c r="R23" s="42"/>
      <c r="S23" s="45"/>
      <c r="T23" s="41">
        <f t="shared" si="5"/>
        <v>0</v>
      </c>
      <c r="U23" s="42"/>
      <c r="V23" s="45"/>
      <c r="W23" s="41">
        <f t="shared" si="6"/>
        <v>0</v>
      </c>
      <c r="X23" s="46">
        <f>SUM(E23:E24,H23:H24,K23:K24,N23:N24,Q23:Q24,T23:T24,W23:W24)</f>
        <v>0</v>
      </c>
      <c r="Y23" s="64"/>
      <c r="Z23" s="62"/>
      <c r="AA23" s="41">
        <f t="shared" si="30"/>
        <v>0</v>
      </c>
      <c r="AB23" s="64"/>
      <c r="AC23" s="62"/>
      <c r="AD23" s="41">
        <f t="shared" si="31"/>
        <v>0</v>
      </c>
      <c r="AE23" s="42"/>
      <c r="AF23" s="45"/>
      <c r="AG23" s="41">
        <f t="shared" si="32"/>
        <v>0</v>
      </c>
      <c r="AH23" s="64"/>
      <c r="AI23" s="65"/>
      <c r="AJ23" s="41">
        <f t="shared" si="33"/>
        <v>0</v>
      </c>
      <c r="AK23" s="64"/>
      <c r="AL23" s="65"/>
      <c r="AM23" s="41">
        <f t="shared" si="34"/>
        <v>0</v>
      </c>
      <c r="AN23" s="42"/>
      <c r="AO23" s="45"/>
      <c r="AP23" s="41">
        <f t="shared" si="35"/>
        <v>0</v>
      </c>
      <c r="AQ23" s="42"/>
      <c r="AR23" s="45"/>
      <c r="AS23" s="41">
        <f t="shared" si="36"/>
        <v>0</v>
      </c>
      <c r="AT23" s="46">
        <f>SUM(AA23:AA24,AD23:AD24,AG23:AG24,AJ23:AJ24,AM23:AM24,AP23:AP24,AS23:AS24)</f>
        <v>0</v>
      </c>
      <c r="AU23" s="64"/>
      <c r="AV23" s="62"/>
      <c r="AW23" s="41">
        <f t="shared" si="37"/>
        <v>0</v>
      </c>
      <c r="AX23" s="64"/>
      <c r="AY23" s="62"/>
      <c r="AZ23" s="41">
        <f t="shared" si="38"/>
        <v>0</v>
      </c>
      <c r="BA23" s="42"/>
      <c r="BB23" s="45"/>
      <c r="BC23" s="41">
        <f t="shared" si="39"/>
        <v>0</v>
      </c>
      <c r="BD23" s="64"/>
      <c r="BE23" s="65"/>
      <c r="BF23" s="41">
        <f t="shared" si="40"/>
        <v>0</v>
      </c>
      <c r="BG23" s="64"/>
      <c r="BH23" s="65"/>
      <c r="BI23" s="41">
        <f t="shared" si="41"/>
        <v>0</v>
      </c>
      <c r="BJ23" s="42"/>
      <c r="BK23" s="45"/>
      <c r="BL23" s="41">
        <f t="shared" si="42"/>
        <v>0</v>
      </c>
      <c r="BM23" s="42"/>
      <c r="BN23" s="45"/>
      <c r="BO23" s="41">
        <f t="shared" si="43"/>
        <v>0</v>
      </c>
      <c r="BP23" s="46">
        <f>SUM(AW23:AW24,AZ23:AZ24,BC23:BC24,BF23:BF24,BI23:BI24,BL23:BL24,BO23:BO24)</f>
        <v>0</v>
      </c>
      <c r="BQ23" s="64"/>
      <c r="BR23" s="62"/>
      <c r="BS23" s="41">
        <f t="shared" si="44"/>
        <v>0</v>
      </c>
      <c r="BT23" s="64"/>
      <c r="BU23" s="62"/>
      <c r="BV23" s="41">
        <f t="shared" si="45"/>
        <v>0</v>
      </c>
      <c r="BW23" s="42"/>
      <c r="BX23" s="45"/>
      <c r="BY23" s="41">
        <f t="shared" si="46"/>
        <v>0</v>
      </c>
      <c r="BZ23" s="64"/>
      <c r="CA23" s="65"/>
      <c r="CB23" s="41">
        <f t="shared" si="47"/>
        <v>0</v>
      </c>
      <c r="CC23" s="64"/>
      <c r="CD23" s="65"/>
      <c r="CE23" s="41">
        <f t="shared" si="48"/>
        <v>0</v>
      </c>
      <c r="CF23" s="42"/>
      <c r="CG23" s="45"/>
      <c r="CH23" s="41">
        <f t="shared" si="49"/>
        <v>0</v>
      </c>
      <c r="CI23" s="42"/>
      <c r="CJ23" s="45"/>
      <c r="CK23" s="41">
        <f t="shared" si="50"/>
        <v>0</v>
      </c>
      <c r="CL23" s="46">
        <f>SUM(BS23:BS24,BV23:BV24,BY23:BY24,CB23:CB24,CE23:CE24,CH23:CH24,CK23:CK24)</f>
        <v>0</v>
      </c>
      <c r="CM23" s="64"/>
      <c r="CN23" s="62"/>
      <c r="CO23" s="41">
        <f t="shared" si="51"/>
        <v>0</v>
      </c>
      <c r="CP23" s="64"/>
      <c r="CQ23" s="62"/>
      <c r="CR23" s="41">
        <f t="shared" si="52"/>
        <v>0</v>
      </c>
      <c r="CS23" s="46">
        <f>X23+AT23+BP23+CL23</f>
        <v>0</v>
      </c>
    </row>
    <row r="24" spans="1:97" ht="15.75" thickBot="1" x14ac:dyDescent="0.3">
      <c r="A24" s="106"/>
      <c r="B24" s="105" t="s">
        <v>18</v>
      </c>
      <c r="C24" s="107"/>
      <c r="D24" s="50"/>
      <c r="E24" s="51">
        <f t="shared" si="0"/>
        <v>0</v>
      </c>
      <c r="F24" s="49"/>
      <c r="G24" s="50"/>
      <c r="H24" s="51">
        <f t="shared" si="1"/>
        <v>0</v>
      </c>
      <c r="I24" s="52"/>
      <c r="J24" s="55"/>
      <c r="K24" s="51">
        <f t="shared" si="2"/>
        <v>0</v>
      </c>
      <c r="L24" s="69"/>
      <c r="M24" s="71"/>
      <c r="N24" s="51">
        <f t="shared" si="3"/>
        <v>0</v>
      </c>
      <c r="O24" s="69"/>
      <c r="P24" s="71"/>
      <c r="Q24" s="51">
        <f t="shared" si="4"/>
        <v>0</v>
      </c>
      <c r="R24" s="52"/>
      <c r="S24" s="55"/>
      <c r="T24" s="51">
        <f t="shared" si="5"/>
        <v>0</v>
      </c>
      <c r="U24" s="52"/>
      <c r="V24" s="55"/>
      <c r="W24" s="51">
        <f t="shared" si="6"/>
        <v>0</v>
      </c>
      <c r="X24" s="56"/>
      <c r="Y24" s="107"/>
      <c r="Z24" s="50"/>
      <c r="AA24" s="51">
        <f t="shared" si="30"/>
        <v>0</v>
      </c>
      <c r="AB24" s="49"/>
      <c r="AC24" s="50"/>
      <c r="AD24" s="51">
        <f t="shared" si="31"/>
        <v>0</v>
      </c>
      <c r="AE24" s="52"/>
      <c r="AF24" s="55"/>
      <c r="AG24" s="51">
        <f t="shared" si="32"/>
        <v>0</v>
      </c>
      <c r="AH24" s="69"/>
      <c r="AI24" s="71"/>
      <c r="AJ24" s="51">
        <f t="shared" si="33"/>
        <v>0</v>
      </c>
      <c r="AK24" s="69"/>
      <c r="AL24" s="71"/>
      <c r="AM24" s="51">
        <f t="shared" si="34"/>
        <v>0</v>
      </c>
      <c r="AN24" s="52"/>
      <c r="AO24" s="55"/>
      <c r="AP24" s="51">
        <f t="shared" si="35"/>
        <v>0</v>
      </c>
      <c r="AQ24" s="52"/>
      <c r="AR24" s="55"/>
      <c r="AS24" s="51">
        <f t="shared" si="36"/>
        <v>0</v>
      </c>
      <c r="AT24" s="56"/>
      <c r="AU24" s="107"/>
      <c r="AV24" s="50"/>
      <c r="AW24" s="51">
        <f t="shared" si="37"/>
        <v>0</v>
      </c>
      <c r="AX24" s="49"/>
      <c r="AY24" s="50"/>
      <c r="AZ24" s="51">
        <f t="shared" si="38"/>
        <v>0</v>
      </c>
      <c r="BA24" s="52"/>
      <c r="BB24" s="55"/>
      <c r="BC24" s="51">
        <f t="shared" si="39"/>
        <v>0</v>
      </c>
      <c r="BD24" s="69"/>
      <c r="BE24" s="71"/>
      <c r="BF24" s="51">
        <f t="shared" si="40"/>
        <v>0</v>
      </c>
      <c r="BG24" s="69"/>
      <c r="BH24" s="71"/>
      <c r="BI24" s="51">
        <f t="shared" si="41"/>
        <v>0</v>
      </c>
      <c r="BJ24" s="52"/>
      <c r="BK24" s="55"/>
      <c r="BL24" s="51">
        <f t="shared" si="42"/>
        <v>0</v>
      </c>
      <c r="BM24" s="52"/>
      <c r="BN24" s="55"/>
      <c r="BO24" s="51">
        <f t="shared" si="43"/>
        <v>0</v>
      </c>
      <c r="BP24" s="56"/>
      <c r="BQ24" s="107"/>
      <c r="BR24" s="50"/>
      <c r="BS24" s="51">
        <f t="shared" si="44"/>
        <v>0</v>
      </c>
      <c r="BT24" s="49"/>
      <c r="BU24" s="50"/>
      <c r="BV24" s="51">
        <f t="shared" si="45"/>
        <v>0</v>
      </c>
      <c r="BW24" s="52"/>
      <c r="BX24" s="55"/>
      <c r="BY24" s="51">
        <f t="shared" si="46"/>
        <v>0</v>
      </c>
      <c r="BZ24" s="69"/>
      <c r="CA24" s="71"/>
      <c r="CB24" s="51">
        <f t="shared" si="47"/>
        <v>0</v>
      </c>
      <c r="CC24" s="69"/>
      <c r="CD24" s="71"/>
      <c r="CE24" s="51">
        <f t="shared" si="48"/>
        <v>0</v>
      </c>
      <c r="CF24" s="52"/>
      <c r="CG24" s="55"/>
      <c r="CH24" s="51">
        <f t="shared" si="49"/>
        <v>0</v>
      </c>
      <c r="CI24" s="52"/>
      <c r="CJ24" s="55"/>
      <c r="CK24" s="51">
        <f t="shared" si="50"/>
        <v>0</v>
      </c>
      <c r="CL24" s="56"/>
      <c r="CM24" s="107"/>
      <c r="CN24" s="50"/>
      <c r="CO24" s="51">
        <f t="shared" si="51"/>
        <v>0</v>
      </c>
      <c r="CP24" s="49"/>
      <c r="CQ24" s="50"/>
      <c r="CR24" s="51">
        <f t="shared" si="52"/>
        <v>0</v>
      </c>
      <c r="CS24" s="56"/>
    </row>
    <row r="25" spans="1:97" x14ac:dyDescent="0.25">
      <c r="A25" s="104" t="s">
        <v>32</v>
      </c>
      <c r="B25" s="105" t="s">
        <v>16</v>
      </c>
      <c r="C25" s="64"/>
      <c r="D25" s="62"/>
      <c r="E25" s="41">
        <f t="shared" si="0"/>
        <v>0</v>
      </c>
      <c r="F25" s="64"/>
      <c r="G25" s="62"/>
      <c r="H25" s="41">
        <f t="shared" si="1"/>
        <v>0</v>
      </c>
      <c r="I25" s="42"/>
      <c r="J25" s="45"/>
      <c r="K25" s="41">
        <f t="shared" si="2"/>
        <v>0</v>
      </c>
      <c r="L25" s="64"/>
      <c r="M25" s="65"/>
      <c r="N25" s="41">
        <f t="shared" si="3"/>
        <v>0</v>
      </c>
      <c r="O25" s="64"/>
      <c r="P25" s="65"/>
      <c r="Q25" s="41">
        <f t="shared" si="4"/>
        <v>0</v>
      </c>
      <c r="R25" s="42"/>
      <c r="S25" s="45"/>
      <c r="T25" s="41">
        <f t="shared" si="5"/>
        <v>0</v>
      </c>
      <c r="U25" s="42"/>
      <c r="V25" s="45"/>
      <c r="W25" s="41">
        <f t="shared" si="6"/>
        <v>0</v>
      </c>
      <c r="X25" s="46">
        <f>SUM(E25:E26,H25:H26,K25:K26,N25:N26,Q25:Q26,T25:T26,W25:W26)</f>
        <v>0</v>
      </c>
      <c r="Y25" s="64"/>
      <c r="Z25" s="62"/>
      <c r="AA25" s="41">
        <f t="shared" si="30"/>
        <v>0</v>
      </c>
      <c r="AB25" s="64"/>
      <c r="AC25" s="62"/>
      <c r="AD25" s="41">
        <f t="shared" si="31"/>
        <v>0</v>
      </c>
      <c r="AE25" s="42"/>
      <c r="AF25" s="45"/>
      <c r="AG25" s="41">
        <f t="shared" si="32"/>
        <v>0</v>
      </c>
      <c r="AH25" s="64"/>
      <c r="AI25" s="65"/>
      <c r="AJ25" s="41">
        <f t="shared" si="33"/>
        <v>0</v>
      </c>
      <c r="AK25" s="64"/>
      <c r="AL25" s="65"/>
      <c r="AM25" s="41">
        <f t="shared" si="34"/>
        <v>0</v>
      </c>
      <c r="AN25" s="42"/>
      <c r="AO25" s="45"/>
      <c r="AP25" s="41">
        <f t="shared" si="35"/>
        <v>0</v>
      </c>
      <c r="AQ25" s="42"/>
      <c r="AR25" s="45"/>
      <c r="AS25" s="41">
        <f t="shared" si="36"/>
        <v>0</v>
      </c>
      <c r="AT25" s="46">
        <f>SUM(AA25:AA26,AD25:AD26,AG25:AG26,AJ25:AJ26,AM25:AM26,AP25:AP26,AS25:AS26)</f>
        <v>0</v>
      </c>
      <c r="AU25" s="64"/>
      <c r="AV25" s="62"/>
      <c r="AW25" s="41">
        <f t="shared" si="37"/>
        <v>0</v>
      </c>
      <c r="AX25" s="64"/>
      <c r="AY25" s="62"/>
      <c r="AZ25" s="41">
        <f t="shared" si="38"/>
        <v>0</v>
      </c>
      <c r="BA25" s="42"/>
      <c r="BB25" s="45"/>
      <c r="BC25" s="41">
        <f t="shared" si="39"/>
        <v>0</v>
      </c>
      <c r="BD25" s="64"/>
      <c r="BE25" s="65"/>
      <c r="BF25" s="41">
        <f t="shared" si="40"/>
        <v>0</v>
      </c>
      <c r="BG25" s="64"/>
      <c r="BH25" s="65"/>
      <c r="BI25" s="41">
        <f t="shared" si="41"/>
        <v>0</v>
      </c>
      <c r="BJ25" s="42"/>
      <c r="BK25" s="45"/>
      <c r="BL25" s="41">
        <f t="shared" si="42"/>
        <v>0</v>
      </c>
      <c r="BM25" s="42"/>
      <c r="BN25" s="45"/>
      <c r="BO25" s="41">
        <f t="shared" si="43"/>
        <v>0</v>
      </c>
      <c r="BP25" s="46">
        <f>SUM(AW25:AW26,AZ25:AZ26,BC25:BC26,BF25:BF26,BI25:BI26,BL25:BL26,BO25:BO26)</f>
        <v>0</v>
      </c>
      <c r="BQ25" s="64"/>
      <c r="BR25" s="62"/>
      <c r="BS25" s="41">
        <f t="shared" si="44"/>
        <v>0</v>
      </c>
      <c r="BT25" s="64"/>
      <c r="BU25" s="62"/>
      <c r="BV25" s="41">
        <f t="shared" si="45"/>
        <v>0</v>
      </c>
      <c r="BW25" s="42"/>
      <c r="BX25" s="45"/>
      <c r="BY25" s="41">
        <f t="shared" si="46"/>
        <v>0</v>
      </c>
      <c r="BZ25" s="64"/>
      <c r="CA25" s="65"/>
      <c r="CB25" s="41">
        <f t="shared" si="47"/>
        <v>0</v>
      </c>
      <c r="CC25" s="64"/>
      <c r="CD25" s="65"/>
      <c r="CE25" s="41">
        <f t="shared" si="48"/>
        <v>0</v>
      </c>
      <c r="CF25" s="42"/>
      <c r="CG25" s="45"/>
      <c r="CH25" s="41">
        <f t="shared" si="49"/>
        <v>0</v>
      </c>
      <c r="CI25" s="42"/>
      <c r="CJ25" s="45"/>
      <c r="CK25" s="41">
        <f t="shared" si="50"/>
        <v>0</v>
      </c>
      <c r="CL25" s="46">
        <f>SUM(BS25:BS26,BV25:BV26,BY25:BY26,CB25:CB26,CE25:CE26,CH25:CH26,CK25:CK26)</f>
        <v>0</v>
      </c>
      <c r="CM25" s="64"/>
      <c r="CN25" s="62"/>
      <c r="CO25" s="41">
        <f t="shared" si="51"/>
        <v>0</v>
      </c>
      <c r="CP25" s="64"/>
      <c r="CQ25" s="62"/>
      <c r="CR25" s="41">
        <f t="shared" si="52"/>
        <v>0</v>
      </c>
      <c r="CS25" s="46">
        <f>X25+AT25+BP25+CL25</f>
        <v>0</v>
      </c>
    </row>
    <row r="26" spans="1:97" ht="15.75" thickBot="1" x14ac:dyDescent="0.3">
      <c r="A26" s="106"/>
      <c r="B26" s="105" t="s">
        <v>18</v>
      </c>
      <c r="C26" s="107"/>
      <c r="D26" s="50"/>
      <c r="E26" s="51">
        <f t="shared" si="0"/>
        <v>0</v>
      </c>
      <c r="F26" s="49"/>
      <c r="G26" s="50"/>
      <c r="H26" s="51">
        <f t="shared" si="1"/>
        <v>0</v>
      </c>
      <c r="I26" s="52"/>
      <c r="J26" s="55"/>
      <c r="K26" s="51">
        <f t="shared" si="2"/>
        <v>0</v>
      </c>
      <c r="L26" s="69"/>
      <c r="M26" s="71"/>
      <c r="N26" s="51">
        <f t="shared" si="3"/>
        <v>0</v>
      </c>
      <c r="O26" s="69"/>
      <c r="P26" s="71"/>
      <c r="Q26" s="51">
        <f t="shared" si="4"/>
        <v>0</v>
      </c>
      <c r="R26" s="52"/>
      <c r="S26" s="55"/>
      <c r="T26" s="51">
        <f t="shared" si="5"/>
        <v>0</v>
      </c>
      <c r="U26" s="52"/>
      <c r="V26" s="55"/>
      <c r="W26" s="51">
        <f t="shared" si="6"/>
        <v>0</v>
      </c>
      <c r="X26" s="56"/>
      <c r="Y26" s="107"/>
      <c r="Z26" s="50"/>
      <c r="AA26" s="51">
        <f t="shared" si="30"/>
        <v>0</v>
      </c>
      <c r="AB26" s="49"/>
      <c r="AC26" s="50"/>
      <c r="AD26" s="51">
        <f t="shared" si="31"/>
        <v>0</v>
      </c>
      <c r="AE26" s="52"/>
      <c r="AF26" s="55"/>
      <c r="AG26" s="51">
        <f t="shared" si="32"/>
        <v>0</v>
      </c>
      <c r="AH26" s="69"/>
      <c r="AI26" s="71"/>
      <c r="AJ26" s="51">
        <f t="shared" si="33"/>
        <v>0</v>
      </c>
      <c r="AK26" s="69"/>
      <c r="AL26" s="71"/>
      <c r="AM26" s="51">
        <f t="shared" si="34"/>
        <v>0</v>
      </c>
      <c r="AN26" s="52"/>
      <c r="AO26" s="55"/>
      <c r="AP26" s="51">
        <f t="shared" si="35"/>
        <v>0</v>
      </c>
      <c r="AQ26" s="52"/>
      <c r="AR26" s="55"/>
      <c r="AS26" s="51">
        <f t="shared" si="36"/>
        <v>0</v>
      </c>
      <c r="AT26" s="56"/>
      <c r="AU26" s="107"/>
      <c r="AV26" s="50"/>
      <c r="AW26" s="51">
        <f t="shared" si="37"/>
        <v>0</v>
      </c>
      <c r="AX26" s="49"/>
      <c r="AY26" s="50"/>
      <c r="AZ26" s="51">
        <f t="shared" si="38"/>
        <v>0</v>
      </c>
      <c r="BA26" s="52"/>
      <c r="BB26" s="55"/>
      <c r="BC26" s="51">
        <f t="shared" si="39"/>
        <v>0</v>
      </c>
      <c r="BD26" s="69"/>
      <c r="BE26" s="71"/>
      <c r="BF26" s="51">
        <f t="shared" si="40"/>
        <v>0</v>
      </c>
      <c r="BG26" s="69"/>
      <c r="BH26" s="71"/>
      <c r="BI26" s="51">
        <f t="shared" si="41"/>
        <v>0</v>
      </c>
      <c r="BJ26" s="52"/>
      <c r="BK26" s="55"/>
      <c r="BL26" s="51">
        <f t="shared" si="42"/>
        <v>0</v>
      </c>
      <c r="BM26" s="52"/>
      <c r="BN26" s="55"/>
      <c r="BO26" s="51">
        <f t="shared" si="43"/>
        <v>0</v>
      </c>
      <c r="BP26" s="56"/>
      <c r="BQ26" s="107"/>
      <c r="BR26" s="50"/>
      <c r="BS26" s="51">
        <f t="shared" si="44"/>
        <v>0</v>
      </c>
      <c r="BT26" s="49"/>
      <c r="BU26" s="50"/>
      <c r="BV26" s="51">
        <f t="shared" si="45"/>
        <v>0</v>
      </c>
      <c r="BW26" s="52"/>
      <c r="BX26" s="55"/>
      <c r="BY26" s="51">
        <f t="shared" si="46"/>
        <v>0</v>
      </c>
      <c r="BZ26" s="69"/>
      <c r="CA26" s="71"/>
      <c r="CB26" s="51">
        <f t="shared" si="47"/>
        <v>0</v>
      </c>
      <c r="CC26" s="69"/>
      <c r="CD26" s="71"/>
      <c r="CE26" s="51">
        <f t="shared" si="48"/>
        <v>0</v>
      </c>
      <c r="CF26" s="52"/>
      <c r="CG26" s="55"/>
      <c r="CH26" s="51">
        <f t="shared" si="49"/>
        <v>0</v>
      </c>
      <c r="CI26" s="52"/>
      <c r="CJ26" s="55"/>
      <c r="CK26" s="51">
        <f t="shared" si="50"/>
        <v>0</v>
      </c>
      <c r="CL26" s="56"/>
      <c r="CM26" s="107"/>
      <c r="CN26" s="50"/>
      <c r="CO26" s="51">
        <f t="shared" si="51"/>
        <v>0</v>
      </c>
      <c r="CP26" s="49"/>
      <c r="CQ26" s="50"/>
      <c r="CR26" s="51">
        <f t="shared" si="52"/>
        <v>0</v>
      </c>
      <c r="CS26" s="56"/>
    </row>
    <row r="27" spans="1:97" ht="22.5" customHeight="1" thickBot="1" x14ac:dyDescent="0.3">
      <c r="A27" s="108" t="s">
        <v>99</v>
      </c>
      <c r="B27" s="109"/>
      <c r="C27" s="110" t="s">
        <v>4</v>
      </c>
      <c r="D27" s="111"/>
      <c r="E27" s="111" t="s">
        <v>5</v>
      </c>
      <c r="F27" s="111" t="s">
        <v>6</v>
      </c>
      <c r="G27" s="111"/>
      <c r="H27" s="111" t="s">
        <v>5</v>
      </c>
      <c r="I27" s="111" t="s">
        <v>7</v>
      </c>
      <c r="J27" s="111"/>
      <c r="K27" s="111" t="s">
        <v>5</v>
      </c>
      <c r="L27" s="111" t="s">
        <v>8</v>
      </c>
      <c r="M27" s="111"/>
      <c r="N27" s="111" t="s">
        <v>5</v>
      </c>
      <c r="O27" s="111" t="s">
        <v>9</v>
      </c>
      <c r="P27" s="111"/>
      <c r="Q27" s="111" t="s">
        <v>5</v>
      </c>
      <c r="R27" s="111" t="s">
        <v>10</v>
      </c>
      <c r="S27" s="111"/>
      <c r="T27" s="111" t="s">
        <v>5</v>
      </c>
      <c r="U27" s="111" t="s">
        <v>11</v>
      </c>
      <c r="V27" s="111"/>
      <c r="W27" s="111" t="s">
        <v>5</v>
      </c>
      <c r="X27" s="112"/>
      <c r="Y27" s="110" t="s">
        <v>4</v>
      </c>
      <c r="Z27" s="111"/>
      <c r="AA27" s="111" t="s">
        <v>5</v>
      </c>
      <c r="AB27" s="111" t="s">
        <v>6</v>
      </c>
      <c r="AC27" s="111"/>
      <c r="AD27" s="111" t="s">
        <v>5</v>
      </c>
      <c r="AE27" s="111" t="s">
        <v>7</v>
      </c>
      <c r="AF27" s="111"/>
      <c r="AG27" s="111" t="s">
        <v>5</v>
      </c>
      <c r="AH27" s="111" t="s">
        <v>8</v>
      </c>
      <c r="AI27" s="111"/>
      <c r="AJ27" s="111" t="s">
        <v>5</v>
      </c>
      <c r="AK27" s="111" t="s">
        <v>9</v>
      </c>
      <c r="AL27" s="111"/>
      <c r="AM27" s="111" t="s">
        <v>5</v>
      </c>
      <c r="AN27" s="111" t="s">
        <v>10</v>
      </c>
      <c r="AO27" s="111"/>
      <c r="AP27" s="111" t="s">
        <v>5</v>
      </c>
      <c r="AQ27" s="111" t="s">
        <v>11</v>
      </c>
      <c r="AR27" s="111"/>
      <c r="AS27" s="111" t="s">
        <v>5</v>
      </c>
      <c r="AT27" s="112"/>
      <c r="AU27" s="110" t="s">
        <v>4</v>
      </c>
      <c r="AV27" s="111"/>
      <c r="AW27" s="111" t="s">
        <v>5</v>
      </c>
      <c r="AX27" s="111" t="s">
        <v>6</v>
      </c>
      <c r="AY27" s="111"/>
      <c r="AZ27" s="111" t="s">
        <v>5</v>
      </c>
      <c r="BA27" s="111" t="s">
        <v>7</v>
      </c>
      <c r="BB27" s="111"/>
      <c r="BC27" s="111" t="s">
        <v>5</v>
      </c>
      <c r="BD27" s="111" t="s">
        <v>8</v>
      </c>
      <c r="BE27" s="111"/>
      <c r="BF27" s="111" t="s">
        <v>5</v>
      </c>
      <c r="BG27" s="111" t="s">
        <v>9</v>
      </c>
      <c r="BH27" s="111"/>
      <c r="BI27" s="111" t="s">
        <v>5</v>
      </c>
      <c r="BJ27" s="111" t="s">
        <v>10</v>
      </c>
      <c r="BK27" s="111"/>
      <c r="BL27" s="111" t="s">
        <v>5</v>
      </c>
      <c r="BM27" s="111" t="s">
        <v>11</v>
      </c>
      <c r="BN27" s="111"/>
      <c r="BO27" s="111" t="s">
        <v>5</v>
      </c>
      <c r="BP27" s="112"/>
      <c r="BQ27" s="110" t="s">
        <v>4</v>
      </c>
      <c r="BR27" s="111"/>
      <c r="BS27" s="111" t="s">
        <v>5</v>
      </c>
      <c r="BT27" s="111" t="s">
        <v>6</v>
      </c>
      <c r="BU27" s="111"/>
      <c r="BV27" s="111" t="s">
        <v>5</v>
      </c>
      <c r="BW27" s="111" t="s">
        <v>7</v>
      </c>
      <c r="BX27" s="111"/>
      <c r="BY27" s="111" t="s">
        <v>5</v>
      </c>
      <c r="BZ27" s="111" t="s">
        <v>8</v>
      </c>
      <c r="CA27" s="111"/>
      <c r="CB27" s="111" t="s">
        <v>5</v>
      </c>
      <c r="CC27" s="111" t="s">
        <v>9</v>
      </c>
      <c r="CD27" s="111"/>
      <c r="CE27" s="111" t="s">
        <v>5</v>
      </c>
      <c r="CF27" s="111" t="s">
        <v>10</v>
      </c>
      <c r="CG27" s="111"/>
      <c r="CH27" s="111" t="s">
        <v>5</v>
      </c>
      <c r="CI27" s="111" t="s">
        <v>11</v>
      </c>
      <c r="CJ27" s="111"/>
      <c r="CK27" s="111" t="s">
        <v>5</v>
      </c>
      <c r="CL27" s="112"/>
      <c r="CM27" s="110" t="s">
        <v>4</v>
      </c>
      <c r="CN27" s="111"/>
      <c r="CO27" s="111" t="s">
        <v>5</v>
      </c>
      <c r="CP27" s="111" t="s">
        <v>6</v>
      </c>
      <c r="CQ27" s="111"/>
      <c r="CR27" s="111" t="s">
        <v>5</v>
      </c>
      <c r="CS27" s="79"/>
    </row>
    <row r="28" spans="1:97" ht="31.5" customHeight="1" thickBot="1" x14ac:dyDescent="0.3">
      <c r="A28" s="113" t="s">
        <v>20</v>
      </c>
      <c r="B28" s="114"/>
      <c r="C28" s="115">
        <v>0.45833333333333331</v>
      </c>
      <c r="D28" s="116">
        <v>0.625</v>
      </c>
      <c r="E28" s="117">
        <f t="shared" ref="E28:E29" si="53">IF(ISNUMBER(C28),D28-C28,0)</f>
        <v>0.16666666666666669</v>
      </c>
      <c r="F28" s="118">
        <v>0.45833333333333331</v>
      </c>
      <c r="G28" s="116">
        <v>0.625</v>
      </c>
      <c r="H28" s="119">
        <f t="shared" ref="H28:H29" si="54">IF(ISNUMBER(F28),G28-F28,0)</f>
        <v>0.16666666666666669</v>
      </c>
      <c r="I28" s="115">
        <v>0.45833333333333331</v>
      </c>
      <c r="J28" s="116">
        <v>0.60416666666666663</v>
      </c>
      <c r="K28" s="119">
        <f t="shared" ref="K28:K29" si="55">IF(ISNUMBER(I28),J28-I28,0)</f>
        <v>0.14583333333333331</v>
      </c>
      <c r="L28" s="115">
        <v>0.45833333333333331</v>
      </c>
      <c r="M28" s="116">
        <v>0.625</v>
      </c>
      <c r="N28" s="119">
        <f t="shared" ref="N28" si="56">IF(ISNUMBER(L28),M28-L28,0)</f>
        <v>0.16666666666666669</v>
      </c>
      <c r="O28" s="115">
        <v>0.47916666666666669</v>
      </c>
      <c r="P28" s="116">
        <v>0.64583333333333337</v>
      </c>
      <c r="Q28" s="119">
        <f t="shared" ref="Q28" si="57">IF(ISNUMBER(O28),P28-O28,0)</f>
        <v>0.16666666666666669</v>
      </c>
      <c r="R28" s="115">
        <v>0.5</v>
      </c>
      <c r="S28" s="116">
        <v>0.625</v>
      </c>
      <c r="T28" s="119">
        <f t="shared" ref="T28:T29" si="58">IF(ISNUMBER(R28),S28-R28,0)</f>
        <v>0.125</v>
      </c>
      <c r="U28" s="115">
        <v>0.45833333333333331</v>
      </c>
      <c r="V28" s="116">
        <v>0.70833333333333337</v>
      </c>
      <c r="W28" s="117">
        <f t="shared" ref="W28" si="59">IF(ISNUMBER(U28),V28-U28,0)</f>
        <v>0.25000000000000006</v>
      </c>
      <c r="X28" s="120">
        <f>SUM(E28,E29,H29,N29,Q29,W29,H28,K28,N28,Q28,T28,W28,K29,T29)</f>
        <v>1.5625</v>
      </c>
      <c r="Y28" s="115">
        <v>0.45833333333333331</v>
      </c>
      <c r="Z28" s="116">
        <v>0.625</v>
      </c>
      <c r="AA28" s="117">
        <f t="shared" ref="AA28:AA37" si="60">IF(ISNUMBER(Y28),Z28-Y28,0)</f>
        <v>0.16666666666666669</v>
      </c>
      <c r="AB28" s="118">
        <v>0.45833333333333331</v>
      </c>
      <c r="AC28" s="116">
        <v>0.625</v>
      </c>
      <c r="AD28" s="119">
        <f t="shared" ref="AD28:AD37" si="61">IF(ISNUMBER(AB28),AC28-AB28,0)</f>
        <v>0.16666666666666669</v>
      </c>
      <c r="AE28" s="115">
        <v>0.45833333333333331</v>
      </c>
      <c r="AF28" s="116">
        <v>0.60416666666666663</v>
      </c>
      <c r="AG28" s="119">
        <f t="shared" ref="AG28:AG37" si="62">IF(ISNUMBER(AE28),AF28-AE28,0)</f>
        <v>0.14583333333333331</v>
      </c>
      <c r="AH28" s="115">
        <v>0.45833333333333331</v>
      </c>
      <c r="AI28" s="116">
        <v>0.625</v>
      </c>
      <c r="AJ28" s="119">
        <f t="shared" ref="AJ28" si="63">IF(ISNUMBER(AH28),AI28-AH28,0)</f>
        <v>0.16666666666666669</v>
      </c>
      <c r="AK28" s="115">
        <v>0.47916666666666669</v>
      </c>
      <c r="AL28" s="116">
        <v>0.64583333333333337</v>
      </c>
      <c r="AM28" s="119">
        <f t="shared" ref="AM28" si="64">IF(ISNUMBER(AK28),AL28-AK28,0)</f>
        <v>0.16666666666666669</v>
      </c>
      <c r="AN28" s="115">
        <v>0.5</v>
      </c>
      <c r="AO28" s="116">
        <v>0.625</v>
      </c>
      <c r="AP28" s="119">
        <f t="shared" ref="AP28:AP37" si="65">IF(ISNUMBER(AN28),AO28-AN28,0)</f>
        <v>0.125</v>
      </c>
      <c r="AQ28" s="115">
        <v>0.45833333333333331</v>
      </c>
      <c r="AR28" s="116">
        <v>0.70833333333333337</v>
      </c>
      <c r="AS28" s="117">
        <f t="shared" ref="AS28" si="66">IF(ISNUMBER(AQ28),AR28-AQ28,0)</f>
        <v>0.25000000000000006</v>
      </c>
      <c r="AT28" s="120">
        <f>SUM(AA28,AA29,AD29,AJ29,AM29,AS29,AD28,AG28,AJ28,AM28,AP28,AS28,AG29,AP29)</f>
        <v>1.5625</v>
      </c>
      <c r="AU28" s="115">
        <v>0.45833333333333331</v>
      </c>
      <c r="AV28" s="116">
        <v>0.625</v>
      </c>
      <c r="AW28" s="117">
        <f t="shared" ref="AW28:AW37" si="67">IF(ISNUMBER(AU28),AV28-AU28,0)</f>
        <v>0.16666666666666669</v>
      </c>
      <c r="AX28" s="118">
        <v>0.45833333333333331</v>
      </c>
      <c r="AY28" s="116">
        <v>0.625</v>
      </c>
      <c r="AZ28" s="119">
        <f t="shared" ref="AZ28:AZ37" si="68">IF(ISNUMBER(AX28),AY28-AX28,0)</f>
        <v>0.16666666666666669</v>
      </c>
      <c r="BA28" s="115">
        <v>0.45833333333333331</v>
      </c>
      <c r="BB28" s="116">
        <v>0.60416666666666663</v>
      </c>
      <c r="BC28" s="119">
        <f t="shared" ref="BC28:BC37" si="69">IF(ISNUMBER(BA28),BB28-BA28,0)</f>
        <v>0.14583333333333331</v>
      </c>
      <c r="BD28" s="115">
        <v>0.45833333333333331</v>
      </c>
      <c r="BE28" s="116">
        <v>0.625</v>
      </c>
      <c r="BF28" s="119">
        <f t="shared" ref="BF28" si="70">IF(ISNUMBER(BD28),BE28-BD28,0)</f>
        <v>0.16666666666666669</v>
      </c>
      <c r="BG28" s="115">
        <v>0.47916666666666669</v>
      </c>
      <c r="BH28" s="116">
        <v>0.64583333333333337</v>
      </c>
      <c r="BI28" s="119">
        <f t="shared" ref="BI28" si="71">IF(ISNUMBER(BG28),BH28-BG28,0)</f>
        <v>0.16666666666666669</v>
      </c>
      <c r="BJ28" s="115">
        <v>0.5</v>
      </c>
      <c r="BK28" s="116">
        <v>0.625</v>
      </c>
      <c r="BL28" s="119">
        <f t="shared" ref="BL28:BL37" si="72">IF(ISNUMBER(BJ28),BK28-BJ28,0)</f>
        <v>0.125</v>
      </c>
      <c r="BM28" s="115">
        <v>0.45833333333333331</v>
      </c>
      <c r="BN28" s="116">
        <v>0.70833333333333337</v>
      </c>
      <c r="BO28" s="117">
        <f t="shared" ref="BO28" si="73">IF(ISNUMBER(BM28),BN28-BM28,0)</f>
        <v>0.25000000000000006</v>
      </c>
      <c r="BP28" s="120">
        <f>SUM(AW28,AW29,AZ29,BF29,BI29,BO29,AZ28,BC28,BF28,BI28,BL28,BO28,BC29,BL29)</f>
        <v>1.5625</v>
      </c>
      <c r="BQ28" s="115">
        <v>0.45833333333333331</v>
      </c>
      <c r="BR28" s="116">
        <v>0.625</v>
      </c>
      <c r="BS28" s="117">
        <f t="shared" ref="BS28:BS37" si="74">IF(ISNUMBER(BQ28),BR28-BQ28,0)</f>
        <v>0.16666666666666669</v>
      </c>
      <c r="BT28" s="118">
        <v>0.45833333333333331</v>
      </c>
      <c r="BU28" s="116">
        <v>0.625</v>
      </c>
      <c r="BV28" s="119">
        <f t="shared" ref="BV28:BV37" si="75">IF(ISNUMBER(BT28),BU28-BT28,0)</f>
        <v>0.16666666666666669</v>
      </c>
      <c r="BW28" s="115">
        <v>0.45833333333333331</v>
      </c>
      <c r="BX28" s="116">
        <v>0.60416666666666663</v>
      </c>
      <c r="BY28" s="119">
        <f t="shared" ref="BY28:BY37" si="76">IF(ISNUMBER(BW28),BX28-BW28,0)</f>
        <v>0.14583333333333331</v>
      </c>
      <c r="BZ28" s="115">
        <v>0.45833333333333331</v>
      </c>
      <c r="CA28" s="116">
        <v>0.625</v>
      </c>
      <c r="CB28" s="119">
        <f t="shared" ref="CB28" si="77">IF(ISNUMBER(BZ28),CA28-BZ28,0)</f>
        <v>0.16666666666666669</v>
      </c>
      <c r="CC28" s="115">
        <v>0.47916666666666669</v>
      </c>
      <c r="CD28" s="116">
        <v>0.64583333333333337</v>
      </c>
      <c r="CE28" s="119">
        <f t="shared" ref="CE28" si="78">IF(ISNUMBER(CC28),CD28-CC28,0)</f>
        <v>0.16666666666666669</v>
      </c>
      <c r="CF28" s="115">
        <v>0.5</v>
      </c>
      <c r="CG28" s="116">
        <v>0.625</v>
      </c>
      <c r="CH28" s="119">
        <f t="shared" ref="CH28:CH37" si="79">IF(ISNUMBER(CF28),CG28-CF28,0)</f>
        <v>0.125</v>
      </c>
      <c r="CI28" s="115">
        <v>0.45833333333333331</v>
      </c>
      <c r="CJ28" s="116">
        <v>0.70833333333333337</v>
      </c>
      <c r="CK28" s="117">
        <f t="shared" ref="CK28" si="80">IF(ISNUMBER(CI28),CJ28-CI28,0)</f>
        <v>0.25000000000000006</v>
      </c>
      <c r="CL28" s="120">
        <f>SUM(BS28,BS29,BV29,CB29,CE29,CK29,BV28,BY28,CB28,CE28,CH28,CK28,BY29,CH29)</f>
        <v>1.5625</v>
      </c>
      <c r="CM28" s="115">
        <v>0.45833333333333331</v>
      </c>
      <c r="CN28" s="116">
        <v>0.625</v>
      </c>
      <c r="CO28" s="117">
        <f t="shared" ref="CO28:CO37" si="81">IF(ISNUMBER(CM28),CN28-CM28,0)</f>
        <v>0.16666666666666669</v>
      </c>
      <c r="CP28" s="118">
        <v>0.45833333333333331</v>
      </c>
      <c r="CQ28" s="116">
        <v>0.625</v>
      </c>
      <c r="CR28" s="119">
        <f t="shared" ref="CR28:CR37" si="82">IF(ISNUMBER(CP28),CQ28-CP28,0)</f>
        <v>0.16666666666666669</v>
      </c>
      <c r="CS28" s="83"/>
    </row>
    <row r="29" spans="1:97" ht="28.5" customHeight="1" thickBot="1" x14ac:dyDescent="0.3">
      <c r="A29" s="113"/>
      <c r="B29" s="121"/>
      <c r="C29" s="122"/>
      <c r="D29" s="123"/>
      <c r="E29" s="124">
        <f t="shared" si="53"/>
        <v>0</v>
      </c>
      <c r="F29" s="125"/>
      <c r="G29" s="125"/>
      <c r="H29" s="124">
        <f t="shared" si="54"/>
        <v>0</v>
      </c>
      <c r="I29" s="122">
        <v>0.66666666666666663</v>
      </c>
      <c r="J29" s="123">
        <v>0.83333333333333337</v>
      </c>
      <c r="K29" s="126">
        <f t="shared" si="55"/>
        <v>0.16666666666666674</v>
      </c>
      <c r="L29" s="122"/>
      <c r="M29" s="123"/>
      <c r="N29" s="126"/>
      <c r="O29" s="122"/>
      <c r="P29" s="123"/>
      <c r="Q29" s="126"/>
      <c r="R29" s="122">
        <v>0.70833333333333337</v>
      </c>
      <c r="S29" s="123">
        <v>0.91666666666666663</v>
      </c>
      <c r="T29" s="126">
        <f t="shared" si="58"/>
        <v>0.20833333333333326</v>
      </c>
      <c r="U29" s="122"/>
      <c r="V29" s="123"/>
      <c r="W29" s="127"/>
      <c r="X29" s="128"/>
      <c r="Y29" s="122"/>
      <c r="Z29" s="123"/>
      <c r="AA29" s="124">
        <f t="shared" si="60"/>
        <v>0</v>
      </c>
      <c r="AB29" s="125"/>
      <c r="AC29" s="125"/>
      <c r="AD29" s="124">
        <f t="shared" si="61"/>
        <v>0</v>
      </c>
      <c r="AE29" s="122">
        <v>0.66666666666666663</v>
      </c>
      <c r="AF29" s="123">
        <v>0.83333333333333337</v>
      </c>
      <c r="AG29" s="126">
        <f t="shared" si="62"/>
        <v>0.16666666666666674</v>
      </c>
      <c r="AH29" s="122"/>
      <c r="AI29" s="123"/>
      <c r="AJ29" s="126"/>
      <c r="AK29" s="122"/>
      <c r="AL29" s="123"/>
      <c r="AM29" s="126"/>
      <c r="AN29" s="122">
        <v>0.70833333333333337</v>
      </c>
      <c r="AO29" s="123">
        <v>0.91666666666666663</v>
      </c>
      <c r="AP29" s="126">
        <f t="shared" si="65"/>
        <v>0.20833333333333326</v>
      </c>
      <c r="AQ29" s="122"/>
      <c r="AR29" s="123"/>
      <c r="AS29" s="127"/>
      <c r="AT29" s="128"/>
      <c r="AU29" s="122"/>
      <c r="AV29" s="123"/>
      <c r="AW29" s="124">
        <f t="shared" si="67"/>
        <v>0</v>
      </c>
      <c r="AX29" s="125"/>
      <c r="AY29" s="125"/>
      <c r="AZ29" s="124">
        <f t="shared" si="68"/>
        <v>0</v>
      </c>
      <c r="BA29" s="122">
        <v>0.66666666666666663</v>
      </c>
      <c r="BB29" s="123">
        <v>0.83333333333333337</v>
      </c>
      <c r="BC29" s="126">
        <f t="shared" si="69"/>
        <v>0.16666666666666674</v>
      </c>
      <c r="BD29" s="122"/>
      <c r="BE29" s="123"/>
      <c r="BF29" s="126"/>
      <c r="BG29" s="122"/>
      <c r="BH29" s="123"/>
      <c r="BI29" s="126"/>
      <c r="BJ29" s="122">
        <v>0.70833333333333337</v>
      </c>
      <c r="BK29" s="123">
        <v>0.91666666666666663</v>
      </c>
      <c r="BL29" s="126">
        <f t="shared" si="72"/>
        <v>0.20833333333333326</v>
      </c>
      <c r="BM29" s="122"/>
      <c r="BN29" s="123"/>
      <c r="BO29" s="127"/>
      <c r="BP29" s="128"/>
      <c r="BQ29" s="122"/>
      <c r="BR29" s="123"/>
      <c r="BS29" s="124">
        <f t="shared" si="74"/>
        <v>0</v>
      </c>
      <c r="BT29" s="125"/>
      <c r="BU29" s="125"/>
      <c r="BV29" s="124">
        <f t="shared" si="75"/>
        <v>0</v>
      </c>
      <c r="BW29" s="122">
        <v>0.66666666666666663</v>
      </c>
      <c r="BX29" s="123">
        <v>0.83333333333333337</v>
      </c>
      <c r="BY29" s="126">
        <f t="shared" si="76"/>
        <v>0.16666666666666674</v>
      </c>
      <c r="BZ29" s="122"/>
      <c r="CA29" s="123"/>
      <c r="CB29" s="126"/>
      <c r="CC29" s="122"/>
      <c r="CD29" s="123"/>
      <c r="CE29" s="126"/>
      <c r="CF29" s="122">
        <v>0.70833333333333337</v>
      </c>
      <c r="CG29" s="123">
        <v>0.91666666666666663</v>
      </c>
      <c r="CH29" s="126">
        <f t="shared" si="79"/>
        <v>0.20833333333333326</v>
      </c>
      <c r="CI29" s="122"/>
      <c r="CJ29" s="123"/>
      <c r="CK29" s="127"/>
      <c r="CL29" s="128"/>
      <c r="CM29" s="122"/>
      <c r="CN29" s="123"/>
      <c r="CO29" s="124">
        <f t="shared" si="81"/>
        <v>0</v>
      </c>
      <c r="CP29" s="125"/>
      <c r="CQ29" s="125"/>
      <c r="CR29" s="124">
        <f t="shared" si="82"/>
        <v>0</v>
      </c>
      <c r="CS29" s="83"/>
    </row>
    <row r="30" spans="1:97" x14ac:dyDescent="0.25">
      <c r="A30" s="129" t="s">
        <v>33</v>
      </c>
      <c r="B30" s="130" t="s">
        <v>16</v>
      </c>
      <c r="C30" s="64" t="s">
        <v>17</v>
      </c>
      <c r="D30" s="62"/>
      <c r="E30" s="41">
        <f t="shared" si="0"/>
        <v>0</v>
      </c>
      <c r="F30" s="64" t="s">
        <v>17</v>
      </c>
      <c r="G30" s="62"/>
      <c r="H30" s="41">
        <f t="shared" si="1"/>
        <v>0</v>
      </c>
      <c r="I30" s="42">
        <v>0.5</v>
      </c>
      <c r="J30" s="45">
        <v>0.625</v>
      </c>
      <c r="K30" s="41">
        <f t="shared" si="2"/>
        <v>0.125</v>
      </c>
      <c r="L30" s="64">
        <v>0.45833333333333331</v>
      </c>
      <c r="M30" s="65">
        <v>0.625</v>
      </c>
      <c r="N30" s="41">
        <f t="shared" si="3"/>
        <v>0.16666666666666669</v>
      </c>
      <c r="O30" s="64">
        <v>0.47916666666666669</v>
      </c>
      <c r="P30" s="65">
        <v>0.60416666666666663</v>
      </c>
      <c r="Q30" s="41">
        <f t="shared" si="4"/>
        <v>0.12499999999999994</v>
      </c>
      <c r="R30" s="42">
        <v>0.41666666666666669</v>
      </c>
      <c r="S30" s="45">
        <v>0.54166666666666663</v>
      </c>
      <c r="T30" s="41">
        <f t="shared" si="5"/>
        <v>0.12499999999999994</v>
      </c>
      <c r="U30" s="42">
        <v>0.45833333333333331</v>
      </c>
      <c r="V30" s="45">
        <v>0.625</v>
      </c>
      <c r="W30" s="41">
        <f t="shared" si="6"/>
        <v>0.16666666666666669</v>
      </c>
      <c r="X30" s="131">
        <f>SUM(E30:E31,H30:H31,K30:K31,N30:N31,Q30:Q31,T30:T31,W30:W31)</f>
        <v>1.4583333333333333</v>
      </c>
      <c r="Y30" s="64" t="s">
        <v>17</v>
      </c>
      <c r="Z30" s="62"/>
      <c r="AA30" s="41">
        <f t="shared" si="60"/>
        <v>0</v>
      </c>
      <c r="AB30" s="64" t="s">
        <v>17</v>
      </c>
      <c r="AC30" s="62"/>
      <c r="AD30" s="41">
        <f t="shared" si="61"/>
        <v>0</v>
      </c>
      <c r="AE30" s="42">
        <v>0.5</v>
      </c>
      <c r="AF30" s="45">
        <v>0.625</v>
      </c>
      <c r="AG30" s="41">
        <f t="shared" si="62"/>
        <v>0.125</v>
      </c>
      <c r="AH30" s="64">
        <v>0.45833333333333331</v>
      </c>
      <c r="AI30" s="65">
        <v>0.625</v>
      </c>
      <c r="AJ30" s="41">
        <f t="shared" ref="AJ30:AJ37" si="83">IF(ISNUMBER(AH30),AI30-AH30,0)</f>
        <v>0.16666666666666669</v>
      </c>
      <c r="AK30" s="64">
        <v>0.47916666666666669</v>
      </c>
      <c r="AL30" s="65">
        <v>0.60416666666666663</v>
      </c>
      <c r="AM30" s="41">
        <f t="shared" ref="AM30:AM37" si="84">IF(ISNUMBER(AK30),AL30-AK30,0)</f>
        <v>0.12499999999999994</v>
      </c>
      <c r="AN30" s="42">
        <v>0.41666666666666669</v>
      </c>
      <c r="AO30" s="45">
        <v>0.54166666666666663</v>
      </c>
      <c r="AP30" s="41">
        <f t="shared" si="65"/>
        <v>0.12499999999999994</v>
      </c>
      <c r="AQ30" s="42">
        <v>0.45833333333333331</v>
      </c>
      <c r="AR30" s="45">
        <v>0.625</v>
      </c>
      <c r="AS30" s="41">
        <f t="shared" ref="AS30:AS37" si="85">IF(ISNUMBER(AQ30),AR30-AQ30,0)</f>
        <v>0.16666666666666669</v>
      </c>
      <c r="AT30" s="131">
        <f>SUM(AA30:AA31,AD30:AD31,AG30:AG31,AJ30:AJ31,AM30:AM31,AP30:AP31,AS30:AS31)</f>
        <v>1.4583333333333333</v>
      </c>
      <c r="AU30" s="64" t="s">
        <v>17</v>
      </c>
      <c r="AV30" s="62"/>
      <c r="AW30" s="41">
        <f t="shared" si="67"/>
        <v>0</v>
      </c>
      <c r="AX30" s="64" t="s">
        <v>17</v>
      </c>
      <c r="AY30" s="62"/>
      <c r="AZ30" s="41">
        <f t="shared" si="68"/>
        <v>0</v>
      </c>
      <c r="BA30" s="42">
        <v>0.5</v>
      </c>
      <c r="BB30" s="45">
        <v>0.625</v>
      </c>
      <c r="BC30" s="41">
        <f t="shared" si="69"/>
        <v>0.125</v>
      </c>
      <c r="BD30" s="64">
        <v>0.45833333333333331</v>
      </c>
      <c r="BE30" s="65">
        <v>0.625</v>
      </c>
      <c r="BF30" s="41">
        <f t="shared" ref="BF30:BF37" si="86">IF(ISNUMBER(BD30),BE30-BD30,0)</f>
        <v>0.16666666666666669</v>
      </c>
      <c r="BG30" s="64">
        <v>0.47916666666666669</v>
      </c>
      <c r="BH30" s="65">
        <v>0.60416666666666663</v>
      </c>
      <c r="BI30" s="41">
        <f t="shared" ref="BI30:BI37" si="87">IF(ISNUMBER(BG30),BH30-BG30,0)</f>
        <v>0.12499999999999994</v>
      </c>
      <c r="BJ30" s="42">
        <v>0.41666666666666669</v>
      </c>
      <c r="BK30" s="45">
        <v>0.54166666666666663</v>
      </c>
      <c r="BL30" s="41">
        <f t="shared" si="72"/>
        <v>0.12499999999999994</v>
      </c>
      <c r="BM30" s="42">
        <v>0.45833333333333331</v>
      </c>
      <c r="BN30" s="45">
        <v>0.625</v>
      </c>
      <c r="BO30" s="41">
        <f t="shared" ref="BO30:BO37" si="88">IF(ISNUMBER(BM30),BN30-BM30,0)</f>
        <v>0.16666666666666669</v>
      </c>
      <c r="BP30" s="131">
        <f>SUM(AW30:AW31,AZ30:AZ31,BC30:BC31,BF30:BF31,BI30:BI31,BL30:BL31,BO30:BO31)</f>
        <v>1.4583333333333333</v>
      </c>
      <c r="BQ30" s="64" t="s">
        <v>17</v>
      </c>
      <c r="BR30" s="62"/>
      <c r="BS30" s="41">
        <f t="shared" si="74"/>
        <v>0</v>
      </c>
      <c r="BT30" s="64" t="s">
        <v>17</v>
      </c>
      <c r="BU30" s="62"/>
      <c r="BV30" s="41">
        <f t="shared" si="75"/>
        <v>0</v>
      </c>
      <c r="BW30" s="42">
        <v>0.5</v>
      </c>
      <c r="BX30" s="45">
        <v>0.625</v>
      </c>
      <c r="BY30" s="41">
        <f t="shared" si="76"/>
        <v>0.125</v>
      </c>
      <c r="BZ30" s="64">
        <v>0.45833333333333331</v>
      </c>
      <c r="CA30" s="65">
        <v>0.625</v>
      </c>
      <c r="CB30" s="41">
        <f t="shared" ref="CB30:CB37" si="89">IF(ISNUMBER(BZ30),CA30-BZ30,0)</f>
        <v>0.16666666666666669</v>
      </c>
      <c r="CC30" s="64">
        <v>0.47916666666666669</v>
      </c>
      <c r="CD30" s="65">
        <v>0.60416666666666663</v>
      </c>
      <c r="CE30" s="41">
        <f t="shared" ref="CE30:CE37" si="90">IF(ISNUMBER(CC30),CD30-CC30,0)</f>
        <v>0.12499999999999994</v>
      </c>
      <c r="CF30" s="42">
        <v>0.41666666666666669</v>
      </c>
      <c r="CG30" s="45">
        <v>0.54166666666666663</v>
      </c>
      <c r="CH30" s="41">
        <f t="shared" si="79"/>
        <v>0.12499999999999994</v>
      </c>
      <c r="CI30" s="42">
        <v>0.45833333333333331</v>
      </c>
      <c r="CJ30" s="45">
        <v>0.625</v>
      </c>
      <c r="CK30" s="41">
        <f t="shared" ref="CK30:CK37" si="91">IF(ISNUMBER(CI30),CJ30-CI30,0)</f>
        <v>0.16666666666666669</v>
      </c>
      <c r="CL30" s="131">
        <f>SUM(BS30:BS31,BV30:BV31,BY30:BY31,CB30:CB31,CE30:CE31,CH30:CH31,CK30:CK31)</f>
        <v>1.4583333333333333</v>
      </c>
      <c r="CM30" s="64" t="s">
        <v>17</v>
      </c>
      <c r="CN30" s="62"/>
      <c r="CO30" s="41">
        <f t="shared" si="81"/>
        <v>0</v>
      </c>
      <c r="CP30" s="64" t="s">
        <v>17</v>
      </c>
      <c r="CQ30" s="62"/>
      <c r="CR30" s="41">
        <f t="shared" si="82"/>
        <v>0</v>
      </c>
      <c r="CS30" s="46">
        <f>X30+AT30+BP30+CL30</f>
        <v>5.833333333333333</v>
      </c>
    </row>
    <row r="31" spans="1:97" ht="20.25" customHeight="1" thickBot="1" x14ac:dyDescent="0.3">
      <c r="A31" s="132"/>
      <c r="B31" s="133" t="s">
        <v>18</v>
      </c>
      <c r="C31" s="134"/>
      <c r="D31" s="135"/>
      <c r="E31" s="136">
        <f t="shared" si="0"/>
        <v>0</v>
      </c>
      <c r="F31" s="134"/>
      <c r="G31" s="135"/>
      <c r="H31" s="136">
        <f t="shared" si="1"/>
        <v>0</v>
      </c>
      <c r="I31" s="137">
        <v>0.66666666666666663</v>
      </c>
      <c r="J31" s="138">
        <v>0.83333333333333337</v>
      </c>
      <c r="K31" s="136">
        <f t="shared" si="2"/>
        <v>0.16666666666666674</v>
      </c>
      <c r="L31" s="139">
        <v>0.70833333333333337</v>
      </c>
      <c r="M31" s="140">
        <v>0.83333333333333337</v>
      </c>
      <c r="N31" s="136">
        <f t="shared" si="3"/>
        <v>0.125</v>
      </c>
      <c r="O31" s="141">
        <v>0.75</v>
      </c>
      <c r="P31" s="142">
        <v>0.91666666666666663</v>
      </c>
      <c r="Q31" s="136">
        <f t="shared" si="4"/>
        <v>0.16666666666666663</v>
      </c>
      <c r="R31" s="137">
        <v>0.75</v>
      </c>
      <c r="S31" s="138">
        <v>0.91666666666666663</v>
      </c>
      <c r="T31" s="136">
        <f t="shared" si="5"/>
        <v>0.16666666666666663</v>
      </c>
      <c r="U31" s="137">
        <v>0.66666666666666663</v>
      </c>
      <c r="V31" s="138">
        <v>0.79166666666666663</v>
      </c>
      <c r="W31" s="136">
        <f t="shared" si="6"/>
        <v>0.125</v>
      </c>
      <c r="X31" s="143"/>
      <c r="Y31" s="134"/>
      <c r="Z31" s="135"/>
      <c r="AA31" s="136">
        <f t="shared" si="60"/>
        <v>0</v>
      </c>
      <c r="AB31" s="134"/>
      <c r="AC31" s="135"/>
      <c r="AD31" s="136">
        <f t="shared" si="61"/>
        <v>0</v>
      </c>
      <c r="AE31" s="137">
        <v>0.66666666666666663</v>
      </c>
      <c r="AF31" s="138">
        <v>0.83333333333333337</v>
      </c>
      <c r="AG31" s="136">
        <f t="shared" si="62"/>
        <v>0.16666666666666674</v>
      </c>
      <c r="AH31" s="139">
        <v>0.70833333333333337</v>
      </c>
      <c r="AI31" s="140">
        <v>0.83333333333333337</v>
      </c>
      <c r="AJ31" s="136">
        <f t="shared" si="83"/>
        <v>0.125</v>
      </c>
      <c r="AK31" s="141">
        <v>0.75</v>
      </c>
      <c r="AL31" s="142">
        <v>0.91666666666666663</v>
      </c>
      <c r="AM31" s="136">
        <f t="shared" si="84"/>
        <v>0.16666666666666663</v>
      </c>
      <c r="AN31" s="137">
        <v>0.75</v>
      </c>
      <c r="AO31" s="138">
        <v>0.91666666666666663</v>
      </c>
      <c r="AP31" s="136">
        <f t="shared" si="65"/>
        <v>0.16666666666666663</v>
      </c>
      <c r="AQ31" s="137">
        <v>0.66666666666666663</v>
      </c>
      <c r="AR31" s="138">
        <v>0.79166666666666663</v>
      </c>
      <c r="AS31" s="136">
        <f t="shared" si="85"/>
        <v>0.125</v>
      </c>
      <c r="AT31" s="143"/>
      <c r="AU31" s="134"/>
      <c r="AV31" s="135"/>
      <c r="AW31" s="136">
        <f t="shared" si="67"/>
        <v>0</v>
      </c>
      <c r="AX31" s="134"/>
      <c r="AY31" s="135"/>
      <c r="AZ31" s="136">
        <f t="shared" si="68"/>
        <v>0</v>
      </c>
      <c r="BA31" s="137">
        <v>0.66666666666666663</v>
      </c>
      <c r="BB31" s="138">
        <v>0.83333333333333337</v>
      </c>
      <c r="BC31" s="136">
        <f t="shared" si="69"/>
        <v>0.16666666666666674</v>
      </c>
      <c r="BD31" s="139">
        <v>0.70833333333333337</v>
      </c>
      <c r="BE31" s="140">
        <v>0.83333333333333337</v>
      </c>
      <c r="BF31" s="136">
        <f t="shared" si="86"/>
        <v>0.125</v>
      </c>
      <c r="BG31" s="141">
        <v>0.75</v>
      </c>
      <c r="BH31" s="142">
        <v>0.91666666666666663</v>
      </c>
      <c r="BI31" s="136">
        <f t="shared" si="87"/>
        <v>0.16666666666666663</v>
      </c>
      <c r="BJ31" s="137">
        <v>0.75</v>
      </c>
      <c r="BK31" s="138">
        <v>0.91666666666666663</v>
      </c>
      <c r="BL31" s="136">
        <f t="shared" si="72"/>
        <v>0.16666666666666663</v>
      </c>
      <c r="BM31" s="137">
        <v>0.66666666666666663</v>
      </c>
      <c r="BN31" s="138">
        <v>0.79166666666666663</v>
      </c>
      <c r="BO31" s="136">
        <f t="shared" si="88"/>
        <v>0.125</v>
      </c>
      <c r="BP31" s="143"/>
      <c r="BQ31" s="134"/>
      <c r="BR31" s="135"/>
      <c r="BS31" s="136">
        <f t="shared" si="74"/>
        <v>0</v>
      </c>
      <c r="BT31" s="134"/>
      <c r="BU31" s="135"/>
      <c r="BV31" s="136">
        <f t="shared" si="75"/>
        <v>0</v>
      </c>
      <c r="BW31" s="137">
        <v>0.66666666666666663</v>
      </c>
      <c r="BX31" s="138">
        <v>0.83333333333333337</v>
      </c>
      <c r="BY31" s="136">
        <f t="shared" si="76"/>
        <v>0.16666666666666674</v>
      </c>
      <c r="BZ31" s="139">
        <v>0.70833333333333337</v>
      </c>
      <c r="CA31" s="140">
        <v>0.83333333333333337</v>
      </c>
      <c r="CB31" s="136">
        <f t="shared" si="89"/>
        <v>0.125</v>
      </c>
      <c r="CC31" s="141">
        <v>0.75</v>
      </c>
      <c r="CD31" s="142">
        <v>0.91666666666666663</v>
      </c>
      <c r="CE31" s="136">
        <f t="shared" si="90"/>
        <v>0.16666666666666663</v>
      </c>
      <c r="CF31" s="137">
        <v>0.75</v>
      </c>
      <c r="CG31" s="138">
        <v>0.91666666666666663</v>
      </c>
      <c r="CH31" s="136">
        <f t="shared" si="79"/>
        <v>0.16666666666666663</v>
      </c>
      <c r="CI31" s="137">
        <v>0.66666666666666663</v>
      </c>
      <c r="CJ31" s="138">
        <v>0.79166666666666663</v>
      </c>
      <c r="CK31" s="136">
        <f t="shared" si="91"/>
        <v>0.125</v>
      </c>
      <c r="CL31" s="143"/>
      <c r="CM31" s="134"/>
      <c r="CN31" s="135"/>
      <c r="CO31" s="136">
        <f t="shared" si="81"/>
        <v>0</v>
      </c>
      <c r="CP31" s="134"/>
      <c r="CQ31" s="135"/>
      <c r="CR31" s="136">
        <f t="shared" si="82"/>
        <v>0</v>
      </c>
      <c r="CS31" s="56"/>
    </row>
    <row r="32" spans="1:97" x14ac:dyDescent="0.25">
      <c r="A32" s="106" t="s">
        <v>34</v>
      </c>
      <c r="B32" s="105" t="s">
        <v>16</v>
      </c>
      <c r="C32" s="144">
        <v>0.5</v>
      </c>
      <c r="D32" s="145">
        <v>0.60416666666666663</v>
      </c>
      <c r="E32" s="146">
        <f t="shared" si="0"/>
        <v>0.10416666666666663</v>
      </c>
      <c r="F32" s="144">
        <v>0.5</v>
      </c>
      <c r="G32" s="145">
        <v>0.60416666666666663</v>
      </c>
      <c r="H32" s="146">
        <f t="shared" si="1"/>
        <v>0.10416666666666663</v>
      </c>
      <c r="I32" s="147"/>
      <c r="J32" s="148"/>
      <c r="K32" s="146">
        <f t="shared" si="2"/>
        <v>0</v>
      </c>
      <c r="L32" s="144"/>
      <c r="M32" s="145"/>
      <c r="N32" s="146">
        <f t="shared" si="3"/>
        <v>0</v>
      </c>
      <c r="O32" s="144"/>
      <c r="P32" s="149"/>
      <c r="Q32" s="146">
        <f t="shared" si="4"/>
        <v>0</v>
      </c>
      <c r="R32" s="147">
        <v>0.54166666666666663</v>
      </c>
      <c r="S32" s="148">
        <v>0.70833333333333337</v>
      </c>
      <c r="T32" s="146">
        <f t="shared" si="5"/>
        <v>0.16666666666666674</v>
      </c>
      <c r="U32" s="147"/>
      <c r="V32" s="148"/>
      <c r="W32" s="146">
        <f t="shared" si="6"/>
        <v>0</v>
      </c>
      <c r="X32" s="150">
        <f>SUM(E32:E33,H32:H33,K32:K33,N32:N33,Q32:Q33,T32:T33,W32:W33)</f>
        <v>0.54166666666666663</v>
      </c>
      <c r="Y32" s="144">
        <v>0.5</v>
      </c>
      <c r="Z32" s="145">
        <v>0.60416666666666663</v>
      </c>
      <c r="AA32" s="146">
        <f t="shared" si="60"/>
        <v>0.10416666666666663</v>
      </c>
      <c r="AB32" s="144">
        <v>0.5</v>
      </c>
      <c r="AC32" s="145">
        <v>0.60416666666666663</v>
      </c>
      <c r="AD32" s="146">
        <f t="shared" si="61"/>
        <v>0.10416666666666663</v>
      </c>
      <c r="AE32" s="147"/>
      <c r="AF32" s="148"/>
      <c r="AG32" s="146">
        <f t="shared" si="62"/>
        <v>0</v>
      </c>
      <c r="AH32" s="144"/>
      <c r="AI32" s="145"/>
      <c r="AJ32" s="146">
        <f t="shared" si="83"/>
        <v>0</v>
      </c>
      <c r="AK32" s="144"/>
      <c r="AL32" s="149"/>
      <c r="AM32" s="146">
        <f t="shared" si="84"/>
        <v>0</v>
      </c>
      <c r="AN32" s="147">
        <v>0.54166666666666663</v>
      </c>
      <c r="AO32" s="148">
        <v>0.70833333333333337</v>
      </c>
      <c r="AP32" s="146">
        <f t="shared" si="65"/>
        <v>0.16666666666666674</v>
      </c>
      <c r="AQ32" s="147"/>
      <c r="AR32" s="148"/>
      <c r="AS32" s="146">
        <f t="shared" si="85"/>
        <v>0</v>
      </c>
      <c r="AT32" s="150">
        <f>SUM(AA32:AA33,AD32:AD33,AG32:AG33,AJ32:AJ33,AM32:AM33,AP32:AP33,AS32:AS33)</f>
        <v>0.54166666666666663</v>
      </c>
      <c r="AU32" s="144">
        <v>0.5</v>
      </c>
      <c r="AV32" s="145">
        <v>0.60416666666666663</v>
      </c>
      <c r="AW32" s="146">
        <f t="shared" si="67"/>
        <v>0.10416666666666663</v>
      </c>
      <c r="AX32" s="144">
        <v>0.5</v>
      </c>
      <c r="AY32" s="145">
        <v>0.60416666666666663</v>
      </c>
      <c r="AZ32" s="146">
        <f t="shared" si="68"/>
        <v>0.10416666666666663</v>
      </c>
      <c r="BA32" s="147"/>
      <c r="BB32" s="148"/>
      <c r="BC32" s="146">
        <f t="shared" si="69"/>
        <v>0</v>
      </c>
      <c r="BD32" s="144"/>
      <c r="BE32" s="145"/>
      <c r="BF32" s="146">
        <f t="shared" si="86"/>
        <v>0</v>
      </c>
      <c r="BG32" s="144"/>
      <c r="BH32" s="149"/>
      <c r="BI32" s="146">
        <f t="shared" si="87"/>
        <v>0</v>
      </c>
      <c r="BJ32" s="147">
        <v>0.54166666666666663</v>
      </c>
      <c r="BK32" s="148">
        <v>0.70833333333333337</v>
      </c>
      <c r="BL32" s="146">
        <f t="shared" si="72"/>
        <v>0.16666666666666674</v>
      </c>
      <c r="BM32" s="147"/>
      <c r="BN32" s="148"/>
      <c r="BO32" s="146">
        <f t="shared" si="88"/>
        <v>0</v>
      </c>
      <c r="BP32" s="150">
        <f>SUM(AW32:AW33,AZ32:AZ33,BC32:BC33,BF32:BF33,BI32:BI33,BL32:BL33,BO32:BO33)</f>
        <v>0.54166666666666663</v>
      </c>
      <c r="BQ32" s="144">
        <v>0.5</v>
      </c>
      <c r="BR32" s="145">
        <v>0.60416666666666663</v>
      </c>
      <c r="BS32" s="146">
        <f t="shared" si="74"/>
        <v>0.10416666666666663</v>
      </c>
      <c r="BT32" s="144">
        <v>0.5</v>
      </c>
      <c r="BU32" s="145">
        <v>0.60416666666666663</v>
      </c>
      <c r="BV32" s="146">
        <f t="shared" si="75"/>
        <v>0.10416666666666663</v>
      </c>
      <c r="BW32" s="147"/>
      <c r="BX32" s="148"/>
      <c r="BY32" s="146">
        <f t="shared" si="76"/>
        <v>0</v>
      </c>
      <c r="BZ32" s="144"/>
      <c r="CA32" s="145"/>
      <c r="CB32" s="146">
        <f t="shared" si="89"/>
        <v>0</v>
      </c>
      <c r="CC32" s="144"/>
      <c r="CD32" s="149"/>
      <c r="CE32" s="146">
        <f t="shared" si="90"/>
        <v>0</v>
      </c>
      <c r="CF32" s="147">
        <v>0.54166666666666663</v>
      </c>
      <c r="CG32" s="148">
        <v>0.70833333333333337</v>
      </c>
      <c r="CH32" s="146">
        <f t="shared" si="79"/>
        <v>0.16666666666666674</v>
      </c>
      <c r="CI32" s="147"/>
      <c r="CJ32" s="148"/>
      <c r="CK32" s="146">
        <f t="shared" si="91"/>
        <v>0</v>
      </c>
      <c r="CL32" s="150">
        <f>SUM(BS32:BS33,BV32:BV33,BY32:BY33,CB32:CB33,CE32:CE33,CH32:CH33,CK32:CK33)</f>
        <v>0.54166666666666663</v>
      </c>
      <c r="CM32" s="144">
        <v>0.5</v>
      </c>
      <c r="CN32" s="145">
        <v>0.60416666666666663</v>
      </c>
      <c r="CO32" s="146">
        <f t="shared" si="81"/>
        <v>0.10416666666666663</v>
      </c>
      <c r="CP32" s="144">
        <v>0.5</v>
      </c>
      <c r="CQ32" s="145">
        <v>0.60416666666666663</v>
      </c>
      <c r="CR32" s="146">
        <f t="shared" si="82"/>
        <v>0.10416666666666663</v>
      </c>
      <c r="CS32" s="46">
        <f>X32+AT32+BP32+CL32</f>
        <v>2.1666666666666665</v>
      </c>
    </row>
    <row r="33" spans="1:97" ht="20.25" customHeight="1" thickBot="1" x14ac:dyDescent="0.3">
      <c r="A33" s="103"/>
      <c r="B33" s="48" t="s">
        <v>18</v>
      </c>
      <c r="C33" s="49"/>
      <c r="D33" s="50"/>
      <c r="E33" s="51">
        <f t="shared" si="0"/>
        <v>0</v>
      </c>
      <c r="F33" s="69"/>
      <c r="G33" s="70"/>
      <c r="H33" s="51">
        <f t="shared" si="1"/>
        <v>0</v>
      </c>
      <c r="I33" s="52"/>
      <c r="J33" s="55"/>
      <c r="K33" s="51">
        <f t="shared" si="2"/>
        <v>0</v>
      </c>
      <c r="L33" s="69"/>
      <c r="M33" s="71"/>
      <c r="N33" s="51">
        <f t="shared" si="3"/>
        <v>0</v>
      </c>
      <c r="O33" s="69"/>
      <c r="P33" s="71"/>
      <c r="Q33" s="51">
        <f t="shared" si="4"/>
        <v>0</v>
      </c>
      <c r="R33" s="52">
        <v>0.75</v>
      </c>
      <c r="S33" s="55">
        <v>0.91666666666666663</v>
      </c>
      <c r="T33" s="51">
        <f t="shared" si="5"/>
        <v>0.16666666666666663</v>
      </c>
      <c r="U33" s="52"/>
      <c r="V33" s="55"/>
      <c r="W33" s="51">
        <f t="shared" si="6"/>
        <v>0</v>
      </c>
      <c r="X33" s="56"/>
      <c r="Y33" s="49"/>
      <c r="Z33" s="50"/>
      <c r="AA33" s="51">
        <f t="shared" si="60"/>
        <v>0</v>
      </c>
      <c r="AB33" s="69"/>
      <c r="AC33" s="70"/>
      <c r="AD33" s="51">
        <f t="shared" si="61"/>
        <v>0</v>
      </c>
      <c r="AE33" s="52"/>
      <c r="AF33" s="55"/>
      <c r="AG33" s="51">
        <f t="shared" si="62"/>
        <v>0</v>
      </c>
      <c r="AH33" s="69"/>
      <c r="AI33" s="71"/>
      <c r="AJ33" s="51">
        <f t="shared" si="83"/>
        <v>0</v>
      </c>
      <c r="AK33" s="69"/>
      <c r="AL33" s="71"/>
      <c r="AM33" s="51">
        <f t="shared" si="84"/>
        <v>0</v>
      </c>
      <c r="AN33" s="52">
        <v>0.75</v>
      </c>
      <c r="AO33" s="55">
        <v>0.91666666666666663</v>
      </c>
      <c r="AP33" s="51">
        <f t="shared" si="65"/>
        <v>0.16666666666666663</v>
      </c>
      <c r="AQ33" s="52"/>
      <c r="AR33" s="55"/>
      <c r="AS33" s="51">
        <f t="shared" si="85"/>
        <v>0</v>
      </c>
      <c r="AT33" s="56"/>
      <c r="AU33" s="49"/>
      <c r="AV33" s="50"/>
      <c r="AW33" s="51">
        <f t="shared" si="67"/>
        <v>0</v>
      </c>
      <c r="AX33" s="69"/>
      <c r="AY33" s="70"/>
      <c r="AZ33" s="51">
        <f t="shared" si="68"/>
        <v>0</v>
      </c>
      <c r="BA33" s="52"/>
      <c r="BB33" s="55"/>
      <c r="BC33" s="51">
        <f t="shared" si="69"/>
        <v>0</v>
      </c>
      <c r="BD33" s="69"/>
      <c r="BE33" s="71"/>
      <c r="BF33" s="51">
        <f t="shared" si="86"/>
        <v>0</v>
      </c>
      <c r="BG33" s="69"/>
      <c r="BH33" s="71"/>
      <c r="BI33" s="51">
        <f t="shared" si="87"/>
        <v>0</v>
      </c>
      <c r="BJ33" s="52">
        <v>0.75</v>
      </c>
      <c r="BK33" s="55">
        <v>0.91666666666666663</v>
      </c>
      <c r="BL33" s="51">
        <f t="shared" si="72"/>
        <v>0.16666666666666663</v>
      </c>
      <c r="BM33" s="52"/>
      <c r="BN33" s="55"/>
      <c r="BO33" s="51">
        <f t="shared" si="88"/>
        <v>0</v>
      </c>
      <c r="BP33" s="56"/>
      <c r="BQ33" s="49"/>
      <c r="BR33" s="50"/>
      <c r="BS33" s="51">
        <f t="shared" si="74"/>
        <v>0</v>
      </c>
      <c r="BT33" s="69"/>
      <c r="BU33" s="70"/>
      <c r="BV33" s="51">
        <f t="shared" si="75"/>
        <v>0</v>
      </c>
      <c r="BW33" s="52"/>
      <c r="BX33" s="55"/>
      <c r="BY33" s="51">
        <f t="shared" si="76"/>
        <v>0</v>
      </c>
      <c r="BZ33" s="69"/>
      <c r="CA33" s="71"/>
      <c r="CB33" s="51">
        <f t="shared" si="89"/>
        <v>0</v>
      </c>
      <c r="CC33" s="69"/>
      <c r="CD33" s="71"/>
      <c r="CE33" s="51">
        <f t="shared" si="90"/>
        <v>0</v>
      </c>
      <c r="CF33" s="52">
        <v>0.75</v>
      </c>
      <c r="CG33" s="55">
        <v>0.91666666666666663</v>
      </c>
      <c r="CH33" s="51">
        <f t="shared" si="79"/>
        <v>0.16666666666666663</v>
      </c>
      <c r="CI33" s="52"/>
      <c r="CJ33" s="55"/>
      <c r="CK33" s="51">
        <f t="shared" si="91"/>
        <v>0</v>
      </c>
      <c r="CL33" s="56"/>
      <c r="CM33" s="49"/>
      <c r="CN33" s="50"/>
      <c r="CO33" s="51">
        <f t="shared" si="81"/>
        <v>0</v>
      </c>
      <c r="CP33" s="69"/>
      <c r="CQ33" s="70"/>
      <c r="CR33" s="51">
        <f t="shared" si="82"/>
        <v>0</v>
      </c>
      <c r="CS33" s="56"/>
    </row>
    <row r="34" spans="1:97" x14ac:dyDescent="0.25">
      <c r="A34" s="102" t="s">
        <v>35</v>
      </c>
      <c r="B34" s="38" t="s">
        <v>16</v>
      </c>
      <c r="C34" s="64"/>
      <c r="D34" s="62"/>
      <c r="E34" s="41">
        <f t="shared" si="0"/>
        <v>0</v>
      </c>
      <c r="F34" s="64">
        <v>0.45833333333333331</v>
      </c>
      <c r="G34" s="62">
        <v>0.625</v>
      </c>
      <c r="H34" s="41">
        <f t="shared" si="1"/>
        <v>0.16666666666666669</v>
      </c>
      <c r="I34" s="42">
        <v>0.45833333333333331</v>
      </c>
      <c r="J34" s="45">
        <v>0.58333333333333337</v>
      </c>
      <c r="K34" s="41">
        <f t="shared" si="2"/>
        <v>0.12500000000000006</v>
      </c>
      <c r="L34" s="64">
        <v>0.41666666666666669</v>
      </c>
      <c r="M34" s="62">
        <v>0.58333333333333337</v>
      </c>
      <c r="N34" s="41">
        <f t="shared" si="3"/>
        <v>0.16666666666666669</v>
      </c>
      <c r="O34" s="64">
        <v>0.47916666666666669</v>
      </c>
      <c r="P34" s="65">
        <v>0.60416666666666663</v>
      </c>
      <c r="Q34" s="41">
        <f t="shared" si="4"/>
        <v>0.12499999999999994</v>
      </c>
      <c r="R34" s="42">
        <v>0.45833333333333331</v>
      </c>
      <c r="S34" s="45">
        <v>0.625</v>
      </c>
      <c r="T34" s="41">
        <f t="shared" si="5"/>
        <v>0.16666666666666669</v>
      </c>
      <c r="U34" s="42"/>
      <c r="V34" s="45"/>
      <c r="W34" s="41">
        <f t="shared" si="6"/>
        <v>0</v>
      </c>
      <c r="X34" s="151">
        <f>SUM(E34:E35,H34:H35,K34:K35,N34:N35,Q34:Q35,T34:T35,W34:W35)</f>
        <v>1.416666666666667</v>
      </c>
      <c r="Y34" s="64"/>
      <c r="Z34" s="62"/>
      <c r="AA34" s="41">
        <f t="shared" si="60"/>
        <v>0</v>
      </c>
      <c r="AB34" s="64"/>
      <c r="AC34" s="62"/>
      <c r="AD34" s="41">
        <f t="shared" si="61"/>
        <v>0</v>
      </c>
      <c r="AE34" s="42">
        <v>0.45833333333333331</v>
      </c>
      <c r="AF34" s="45">
        <v>0.58333333333333337</v>
      </c>
      <c r="AG34" s="41">
        <f t="shared" si="62"/>
        <v>0.12500000000000006</v>
      </c>
      <c r="AH34" s="64">
        <v>0.41666666666666669</v>
      </c>
      <c r="AI34" s="62">
        <v>0.58333333333333337</v>
      </c>
      <c r="AJ34" s="41">
        <f t="shared" si="83"/>
        <v>0.16666666666666669</v>
      </c>
      <c r="AK34" s="64">
        <v>0.47916666666666669</v>
      </c>
      <c r="AL34" s="65">
        <v>0.60416666666666663</v>
      </c>
      <c r="AM34" s="41">
        <f t="shared" si="84"/>
        <v>0.12499999999999994</v>
      </c>
      <c r="AN34" s="42">
        <v>0.45833333333333331</v>
      </c>
      <c r="AO34" s="45">
        <v>0.625</v>
      </c>
      <c r="AP34" s="41">
        <f t="shared" si="65"/>
        <v>0.16666666666666669</v>
      </c>
      <c r="AQ34" s="42">
        <v>0.45833333333333331</v>
      </c>
      <c r="AR34" s="45">
        <v>0.625</v>
      </c>
      <c r="AS34" s="41">
        <f t="shared" si="85"/>
        <v>0.16666666666666669</v>
      </c>
      <c r="AT34" s="151">
        <f>SUM(AA34:AA35,AD34:AD35,AG34:AG35,AJ34:AJ35,AM34:AM35,AP34:AP35,AS34:AS35)</f>
        <v>1.4166666666666667</v>
      </c>
      <c r="AU34" s="64"/>
      <c r="AV34" s="62"/>
      <c r="AW34" s="41">
        <f t="shared" si="67"/>
        <v>0</v>
      </c>
      <c r="AX34" s="64"/>
      <c r="AY34" s="62"/>
      <c r="AZ34" s="41">
        <f t="shared" si="68"/>
        <v>0</v>
      </c>
      <c r="BA34" s="42">
        <v>0.45833333333333331</v>
      </c>
      <c r="BB34" s="45">
        <v>0.58333333333333337</v>
      </c>
      <c r="BC34" s="41">
        <f t="shared" si="69"/>
        <v>0.12500000000000006</v>
      </c>
      <c r="BD34" s="64">
        <v>0.41666666666666669</v>
      </c>
      <c r="BE34" s="62">
        <v>0.58333333333333337</v>
      </c>
      <c r="BF34" s="41">
        <f t="shared" si="86"/>
        <v>0.16666666666666669</v>
      </c>
      <c r="BG34" s="64">
        <v>0.47916666666666669</v>
      </c>
      <c r="BH34" s="65">
        <v>0.60416666666666663</v>
      </c>
      <c r="BI34" s="41">
        <f t="shared" si="87"/>
        <v>0.12499999999999994</v>
      </c>
      <c r="BJ34" s="42">
        <v>0.45833333333333331</v>
      </c>
      <c r="BK34" s="45">
        <v>0.625</v>
      </c>
      <c r="BL34" s="41">
        <f t="shared" si="72"/>
        <v>0.16666666666666669</v>
      </c>
      <c r="BM34" s="42">
        <v>0.45833333333333331</v>
      </c>
      <c r="BN34" s="45">
        <v>0.625</v>
      </c>
      <c r="BO34" s="41">
        <f t="shared" si="88"/>
        <v>0.16666666666666669</v>
      </c>
      <c r="BP34" s="151">
        <f>SUM(AW34:AW35,AZ34:AZ35,BC34:BC35,BF34:BF35,BI34:BI35,BL34:BL35,BO34:BO35)</f>
        <v>1.4166666666666667</v>
      </c>
      <c r="BQ34" s="64"/>
      <c r="BR34" s="62"/>
      <c r="BS34" s="41">
        <f t="shared" si="74"/>
        <v>0</v>
      </c>
      <c r="BT34" s="64"/>
      <c r="BU34" s="62"/>
      <c r="BV34" s="41">
        <f t="shared" si="75"/>
        <v>0</v>
      </c>
      <c r="BW34" s="42">
        <v>0.45833333333333331</v>
      </c>
      <c r="BX34" s="45">
        <v>0.58333333333333337</v>
      </c>
      <c r="BY34" s="41">
        <f t="shared" si="76"/>
        <v>0.12500000000000006</v>
      </c>
      <c r="BZ34" s="64">
        <v>0.41666666666666669</v>
      </c>
      <c r="CA34" s="62">
        <v>0.58333333333333337</v>
      </c>
      <c r="CB34" s="41">
        <f t="shared" si="89"/>
        <v>0.16666666666666669</v>
      </c>
      <c r="CC34" s="64">
        <v>0.47916666666666669</v>
      </c>
      <c r="CD34" s="65">
        <v>0.60416666666666663</v>
      </c>
      <c r="CE34" s="41">
        <f t="shared" si="90"/>
        <v>0.12499999999999994</v>
      </c>
      <c r="CF34" s="42">
        <v>0.45833333333333331</v>
      </c>
      <c r="CG34" s="45">
        <v>0.625</v>
      </c>
      <c r="CH34" s="41">
        <f t="shared" si="79"/>
        <v>0.16666666666666669</v>
      </c>
      <c r="CI34" s="42">
        <v>0.45833333333333331</v>
      </c>
      <c r="CJ34" s="45">
        <v>0.625</v>
      </c>
      <c r="CK34" s="41">
        <f t="shared" si="91"/>
        <v>0.16666666666666669</v>
      </c>
      <c r="CL34" s="151">
        <f>SUM(BS34:BS35,BV34:BV35,BY34:BY35,CB34:CB35,CE34:CE35,CH34:CH35,CK34:CK35)</f>
        <v>1.4166666666666667</v>
      </c>
      <c r="CM34" s="64"/>
      <c r="CN34" s="62"/>
      <c r="CO34" s="41">
        <f t="shared" si="81"/>
        <v>0</v>
      </c>
      <c r="CP34" s="64"/>
      <c r="CQ34" s="62"/>
      <c r="CR34" s="41">
        <f t="shared" si="82"/>
        <v>0</v>
      </c>
      <c r="CS34" s="46">
        <f>X34+AT34+BP34+CL34</f>
        <v>5.6666666666666679</v>
      </c>
    </row>
    <row r="35" spans="1:97" ht="20.25" customHeight="1" thickBot="1" x14ac:dyDescent="0.3">
      <c r="A35" s="152"/>
      <c r="B35" s="153" t="s">
        <v>18</v>
      </c>
      <c r="C35" s="134"/>
      <c r="D35" s="135"/>
      <c r="E35" s="136">
        <f t="shared" si="0"/>
        <v>0</v>
      </c>
      <c r="F35" s="141"/>
      <c r="G35" s="154"/>
      <c r="H35" s="136">
        <f t="shared" si="1"/>
        <v>0</v>
      </c>
      <c r="I35" s="137">
        <v>0.64583333333333337</v>
      </c>
      <c r="J35" s="138">
        <v>0.8125</v>
      </c>
      <c r="K35" s="136">
        <f t="shared" si="2"/>
        <v>0.16666666666666663</v>
      </c>
      <c r="L35" s="141">
        <v>0.625</v>
      </c>
      <c r="M35" s="142">
        <v>0.75</v>
      </c>
      <c r="N35" s="136">
        <f t="shared" si="3"/>
        <v>0.125</v>
      </c>
      <c r="O35" s="141">
        <v>0.6875</v>
      </c>
      <c r="P35" s="142">
        <v>0.89583333333333337</v>
      </c>
      <c r="Q35" s="136">
        <f t="shared" si="4"/>
        <v>0.20833333333333337</v>
      </c>
      <c r="R35" s="137">
        <v>0.70833333333333337</v>
      </c>
      <c r="S35" s="138">
        <v>0.875</v>
      </c>
      <c r="T35" s="136">
        <f t="shared" si="5"/>
        <v>0.16666666666666663</v>
      </c>
      <c r="U35" s="137"/>
      <c r="V35" s="138"/>
      <c r="W35" s="136">
        <f t="shared" si="6"/>
        <v>0</v>
      </c>
      <c r="X35" s="155"/>
      <c r="Y35" s="134"/>
      <c r="Z35" s="135"/>
      <c r="AA35" s="136">
        <f t="shared" si="60"/>
        <v>0</v>
      </c>
      <c r="AB35" s="141"/>
      <c r="AC35" s="154"/>
      <c r="AD35" s="136">
        <f t="shared" si="61"/>
        <v>0</v>
      </c>
      <c r="AE35" s="137">
        <v>0.64583333333333337</v>
      </c>
      <c r="AF35" s="138">
        <v>0.8125</v>
      </c>
      <c r="AG35" s="136">
        <f t="shared" si="62"/>
        <v>0.16666666666666663</v>
      </c>
      <c r="AH35" s="141">
        <v>0.625</v>
      </c>
      <c r="AI35" s="142">
        <v>0.75</v>
      </c>
      <c r="AJ35" s="136">
        <f t="shared" si="83"/>
        <v>0.125</v>
      </c>
      <c r="AK35" s="141">
        <v>0.6875</v>
      </c>
      <c r="AL35" s="142">
        <v>0.89583333333333337</v>
      </c>
      <c r="AM35" s="136">
        <f t="shared" si="84"/>
        <v>0.20833333333333337</v>
      </c>
      <c r="AN35" s="137">
        <v>0.70833333333333337</v>
      </c>
      <c r="AO35" s="138">
        <v>0.875</v>
      </c>
      <c r="AP35" s="136">
        <f t="shared" si="65"/>
        <v>0.16666666666666663</v>
      </c>
      <c r="AQ35" s="137"/>
      <c r="AR35" s="138"/>
      <c r="AS35" s="136">
        <f t="shared" si="85"/>
        <v>0</v>
      </c>
      <c r="AT35" s="155"/>
      <c r="AU35" s="134"/>
      <c r="AV35" s="135"/>
      <c r="AW35" s="136">
        <f t="shared" si="67"/>
        <v>0</v>
      </c>
      <c r="AX35" s="141"/>
      <c r="AY35" s="154"/>
      <c r="AZ35" s="136">
        <f t="shared" si="68"/>
        <v>0</v>
      </c>
      <c r="BA35" s="137">
        <v>0.64583333333333337</v>
      </c>
      <c r="BB35" s="138">
        <v>0.8125</v>
      </c>
      <c r="BC35" s="136">
        <f t="shared" si="69"/>
        <v>0.16666666666666663</v>
      </c>
      <c r="BD35" s="141">
        <v>0.625</v>
      </c>
      <c r="BE35" s="142">
        <v>0.75</v>
      </c>
      <c r="BF35" s="136">
        <f t="shared" si="86"/>
        <v>0.125</v>
      </c>
      <c r="BG35" s="141">
        <v>0.6875</v>
      </c>
      <c r="BH35" s="142">
        <v>0.89583333333333337</v>
      </c>
      <c r="BI35" s="136">
        <f t="shared" si="87"/>
        <v>0.20833333333333337</v>
      </c>
      <c r="BJ35" s="137">
        <v>0.70833333333333337</v>
      </c>
      <c r="BK35" s="138">
        <v>0.875</v>
      </c>
      <c r="BL35" s="136">
        <f t="shared" si="72"/>
        <v>0.16666666666666663</v>
      </c>
      <c r="BM35" s="137"/>
      <c r="BN35" s="138"/>
      <c r="BO35" s="136">
        <f t="shared" si="88"/>
        <v>0</v>
      </c>
      <c r="BP35" s="155"/>
      <c r="BQ35" s="134"/>
      <c r="BR35" s="135"/>
      <c r="BS35" s="136">
        <f t="shared" si="74"/>
        <v>0</v>
      </c>
      <c r="BT35" s="141"/>
      <c r="BU35" s="154"/>
      <c r="BV35" s="136">
        <f t="shared" si="75"/>
        <v>0</v>
      </c>
      <c r="BW35" s="137">
        <v>0.64583333333333337</v>
      </c>
      <c r="BX35" s="138">
        <v>0.8125</v>
      </c>
      <c r="BY35" s="136">
        <f t="shared" si="76"/>
        <v>0.16666666666666663</v>
      </c>
      <c r="BZ35" s="141">
        <v>0.625</v>
      </c>
      <c r="CA35" s="142">
        <v>0.75</v>
      </c>
      <c r="CB35" s="136">
        <f t="shared" si="89"/>
        <v>0.125</v>
      </c>
      <c r="CC35" s="141">
        <v>0.6875</v>
      </c>
      <c r="CD35" s="142">
        <v>0.89583333333333337</v>
      </c>
      <c r="CE35" s="136">
        <f t="shared" si="90"/>
        <v>0.20833333333333337</v>
      </c>
      <c r="CF35" s="137">
        <v>0.70833333333333337</v>
      </c>
      <c r="CG35" s="138">
        <v>0.875</v>
      </c>
      <c r="CH35" s="136">
        <f t="shared" si="79"/>
        <v>0.16666666666666663</v>
      </c>
      <c r="CI35" s="137"/>
      <c r="CJ35" s="138"/>
      <c r="CK35" s="136">
        <f t="shared" si="91"/>
        <v>0</v>
      </c>
      <c r="CL35" s="155"/>
      <c r="CM35" s="134"/>
      <c r="CN35" s="135"/>
      <c r="CO35" s="136">
        <f t="shared" si="81"/>
        <v>0</v>
      </c>
      <c r="CP35" s="141"/>
      <c r="CQ35" s="154"/>
      <c r="CR35" s="136">
        <f t="shared" si="82"/>
        <v>0</v>
      </c>
      <c r="CS35" s="56"/>
    </row>
    <row r="36" spans="1:97" x14ac:dyDescent="0.25">
      <c r="A36" s="106" t="s">
        <v>36</v>
      </c>
      <c r="B36" s="105" t="s">
        <v>16</v>
      </c>
      <c r="C36" s="144">
        <v>0.45833333333333331</v>
      </c>
      <c r="D36" s="145">
        <v>0.625</v>
      </c>
      <c r="E36" s="146">
        <f t="shared" si="0"/>
        <v>0.16666666666666669</v>
      </c>
      <c r="F36" s="144">
        <v>0.45833333333333331</v>
      </c>
      <c r="G36" s="145">
        <v>0.625</v>
      </c>
      <c r="H36" s="146">
        <f t="shared" si="1"/>
        <v>0.16666666666666669</v>
      </c>
      <c r="I36" s="147"/>
      <c r="J36" s="148"/>
      <c r="K36" s="146">
        <f t="shared" si="2"/>
        <v>0</v>
      </c>
      <c r="L36" s="144"/>
      <c r="M36" s="145"/>
      <c r="N36" s="146">
        <f t="shared" si="3"/>
        <v>0</v>
      </c>
      <c r="O36" s="144"/>
      <c r="P36" s="149"/>
      <c r="Q36" s="146">
        <f t="shared" si="4"/>
        <v>0</v>
      </c>
      <c r="R36" s="147"/>
      <c r="S36" s="148"/>
      <c r="T36" s="146">
        <f t="shared" si="5"/>
        <v>0</v>
      </c>
      <c r="U36" s="147">
        <v>0.45833333333333331</v>
      </c>
      <c r="V36" s="148">
        <v>0.66666666666666663</v>
      </c>
      <c r="W36" s="146">
        <f t="shared" si="6"/>
        <v>0.20833333333333331</v>
      </c>
      <c r="X36" s="150">
        <f>SUM(E36:E37,H36:H37,K36:K37,N36:N37,Q36:Q37,T36:T37,W36:W37)</f>
        <v>0.54166666666666674</v>
      </c>
      <c r="Y36" s="144">
        <v>0.45833333333333331</v>
      </c>
      <c r="Z36" s="145">
        <v>0.625</v>
      </c>
      <c r="AA36" s="146">
        <f t="shared" si="60"/>
        <v>0.16666666666666669</v>
      </c>
      <c r="AB36" s="144">
        <v>0.45833333333333331</v>
      </c>
      <c r="AC36" s="145">
        <v>0.625</v>
      </c>
      <c r="AD36" s="146">
        <f t="shared" si="61"/>
        <v>0.16666666666666669</v>
      </c>
      <c r="AE36" s="147"/>
      <c r="AF36" s="148"/>
      <c r="AG36" s="146">
        <f t="shared" si="62"/>
        <v>0</v>
      </c>
      <c r="AH36" s="144"/>
      <c r="AI36" s="145"/>
      <c r="AJ36" s="146">
        <f t="shared" si="83"/>
        <v>0</v>
      </c>
      <c r="AK36" s="144"/>
      <c r="AL36" s="149"/>
      <c r="AM36" s="146">
        <f t="shared" si="84"/>
        <v>0</v>
      </c>
      <c r="AN36" s="147"/>
      <c r="AO36" s="148"/>
      <c r="AP36" s="146">
        <f t="shared" si="65"/>
        <v>0</v>
      </c>
      <c r="AQ36" s="147"/>
      <c r="AR36" s="148"/>
      <c r="AS36" s="146">
        <f t="shared" si="85"/>
        <v>0</v>
      </c>
      <c r="AT36" s="150">
        <f>SUM(AA36:AA37,AD36:AD37,AG36:AG37,AJ36:AJ37,AM36:AM37,AP36:AP37,AS36:AS37)</f>
        <v>0.33333333333333337</v>
      </c>
      <c r="AU36" s="144">
        <v>0.45833333333333331</v>
      </c>
      <c r="AV36" s="145">
        <v>0.625</v>
      </c>
      <c r="AW36" s="146">
        <f t="shared" si="67"/>
        <v>0.16666666666666669</v>
      </c>
      <c r="AX36" s="144">
        <v>0.45833333333333331</v>
      </c>
      <c r="AY36" s="145">
        <v>0.625</v>
      </c>
      <c r="AZ36" s="146">
        <f t="shared" si="68"/>
        <v>0.16666666666666669</v>
      </c>
      <c r="BA36" s="147"/>
      <c r="BB36" s="148"/>
      <c r="BC36" s="146">
        <f t="shared" si="69"/>
        <v>0</v>
      </c>
      <c r="BD36" s="144"/>
      <c r="BE36" s="145"/>
      <c r="BF36" s="146">
        <f t="shared" si="86"/>
        <v>0</v>
      </c>
      <c r="BG36" s="144"/>
      <c r="BH36" s="149"/>
      <c r="BI36" s="146">
        <f t="shared" si="87"/>
        <v>0</v>
      </c>
      <c r="BJ36" s="147"/>
      <c r="BK36" s="148"/>
      <c r="BL36" s="146">
        <f t="shared" si="72"/>
        <v>0</v>
      </c>
      <c r="BM36" s="147"/>
      <c r="BN36" s="148"/>
      <c r="BO36" s="146">
        <f t="shared" si="88"/>
        <v>0</v>
      </c>
      <c r="BP36" s="150">
        <f>SUM(AW36:AW37,AZ36:AZ37,BC36:BC37,BF36:BF37,BI36:BI37,BL36:BL37,BO36:BO37)</f>
        <v>0.33333333333333337</v>
      </c>
      <c r="BQ36" s="144">
        <v>0.45833333333333331</v>
      </c>
      <c r="BR36" s="145">
        <v>0.625</v>
      </c>
      <c r="BS36" s="146">
        <f t="shared" si="74"/>
        <v>0.16666666666666669</v>
      </c>
      <c r="BT36" s="144">
        <v>0.45833333333333331</v>
      </c>
      <c r="BU36" s="145">
        <v>0.625</v>
      </c>
      <c r="BV36" s="146">
        <f t="shared" si="75"/>
        <v>0.16666666666666669</v>
      </c>
      <c r="BW36" s="147"/>
      <c r="BX36" s="148"/>
      <c r="BY36" s="146">
        <f t="shared" si="76"/>
        <v>0</v>
      </c>
      <c r="BZ36" s="144"/>
      <c r="CA36" s="145"/>
      <c r="CB36" s="146">
        <f t="shared" si="89"/>
        <v>0</v>
      </c>
      <c r="CC36" s="144"/>
      <c r="CD36" s="149"/>
      <c r="CE36" s="146">
        <f t="shared" si="90"/>
        <v>0</v>
      </c>
      <c r="CF36" s="147"/>
      <c r="CG36" s="148"/>
      <c r="CH36" s="146">
        <f t="shared" si="79"/>
        <v>0</v>
      </c>
      <c r="CI36" s="147"/>
      <c r="CJ36" s="148"/>
      <c r="CK36" s="146">
        <f t="shared" si="91"/>
        <v>0</v>
      </c>
      <c r="CL36" s="150">
        <f>SUM(BS36:BS37,BV36:BV37,BY36:BY37,CB36:CB37,CE36:CE37,CH36:CH37,CK36:CK37)</f>
        <v>0.33333333333333337</v>
      </c>
      <c r="CM36" s="144">
        <v>0.45833333333333331</v>
      </c>
      <c r="CN36" s="145">
        <v>0.625</v>
      </c>
      <c r="CO36" s="146">
        <f t="shared" si="81"/>
        <v>0.16666666666666669</v>
      </c>
      <c r="CP36" s="144">
        <v>0.45833333333333331</v>
      </c>
      <c r="CQ36" s="145">
        <v>0.625</v>
      </c>
      <c r="CR36" s="146">
        <f t="shared" si="82"/>
        <v>0.16666666666666669</v>
      </c>
      <c r="CS36" s="46">
        <f>X36+AT36+BP36+CL36</f>
        <v>1.541666666666667</v>
      </c>
    </row>
    <row r="37" spans="1:97" ht="20.25" customHeight="1" thickBot="1" x14ac:dyDescent="0.3">
      <c r="A37" s="103"/>
      <c r="B37" s="48" t="s">
        <v>18</v>
      </c>
      <c r="C37" s="49"/>
      <c r="D37" s="50"/>
      <c r="E37" s="51">
        <f t="shared" si="0"/>
        <v>0</v>
      </c>
      <c r="F37" s="69"/>
      <c r="G37" s="70"/>
      <c r="H37" s="51">
        <f t="shared" si="1"/>
        <v>0</v>
      </c>
      <c r="I37" s="52"/>
      <c r="J37" s="55"/>
      <c r="K37" s="51">
        <f t="shared" si="2"/>
        <v>0</v>
      </c>
      <c r="L37" s="69"/>
      <c r="M37" s="71"/>
      <c r="N37" s="51">
        <f t="shared" si="3"/>
        <v>0</v>
      </c>
      <c r="O37" s="69"/>
      <c r="P37" s="71"/>
      <c r="Q37" s="51">
        <f t="shared" si="4"/>
        <v>0</v>
      </c>
      <c r="R37" s="52"/>
      <c r="S37" s="55"/>
      <c r="T37" s="51">
        <f t="shared" si="5"/>
        <v>0</v>
      </c>
      <c r="U37" s="52"/>
      <c r="V37" s="55"/>
      <c r="W37" s="51">
        <f t="shared" si="6"/>
        <v>0</v>
      </c>
      <c r="X37" s="56"/>
      <c r="Y37" s="49"/>
      <c r="Z37" s="50"/>
      <c r="AA37" s="51">
        <f t="shared" si="60"/>
        <v>0</v>
      </c>
      <c r="AB37" s="69"/>
      <c r="AC37" s="70"/>
      <c r="AD37" s="51">
        <f t="shared" si="61"/>
        <v>0</v>
      </c>
      <c r="AE37" s="52"/>
      <c r="AF37" s="55"/>
      <c r="AG37" s="51">
        <f t="shared" si="62"/>
        <v>0</v>
      </c>
      <c r="AH37" s="69"/>
      <c r="AI37" s="71"/>
      <c r="AJ37" s="51">
        <f t="shared" si="83"/>
        <v>0</v>
      </c>
      <c r="AK37" s="69"/>
      <c r="AL37" s="71"/>
      <c r="AM37" s="51">
        <f t="shared" si="84"/>
        <v>0</v>
      </c>
      <c r="AN37" s="52"/>
      <c r="AO37" s="55"/>
      <c r="AP37" s="51">
        <f t="shared" si="65"/>
        <v>0</v>
      </c>
      <c r="AQ37" s="52"/>
      <c r="AR37" s="55"/>
      <c r="AS37" s="51">
        <f t="shared" si="85"/>
        <v>0</v>
      </c>
      <c r="AT37" s="56"/>
      <c r="AU37" s="49"/>
      <c r="AV37" s="50"/>
      <c r="AW37" s="51">
        <f t="shared" si="67"/>
        <v>0</v>
      </c>
      <c r="AX37" s="69"/>
      <c r="AY37" s="70"/>
      <c r="AZ37" s="51">
        <f t="shared" si="68"/>
        <v>0</v>
      </c>
      <c r="BA37" s="52"/>
      <c r="BB37" s="55"/>
      <c r="BC37" s="51">
        <f t="shared" si="69"/>
        <v>0</v>
      </c>
      <c r="BD37" s="69"/>
      <c r="BE37" s="71"/>
      <c r="BF37" s="51">
        <f t="shared" si="86"/>
        <v>0</v>
      </c>
      <c r="BG37" s="69"/>
      <c r="BH37" s="71"/>
      <c r="BI37" s="51">
        <f t="shared" si="87"/>
        <v>0</v>
      </c>
      <c r="BJ37" s="52"/>
      <c r="BK37" s="55"/>
      <c r="BL37" s="51">
        <f t="shared" si="72"/>
        <v>0</v>
      </c>
      <c r="BM37" s="52"/>
      <c r="BN37" s="55"/>
      <c r="BO37" s="51">
        <f t="shared" si="88"/>
        <v>0</v>
      </c>
      <c r="BP37" s="56"/>
      <c r="BQ37" s="49"/>
      <c r="BR37" s="50"/>
      <c r="BS37" s="51">
        <f t="shared" si="74"/>
        <v>0</v>
      </c>
      <c r="BT37" s="69"/>
      <c r="BU37" s="70"/>
      <c r="BV37" s="51">
        <f t="shared" si="75"/>
        <v>0</v>
      </c>
      <c r="BW37" s="52"/>
      <c r="BX37" s="55"/>
      <c r="BY37" s="51">
        <f t="shared" si="76"/>
        <v>0</v>
      </c>
      <c r="BZ37" s="69"/>
      <c r="CA37" s="71"/>
      <c r="CB37" s="51">
        <f t="shared" si="89"/>
        <v>0</v>
      </c>
      <c r="CC37" s="69"/>
      <c r="CD37" s="71"/>
      <c r="CE37" s="51">
        <f t="shared" si="90"/>
        <v>0</v>
      </c>
      <c r="CF37" s="52"/>
      <c r="CG37" s="55"/>
      <c r="CH37" s="51">
        <f t="shared" si="79"/>
        <v>0</v>
      </c>
      <c r="CI37" s="52"/>
      <c r="CJ37" s="55"/>
      <c r="CK37" s="51">
        <f t="shared" si="91"/>
        <v>0</v>
      </c>
      <c r="CL37" s="56"/>
      <c r="CM37" s="49"/>
      <c r="CN37" s="50"/>
      <c r="CO37" s="51">
        <f t="shared" si="81"/>
        <v>0</v>
      </c>
      <c r="CP37" s="69"/>
      <c r="CQ37" s="70"/>
      <c r="CR37" s="51">
        <f t="shared" si="82"/>
        <v>0</v>
      </c>
      <c r="CS37" s="56"/>
    </row>
    <row r="38" spans="1:97" ht="15.75" thickBot="1" x14ac:dyDescent="0.3">
      <c r="A38" s="156" t="s">
        <v>37</v>
      </c>
      <c r="B38" s="157"/>
      <c r="C38" s="158" t="s">
        <v>4</v>
      </c>
      <c r="D38" s="159"/>
      <c r="E38" s="159" t="s">
        <v>5</v>
      </c>
      <c r="F38" s="159" t="s">
        <v>6</v>
      </c>
      <c r="G38" s="159"/>
      <c r="H38" s="159" t="s">
        <v>5</v>
      </c>
      <c r="I38" s="159" t="s">
        <v>7</v>
      </c>
      <c r="J38" s="159"/>
      <c r="K38" s="159" t="s">
        <v>5</v>
      </c>
      <c r="L38" s="159" t="s">
        <v>8</v>
      </c>
      <c r="M38" s="159"/>
      <c r="N38" s="159" t="s">
        <v>5</v>
      </c>
      <c r="O38" s="159" t="s">
        <v>9</v>
      </c>
      <c r="P38" s="159"/>
      <c r="Q38" s="159" t="s">
        <v>5</v>
      </c>
      <c r="R38" s="159" t="s">
        <v>10</v>
      </c>
      <c r="S38" s="159"/>
      <c r="T38" s="159" t="s">
        <v>5</v>
      </c>
      <c r="U38" s="159" t="s">
        <v>11</v>
      </c>
      <c r="V38" s="159"/>
      <c r="W38" s="159"/>
      <c r="X38" s="160"/>
      <c r="Y38" s="158" t="s">
        <v>4</v>
      </c>
      <c r="Z38" s="159"/>
      <c r="AA38" s="159" t="s">
        <v>5</v>
      </c>
      <c r="AB38" s="159" t="s">
        <v>6</v>
      </c>
      <c r="AC38" s="159"/>
      <c r="AD38" s="159" t="s">
        <v>5</v>
      </c>
      <c r="AE38" s="159" t="s">
        <v>7</v>
      </c>
      <c r="AF38" s="159"/>
      <c r="AG38" s="159" t="s">
        <v>5</v>
      </c>
      <c r="AH38" s="159" t="s">
        <v>8</v>
      </c>
      <c r="AI38" s="159"/>
      <c r="AJ38" s="159" t="s">
        <v>5</v>
      </c>
      <c r="AK38" s="159" t="s">
        <v>9</v>
      </c>
      <c r="AL38" s="159"/>
      <c r="AM38" s="159" t="s">
        <v>5</v>
      </c>
      <c r="AN38" s="159" t="s">
        <v>10</v>
      </c>
      <c r="AO38" s="159"/>
      <c r="AP38" s="159" t="s">
        <v>5</v>
      </c>
      <c r="AQ38" s="159" t="s">
        <v>11</v>
      </c>
      <c r="AR38" s="159"/>
      <c r="AS38" s="159"/>
      <c r="AT38" s="160"/>
      <c r="AU38" s="158" t="s">
        <v>4</v>
      </c>
      <c r="AV38" s="159"/>
      <c r="AW38" s="159" t="s">
        <v>5</v>
      </c>
      <c r="AX38" s="159" t="s">
        <v>6</v>
      </c>
      <c r="AY38" s="159"/>
      <c r="AZ38" s="159" t="s">
        <v>5</v>
      </c>
      <c r="BA38" s="159" t="s">
        <v>7</v>
      </c>
      <c r="BB38" s="159"/>
      <c r="BC38" s="159" t="s">
        <v>5</v>
      </c>
      <c r="BD38" s="159" t="s">
        <v>8</v>
      </c>
      <c r="BE38" s="159"/>
      <c r="BF38" s="159" t="s">
        <v>5</v>
      </c>
      <c r="BG38" s="159" t="s">
        <v>9</v>
      </c>
      <c r="BH38" s="159"/>
      <c r="BI38" s="159" t="s">
        <v>5</v>
      </c>
      <c r="BJ38" s="159" t="s">
        <v>10</v>
      </c>
      <c r="BK38" s="159"/>
      <c r="BL38" s="159" t="s">
        <v>5</v>
      </c>
      <c r="BM38" s="159" t="s">
        <v>11</v>
      </c>
      <c r="BN38" s="159"/>
      <c r="BO38" s="159"/>
      <c r="BP38" s="160"/>
      <c r="BQ38" s="158" t="s">
        <v>4</v>
      </c>
      <c r="BR38" s="159"/>
      <c r="BS38" s="159" t="s">
        <v>5</v>
      </c>
      <c r="BT38" s="159" t="s">
        <v>6</v>
      </c>
      <c r="BU38" s="159"/>
      <c r="BV38" s="159" t="s">
        <v>5</v>
      </c>
      <c r="BW38" s="159" t="s">
        <v>7</v>
      </c>
      <c r="BX38" s="159"/>
      <c r="BY38" s="159" t="s">
        <v>5</v>
      </c>
      <c r="BZ38" s="159" t="s">
        <v>8</v>
      </c>
      <c r="CA38" s="159"/>
      <c r="CB38" s="159" t="s">
        <v>5</v>
      </c>
      <c r="CC38" s="159" t="s">
        <v>9</v>
      </c>
      <c r="CD38" s="159"/>
      <c r="CE38" s="159" t="s">
        <v>5</v>
      </c>
      <c r="CF38" s="159" t="s">
        <v>10</v>
      </c>
      <c r="CG38" s="159"/>
      <c r="CH38" s="159" t="s">
        <v>5</v>
      </c>
      <c r="CI38" s="159" t="s">
        <v>11</v>
      </c>
      <c r="CJ38" s="159"/>
      <c r="CK38" s="159"/>
      <c r="CL38" s="160"/>
      <c r="CM38" s="158" t="s">
        <v>4</v>
      </c>
      <c r="CN38" s="159"/>
      <c r="CO38" s="159" t="s">
        <v>5</v>
      </c>
      <c r="CP38" s="159" t="s">
        <v>6</v>
      </c>
      <c r="CQ38" s="159"/>
      <c r="CR38" s="159" t="s">
        <v>5</v>
      </c>
      <c r="CS38" s="79"/>
    </row>
    <row r="39" spans="1:97" ht="35.25" customHeight="1" thickBot="1" x14ac:dyDescent="0.3">
      <c r="A39" s="161" t="s">
        <v>38</v>
      </c>
      <c r="B39" s="162"/>
      <c r="C39" s="163">
        <v>0.66666666666666663</v>
      </c>
      <c r="D39" s="164">
        <v>0.83333333333333337</v>
      </c>
      <c r="E39" s="165">
        <f t="shared" ref="E39:E43" si="92">IF(ISNUMBER(C39),D39-C39,0)</f>
        <v>0.16666666666666674</v>
      </c>
      <c r="F39" s="163">
        <v>0.66666666666666663</v>
      </c>
      <c r="G39" s="164">
        <v>0.83333333333333337</v>
      </c>
      <c r="H39" s="165">
        <f t="shared" ref="H39" si="93">IF(ISNUMBER(F39),G39-F39,0)</f>
        <v>0.16666666666666674</v>
      </c>
      <c r="I39" s="163">
        <v>0.58333333333333337</v>
      </c>
      <c r="J39" s="164">
        <v>0.79166666666666663</v>
      </c>
      <c r="K39" s="165">
        <f t="shared" si="2"/>
        <v>0.20833333333333326</v>
      </c>
      <c r="L39" s="163">
        <v>0.66666666666666663</v>
      </c>
      <c r="M39" s="164">
        <v>0.83333333333333337</v>
      </c>
      <c r="N39" s="165">
        <f t="shared" ref="N39" si="94">IF(ISNUMBER(L39),M39-L39,0)</f>
        <v>0.16666666666666674</v>
      </c>
      <c r="O39" s="163">
        <v>0.66666666666666663</v>
      </c>
      <c r="P39" s="164">
        <v>0.83333333333333337</v>
      </c>
      <c r="Q39" s="165">
        <f t="shared" ref="Q39" si="95">IF(ISNUMBER(O39),P39-O39,0)</f>
        <v>0.16666666666666674</v>
      </c>
      <c r="R39" s="163">
        <v>0.58333333333333337</v>
      </c>
      <c r="S39" s="164">
        <v>0.75</v>
      </c>
      <c r="T39" s="165">
        <f t="shared" ref="T39" si="96">IF(ISNUMBER(R39),S39-R39,0)</f>
        <v>0.16666666666666663</v>
      </c>
      <c r="U39" s="163">
        <v>0.625</v>
      </c>
      <c r="V39" s="164">
        <v>0.79166666666666663</v>
      </c>
      <c r="W39" s="166">
        <f t="shared" ref="W39" si="97">IF(ISNUMBER(U39),V39-U39,0)</f>
        <v>0.16666666666666663</v>
      </c>
      <c r="X39" s="167">
        <f>SUM(E39,H39,K39,N39,Q39,T39,W39)</f>
        <v>1.2083333333333335</v>
      </c>
      <c r="Y39" s="163">
        <v>0.66666666666666663</v>
      </c>
      <c r="Z39" s="164">
        <v>0.83333333333333337</v>
      </c>
      <c r="AA39" s="165">
        <f t="shared" ref="AA39:AA43" si="98">IF(ISNUMBER(Y39),Z39-Y39,0)</f>
        <v>0.16666666666666674</v>
      </c>
      <c r="AB39" s="163">
        <v>0.66666666666666663</v>
      </c>
      <c r="AC39" s="164">
        <v>0.83333333333333337</v>
      </c>
      <c r="AD39" s="165">
        <f t="shared" ref="AD39:AD43" si="99">IF(ISNUMBER(AB39),AC39-AB39,0)</f>
        <v>0.16666666666666674</v>
      </c>
      <c r="AE39" s="163">
        <v>0.58333333333333337</v>
      </c>
      <c r="AF39" s="164">
        <v>0.79166666666666663</v>
      </c>
      <c r="AG39" s="165">
        <f t="shared" ref="AG39:AG43" si="100">IF(ISNUMBER(AE39),AF39-AE39,0)</f>
        <v>0.20833333333333326</v>
      </c>
      <c r="AH39" s="163">
        <v>0.66666666666666663</v>
      </c>
      <c r="AI39" s="164">
        <v>0.83333333333333337</v>
      </c>
      <c r="AJ39" s="165">
        <f t="shared" ref="AJ39:AJ43" si="101">IF(ISNUMBER(AH39),AI39-AH39,0)</f>
        <v>0.16666666666666674</v>
      </c>
      <c r="AK39" s="163">
        <v>0.66666666666666663</v>
      </c>
      <c r="AL39" s="164">
        <v>0.83333333333333337</v>
      </c>
      <c r="AM39" s="165">
        <f t="shared" ref="AM39:AM43" si="102">IF(ISNUMBER(AK39),AL39-AK39,0)</f>
        <v>0.16666666666666674</v>
      </c>
      <c r="AN39" s="163">
        <v>0.58333333333333337</v>
      </c>
      <c r="AO39" s="164">
        <v>0.75</v>
      </c>
      <c r="AP39" s="165">
        <f t="shared" ref="AP39:AP43" si="103">IF(ISNUMBER(AN39),AO39-AN39,0)</f>
        <v>0.16666666666666663</v>
      </c>
      <c r="AQ39" s="163">
        <v>0.625</v>
      </c>
      <c r="AR39" s="164">
        <v>0.79166666666666663</v>
      </c>
      <c r="AS39" s="166">
        <f t="shared" ref="AS39:AS43" si="104">IF(ISNUMBER(AQ39),AR39-AQ39,0)</f>
        <v>0.16666666666666663</v>
      </c>
      <c r="AT39" s="167">
        <f>SUM(AA39,AD39,AG39,AJ39,AM39,AP39,AS39)</f>
        <v>1.2083333333333335</v>
      </c>
      <c r="AU39" s="163">
        <v>0.66666666666666663</v>
      </c>
      <c r="AV39" s="164">
        <v>0.83333333333333337</v>
      </c>
      <c r="AW39" s="165">
        <f t="shared" ref="AW39:AW43" si="105">IF(ISNUMBER(AU39),AV39-AU39,0)</f>
        <v>0.16666666666666674</v>
      </c>
      <c r="AX39" s="163">
        <v>0.66666666666666663</v>
      </c>
      <c r="AY39" s="164">
        <v>0.83333333333333337</v>
      </c>
      <c r="AZ39" s="165">
        <f t="shared" ref="AZ39:AZ43" si="106">IF(ISNUMBER(AX39),AY39-AX39,0)</f>
        <v>0.16666666666666674</v>
      </c>
      <c r="BA39" s="163">
        <v>0.58333333333333337</v>
      </c>
      <c r="BB39" s="164">
        <v>0.79166666666666663</v>
      </c>
      <c r="BC39" s="165">
        <f t="shared" ref="BC39:BC43" si="107">IF(ISNUMBER(BA39),BB39-BA39,0)</f>
        <v>0.20833333333333326</v>
      </c>
      <c r="BD39" s="163">
        <v>0.66666666666666663</v>
      </c>
      <c r="BE39" s="164">
        <v>0.83333333333333337</v>
      </c>
      <c r="BF39" s="165">
        <f t="shared" ref="BF39:BF43" si="108">IF(ISNUMBER(BD39),BE39-BD39,0)</f>
        <v>0.16666666666666674</v>
      </c>
      <c r="BG39" s="163">
        <v>0.66666666666666663</v>
      </c>
      <c r="BH39" s="164">
        <v>0.83333333333333337</v>
      </c>
      <c r="BI39" s="165">
        <f t="shared" ref="BI39:BI43" si="109">IF(ISNUMBER(BG39),BH39-BG39,0)</f>
        <v>0.16666666666666674</v>
      </c>
      <c r="BJ39" s="163">
        <v>0.58333333333333337</v>
      </c>
      <c r="BK39" s="164">
        <v>0.75</v>
      </c>
      <c r="BL39" s="165">
        <f t="shared" ref="BL39:BL43" si="110">IF(ISNUMBER(BJ39),BK39-BJ39,0)</f>
        <v>0.16666666666666663</v>
      </c>
      <c r="BM39" s="163">
        <v>0.625</v>
      </c>
      <c r="BN39" s="164">
        <v>0.79166666666666663</v>
      </c>
      <c r="BO39" s="166">
        <f t="shared" ref="BO39:BO43" si="111">IF(ISNUMBER(BM39),BN39-BM39,0)</f>
        <v>0.16666666666666663</v>
      </c>
      <c r="BP39" s="167">
        <f>SUM(AW39,AZ39,BC39,BF39,BI39,BL39,BO39)</f>
        <v>1.2083333333333335</v>
      </c>
      <c r="BQ39" s="163">
        <v>0.66666666666666663</v>
      </c>
      <c r="BR39" s="164">
        <v>0.83333333333333337</v>
      </c>
      <c r="BS39" s="165">
        <f t="shared" ref="BS39:BS43" si="112">IF(ISNUMBER(BQ39),BR39-BQ39,0)</f>
        <v>0.16666666666666674</v>
      </c>
      <c r="BT39" s="163">
        <v>0.66666666666666663</v>
      </c>
      <c r="BU39" s="164">
        <v>0.83333333333333337</v>
      </c>
      <c r="BV39" s="165">
        <f t="shared" ref="BV39:BV43" si="113">IF(ISNUMBER(BT39),BU39-BT39,0)</f>
        <v>0.16666666666666674</v>
      </c>
      <c r="BW39" s="163">
        <v>0.58333333333333337</v>
      </c>
      <c r="BX39" s="164">
        <v>0.79166666666666663</v>
      </c>
      <c r="BY39" s="165">
        <f t="shared" ref="BY39:BY43" si="114">IF(ISNUMBER(BW39),BX39-BW39,0)</f>
        <v>0.20833333333333326</v>
      </c>
      <c r="BZ39" s="163">
        <v>0.66666666666666663</v>
      </c>
      <c r="CA39" s="164">
        <v>0.83333333333333337</v>
      </c>
      <c r="CB39" s="165">
        <f t="shared" ref="CB39:CB43" si="115">IF(ISNUMBER(BZ39),CA39-BZ39,0)</f>
        <v>0.16666666666666674</v>
      </c>
      <c r="CC39" s="163">
        <v>0.66666666666666663</v>
      </c>
      <c r="CD39" s="164">
        <v>0.83333333333333337</v>
      </c>
      <c r="CE39" s="165">
        <f t="shared" ref="CE39:CE43" si="116">IF(ISNUMBER(CC39),CD39-CC39,0)</f>
        <v>0.16666666666666674</v>
      </c>
      <c r="CF39" s="163">
        <v>0.58333333333333337</v>
      </c>
      <c r="CG39" s="164">
        <v>0.75</v>
      </c>
      <c r="CH39" s="165">
        <f t="shared" ref="CH39:CH43" si="117">IF(ISNUMBER(CF39),CG39-CF39,0)</f>
        <v>0.16666666666666663</v>
      </c>
      <c r="CI39" s="163">
        <v>0.625</v>
      </c>
      <c r="CJ39" s="164">
        <v>0.79166666666666663</v>
      </c>
      <c r="CK39" s="166">
        <f t="shared" ref="CK39:CK43" si="118">IF(ISNUMBER(CI39),CJ39-CI39,0)</f>
        <v>0.16666666666666663</v>
      </c>
      <c r="CL39" s="167">
        <f>SUM(BS39,BV39,BY39,CB39,CE39,CH39,CK39)</f>
        <v>1.2083333333333335</v>
      </c>
      <c r="CM39" s="163">
        <v>0.66666666666666663</v>
      </c>
      <c r="CN39" s="164">
        <v>0.83333333333333337</v>
      </c>
      <c r="CO39" s="165">
        <f t="shared" ref="CO39:CO43" si="119">IF(ISNUMBER(CM39),CN39-CM39,0)</f>
        <v>0.16666666666666674</v>
      </c>
      <c r="CP39" s="163">
        <v>0.66666666666666663</v>
      </c>
      <c r="CQ39" s="164">
        <v>0.83333333333333337</v>
      </c>
      <c r="CR39" s="165">
        <f t="shared" ref="CR39:CR43" si="120">IF(ISNUMBER(CP39),CQ39-CP39,0)</f>
        <v>0.16666666666666674</v>
      </c>
      <c r="CS39" s="83"/>
    </row>
    <row r="40" spans="1:97" ht="21" customHeight="1" x14ac:dyDescent="0.25">
      <c r="A40" s="106" t="s">
        <v>39</v>
      </c>
      <c r="B40" s="105" t="s">
        <v>16</v>
      </c>
      <c r="C40" s="144">
        <v>0.5</v>
      </c>
      <c r="D40" s="145">
        <v>0.625</v>
      </c>
      <c r="E40" s="146">
        <f t="shared" si="92"/>
        <v>0.125</v>
      </c>
      <c r="F40" s="144" t="s">
        <v>17</v>
      </c>
      <c r="G40" s="145"/>
      <c r="H40" s="146">
        <f t="shared" si="1"/>
        <v>0</v>
      </c>
      <c r="I40" s="147">
        <v>0.45833333333333331</v>
      </c>
      <c r="J40" s="148">
        <v>0.54166666666666663</v>
      </c>
      <c r="K40" s="146">
        <f t="shared" si="2"/>
        <v>8.3333333333333315E-2</v>
      </c>
      <c r="L40" s="144" t="s">
        <v>17</v>
      </c>
      <c r="M40" s="149"/>
      <c r="N40" s="146">
        <f t="shared" si="3"/>
        <v>0</v>
      </c>
      <c r="O40" s="144">
        <v>0.41666666666666669</v>
      </c>
      <c r="P40" s="149">
        <v>0.54166666666666663</v>
      </c>
      <c r="Q40" s="146">
        <f t="shared" si="4"/>
        <v>0.12499999999999994</v>
      </c>
      <c r="R40" s="147">
        <v>0.41666666666666669</v>
      </c>
      <c r="S40" s="148">
        <v>0.54166666666666663</v>
      </c>
      <c r="T40" s="146">
        <f t="shared" si="5"/>
        <v>0.12499999999999994</v>
      </c>
      <c r="U40" s="147">
        <v>0.41666666666666669</v>
      </c>
      <c r="V40" s="148">
        <v>0.54166666666666663</v>
      </c>
      <c r="W40" s="146">
        <f t="shared" si="6"/>
        <v>0.12499999999999994</v>
      </c>
      <c r="X40" s="150">
        <f>SUM(E40:E41,H40:H41,K40:K41,N40:N41,Q40:Q41,T40:T41,W40:W41)</f>
        <v>1.458333333333333</v>
      </c>
      <c r="Y40" s="144">
        <v>0.5</v>
      </c>
      <c r="Z40" s="145">
        <v>0.625</v>
      </c>
      <c r="AA40" s="146">
        <f t="shared" si="98"/>
        <v>0.125</v>
      </c>
      <c r="AB40" s="144" t="s">
        <v>17</v>
      </c>
      <c r="AC40" s="145"/>
      <c r="AD40" s="146">
        <f t="shared" si="99"/>
        <v>0</v>
      </c>
      <c r="AE40" s="147">
        <v>0.45833333333333331</v>
      </c>
      <c r="AF40" s="148">
        <v>0.54166666666666663</v>
      </c>
      <c r="AG40" s="146">
        <f t="shared" si="100"/>
        <v>8.3333333333333315E-2</v>
      </c>
      <c r="AH40" s="144" t="s">
        <v>17</v>
      </c>
      <c r="AI40" s="149"/>
      <c r="AJ40" s="146">
        <f t="shared" si="101"/>
        <v>0</v>
      </c>
      <c r="AK40" s="144">
        <v>0.41666666666666669</v>
      </c>
      <c r="AL40" s="149">
        <v>0.54166666666666663</v>
      </c>
      <c r="AM40" s="146">
        <f t="shared" si="102"/>
        <v>0.12499999999999994</v>
      </c>
      <c r="AN40" s="147">
        <v>0.41666666666666669</v>
      </c>
      <c r="AO40" s="148">
        <v>0.54166666666666663</v>
      </c>
      <c r="AP40" s="146">
        <f t="shared" si="103"/>
        <v>0.12499999999999994</v>
      </c>
      <c r="AQ40" s="147">
        <v>0.41666666666666669</v>
      </c>
      <c r="AR40" s="148">
        <v>0.54166666666666663</v>
      </c>
      <c r="AS40" s="146">
        <f t="shared" si="104"/>
        <v>0.12499999999999994</v>
      </c>
      <c r="AT40" s="150">
        <f>SUM(AA40:AA41,AD40:AD41,AG40:AG41,AJ40:AJ41,AM40:AM41,AP40:AP41,AS40:AS41)</f>
        <v>1.458333333333333</v>
      </c>
      <c r="AU40" s="144">
        <v>0.5</v>
      </c>
      <c r="AV40" s="145">
        <v>0.625</v>
      </c>
      <c r="AW40" s="146">
        <f t="shared" si="105"/>
        <v>0.125</v>
      </c>
      <c r="AX40" s="144" t="s">
        <v>17</v>
      </c>
      <c r="AY40" s="145"/>
      <c r="AZ40" s="146">
        <f t="shared" si="106"/>
        <v>0</v>
      </c>
      <c r="BA40" s="147">
        <v>0.45833333333333331</v>
      </c>
      <c r="BB40" s="148">
        <v>0.54166666666666663</v>
      </c>
      <c r="BC40" s="146">
        <f t="shared" si="107"/>
        <v>8.3333333333333315E-2</v>
      </c>
      <c r="BD40" s="144" t="s">
        <v>17</v>
      </c>
      <c r="BE40" s="149"/>
      <c r="BF40" s="146">
        <f t="shared" si="108"/>
        <v>0</v>
      </c>
      <c r="BG40" s="144">
        <v>0.41666666666666669</v>
      </c>
      <c r="BH40" s="149">
        <v>0.54166666666666663</v>
      </c>
      <c r="BI40" s="146">
        <f t="shared" si="109"/>
        <v>0.12499999999999994</v>
      </c>
      <c r="BJ40" s="147">
        <v>0.41666666666666669</v>
      </c>
      <c r="BK40" s="148">
        <v>0.54166666666666663</v>
      </c>
      <c r="BL40" s="146">
        <f t="shared" si="110"/>
        <v>0.12499999999999994</v>
      </c>
      <c r="BM40" s="147">
        <v>0.41666666666666669</v>
      </c>
      <c r="BN40" s="148">
        <v>0.54166666666666663</v>
      </c>
      <c r="BO40" s="146">
        <f t="shared" si="111"/>
        <v>0.12499999999999994</v>
      </c>
      <c r="BP40" s="150">
        <f>SUM(AW40:AW41,AZ40:AZ41,BC40:BC41,BF40:BF41,BI40:BI41,BL40:BL41,BO40:BO41)</f>
        <v>1.458333333333333</v>
      </c>
      <c r="BQ40" s="144">
        <v>0.5</v>
      </c>
      <c r="BR40" s="145">
        <v>0.625</v>
      </c>
      <c r="BS40" s="146">
        <f t="shared" si="112"/>
        <v>0.125</v>
      </c>
      <c r="BT40" s="144" t="s">
        <v>17</v>
      </c>
      <c r="BU40" s="145"/>
      <c r="BV40" s="146">
        <f t="shared" si="113"/>
        <v>0</v>
      </c>
      <c r="BW40" s="147">
        <v>0.45833333333333331</v>
      </c>
      <c r="BX40" s="148">
        <v>0.54166666666666663</v>
      </c>
      <c r="BY40" s="146">
        <f t="shared" si="114"/>
        <v>8.3333333333333315E-2</v>
      </c>
      <c r="BZ40" s="144" t="s">
        <v>17</v>
      </c>
      <c r="CA40" s="149"/>
      <c r="CB40" s="146">
        <f t="shared" si="115"/>
        <v>0</v>
      </c>
      <c r="CC40" s="144">
        <v>0.41666666666666669</v>
      </c>
      <c r="CD40" s="149">
        <v>0.54166666666666663</v>
      </c>
      <c r="CE40" s="146">
        <f t="shared" si="116"/>
        <v>0.12499999999999994</v>
      </c>
      <c r="CF40" s="147">
        <v>0.41666666666666669</v>
      </c>
      <c r="CG40" s="148">
        <v>0.54166666666666663</v>
      </c>
      <c r="CH40" s="146">
        <f t="shared" si="117"/>
        <v>0.12499999999999994</v>
      </c>
      <c r="CI40" s="147">
        <v>0.41666666666666669</v>
      </c>
      <c r="CJ40" s="148">
        <v>0.54166666666666663</v>
      </c>
      <c r="CK40" s="146">
        <f t="shared" si="118"/>
        <v>0.12499999999999994</v>
      </c>
      <c r="CL40" s="150">
        <f>SUM(BS40:BS41,BV40:BV41,BY40:BY41,CB40:CB41,CE40:CE41,CH40:CH41,CK40:CK41)</f>
        <v>1.458333333333333</v>
      </c>
      <c r="CM40" s="144">
        <v>0.5</v>
      </c>
      <c r="CN40" s="145">
        <v>0.625</v>
      </c>
      <c r="CO40" s="146">
        <f t="shared" si="119"/>
        <v>0.125</v>
      </c>
      <c r="CP40" s="144" t="s">
        <v>17</v>
      </c>
      <c r="CQ40" s="145"/>
      <c r="CR40" s="146">
        <f t="shared" si="120"/>
        <v>0</v>
      </c>
      <c r="CS40" s="46">
        <f>X40+AT40+BP40+CL40</f>
        <v>5.8333333333333321</v>
      </c>
    </row>
    <row r="41" spans="1:97" ht="20.25" customHeight="1" thickBot="1" x14ac:dyDescent="0.3">
      <c r="A41" s="103"/>
      <c r="B41" s="48" t="s">
        <v>18</v>
      </c>
      <c r="C41" s="49">
        <v>0.66666666666666663</v>
      </c>
      <c r="D41" s="50">
        <v>0.83333333333333337</v>
      </c>
      <c r="E41" s="146">
        <f t="shared" si="92"/>
        <v>0.16666666666666674</v>
      </c>
      <c r="F41" s="69" t="s">
        <v>17</v>
      </c>
      <c r="G41" s="70"/>
      <c r="H41" s="51">
        <f t="shared" si="1"/>
        <v>0</v>
      </c>
      <c r="I41" s="52">
        <v>0.58333333333333337</v>
      </c>
      <c r="J41" s="55">
        <v>0.79166666666666663</v>
      </c>
      <c r="K41" s="51">
        <f t="shared" si="2"/>
        <v>0.20833333333333326</v>
      </c>
      <c r="L41" s="69" t="s">
        <v>17</v>
      </c>
      <c r="M41" s="71"/>
      <c r="N41" s="51">
        <f t="shared" si="3"/>
        <v>0</v>
      </c>
      <c r="O41" s="69">
        <v>0.66666666666666663</v>
      </c>
      <c r="P41" s="71">
        <v>0.83333333333333337</v>
      </c>
      <c r="Q41" s="51">
        <f t="shared" si="4"/>
        <v>0.16666666666666674</v>
      </c>
      <c r="R41" s="52">
        <v>0.58333333333333337</v>
      </c>
      <c r="S41" s="55">
        <v>0.75</v>
      </c>
      <c r="T41" s="51">
        <f t="shared" si="5"/>
        <v>0.16666666666666663</v>
      </c>
      <c r="U41" s="52">
        <v>0.625</v>
      </c>
      <c r="V41" s="55">
        <v>0.79166666666666663</v>
      </c>
      <c r="W41" s="51">
        <f t="shared" si="6"/>
        <v>0.16666666666666663</v>
      </c>
      <c r="X41" s="56"/>
      <c r="Y41" s="49">
        <v>0.66666666666666663</v>
      </c>
      <c r="Z41" s="50">
        <v>0.83333333333333337</v>
      </c>
      <c r="AA41" s="146">
        <f t="shared" si="98"/>
        <v>0.16666666666666674</v>
      </c>
      <c r="AB41" s="69" t="s">
        <v>17</v>
      </c>
      <c r="AC41" s="70"/>
      <c r="AD41" s="51">
        <f t="shared" si="99"/>
        <v>0</v>
      </c>
      <c r="AE41" s="52">
        <v>0.58333333333333337</v>
      </c>
      <c r="AF41" s="55">
        <v>0.79166666666666663</v>
      </c>
      <c r="AG41" s="51">
        <f t="shared" si="100"/>
        <v>0.20833333333333326</v>
      </c>
      <c r="AH41" s="69" t="s">
        <v>17</v>
      </c>
      <c r="AI41" s="71"/>
      <c r="AJ41" s="51">
        <f t="shared" si="101"/>
        <v>0</v>
      </c>
      <c r="AK41" s="69">
        <v>0.66666666666666663</v>
      </c>
      <c r="AL41" s="71">
        <v>0.83333333333333337</v>
      </c>
      <c r="AM41" s="51">
        <f t="shared" si="102"/>
        <v>0.16666666666666674</v>
      </c>
      <c r="AN41" s="52">
        <v>0.58333333333333337</v>
      </c>
      <c r="AO41" s="55">
        <v>0.75</v>
      </c>
      <c r="AP41" s="51">
        <f t="shared" si="103"/>
        <v>0.16666666666666663</v>
      </c>
      <c r="AQ41" s="52">
        <v>0.625</v>
      </c>
      <c r="AR41" s="55">
        <v>0.79166666666666663</v>
      </c>
      <c r="AS41" s="51">
        <f t="shared" si="104"/>
        <v>0.16666666666666663</v>
      </c>
      <c r="AT41" s="56"/>
      <c r="AU41" s="49">
        <v>0.66666666666666663</v>
      </c>
      <c r="AV41" s="50">
        <v>0.83333333333333337</v>
      </c>
      <c r="AW41" s="146">
        <f t="shared" si="105"/>
        <v>0.16666666666666674</v>
      </c>
      <c r="AX41" s="69" t="s">
        <v>17</v>
      </c>
      <c r="AY41" s="70"/>
      <c r="AZ41" s="51">
        <f t="shared" si="106"/>
        <v>0</v>
      </c>
      <c r="BA41" s="52">
        <v>0.58333333333333337</v>
      </c>
      <c r="BB41" s="55">
        <v>0.79166666666666663</v>
      </c>
      <c r="BC41" s="51">
        <f t="shared" si="107"/>
        <v>0.20833333333333326</v>
      </c>
      <c r="BD41" s="69" t="s">
        <v>17</v>
      </c>
      <c r="BE41" s="71"/>
      <c r="BF41" s="51">
        <f t="shared" si="108"/>
        <v>0</v>
      </c>
      <c r="BG41" s="69">
        <v>0.66666666666666663</v>
      </c>
      <c r="BH41" s="71">
        <v>0.83333333333333337</v>
      </c>
      <c r="BI41" s="51">
        <f t="shared" si="109"/>
        <v>0.16666666666666674</v>
      </c>
      <c r="BJ41" s="52">
        <v>0.58333333333333337</v>
      </c>
      <c r="BK41" s="55">
        <v>0.75</v>
      </c>
      <c r="BL41" s="51">
        <f t="shared" si="110"/>
        <v>0.16666666666666663</v>
      </c>
      <c r="BM41" s="52">
        <v>0.625</v>
      </c>
      <c r="BN41" s="55">
        <v>0.79166666666666663</v>
      </c>
      <c r="BO41" s="51">
        <f t="shared" si="111"/>
        <v>0.16666666666666663</v>
      </c>
      <c r="BP41" s="56"/>
      <c r="BQ41" s="49">
        <v>0.66666666666666663</v>
      </c>
      <c r="BR41" s="50">
        <v>0.83333333333333337</v>
      </c>
      <c r="BS41" s="146">
        <f t="shared" si="112"/>
        <v>0.16666666666666674</v>
      </c>
      <c r="BT41" s="69" t="s">
        <v>17</v>
      </c>
      <c r="BU41" s="70"/>
      <c r="BV41" s="51">
        <f t="shared" si="113"/>
        <v>0</v>
      </c>
      <c r="BW41" s="52">
        <v>0.58333333333333337</v>
      </c>
      <c r="BX41" s="55">
        <v>0.79166666666666663</v>
      </c>
      <c r="BY41" s="51">
        <f t="shared" si="114"/>
        <v>0.20833333333333326</v>
      </c>
      <c r="BZ41" s="69" t="s">
        <v>17</v>
      </c>
      <c r="CA41" s="71"/>
      <c r="CB41" s="51">
        <f t="shared" si="115"/>
        <v>0</v>
      </c>
      <c r="CC41" s="69">
        <v>0.66666666666666663</v>
      </c>
      <c r="CD41" s="71">
        <v>0.83333333333333337</v>
      </c>
      <c r="CE41" s="51">
        <f t="shared" si="116"/>
        <v>0.16666666666666674</v>
      </c>
      <c r="CF41" s="52">
        <v>0.58333333333333337</v>
      </c>
      <c r="CG41" s="55">
        <v>0.75</v>
      </c>
      <c r="CH41" s="51">
        <f t="shared" si="117"/>
        <v>0.16666666666666663</v>
      </c>
      <c r="CI41" s="52">
        <v>0.625</v>
      </c>
      <c r="CJ41" s="55">
        <v>0.79166666666666663</v>
      </c>
      <c r="CK41" s="51">
        <f t="shared" si="118"/>
        <v>0.16666666666666663</v>
      </c>
      <c r="CL41" s="56"/>
      <c r="CM41" s="49">
        <v>0.66666666666666663</v>
      </c>
      <c r="CN41" s="50">
        <v>0.83333333333333337</v>
      </c>
      <c r="CO41" s="146">
        <f t="shared" si="119"/>
        <v>0.16666666666666674</v>
      </c>
      <c r="CP41" s="69" t="s">
        <v>17</v>
      </c>
      <c r="CQ41" s="70"/>
      <c r="CR41" s="51">
        <f t="shared" si="120"/>
        <v>0</v>
      </c>
      <c r="CS41" s="56"/>
    </row>
    <row r="42" spans="1:97" ht="22.5" customHeight="1" x14ac:dyDescent="0.25">
      <c r="A42" s="106" t="s">
        <v>40</v>
      </c>
      <c r="B42" s="105" t="s">
        <v>16</v>
      </c>
      <c r="C42" s="144"/>
      <c r="D42" s="145"/>
      <c r="E42" s="146">
        <f t="shared" si="92"/>
        <v>0</v>
      </c>
      <c r="F42" s="144"/>
      <c r="G42" s="145"/>
      <c r="H42" s="146">
        <f t="shared" si="1"/>
        <v>0</v>
      </c>
      <c r="I42" s="147"/>
      <c r="J42" s="148"/>
      <c r="K42" s="146">
        <f t="shared" si="2"/>
        <v>0</v>
      </c>
      <c r="L42" s="144"/>
      <c r="M42" s="149"/>
      <c r="N42" s="146">
        <f t="shared" si="3"/>
        <v>0</v>
      </c>
      <c r="O42" s="144"/>
      <c r="P42" s="149"/>
      <c r="Q42" s="146">
        <f t="shared" si="4"/>
        <v>0</v>
      </c>
      <c r="R42" s="147"/>
      <c r="S42" s="148"/>
      <c r="T42" s="146">
        <f t="shared" si="5"/>
        <v>0</v>
      </c>
      <c r="U42" s="147"/>
      <c r="V42" s="148"/>
      <c r="W42" s="146">
        <f t="shared" si="6"/>
        <v>0</v>
      </c>
      <c r="X42" s="46">
        <f>SUM(E42:E43,H42:H43,K42:K43,N42:N43,Q42:Q43,T42:T43,W42:W43)</f>
        <v>0.54166666666666685</v>
      </c>
      <c r="Y42" s="144"/>
      <c r="Z42" s="145"/>
      <c r="AA42" s="146">
        <f t="shared" si="98"/>
        <v>0</v>
      </c>
      <c r="AB42" s="144"/>
      <c r="AC42" s="145"/>
      <c r="AD42" s="146">
        <f t="shared" si="99"/>
        <v>0</v>
      </c>
      <c r="AE42" s="147"/>
      <c r="AF42" s="148"/>
      <c r="AG42" s="146">
        <f t="shared" si="100"/>
        <v>0</v>
      </c>
      <c r="AH42" s="144"/>
      <c r="AI42" s="149"/>
      <c r="AJ42" s="146">
        <f t="shared" si="101"/>
        <v>0</v>
      </c>
      <c r="AK42" s="144"/>
      <c r="AL42" s="149"/>
      <c r="AM42" s="146">
        <f t="shared" si="102"/>
        <v>0</v>
      </c>
      <c r="AN42" s="147"/>
      <c r="AO42" s="148"/>
      <c r="AP42" s="146">
        <f t="shared" si="103"/>
        <v>0</v>
      </c>
      <c r="AQ42" s="147"/>
      <c r="AR42" s="148"/>
      <c r="AS42" s="146">
        <f t="shared" si="104"/>
        <v>0</v>
      </c>
      <c r="AT42" s="46">
        <f>SUM(AA42:AA43,AD42:AD43,AG42:AG43,AJ42:AJ43,AM42:AM43,AP42:AP43,AS42:AS43)</f>
        <v>0.54166666666666685</v>
      </c>
      <c r="AU42" s="144"/>
      <c r="AV42" s="145"/>
      <c r="AW42" s="146">
        <f t="shared" si="105"/>
        <v>0</v>
      </c>
      <c r="AX42" s="144"/>
      <c r="AY42" s="145"/>
      <c r="AZ42" s="146">
        <f t="shared" si="106"/>
        <v>0</v>
      </c>
      <c r="BA42" s="147"/>
      <c r="BB42" s="148"/>
      <c r="BC42" s="146">
        <f t="shared" si="107"/>
        <v>0</v>
      </c>
      <c r="BD42" s="144"/>
      <c r="BE42" s="149"/>
      <c r="BF42" s="146">
        <f t="shared" si="108"/>
        <v>0</v>
      </c>
      <c r="BG42" s="144"/>
      <c r="BH42" s="149"/>
      <c r="BI42" s="146">
        <f t="shared" si="109"/>
        <v>0</v>
      </c>
      <c r="BJ42" s="147"/>
      <c r="BK42" s="148"/>
      <c r="BL42" s="146">
        <f t="shared" si="110"/>
        <v>0</v>
      </c>
      <c r="BM42" s="147"/>
      <c r="BN42" s="148"/>
      <c r="BO42" s="146">
        <f t="shared" si="111"/>
        <v>0</v>
      </c>
      <c r="BP42" s="46">
        <f>SUM(AW42:AW43,AZ42:AZ43,BC42:BC43,BF42:BF43,BI42:BI43,BL42:BL43,BO42:BO43)</f>
        <v>0.54166666666666685</v>
      </c>
      <c r="BQ42" s="144"/>
      <c r="BR42" s="145"/>
      <c r="BS42" s="146">
        <f t="shared" si="112"/>
        <v>0</v>
      </c>
      <c r="BT42" s="144"/>
      <c r="BU42" s="145"/>
      <c r="BV42" s="146">
        <f t="shared" si="113"/>
        <v>0</v>
      </c>
      <c r="BW42" s="147"/>
      <c r="BX42" s="148"/>
      <c r="BY42" s="146">
        <f t="shared" si="114"/>
        <v>0</v>
      </c>
      <c r="BZ42" s="144"/>
      <c r="CA42" s="149"/>
      <c r="CB42" s="146">
        <f t="shared" si="115"/>
        <v>0</v>
      </c>
      <c r="CC42" s="144"/>
      <c r="CD42" s="149"/>
      <c r="CE42" s="146">
        <f t="shared" si="116"/>
        <v>0</v>
      </c>
      <c r="CF42" s="147"/>
      <c r="CG42" s="148"/>
      <c r="CH42" s="146">
        <f t="shared" si="117"/>
        <v>0</v>
      </c>
      <c r="CI42" s="147"/>
      <c r="CJ42" s="148"/>
      <c r="CK42" s="146">
        <f t="shared" si="118"/>
        <v>0</v>
      </c>
      <c r="CL42" s="46">
        <f>SUM(BS42:BS43,BV42:BV43,BY42:BY43,CB42:CB43,CE42:CE43,CH42:CH43,CK42:CK43)</f>
        <v>0.54166666666666685</v>
      </c>
      <c r="CM42" s="144"/>
      <c r="CN42" s="145"/>
      <c r="CO42" s="146">
        <f t="shared" si="119"/>
        <v>0</v>
      </c>
      <c r="CP42" s="144"/>
      <c r="CQ42" s="145"/>
      <c r="CR42" s="146">
        <f t="shared" si="120"/>
        <v>0</v>
      </c>
      <c r="CS42" s="46">
        <f>X42+AT42+BP42+CL42</f>
        <v>2.1666666666666674</v>
      </c>
    </row>
    <row r="43" spans="1:97" ht="20.25" customHeight="1" thickBot="1" x14ac:dyDescent="0.3">
      <c r="A43" s="103"/>
      <c r="B43" s="48" t="s">
        <v>18</v>
      </c>
      <c r="C43" s="49"/>
      <c r="D43" s="50"/>
      <c r="E43" s="51">
        <f t="shared" si="92"/>
        <v>0</v>
      </c>
      <c r="F43" s="69">
        <v>0.66666666666666663</v>
      </c>
      <c r="G43" s="70">
        <v>0.83333333333333337</v>
      </c>
      <c r="H43" s="51">
        <f t="shared" si="1"/>
        <v>0.16666666666666674</v>
      </c>
      <c r="I43" s="52"/>
      <c r="J43" s="55"/>
      <c r="K43" s="51">
        <f t="shared" si="2"/>
        <v>0</v>
      </c>
      <c r="L43" s="69">
        <v>0.66666666666666663</v>
      </c>
      <c r="M43" s="71">
        <v>0.83333333333333337</v>
      </c>
      <c r="N43" s="51">
        <f t="shared" si="3"/>
        <v>0.16666666666666674</v>
      </c>
      <c r="O43" s="69"/>
      <c r="P43" s="71"/>
      <c r="Q43" s="51">
        <f t="shared" si="4"/>
        <v>0</v>
      </c>
      <c r="R43" s="52">
        <v>0.5</v>
      </c>
      <c r="S43" s="55">
        <v>0.70833333333333337</v>
      </c>
      <c r="T43" s="51">
        <f t="shared" si="5"/>
        <v>0.20833333333333337</v>
      </c>
      <c r="U43" s="52"/>
      <c r="V43" s="55"/>
      <c r="W43" s="51">
        <f t="shared" si="6"/>
        <v>0</v>
      </c>
      <c r="X43" s="56"/>
      <c r="Y43" s="49"/>
      <c r="Z43" s="50"/>
      <c r="AA43" s="51">
        <f t="shared" si="98"/>
        <v>0</v>
      </c>
      <c r="AB43" s="69">
        <v>0.66666666666666663</v>
      </c>
      <c r="AC43" s="70">
        <v>0.83333333333333337</v>
      </c>
      <c r="AD43" s="51">
        <f t="shared" si="99"/>
        <v>0.16666666666666674</v>
      </c>
      <c r="AE43" s="52"/>
      <c r="AF43" s="55"/>
      <c r="AG43" s="51">
        <f t="shared" si="100"/>
        <v>0</v>
      </c>
      <c r="AH43" s="69">
        <v>0.66666666666666663</v>
      </c>
      <c r="AI43" s="71">
        <v>0.83333333333333337</v>
      </c>
      <c r="AJ43" s="51">
        <f t="shared" si="101"/>
        <v>0.16666666666666674</v>
      </c>
      <c r="AK43" s="69"/>
      <c r="AL43" s="71"/>
      <c r="AM43" s="51">
        <f t="shared" si="102"/>
        <v>0</v>
      </c>
      <c r="AN43" s="52">
        <v>0.5</v>
      </c>
      <c r="AO43" s="55">
        <v>0.70833333333333337</v>
      </c>
      <c r="AP43" s="51">
        <f t="shared" si="103"/>
        <v>0.20833333333333337</v>
      </c>
      <c r="AQ43" s="52"/>
      <c r="AR43" s="55"/>
      <c r="AS43" s="51">
        <f t="shared" si="104"/>
        <v>0</v>
      </c>
      <c r="AT43" s="56"/>
      <c r="AU43" s="49"/>
      <c r="AV43" s="50"/>
      <c r="AW43" s="51">
        <f t="shared" si="105"/>
        <v>0</v>
      </c>
      <c r="AX43" s="69">
        <v>0.66666666666666663</v>
      </c>
      <c r="AY43" s="70">
        <v>0.83333333333333337</v>
      </c>
      <c r="AZ43" s="51">
        <f t="shared" si="106"/>
        <v>0.16666666666666674</v>
      </c>
      <c r="BA43" s="52"/>
      <c r="BB43" s="55"/>
      <c r="BC43" s="51">
        <f t="shared" si="107"/>
        <v>0</v>
      </c>
      <c r="BD43" s="69">
        <v>0.66666666666666663</v>
      </c>
      <c r="BE43" s="71">
        <v>0.83333333333333337</v>
      </c>
      <c r="BF43" s="51">
        <f t="shared" si="108"/>
        <v>0.16666666666666674</v>
      </c>
      <c r="BG43" s="69"/>
      <c r="BH43" s="71"/>
      <c r="BI43" s="51">
        <f t="shared" si="109"/>
        <v>0</v>
      </c>
      <c r="BJ43" s="52">
        <v>0.5</v>
      </c>
      <c r="BK43" s="55">
        <v>0.70833333333333337</v>
      </c>
      <c r="BL43" s="51">
        <f t="shared" si="110"/>
        <v>0.20833333333333337</v>
      </c>
      <c r="BM43" s="52"/>
      <c r="BN43" s="55"/>
      <c r="BO43" s="51">
        <f t="shared" si="111"/>
        <v>0</v>
      </c>
      <c r="BP43" s="56"/>
      <c r="BQ43" s="49"/>
      <c r="BR43" s="50"/>
      <c r="BS43" s="51">
        <f t="shared" si="112"/>
        <v>0</v>
      </c>
      <c r="BT43" s="69">
        <v>0.66666666666666663</v>
      </c>
      <c r="BU43" s="70">
        <v>0.83333333333333337</v>
      </c>
      <c r="BV43" s="51">
        <f t="shared" si="113"/>
        <v>0.16666666666666674</v>
      </c>
      <c r="BW43" s="52"/>
      <c r="BX43" s="55"/>
      <c r="BY43" s="51">
        <f t="shared" si="114"/>
        <v>0</v>
      </c>
      <c r="BZ43" s="69">
        <v>0.66666666666666663</v>
      </c>
      <c r="CA43" s="71">
        <v>0.83333333333333337</v>
      </c>
      <c r="CB43" s="51">
        <f t="shared" si="115"/>
        <v>0.16666666666666674</v>
      </c>
      <c r="CC43" s="69"/>
      <c r="CD43" s="71"/>
      <c r="CE43" s="51">
        <f t="shared" si="116"/>
        <v>0</v>
      </c>
      <c r="CF43" s="52">
        <v>0.5</v>
      </c>
      <c r="CG43" s="55">
        <v>0.70833333333333337</v>
      </c>
      <c r="CH43" s="51">
        <f t="shared" si="117"/>
        <v>0.20833333333333337</v>
      </c>
      <c r="CI43" s="52"/>
      <c r="CJ43" s="55"/>
      <c r="CK43" s="51">
        <f t="shared" si="118"/>
        <v>0</v>
      </c>
      <c r="CL43" s="56"/>
      <c r="CM43" s="49"/>
      <c r="CN43" s="50"/>
      <c r="CO43" s="51">
        <f t="shared" si="119"/>
        <v>0</v>
      </c>
      <c r="CP43" s="69">
        <v>0.66666666666666663</v>
      </c>
      <c r="CQ43" s="70">
        <v>0.83333333333333337</v>
      </c>
      <c r="CR43" s="51">
        <f t="shared" si="120"/>
        <v>0.16666666666666674</v>
      </c>
      <c r="CS43" s="56"/>
    </row>
    <row r="44" spans="1:97" ht="41.25" customHeight="1" thickBot="1" x14ac:dyDescent="0.3">
      <c r="A44" s="168" t="s">
        <v>41</v>
      </c>
      <c r="B44" s="169"/>
      <c r="C44" s="170"/>
      <c r="D44" s="171"/>
      <c r="E44" s="164"/>
      <c r="F44" s="170"/>
      <c r="G44" s="171"/>
      <c r="H44" s="164"/>
      <c r="I44" s="172" t="s">
        <v>42</v>
      </c>
      <c r="J44" s="171"/>
      <c r="K44" s="164"/>
      <c r="L44" s="173" t="s">
        <v>43</v>
      </c>
      <c r="M44" s="174"/>
      <c r="N44" s="164"/>
      <c r="O44" s="172" t="s">
        <v>44</v>
      </c>
      <c r="P44" s="171"/>
      <c r="Q44" s="164"/>
      <c r="R44" s="170" t="s">
        <v>45</v>
      </c>
      <c r="S44" s="171"/>
      <c r="T44" s="164"/>
      <c r="U44" s="172" t="s">
        <v>46</v>
      </c>
      <c r="V44" s="171"/>
      <c r="W44" s="175"/>
      <c r="X44" s="176"/>
      <c r="Y44" s="170"/>
      <c r="Z44" s="171"/>
      <c r="AA44" s="164"/>
      <c r="AB44" s="170"/>
      <c r="AC44" s="171"/>
      <c r="AD44" s="164"/>
      <c r="AE44" s="172" t="s">
        <v>42</v>
      </c>
      <c r="AF44" s="171"/>
      <c r="AG44" s="164"/>
      <c r="AH44" s="173" t="s">
        <v>43</v>
      </c>
      <c r="AI44" s="174"/>
      <c r="AJ44" s="164"/>
      <c r="AK44" s="172" t="s">
        <v>44</v>
      </c>
      <c r="AL44" s="171"/>
      <c r="AM44" s="164"/>
      <c r="AN44" s="170" t="s">
        <v>45</v>
      </c>
      <c r="AO44" s="171"/>
      <c r="AP44" s="164"/>
      <c r="AQ44" s="172" t="s">
        <v>46</v>
      </c>
      <c r="AR44" s="171"/>
      <c r="AS44" s="175"/>
      <c r="AT44" s="176"/>
      <c r="AU44" s="170"/>
      <c r="AV44" s="171"/>
      <c r="AW44" s="164"/>
      <c r="AX44" s="170"/>
      <c r="AY44" s="171"/>
      <c r="AZ44" s="164"/>
      <c r="BA44" s="172" t="s">
        <v>42</v>
      </c>
      <c r="BB44" s="171"/>
      <c r="BC44" s="164"/>
      <c r="BD44" s="173" t="s">
        <v>43</v>
      </c>
      <c r="BE44" s="174"/>
      <c r="BF44" s="164"/>
      <c r="BG44" s="172" t="s">
        <v>44</v>
      </c>
      <c r="BH44" s="171"/>
      <c r="BI44" s="164"/>
      <c r="BJ44" s="170" t="s">
        <v>45</v>
      </c>
      <c r="BK44" s="171"/>
      <c r="BL44" s="164"/>
      <c r="BM44" s="172" t="s">
        <v>46</v>
      </c>
      <c r="BN44" s="171"/>
      <c r="BO44" s="175"/>
      <c r="BP44" s="176"/>
      <c r="BQ44" s="170"/>
      <c r="BR44" s="171"/>
      <c r="BS44" s="164"/>
      <c r="BT44" s="170"/>
      <c r="BU44" s="171"/>
      <c r="BV44" s="164"/>
      <c r="BW44" s="172" t="s">
        <v>42</v>
      </c>
      <c r="BX44" s="171"/>
      <c r="BY44" s="164"/>
      <c r="BZ44" s="173" t="s">
        <v>43</v>
      </c>
      <c r="CA44" s="174"/>
      <c r="CB44" s="164"/>
      <c r="CC44" s="172" t="s">
        <v>44</v>
      </c>
      <c r="CD44" s="171"/>
      <c r="CE44" s="164"/>
      <c r="CF44" s="170" t="s">
        <v>45</v>
      </c>
      <c r="CG44" s="171"/>
      <c r="CH44" s="164"/>
      <c r="CI44" s="172" t="s">
        <v>46</v>
      </c>
      <c r="CJ44" s="171"/>
      <c r="CK44" s="175"/>
      <c r="CL44" s="176"/>
      <c r="CM44" s="170"/>
      <c r="CN44" s="171"/>
      <c r="CO44" s="164"/>
      <c r="CP44" s="170"/>
      <c r="CQ44" s="171"/>
      <c r="CR44" s="164"/>
      <c r="CS44" s="83"/>
    </row>
    <row r="45" spans="1:97" x14ac:dyDescent="0.25">
      <c r="A45" s="102" t="s">
        <v>47</v>
      </c>
      <c r="B45" s="105" t="s">
        <v>16</v>
      </c>
      <c r="C45" s="144"/>
      <c r="D45" s="145"/>
      <c r="E45" s="146">
        <f t="shared" si="0"/>
        <v>0</v>
      </c>
      <c r="F45" s="144"/>
      <c r="G45" s="145"/>
      <c r="H45" s="146">
        <f t="shared" si="1"/>
        <v>0</v>
      </c>
      <c r="I45" s="147"/>
      <c r="J45" s="148"/>
      <c r="K45" s="146">
        <f t="shared" si="2"/>
        <v>0</v>
      </c>
      <c r="L45" s="144"/>
      <c r="M45" s="149"/>
      <c r="N45" s="146">
        <f t="shared" si="3"/>
        <v>0</v>
      </c>
      <c r="O45" s="144"/>
      <c r="P45" s="149"/>
      <c r="Q45" s="146">
        <f t="shared" si="4"/>
        <v>0</v>
      </c>
      <c r="R45" s="147"/>
      <c r="S45" s="148"/>
      <c r="T45" s="146">
        <f t="shared" si="5"/>
        <v>0</v>
      </c>
      <c r="U45" s="147">
        <v>0.45833333333333331</v>
      </c>
      <c r="V45" s="148">
        <v>0.54166666666666663</v>
      </c>
      <c r="W45" s="146">
        <f t="shared" si="6"/>
        <v>8.3333333333333315E-2</v>
      </c>
      <c r="X45" s="46">
        <f>SUM(E45:E46,H45:H46,K45:K46,N45:N46,Q45:Q46,T45:T46,W45:W46)</f>
        <v>0.99999999999999978</v>
      </c>
      <c r="Y45" s="144"/>
      <c r="Z45" s="145"/>
      <c r="AA45" s="146">
        <f t="shared" ref="AA45:AA50" si="121">IF(ISNUMBER(Y45),Z45-Y45,0)</f>
        <v>0</v>
      </c>
      <c r="AB45" s="144"/>
      <c r="AC45" s="145"/>
      <c r="AD45" s="146">
        <f t="shared" ref="AD45:AD50" si="122">IF(ISNUMBER(AB45),AC45-AB45,0)</f>
        <v>0</v>
      </c>
      <c r="AE45" s="147"/>
      <c r="AF45" s="148"/>
      <c r="AG45" s="146">
        <f t="shared" ref="AG45:AG50" si="123">IF(ISNUMBER(AE45),AF45-AE45,0)</f>
        <v>0</v>
      </c>
      <c r="AH45" s="144"/>
      <c r="AI45" s="149"/>
      <c r="AJ45" s="146">
        <f t="shared" ref="AJ45:AJ50" si="124">IF(ISNUMBER(AH45),AI45-AH45,0)</f>
        <v>0</v>
      </c>
      <c r="AK45" s="144"/>
      <c r="AL45" s="149"/>
      <c r="AM45" s="146">
        <f t="shared" ref="AM45:AM50" si="125">IF(ISNUMBER(AK45),AL45-AK45,0)</f>
        <v>0</v>
      </c>
      <c r="AN45" s="147"/>
      <c r="AO45" s="148"/>
      <c r="AP45" s="146">
        <f t="shared" ref="AP45:AP50" si="126">IF(ISNUMBER(AN45),AO45-AN45,0)</f>
        <v>0</v>
      </c>
      <c r="AQ45" s="147">
        <v>0.45833333333333331</v>
      </c>
      <c r="AR45" s="148">
        <v>0.54166666666666663</v>
      </c>
      <c r="AS45" s="146">
        <f t="shared" ref="AS45:AS50" si="127">IF(ISNUMBER(AQ45),AR45-AQ45,0)</f>
        <v>8.3333333333333315E-2</v>
      </c>
      <c r="AT45" s="46">
        <f>SUM(AA45:AA46,AD45:AD46,AG45:AG46,AJ45:AJ46,AM45:AM46,AP45:AP46,AS45:AS46)</f>
        <v>0.99999999999999978</v>
      </c>
      <c r="AU45" s="144"/>
      <c r="AV45" s="145"/>
      <c r="AW45" s="146">
        <f t="shared" ref="AW45:AW50" si="128">IF(ISNUMBER(AU45),AV45-AU45,0)</f>
        <v>0</v>
      </c>
      <c r="AX45" s="144"/>
      <c r="AY45" s="145"/>
      <c r="AZ45" s="146">
        <f t="shared" ref="AZ45:AZ50" si="129">IF(ISNUMBER(AX45),AY45-AX45,0)</f>
        <v>0</v>
      </c>
      <c r="BA45" s="147"/>
      <c r="BB45" s="148"/>
      <c r="BC45" s="146">
        <f t="shared" ref="BC45:BC50" si="130">IF(ISNUMBER(BA45),BB45-BA45,0)</f>
        <v>0</v>
      </c>
      <c r="BD45" s="144"/>
      <c r="BE45" s="149"/>
      <c r="BF45" s="146">
        <f t="shared" ref="BF45:BF50" si="131">IF(ISNUMBER(BD45),BE45-BD45,0)</f>
        <v>0</v>
      </c>
      <c r="BG45" s="144"/>
      <c r="BH45" s="149"/>
      <c r="BI45" s="146">
        <f t="shared" ref="BI45:BI50" si="132">IF(ISNUMBER(BG45),BH45-BG45,0)</f>
        <v>0</v>
      </c>
      <c r="BJ45" s="147"/>
      <c r="BK45" s="148"/>
      <c r="BL45" s="146">
        <f t="shared" ref="BL45:BL50" si="133">IF(ISNUMBER(BJ45),BK45-BJ45,0)</f>
        <v>0</v>
      </c>
      <c r="BM45" s="147">
        <v>0.45833333333333331</v>
      </c>
      <c r="BN45" s="148">
        <v>0.54166666666666663</v>
      </c>
      <c r="BO45" s="146">
        <f t="shared" ref="BO45:BO50" si="134">IF(ISNUMBER(BM45),BN45-BM45,0)</f>
        <v>8.3333333333333315E-2</v>
      </c>
      <c r="BP45" s="46">
        <f>SUM(AW45:AW46,AZ45:AZ46,BC45:BC46,BF45:BF46,BI45:BI46,BL45:BL46,BO45:BO46)</f>
        <v>0.99999999999999978</v>
      </c>
      <c r="BQ45" s="144"/>
      <c r="BR45" s="145"/>
      <c r="BS45" s="146">
        <f t="shared" ref="BS45:BS50" si="135">IF(ISNUMBER(BQ45),BR45-BQ45,0)</f>
        <v>0</v>
      </c>
      <c r="BT45" s="144"/>
      <c r="BU45" s="145"/>
      <c r="BV45" s="146">
        <f t="shared" ref="BV45:BV50" si="136">IF(ISNUMBER(BT45),BU45-BT45,0)</f>
        <v>0</v>
      </c>
      <c r="BW45" s="147"/>
      <c r="BX45" s="148"/>
      <c r="BY45" s="146">
        <f t="shared" ref="BY45:BY50" si="137">IF(ISNUMBER(BW45),BX45-BW45,0)</f>
        <v>0</v>
      </c>
      <c r="BZ45" s="144"/>
      <c r="CA45" s="149"/>
      <c r="CB45" s="146">
        <f t="shared" ref="CB45:CB50" si="138">IF(ISNUMBER(BZ45),CA45-BZ45,0)</f>
        <v>0</v>
      </c>
      <c r="CC45" s="144"/>
      <c r="CD45" s="149"/>
      <c r="CE45" s="146">
        <f t="shared" ref="CE45:CE50" si="139">IF(ISNUMBER(CC45),CD45-CC45,0)</f>
        <v>0</v>
      </c>
      <c r="CF45" s="147"/>
      <c r="CG45" s="148"/>
      <c r="CH45" s="146">
        <f t="shared" ref="CH45:CH50" si="140">IF(ISNUMBER(CF45),CG45-CF45,0)</f>
        <v>0</v>
      </c>
      <c r="CI45" s="147">
        <v>0.45833333333333331</v>
      </c>
      <c r="CJ45" s="148">
        <v>0.54166666666666663</v>
      </c>
      <c r="CK45" s="146">
        <f t="shared" ref="CK45:CK50" si="141">IF(ISNUMBER(CI45),CJ45-CI45,0)</f>
        <v>8.3333333333333315E-2</v>
      </c>
      <c r="CL45" s="46">
        <f>SUM(BS45:BS46,BV45:BV46,BY45:BY46,CB45:CB46,CE45:CE46,CH45:CH46,CK45:CK46)</f>
        <v>0.99999999999999978</v>
      </c>
      <c r="CM45" s="144"/>
      <c r="CN45" s="145"/>
      <c r="CO45" s="146">
        <f t="shared" ref="CO45:CO50" si="142">IF(ISNUMBER(CM45),CN45-CM45,0)</f>
        <v>0</v>
      </c>
      <c r="CP45" s="144"/>
      <c r="CQ45" s="145"/>
      <c r="CR45" s="146">
        <f t="shared" ref="CR45:CR50" si="143">IF(ISNUMBER(CP45),CQ45-CP45,0)</f>
        <v>0</v>
      </c>
      <c r="CS45" s="46">
        <f>X45+AT45+BP45+CL45</f>
        <v>3.9999999999999991</v>
      </c>
    </row>
    <row r="46" spans="1:97" ht="20.25" customHeight="1" thickBot="1" x14ac:dyDescent="0.3">
      <c r="A46" s="103"/>
      <c r="B46" s="48" t="s">
        <v>18</v>
      </c>
      <c r="C46" s="49"/>
      <c r="D46" s="50"/>
      <c r="E46" s="51">
        <f t="shared" si="0"/>
        <v>0</v>
      </c>
      <c r="F46" s="69"/>
      <c r="G46" s="70"/>
      <c r="H46" s="51">
        <f t="shared" si="1"/>
        <v>0</v>
      </c>
      <c r="I46" s="52">
        <v>0.58333333333333337</v>
      </c>
      <c r="J46" s="55">
        <v>0.79166666666666663</v>
      </c>
      <c r="K46" s="51">
        <f t="shared" si="2"/>
        <v>0.20833333333333326</v>
      </c>
      <c r="L46" s="69">
        <v>0.70833333333333337</v>
      </c>
      <c r="M46" s="71">
        <v>0.83333333333333337</v>
      </c>
      <c r="N46" s="51">
        <f t="shared" si="3"/>
        <v>0.125</v>
      </c>
      <c r="O46" s="69">
        <v>0.75</v>
      </c>
      <c r="P46" s="71">
        <v>0.91666666666666663</v>
      </c>
      <c r="Q46" s="51">
        <f t="shared" si="4"/>
        <v>0.16666666666666663</v>
      </c>
      <c r="R46" s="52">
        <v>0.625</v>
      </c>
      <c r="S46" s="55">
        <v>0.83333333333333337</v>
      </c>
      <c r="T46" s="51">
        <f t="shared" si="5"/>
        <v>0.20833333333333337</v>
      </c>
      <c r="U46" s="52">
        <v>0.58333333333333337</v>
      </c>
      <c r="V46" s="55">
        <v>0.79166666666666663</v>
      </c>
      <c r="W46" s="51">
        <f t="shared" si="6"/>
        <v>0.20833333333333326</v>
      </c>
      <c r="X46" s="56"/>
      <c r="Y46" s="49"/>
      <c r="Z46" s="50"/>
      <c r="AA46" s="51">
        <f t="shared" si="121"/>
        <v>0</v>
      </c>
      <c r="AB46" s="69"/>
      <c r="AC46" s="70"/>
      <c r="AD46" s="51">
        <f t="shared" si="122"/>
        <v>0</v>
      </c>
      <c r="AE46" s="52">
        <v>0.58333333333333337</v>
      </c>
      <c r="AF46" s="55">
        <v>0.79166666666666663</v>
      </c>
      <c r="AG46" s="51">
        <f t="shared" si="123"/>
        <v>0.20833333333333326</v>
      </c>
      <c r="AH46" s="69">
        <v>0.70833333333333337</v>
      </c>
      <c r="AI46" s="71">
        <v>0.83333333333333337</v>
      </c>
      <c r="AJ46" s="51">
        <f t="shared" si="124"/>
        <v>0.125</v>
      </c>
      <c r="AK46" s="69">
        <v>0.75</v>
      </c>
      <c r="AL46" s="71">
        <v>0.91666666666666663</v>
      </c>
      <c r="AM46" s="51">
        <f t="shared" si="125"/>
        <v>0.16666666666666663</v>
      </c>
      <c r="AN46" s="52">
        <v>0.625</v>
      </c>
      <c r="AO46" s="55">
        <v>0.83333333333333337</v>
      </c>
      <c r="AP46" s="51">
        <f t="shared" si="126"/>
        <v>0.20833333333333337</v>
      </c>
      <c r="AQ46" s="52">
        <v>0.58333333333333337</v>
      </c>
      <c r="AR46" s="55">
        <v>0.79166666666666663</v>
      </c>
      <c r="AS46" s="51">
        <f t="shared" si="127"/>
        <v>0.20833333333333326</v>
      </c>
      <c r="AT46" s="56"/>
      <c r="AU46" s="49"/>
      <c r="AV46" s="50"/>
      <c r="AW46" s="51">
        <f t="shared" si="128"/>
        <v>0</v>
      </c>
      <c r="AX46" s="69"/>
      <c r="AY46" s="70"/>
      <c r="AZ46" s="51">
        <f t="shared" si="129"/>
        <v>0</v>
      </c>
      <c r="BA46" s="52">
        <v>0.58333333333333337</v>
      </c>
      <c r="BB46" s="55">
        <v>0.79166666666666663</v>
      </c>
      <c r="BC46" s="51">
        <f t="shared" si="130"/>
        <v>0.20833333333333326</v>
      </c>
      <c r="BD46" s="69">
        <v>0.70833333333333337</v>
      </c>
      <c r="BE46" s="71">
        <v>0.83333333333333337</v>
      </c>
      <c r="BF46" s="51">
        <f t="shared" si="131"/>
        <v>0.125</v>
      </c>
      <c r="BG46" s="69">
        <v>0.75</v>
      </c>
      <c r="BH46" s="71">
        <v>0.91666666666666663</v>
      </c>
      <c r="BI46" s="51">
        <f t="shared" si="132"/>
        <v>0.16666666666666663</v>
      </c>
      <c r="BJ46" s="52">
        <v>0.625</v>
      </c>
      <c r="BK46" s="55">
        <v>0.83333333333333337</v>
      </c>
      <c r="BL46" s="51">
        <f t="shared" si="133"/>
        <v>0.20833333333333337</v>
      </c>
      <c r="BM46" s="52">
        <v>0.58333333333333337</v>
      </c>
      <c r="BN46" s="55">
        <v>0.79166666666666663</v>
      </c>
      <c r="BO46" s="51">
        <f t="shared" si="134"/>
        <v>0.20833333333333326</v>
      </c>
      <c r="BP46" s="56"/>
      <c r="BQ46" s="49"/>
      <c r="BR46" s="50"/>
      <c r="BS46" s="51">
        <f t="shared" si="135"/>
        <v>0</v>
      </c>
      <c r="BT46" s="69"/>
      <c r="BU46" s="70"/>
      <c r="BV46" s="51">
        <f t="shared" si="136"/>
        <v>0</v>
      </c>
      <c r="BW46" s="52">
        <v>0.58333333333333337</v>
      </c>
      <c r="BX46" s="55">
        <v>0.79166666666666663</v>
      </c>
      <c r="BY46" s="51">
        <f t="shared" si="137"/>
        <v>0.20833333333333326</v>
      </c>
      <c r="BZ46" s="69">
        <v>0.70833333333333337</v>
      </c>
      <c r="CA46" s="71">
        <v>0.83333333333333337</v>
      </c>
      <c r="CB46" s="51">
        <f t="shared" si="138"/>
        <v>0.125</v>
      </c>
      <c r="CC46" s="69">
        <v>0.75</v>
      </c>
      <c r="CD46" s="71">
        <v>0.91666666666666663</v>
      </c>
      <c r="CE46" s="51">
        <f t="shared" si="139"/>
        <v>0.16666666666666663</v>
      </c>
      <c r="CF46" s="52">
        <v>0.625</v>
      </c>
      <c r="CG46" s="55">
        <v>0.83333333333333337</v>
      </c>
      <c r="CH46" s="51">
        <f t="shared" si="140"/>
        <v>0.20833333333333337</v>
      </c>
      <c r="CI46" s="52">
        <v>0.58333333333333337</v>
      </c>
      <c r="CJ46" s="55">
        <v>0.79166666666666663</v>
      </c>
      <c r="CK46" s="51">
        <f t="shared" si="141"/>
        <v>0.20833333333333326</v>
      </c>
      <c r="CL46" s="56"/>
      <c r="CM46" s="49"/>
      <c r="CN46" s="50"/>
      <c r="CO46" s="51">
        <f t="shared" si="142"/>
        <v>0</v>
      </c>
      <c r="CP46" s="69"/>
      <c r="CQ46" s="70"/>
      <c r="CR46" s="51">
        <f t="shared" si="143"/>
        <v>0</v>
      </c>
      <c r="CS46" s="56"/>
    </row>
    <row r="47" spans="1:97" x14ac:dyDescent="0.25">
      <c r="A47" s="102" t="s">
        <v>48</v>
      </c>
      <c r="B47" s="105" t="s">
        <v>16</v>
      </c>
      <c r="C47" s="144"/>
      <c r="D47" s="145"/>
      <c r="E47" s="146">
        <f t="shared" si="0"/>
        <v>0</v>
      </c>
      <c r="F47" s="144"/>
      <c r="G47" s="145"/>
      <c r="H47" s="146">
        <f t="shared" si="1"/>
        <v>0</v>
      </c>
      <c r="I47" s="147"/>
      <c r="J47" s="148"/>
      <c r="K47" s="146">
        <f t="shared" si="2"/>
        <v>0</v>
      </c>
      <c r="L47" s="144"/>
      <c r="M47" s="149"/>
      <c r="N47" s="146">
        <f t="shared" si="3"/>
        <v>0</v>
      </c>
      <c r="O47" s="144"/>
      <c r="P47" s="149"/>
      <c r="Q47" s="146">
        <f t="shared" si="4"/>
        <v>0</v>
      </c>
      <c r="R47" s="147"/>
      <c r="S47" s="148"/>
      <c r="T47" s="146">
        <f t="shared" si="5"/>
        <v>0</v>
      </c>
      <c r="U47" s="147"/>
      <c r="V47" s="148"/>
      <c r="W47" s="146">
        <f t="shared" si="6"/>
        <v>0</v>
      </c>
      <c r="X47" s="46">
        <f>SUM(E47:E48,H47:H48,K47:K48,N47:N48,Q47:Q48,T47:T48,W47:W48)</f>
        <v>0</v>
      </c>
      <c r="Y47" s="144"/>
      <c r="Z47" s="145"/>
      <c r="AA47" s="146">
        <f t="shared" si="121"/>
        <v>0</v>
      </c>
      <c r="AB47" s="144"/>
      <c r="AC47" s="145"/>
      <c r="AD47" s="146">
        <f t="shared" si="122"/>
        <v>0</v>
      </c>
      <c r="AE47" s="147"/>
      <c r="AF47" s="148"/>
      <c r="AG47" s="146">
        <f t="shared" si="123"/>
        <v>0</v>
      </c>
      <c r="AH47" s="144"/>
      <c r="AI47" s="149"/>
      <c r="AJ47" s="146">
        <f t="shared" si="124"/>
        <v>0</v>
      </c>
      <c r="AK47" s="144"/>
      <c r="AL47" s="149"/>
      <c r="AM47" s="146">
        <f t="shared" si="125"/>
        <v>0</v>
      </c>
      <c r="AN47" s="147"/>
      <c r="AO47" s="148"/>
      <c r="AP47" s="146">
        <f t="shared" si="126"/>
        <v>0</v>
      </c>
      <c r="AQ47" s="147"/>
      <c r="AR47" s="148"/>
      <c r="AS47" s="146">
        <f t="shared" si="127"/>
        <v>0</v>
      </c>
      <c r="AT47" s="46">
        <f>SUM(AA47:AA48,AD47:AD48,AG47:AG48,AJ47:AJ48,AM47:AM48,AP47:AP48,AS47:AS48)</f>
        <v>0</v>
      </c>
      <c r="AU47" s="144"/>
      <c r="AV47" s="145"/>
      <c r="AW47" s="146">
        <f t="shared" si="128"/>
        <v>0</v>
      </c>
      <c r="AX47" s="144"/>
      <c r="AY47" s="145"/>
      <c r="AZ47" s="146">
        <f t="shared" si="129"/>
        <v>0</v>
      </c>
      <c r="BA47" s="147"/>
      <c r="BB47" s="148"/>
      <c r="BC47" s="146">
        <f t="shared" si="130"/>
        <v>0</v>
      </c>
      <c r="BD47" s="144"/>
      <c r="BE47" s="149"/>
      <c r="BF47" s="146">
        <f t="shared" si="131"/>
        <v>0</v>
      </c>
      <c r="BG47" s="144"/>
      <c r="BH47" s="149"/>
      <c r="BI47" s="146">
        <f t="shared" si="132"/>
        <v>0</v>
      </c>
      <c r="BJ47" s="147"/>
      <c r="BK47" s="148"/>
      <c r="BL47" s="146">
        <f t="shared" si="133"/>
        <v>0</v>
      </c>
      <c r="BM47" s="147"/>
      <c r="BN47" s="148"/>
      <c r="BO47" s="146">
        <f t="shared" si="134"/>
        <v>0</v>
      </c>
      <c r="BP47" s="46">
        <f>SUM(AW47:AW48,AZ47:AZ48,BC47:BC48,BF47:BF48,BI47:BI48,BL47:BL48,BO47:BO48)</f>
        <v>0</v>
      </c>
      <c r="BQ47" s="144"/>
      <c r="BR47" s="145"/>
      <c r="BS47" s="146">
        <f t="shared" si="135"/>
        <v>0</v>
      </c>
      <c r="BT47" s="144"/>
      <c r="BU47" s="145"/>
      <c r="BV47" s="146">
        <f t="shared" si="136"/>
        <v>0</v>
      </c>
      <c r="BW47" s="147"/>
      <c r="BX47" s="148"/>
      <c r="BY47" s="146">
        <f t="shared" si="137"/>
        <v>0</v>
      </c>
      <c r="BZ47" s="144"/>
      <c r="CA47" s="149"/>
      <c r="CB47" s="146">
        <f t="shared" si="138"/>
        <v>0</v>
      </c>
      <c r="CC47" s="144"/>
      <c r="CD47" s="149"/>
      <c r="CE47" s="146">
        <f t="shared" si="139"/>
        <v>0</v>
      </c>
      <c r="CF47" s="147"/>
      <c r="CG47" s="148"/>
      <c r="CH47" s="146">
        <f t="shared" si="140"/>
        <v>0</v>
      </c>
      <c r="CI47" s="147"/>
      <c r="CJ47" s="148"/>
      <c r="CK47" s="146">
        <f t="shared" si="141"/>
        <v>0</v>
      </c>
      <c r="CL47" s="46">
        <f>SUM(BS47:BS48,BV47:BV48,BY47:BY48,CB47:CB48,CE47:CE48,CH47:CH48,CK47:CK48)</f>
        <v>0</v>
      </c>
      <c r="CM47" s="144"/>
      <c r="CN47" s="145"/>
      <c r="CO47" s="146">
        <f t="shared" si="142"/>
        <v>0</v>
      </c>
      <c r="CP47" s="144"/>
      <c r="CQ47" s="145"/>
      <c r="CR47" s="146">
        <f t="shared" si="143"/>
        <v>0</v>
      </c>
      <c r="CS47" s="46">
        <f>X47+AT47+BP47+CL47</f>
        <v>0</v>
      </c>
    </row>
    <row r="48" spans="1:97" ht="20.25" customHeight="1" thickBot="1" x14ac:dyDescent="0.3">
      <c r="A48" s="103"/>
      <c r="B48" s="48" t="s">
        <v>18</v>
      </c>
      <c r="C48" s="49"/>
      <c r="D48" s="50"/>
      <c r="E48" s="51">
        <f t="shared" si="0"/>
        <v>0</v>
      </c>
      <c r="F48" s="69"/>
      <c r="G48" s="70"/>
      <c r="H48" s="51">
        <f t="shared" si="1"/>
        <v>0</v>
      </c>
      <c r="I48" s="52"/>
      <c r="J48" s="55"/>
      <c r="K48" s="51">
        <f t="shared" si="2"/>
        <v>0</v>
      </c>
      <c r="L48" s="69"/>
      <c r="M48" s="71"/>
      <c r="N48" s="51">
        <f t="shared" si="3"/>
        <v>0</v>
      </c>
      <c r="O48" s="69"/>
      <c r="P48" s="71"/>
      <c r="Q48" s="51">
        <f t="shared" si="4"/>
        <v>0</v>
      </c>
      <c r="R48" s="52"/>
      <c r="S48" s="55"/>
      <c r="T48" s="51">
        <f t="shared" si="5"/>
        <v>0</v>
      </c>
      <c r="U48" s="52"/>
      <c r="V48" s="55"/>
      <c r="W48" s="51">
        <f t="shared" si="6"/>
        <v>0</v>
      </c>
      <c r="X48" s="56"/>
      <c r="Y48" s="49"/>
      <c r="Z48" s="50"/>
      <c r="AA48" s="51">
        <f t="shared" si="121"/>
        <v>0</v>
      </c>
      <c r="AB48" s="69"/>
      <c r="AC48" s="70"/>
      <c r="AD48" s="51">
        <f t="shared" si="122"/>
        <v>0</v>
      </c>
      <c r="AE48" s="52"/>
      <c r="AF48" s="55"/>
      <c r="AG48" s="51">
        <f t="shared" si="123"/>
        <v>0</v>
      </c>
      <c r="AH48" s="69"/>
      <c r="AI48" s="71"/>
      <c r="AJ48" s="51">
        <f t="shared" si="124"/>
        <v>0</v>
      </c>
      <c r="AK48" s="69"/>
      <c r="AL48" s="71"/>
      <c r="AM48" s="51">
        <f t="shared" si="125"/>
        <v>0</v>
      </c>
      <c r="AN48" s="52"/>
      <c r="AO48" s="55"/>
      <c r="AP48" s="51">
        <f t="shared" si="126"/>
        <v>0</v>
      </c>
      <c r="AQ48" s="52"/>
      <c r="AR48" s="55"/>
      <c r="AS48" s="51">
        <f t="shared" si="127"/>
        <v>0</v>
      </c>
      <c r="AT48" s="56"/>
      <c r="AU48" s="49"/>
      <c r="AV48" s="50"/>
      <c r="AW48" s="51">
        <f t="shared" si="128"/>
        <v>0</v>
      </c>
      <c r="AX48" s="69"/>
      <c r="AY48" s="70"/>
      <c r="AZ48" s="51">
        <f t="shared" si="129"/>
        <v>0</v>
      </c>
      <c r="BA48" s="52"/>
      <c r="BB48" s="55"/>
      <c r="BC48" s="51">
        <f t="shared" si="130"/>
        <v>0</v>
      </c>
      <c r="BD48" s="69"/>
      <c r="BE48" s="71"/>
      <c r="BF48" s="51">
        <f t="shared" si="131"/>
        <v>0</v>
      </c>
      <c r="BG48" s="69"/>
      <c r="BH48" s="71"/>
      <c r="BI48" s="51">
        <f t="shared" si="132"/>
        <v>0</v>
      </c>
      <c r="BJ48" s="52"/>
      <c r="BK48" s="55"/>
      <c r="BL48" s="51">
        <f t="shared" si="133"/>
        <v>0</v>
      </c>
      <c r="BM48" s="52"/>
      <c r="BN48" s="55"/>
      <c r="BO48" s="51">
        <f t="shared" si="134"/>
        <v>0</v>
      </c>
      <c r="BP48" s="56"/>
      <c r="BQ48" s="49"/>
      <c r="BR48" s="50"/>
      <c r="BS48" s="51">
        <f t="shared" si="135"/>
        <v>0</v>
      </c>
      <c r="BT48" s="69"/>
      <c r="BU48" s="70"/>
      <c r="BV48" s="51">
        <f t="shared" si="136"/>
        <v>0</v>
      </c>
      <c r="BW48" s="52"/>
      <c r="BX48" s="55"/>
      <c r="BY48" s="51">
        <f t="shared" si="137"/>
        <v>0</v>
      </c>
      <c r="BZ48" s="69"/>
      <c r="CA48" s="71"/>
      <c r="CB48" s="51">
        <f t="shared" si="138"/>
        <v>0</v>
      </c>
      <c r="CC48" s="69"/>
      <c r="CD48" s="71"/>
      <c r="CE48" s="51">
        <f t="shared" si="139"/>
        <v>0</v>
      </c>
      <c r="CF48" s="52"/>
      <c r="CG48" s="55"/>
      <c r="CH48" s="51">
        <f t="shared" si="140"/>
        <v>0</v>
      </c>
      <c r="CI48" s="52"/>
      <c r="CJ48" s="55"/>
      <c r="CK48" s="51">
        <f t="shared" si="141"/>
        <v>0</v>
      </c>
      <c r="CL48" s="56"/>
      <c r="CM48" s="49"/>
      <c r="CN48" s="50"/>
      <c r="CO48" s="51">
        <f t="shared" si="142"/>
        <v>0</v>
      </c>
      <c r="CP48" s="69"/>
      <c r="CQ48" s="70"/>
      <c r="CR48" s="51">
        <f t="shared" si="143"/>
        <v>0</v>
      </c>
      <c r="CS48" s="56"/>
    </row>
    <row r="49" spans="1:97" x14ac:dyDescent="0.25">
      <c r="A49" s="102"/>
      <c r="B49" s="105" t="s">
        <v>16</v>
      </c>
      <c r="C49" s="144"/>
      <c r="D49" s="145"/>
      <c r="E49" s="146">
        <f t="shared" si="0"/>
        <v>0</v>
      </c>
      <c r="F49" s="144"/>
      <c r="G49" s="145"/>
      <c r="H49" s="146">
        <f t="shared" si="1"/>
        <v>0</v>
      </c>
      <c r="I49" s="147"/>
      <c r="J49" s="148"/>
      <c r="K49" s="146">
        <f t="shared" si="2"/>
        <v>0</v>
      </c>
      <c r="L49" s="144"/>
      <c r="M49" s="149"/>
      <c r="N49" s="146">
        <f t="shared" si="3"/>
        <v>0</v>
      </c>
      <c r="O49" s="144"/>
      <c r="P49" s="149"/>
      <c r="Q49" s="146">
        <f t="shared" si="4"/>
        <v>0</v>
      </c>
      <c r="R49" s="147"/>
      <c r="S49" s="148"/>
      <c r="T49" s="146">
        <f t="shared" si="5"/>
        <v>0</v>
      </c>
      <c r="U49" s="147"/>
      <c r="V49" s="148"/>
      <c r="W49" s="146">
        <f t="shared" si="6"/>
        <v>0</v>
      </c>
      <c r="X49" s="46">
        <f>SUM(E49:E50,H49:H50,K49:K50,N49:N50,Q49:Q50,T49:T50,W49:W50)</f>
        <v>0</v>
      </c>
      <c r="Y49" s="144"/>
      <c r="Z49" s="145"/>
      <c r="AA49" s="146">
        <f t="shared" si="121"/>
        <v>0</v>
      </c>
      <c r="AB49" s="144"/>
      <c r="AC49" s="145"/>
      <c r="AD49" s="146">
        <f t="shared" si="122"/>
        <v>0</v>
      </c>
      <c r="AE49" s="147"/>
      <c r="AF49" s="148"/>
      <c r="AG49" s="146">
        <f t="shared" si="123"/>
        <v>0</v>
      </c>
      <c r="AH49" s="144"/>
      <c r="AI49" s="149"/>
      <c r="AJ49" s="146">
        <f t="shared" si="124"/>
        <v>0</v>
      </c>
      <c r="AK49" s="144"/>
      <c r="AL49" s="149"/>
      <c r="AM49" s="146">
        <f t="shared" si="125"/>
        <v>0</v>
      </c>
      <c r="AN49" s="147"/>
      <c r="AO49" s="148"/>
      <c r="AP49" s="146">
        <f t="shared" si="126"/>
        <v>0</v>
      </c>
      <c r="AQ49" s="147"/>
      <c r="AR49" s="148"/>
      <c r="AS49" s="146">
        <f t="shared" si="127"/>
        <v>0</v>
      </c>
      <c r="AT49" s="46">
        <f>SUM(AA49:AA50,AD49:AD50,AG49:AG50,AJ49:AJ50,AM49:AM50,AP49:AP50,AS49:AS50)</f>
        <v>0</v>
      </c>
      <c r="AU49" s="144"/>
      <c r="AV49" s="145"/>
      <c r="AW49" s="146">
        <f t="shared" si="128"/>
        <v>0</v>
      </c>
      <c r="AX49" s="144"/>
      <c r="AY49" s="145"/>
      <c r="AZ49" s="146">
        <f t="shared" si="129"/>
        <v>0</v>
      </c>
      <c r="BA49" s="147"/>
      <c r="BB49" s="148"/>
      <c r="BC49" s="146">
        <f t="shared" si="130"/>
        <v>0</v>
      </c>
      <c r="BD49" s="144"/>
      <c r="BE49" s="149"/>
      <c r="BF49" s="146">
        <f t="shared" si="131"/>
        <v>0</v>
      </c>
      <c r="BG49" s="144"/>
      <c r="BH49" s="149"/>
      <c r="BI49" s="146">
        <f t="shared" si="132"/>
        <v>0</v>
      </c>
      <c r="BJ49" s="147"/>
      <c r="BK49" s="148"/>
      <c r="BL49" s="146">
        <f t="shared" si="133"/>
        <v>0</v>
      </c>
      <c r="BM49" s="147"/>
      <c r="BN49" s="148"/>
      <c r="BO49" s="146">
        <f t="shared" si="134"/>
        <v>0</v>
      </c>
      <c r="BP49" s="46">
        <f>SUM(AW49:AW50,AZ49:AZ50,BC49:BC50,BF49:BF50,BI49:BI50,BL49:BL50,BO49:BO50)</f>
        <v>0</v>
      </c>
      <c r="BQ49" s="144"/>
      <c r="BR49" s="145"/>
      <c r="BS49" s="146">
        <f t="shared" si="135"/>
        <v>0</v>
      </c>
      <c r="BT49" s="144"/>
      <c r="BU49" s="145"/>
      <c r="BV49" s="146">
        <f t="shared" si="136"/>
        <v>0</v>
      </c>
      <c r="BW49" s="147"/>
      <c r="BX49" s="148"/>
      <c r="BY49" s="146">
        <f t="shared" si="137"/>
        <v>0</v>
      </c>
      <c r="BZ49" s="144"/>
      <c r="CA49" s="149"/>
      <c r="CB49" s="146">
        <f t="shared" si="138"/>
        <v>0</v>
      </c>
      <c r="CC49" s="144"/>
      <c r="CD49" s="149"/>
      <c r="CE49" s="146">
        <f t="shared" si="139"/>
        <v>0</v>
      </c>
      <c r="CF49" s="147"/>
      <c r="CG49" s="148"/>
      <c r="CH49" s="146">
        <f t="shared" si="140"/>
        <v>0</v>
      </c>
      <c r="CI49" s="147"/>
      <c r="CJ49" s="148"/>
      <c r="CK49" s="146">
        <f t="shared" si="141"/>
        <v>0</v>
      </c>
      <c r="CL49" s="46">
        <f>SUM(BS49:BS50,BV49:BV50,BY49:BY50,CB49:CB50,CE49:CE50,CH49:CH50,CK49:CK50)</f>
        <v>0</v>
      </c>
      <c r="CM49" s="144"/>
      <c r="CN49" s="145"/>
      <c r="CO49" s="146">
        <f t="shared" si="142"/>
        <v>0</v>
      </c>
      <c r="CP49" s="144"/>
      <c r="CQ49" s="145"/>
      <c r="CR49" s="146">
        <f t="shared" si="143"/>
        <v>0</v>
      </c>
      <c r="CS49" s="46">
        <f>X49+AT49+BP49+CL49</f>
        <v>0</v>
      </c>
    </row>
    <row r="50" spans="1:97" ht="20.25" customHeight="1" thickBot="1" x14ac:dyDescent="0.3">
      <c r="A50" s="103"/>
      <c r="B50" s="48" t="s">
        <v>18</v>
      </c>
      <c r="C50" s="49"/>
      <c r="D50" s="50"/>
      <c r="E50" s="51">
        <f t="shared" si="0"/>
        <v>0</v>
      </c>
      <c r="F50" s="69"/>
      <c r="G50" s="70"/>
      <c r="H50" s="51">
        <f t="shared" si="1"/>
        <v>0</v>
      </c>
      <c r="I50" s="52"/>
      <c r="J50" s="55"/>
      <c r="K50" s="51">
        <f t="shared" si="2"/>
        <v>0</v>
      </c>
      <c r="L50" s="69"/>
      <c r="M50" s="71"/>
      <c r="N50" s="51">
        <f t="shared" si="3"/>
        <v>0</v>
      </c>
      <c r="O50" s="69"/>
      <c r="P50" s="71"/>
      <c r="Q50" s="51">
        <f t="shared" si="4"/>
        <v>0</v>
      </c>
      <c r="R50" s="52"/>
      <c r="S50" s="55"/>
      <c r="T50" s="51">
        <f t="shared" si="5"/>
        <v>0</v>
      </c>
      <c r="U50" s="52"/>
      <c r="V50" s="55"/>
      <c r="W50" s="51">
        <f t="shared" si="6"/>
        <v>0</v>
      </c>
      <c r="X50" s="56"/>
      <c r="Y50" s="49"/>
      <c r="Z50" s="50"/>
      <c r="AA50" s="51">
        <f t="shared" si="121"/>
        <v>0</v>
      </c>
      <c r="AB50" s="69"/>
      <c r="AC50" s="70"/>
      <c r="AD50" s="51">
        <f t="shared" si="122"/>
        <v>0</v>
      </c>
      <c r="AE50" s="52"/>
      <c r="AF50" s="55"/>
      <c r="AG50" s="51">
        <f t="shared" si="123"/>
        <v>0</v>
      </c>
      <c r="AH50" s="69"/>
      <c r="AI50" s="71"/>
      <c r="AJ50" s="51">
        <f t="shared" si="124"/>
        <v>0</v>
      </c>
      <c r="AK50" s="69"/>
      <c r="AL50" s="71"/>
      <c r="AM50" s="51">
        <f t="shared" si="125"/>
        <v>0</v>
      </c>
      <c r="AN50" s="52"/>
      <c r="AO50" s="55"/>
      <c r="AP50" s="51">
        <f t="shared" si="126"/>
        <v>0</v>
      </c>
      <c r="AQ50" s="52"/>
      <c r="AR50" s="55"/>
      <c r="AS50" s="51">
        <f t="shared" si="127"/>
        <v>0</v>
      </c>
      <c r="AT50" s="56"/>
      <c r="AU50" s="49"/>
      <c r="AV50" s="50"/>
      <c r="AW50" s="51">
        <f t="shared" si="128"/>
        <v>0</v>
      </c>
      <c r="AX50" s="69"/>
      <c r="AY50" s="70"/>
      <c r="AZ50" s="51">
        <f t="shared" si="129"/>
        <v>0</v>
      </c>
      <c r="BA50" s="52"/>
      <c r="BB50" s="55"/>
      <c r="BC50" s="51">
        <f t="shared" si="130"/>
        <v>0</v>
      </c>
      <c r="BD50" s="69"/>
      <c r="BE50" s="71"/>
      <c r="BF50" s="51">
        <f t="shared" si="131"/>
        <v>0</v>
      </c>
      <c r="BG50" s="69"/>
      <c r="BH50" s="71"/>
      <c r="BI50" s="51">
        <f t="shared" si="132"/>
        <v>0</v>
      </c>
      <c r="BJ50" s="52"/>
      <c r="BK50" s="55"/>
      <c r="BL50" s="51">
        <f t="shared" si="133"/>
        <v>0</v>
      </c>
      <c r="BM50" s="52"/>
      <c r="BN50" s="55"/>
      <c r="BO50" s="51">
        <f t="shared" si="134"/>
        <v>0</v>
      </c>
      <c r="BP50" s="56"/>
      <c r="BQ50" s="49"/>
      <c r="BR50" s="50"/>
      <c r="BS50" s="51">
        <f t="shared" si="135"/>
        <v>0</v>
      </c>
      <c r="BT50" s="69"/>
      <c r="BU50" s="70"/>
      <c r="BV50" s="51">
        <f t="shared" si="136"/>
        <v>0</v>
      </c>
      <c r="BW50" s="52"/>
      <c r="BX50" s="55"/>
      <c r="BY50" s="51">
        <f t="shared" si="137"/>
        <v>0</v>
      </c>
      <c r="BZ50" s="69"/>
      <c r="CA50" s="71"/>
      <c r="CB50" s="51">
        <f t="shared" si="138"/>
        <v>0</v>
      </c>
      <c r="CC50" s="69"/>
      <c r="CD50" s="71"/>
      <c r="CE50" s="51">
        <f t="shared" si="139"/>
        <v>0</v>
      </c>
      <c r="CF50" s="52"/>
      <c r="CG50" s="55"/>
      <c r="CH50" s="51">
        <f t="shared" si="140"/>
        <v>0</v>
      </c>
      <c r="CI50" s="52"/>
      <c r="CJ50" s="55"/>
      <c r="CK50" s="51">
        <f t="shared" si="141"/>
        <v>0</v>
      </c>
      <c r="CL50" s="56"/>
      <c r="CM50" s="49"/>
      <c r="CN50" s="50"/>
      <c r="CO50" s="51">
        <f t="shared" si="142"/>
        <v>0</v>
      </c>
      <c r="CP50" s="69"/>
      <c r="CQ50" s="70"/>
      <c r="CR50" s="51">
        <f t="shared" si="143"/>
        <v>0</v>
      </c>
      <c r="CS50" s="56"/>
    </row>
  </sheetData>
  <mergeCells count="252">
    <mergeCell ref="A49:A50"/>
    <mergeCell ref="X49:X50"/>
    <mergeCell ref="AT49:AT50"/>
    <mergeCell ref="BP49:BP50"/>
    <mergeCell ref="CL49:CL50"/>
    <mergeCell ref="CS49:CS50"/>
    <mergeCell ref="CL45:CL46"/>
    <mergeCell ref="CS45:CS46"/>
    <mergeCell ref="A47:A48"/>
    <mergeCell ref="X47:X48"/>
    <mergeCell ref="AT47:AT48"/>
    <mergeCell ref="BP47:BP48"/>
    <mergeCell ref="CL47:CL48"/>
    <mergeCell ref="CS47:CS48"/>
    <mergeCell ref="L44:M44"/>
    <mergeCell ref="AH44:AI44"/>
    <mergeCell ref="BD44:BE44"/>
    <mergeCell ref="BZ44:CA44"/>
    <mergeCell ref="A45:A46"/>
    <mergeCell ref="X45:X46"/>
    <mergeCell ref="AT45:AT46"/>
    <mergeCell ref="BP45:BP46"/>
    <mergeCell ref="A42:A43"/>
    <mergeCell ref="X42:X43"/>
    <mergeCell ref="AT42:AT43"/>
    <mergeCell ref="BP42:BP43"/>
    <mergeCell ref="CL42:CL43"/>
    <mergeCell ref="CS42:CS43"/>
    <mergeCell ref="A40:A41"/>
    <mergeCell ref="X40:X41"/>
    <mergeCell ref="AT40:AT41"/>
    <mergeCell ref="BP40:BP41"/>
    <mergeCell ref="CL40:CL41"/>
    <mergeCell ref="CS40:CS41"/>
    <mergeCell ref="A36:A37"/>
    <mergeCell ref="X36:X37"/>
    <mergeCell ref="AT36:AT37"/>
    <mergeCell ref="BP36:BP37"/>
    <mergeCell ref="CL36:CL37"/>
    <mergeCell ref="CS36:CS37"/>
    <mergeCell ref="A34:A35"/>
    <mergeCell ref="X34:X35"/>
    <mergeCell ref="AT34:AT35"/>
    <mergeCell ref="BP34:BP35"/>
    <mergeCell ref="CL34:CL35"/>
    <mergeCell ref="CS34:CS35"/>
    <mergeCell ref="CS30:CS31"/>
    <mergeCell ref="A32:A33"/>
    <mergeCell ref="X32:X33"/>
    <mergeCell ref="AT32:AT33"/>
    <mergeCell ref="BP32:BP33"/>
    <mergeCell ref="CL32:CL33"/>
    <mergeCell ref="CS32:CS33"/>
    <mergeCell ref="A28:A29"/>
    <mergeCell ref="A30:A31"/>
    <mergeCell ref="X30:X31"/>
    <mergeCell ref="AT30:AT31"/>
    <mergeCell ref="BP30:BP31"/>
    <mergeCell ref="CL30:CL31"/>
    <mergeCell ref="A25:A26"/>
    <mergeCell ref="X25:X26"/>
    <mergeCell ref="AT25:AT26"/>
    <mergeCell ref="BP25:BP26"/>
    <mergeCell ref="CL25:CL26"/>
    <mergeCell ref="CS25:CS26"/>
    <mergeCell ref="A23:A24"/>
    <mergeCell ref="X23:X24"/>
    <mergeCell ref="AT23:AT24"/>
    <mergeCell ref="BP23:BP24"/>
    <mergeCell ref="CL23:CL24"/>
    <mergeCell ref="CS23:CS24"/>
    <mergeCell ref="A21:A22"/>
    <mergeCell ref="X21:X22"/>
    <mergeCell ref="AT21:AT22"/>
    <mergeCell ref="BP21:BP22"/>
    <mergeCell ref="CL21:CL22"/>
    <mergeCell ref="CS21:CS22"/>
    <mergeCell ref="BZ20:CA20"/>
    <mergeCell ref="CC20:CD20"/>
    <mergeCell ref="CF20:CG20"/>
    <mergeCell ref="CI20:CJ20"/>
    <mergeCell ref="CM20:CN20"/>
    <mergeCell ref="CP20:CQ20"/>
    <mergeCell ref="BG20:BH20"/>
    <mergeCell ref="BJ20:BK20"/>
    <mergeCell ref="BM20:BN20"/>
    <mergeCell ref="BQ20:BR20"/>
    <mergeCell ref="BT20:BU20"/>
    <mergeCell ref="BW20:BX20"/>
    <mergeCell ref="AN20:AO20"/>
    <mergeCell ref="AQ20:AR20"/>
    <mergeCell ref="AU20:AV20"/>
    <mergeCell ref="AX20:AY20"/>
    <mergeCell ref="BA20:BB20"/>
    <mergeCell ref="BD20:BE20"/>
    <mergeCell ref="U20:V20"/>
    <mergeCell ref="Y20:Z20"/>
    <mergeCell ref="AB20:AC20"/>
    <mergeCell ref="AE20:AF20"/>
    <mergeCell ref="AH20:AI20"/>
    <mergeCell ref="AK20:AL20"/>
    <mergeCell ref="C20:D20"/>
    <mergeCell ref="F20:G20"/>
    <mergeCell ref="I20:J20"/>
    <mergeCell ref="L20:M20"/>
    <mergeCell ref="O20:P20"/>
    <mergeCell ref="R20:S20"/>
    <mergeCell ref="A17:A18"/>
    <mergeCell ref="X17:X18"/>
    <mergeCell ref="AT17:AT18"/>
    <mergeCell ref="BP17:BP18"/>
    <mergeCell ref="CL17:CL18"/>
    <mergeCell ref="CS17:CS18"/>
    <mergeCell ref="A15:A16"/>
    <mergeCell ref="X15:X16"/>
    <mergeCell ref="AT15:AT16"/>
    <mergeCell ref="BP15:BP16"/>
    <mergeCell ref="CL15:CL16"/>
    <mergeCell ref="CS15:CS16"/>
    <mergeCell ref="BZ14:CA14"/>
    <mergeCell ref="CC14:CD14"/>
    <mergeCell ref="CF14:CG14"/>
    <mergeCell ref="CI14:CJ14"/>
    <mergeCell ref="CM14:CN14"/>
    <mergeCell ref="CP14:CQ14"/>
    <mergeCell ref="BG14:BH14"/>
    <mergeCell ref="BJ14:BK14"/>
    <mergeCell ref="BM14:BN14"/>
    <mergeCell ref="BQ14:BR14"/>
    <mergeCell ref="BT14:BU14"/>
    <mergeCell ref="BW14:BX14"/>
    <mergeCell ref="AN14:AO14"/>
    <mergeCell ref="AQ14:AR14"/>
    <mergeCell ref="AU14:AV14"/>
    <mergeCell ref="AX14:AY14"/>
    <mergeCell ref="BA14:BB14"/>
    <mergeCell ref="BD14:BE14"/>
    <mergeCell ref="U14:V14"/>
    <mergeCell ref="Y14:Z14"/>
    <mergeCell ref="AB14:AC14"/>
    <mergeCell ref="AE14:AF14"/>
    <mergeCell ref="AH14:AI14"/>
    <mergeCell ref="AK14:AL14"/>
    <mergeCell ref="C14:D14"/>
    <mergeCell ref="F14:G14"/>
    <mergeCell ref="I14:J14"/>
    <mergeCell ref="L14:M14"/>
    <mergeCell ref="O14:P14"/>
    <mergeCell ref="R14:S14"/>
    <mergeCell ref="BZ13:CA13"/>
    <mergeCell ref="CC13:CD13"/>
    <mergeCell ref="CF13:CG13"/>
    <mergeCell ref="CI13:CJ13"/>
    <mergeCell ref="CM13:CN13"/>
    <mergeCell ref="CP13:CQ13"/>
    <mergeCell ref="BG13:BH13"/>
    <mergeCell ref="BJ13:BK13"/>
    <mergeCell ref="BM13:BN13"/>
    <mergeCell ref="BQ13:BR13"/>
    <mergeCell ref="BT13:BU13"/>
    <mergeCell ref="BW13:BX13"/>
    <mergeCell ref="AN13:AO13"/>
    <mergeCell ref="AQ13:AR13"/>
    <mergeCell ref="AU13:AV13"/>
    <mergeCell ref="AX13:AY13"/>
    <mergeCell ref="BA13:BB13"/>
    <mergeCell ref="BD13:BE13"/>
    <mergeCell ref="U13:V13"/>
    <mergeCell ref="Y13:Z13"/>
    <mergeCell ref="AB13:AC13"/>
    <mergeCell ref="AE13:AF13"/>
    <mergeCell ref="AH13:AI13"/>
    <mergeCell ref="AK13:AL13"/>
    <mergeCell ref="C13:D13"/>
    <mergeCell ref="F13:G13"/>
    <mergeCell ref="I13:J13"/>
    <mergeCell ref="L13:M13"/>
    <mergeCell ref="O13:P13"/>
    <mergeCell ref="R13:S13"/>
    <mergeCell ref="CS9:CS10"/>
    <mergeCell ref="A11:A12"/>
    <mergeCell ref="X11:X12"/>
    <mergeCell ref="AT11:AT12"/>
    <mergeCell ref="BP11:BP12"/>
    <mergeCell ref="CL11:CL12"/>
    <mergeCell ref="CS11:CS12"/>
    <mergeCell ref="CP7:CQ7"/>
    <mergeCell ref="A9:A10"/>
    <mergeCell ref="X9:X10"/>
    <mergeCell ref="AT9:AT10"/>
    <mergeCell ref="BP9:BP10"/>
    <mergeCell ref="CL9:CL10"/>
    <mergeCell ref="BW7:BX7"/>
    <mergeCell ref="BZ7:CA7"/>
    <mergeCell ref="CC7:CD7"/>
    <mergeCell ref="CF7:CG7"/>
    <mergeCell ref="CI7:CJ7"/>
    <mergeCell ref="CM7:CN7"/>
    <mergeCell ref="BD7:BE7"/>
    <mergeCell ref="BG7:BH7"/>
    <mergeCell ref="BJ7:BK7"/>
    <mergeCell ref="BM7:BN7"/>
    <mergeCell ref="BQ7:BR7"/>
    <mergeCell ref="BT7:BU7"/>
    <mergeCell ref="AK7:AL7"/>
    <mergeCell ref="AN7:AO7"/>
    <mergeCell ref="AQ7:AR7"/>
    <mergeCell ref="AU7:AV7"/>
    <mergeCell ref="AX7:AY7"/>
    <mergeCell ref="BA7:BB7"/>
    <mergeCell ref="R7:S7"/>
    <mergeCell ref="U7:V7"/>
    <mergeCell ref="Y7:Z7"/>
    <mergeCell ref="AB7:AC7"/>
    <mergeCell ref="AE7:AF7"/>
    <mergeCell ref="AH7:AI7"/>
    <mergeCell ref="A7:B7"/>
    <mergeCell ref="C7:D7"/>
    <mergeCell ref="F7:G7"/>
    <mergeCell ref="I7:J7"/>
    <mergeCell ref="L7:M7"/>
    <mergeCell ref="O7:P7"/>
    <mergeCell ref="BZ6:CA6"/>
    <mergeCell ref="CC6:CD6"/>
    <mergeCell ref="CF6:CG6"/>
    <mergeCell ref="CI6:CJ6"/>
    <mergeCell ref="CM6:CN6"/>
    <mergeCell ref="CP6:CQ6"/>
    <mergeCell ref="BG6:BH6"/>
    <mergeCell ref="BJ6:BK6"/>
    <mergeCell ref="BM6:BN6"/>
    <mergeCell ref="BQ6:BR6"/>
    <mergeCell ref="BT6:BU6"/>
    <mergeCell ref="BW6:BX6"/>
    <mergeCell ref="AN6:AO6"/>
    <mergeCell ref="AQ6:AR6"/>
    <mergeCell ref="AU6:AV6"/>
    <mergeCell ref="AX6:AY6"/>
    <mergeCell ref="BA6:BB6"/>
    <mergeCell ref="BD6:BE6"/>
    <mergeCell ref="U6:V6"/>
    <mergeCell ref="Y6:Z6"/>
    <mergeCell ref="AB6:AC6"/>
    <mergeCell ref="AE6:AF6"/>
    <mergeCell ref="AH6:AI6"/>
    <mergeCell ref="AK6:AL6"/>
    <mergeCell ref="C6:D6"/>
    <mergeCell ref="F6:G6"/>
    <mergeCell ref="I6:J6"/>
    <mergeCell ref="L6:M6"/>
    <mergeCell ref="O6:P6"/>
    <mergeCell ref="R6:S6"/>
  </mergeCells>
  <printOptions horizontalCentered="1" verticalCentered="1"/>
  <pageMargins left="0" right="0" top="0" bottom="0" header="0.31496062992125984" footer="0.31496062992125984"/>
  <pageSetup paperSize="9" scale="8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N76"/>
  <sheetViews>
    <sheetView topLeftCell="A55" zoomScale="90" zoomScaleNormal="90" zoomScalePageLayoutView="80" workbookViewId="0">
      <selection activeCell="K36" sqref="K36"/>
    </sheetView>
  </sheetViews>
  <sheetFormatPr baseColWidth="10" defaultRowHeight="15.75" x14ac:dyDescent="0.25"/>
  <cols>
    <col min="1" max="1" width="13.5703125" style="179" bestFit="1" customWidth="1"/>
    <col min="2" max="2" width="9.7109375" style="179" customWidth="1"/>
    <col min="3" max="3" width="7.85546875" style="179" bestFit="1" customWidth="1"/>
    <col min="4" max="10" width="5.28515625" style="179" customWidth="1"/>
    <col min="11" max="11" width="5.28515625" style="189" customWidth="1"/>
    <col min="12" max="19" width="5.28515625" style="179" customWidth="1"/>
    <col min="20" max="20" width="5.28515625" style="189" customWidth="1"/>
    <col min="21" max="28" width="5.28515625" style="179" customWidth="1"/>
    <col min="29" max="29" width="6.42578125" style="189" customWidth="1"/>
    <col min="30" max="30" width="5.42578125" style="179" customWidth="1"/>
    <col min="31" max="37" width="5.28515625" style="179" customWidth="1"/>
    <col min="38" max="38" width="10.7109375" style="189" customWidth="1"/>
    <col min="39" max="39" width="11.28515625" style="179" customWidth="1"/>
    <col min="40" max="40" width="14" style="179" customWidth="1"/>
    <col min="41" max="16384" width="11.42578125" style="179"/>
  </cols>
  <sheetData>
    <row r="1" spans="1:39" x14ac:dyDescent="0.25">
      <c r="A1" s="178"/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78"/>
    </row>
    <row r="2" spans="1:39" ht="16.5" thickBot="1" x14ac:dyDescent="0.3">
      <c r="B2" s="179" t="s">
        <v>49</v>
      </c>
      <c r="D2" s="180" t="s">
        <v>50</v>
      </c>
      <c r="E2" s="180"/>
      <c r="F2" s="180"/>
      <c r="G2" s="180"/>
      <c r="H2" s="180"/>
      <c r="I2" s="180"/>
      <c r="J2" s="180"/>
      <c r="K2" s="181"/>
      <c r="L2" s="178"/>
      <c r="M2" s="180" t="s">
        <v>51</v>
      </c>
      <c r="N2" s="180"/>
      <c r="O2" s="180"/>
      <c r="P2" s="180"/>
      <c r="Q2" s="180"/>
      <c r="R2" s="180"/>
      <c r="S2" s="180"/>
      <c r="T2" s="181"/>
      <c r="U2" s="178"/>
      <c r="V2" s="180" t="s">
        <v>52</v>
      </c>
      <c r="W2" s="180"/>
      <c r="X2" s="180"/>
      <c r="Y2" s="180"/>
      <c r="Z2" s="180"/>
      <c r="AA2" s="180"/>
      <c r="AB2" s="180"/>
      <c r="AC2" s="181"/>
      <c r="AD2" s="178"/>
      <c r="AE2" s="180" t="s">
        <v>53</v>
      </c>
      <c r="AF2" s="180"/>
      <c r="AG2" s="180"/>
      <c r="AH2" s="180"/>
      <c r="AI2" s="180"/>
      <c r="AJ2" s="180"/>
      <c r="AK2" s="180"/>
      <c r="AL2" s="181"/>
      <c r="AM2" s="178"/>
    </row>
    <row r="3" spans="1:39" s="182" customFormat="1" x14ac:dyDescent="0.25">
      <c r="A3" s="182" t="s">
        <v>54</v>
      </c>
      <c r="B3" s="182">
        <f>8+1+4+5+2</f>
        <v>20</v>
      </c>
      <c r="C3" s="183">
        <f>+B3/35</f>
        <v>0.5714285714285714</v>
      </c>
      <c r="D3" s="184" t="s">
        <v>55</v>
      </c>
      <c r="E3" s="184" t="s">
        <v>56</v>
      </c>
      <c r="F3" s="184" t="s">
        <v>57</v>
      </c>
      <c r="G3" s="184" t="s">
        <v>58</v>
      </c>
      <c r="H3" s="184" t="s">
        <v>59</v>
      </c>
      <c r="I3" s="185" t="s">
        <v>60</v>
      </c>
      <c r="J3" s="186" t="s">
        <v>61</v>
      </c>
      <c r="K3" s="187"/>
      <c r="L3" s="184"/>
      <c r="M3" s="184" t="s">
        <v>55</v>
      </c>
      <c r="N3" s="184" t="s">
        <v>56</v>
      </c>
      <c r="O3" s="184" t="s">
        <v>57</v>
      </c>
      <c r="P3" s="184" t="s">
        <v>58</v>
      </c>
      <c r="Q3" s="184" t="s">
        <v>59</v>
      </c>
      <c r="R3" s="185" t="s">
        <v>60</v>
      </c>
      <c r="S3" s="186" t="s">
        <v>61</v>
      </c>
      <c r="T3" s="187"/>
      <c r="U3" s="184"/>
      <c r="V3" s="184" t="s">
        <v>55</v>
      </c>
      <c r="W3" s="184" t="s">
        <v>56</v>
      </c>
      <c r="X3" s="184" t="s">
        <v>57</v>
      </c>
      <c r="Y3" s="184" t="s">
        <v>58</v>
      </c>
      <c r="Z3" s="184" t="s">
        <v>59</v>
      </c>
      <c r="AA3" s="185" t="s">
        <v>60</v>
      </c>
      <c r="AB3" s="186" t="s">
        <v>61</v>
      </c>
      <c r="AC3" s="187"/>
      <c r="AD3" s="188"/>
      <c r="AE3" s="184" t="s">
        <v>55</v>
      </c>
      <c r="AF3" s="184" t="s">
        <v>56</v>
      </c>
      <c r="AG3" s="184" t="s">
        <v>57</v>
      </c>
      <c r="AH3" s="184" t="s">
        <v>58</v>
      </c>
      <c r="AI3" s="184" t="s">
        <v>59</v>
      </c>
      <c r="AJ3" s="185" t="s">
        <v>60</v>
      </c>
      <c r="AK3" s="186" t="s">
        <v>61</v>
      </c>
      <c r="AL3" s="187"/>
      <c r="AM3" s="188"/>
    </row>
    <row r="4" spans="1:39" x14ac:dyDescent="0.25">
      <c r="A4" s="182" t="s">
        <v>62</v>
      </c>
      <c r="B4" s="182">
        <f>2+2+3+2</f>
        <v>9</v>
      </c>
      <c r="C4" s="183">
        <f>+B4/35</f>
        <v>0.25714285714285712</v>
      </c>
      <c r="D4" s="189"/>
      <c r="E4" s="189"/>
      <c r="F4" s="189"/>
      <c r="G4" s="189">
        <v>1</v>
      </c>
      <c r="H4" s="189">
        <v>2</v>
      </c>
      <c r="I4" s="190">
        <v>3</v>
      </c>
      <c r="J4" s="191">
        <v>4</v>
      </c>
      <c r="K4" s="192"/>
      <c r="L4" s="189"/>
      <c r="M4" s="189"/>
      <c r="N4" s="189"/>
      <c r="O4" s="189"/>
      <c r="P4" s="189"/>
      <c r="Q4" s="189"/>
      <c r="R4" s="190"/>
      <c r="S4" s="191">
        <v>1</v>
      </c>
      <c r="T4" s="192"/>
      <c r="U4" s="189"/>
      <c r="V4" s="189"/>
      <c r="W4" s="189"/>
      <c r="X4" s="189"/>
      <c r="Y4" s="189"/>
      <c r="Z4" s="189"/>
      <c r="AA4" s="190"/>
      <c r="AB4" s="193">
        <v>1</v>
      </c>
      <c r="AC4" s="192"/>
      <c r="AD4" s="189"/>
      <c r="AE4" s="189"/>
      <c r="AF4" s="189"/>
      <c r="AG4" s="194">
        <v>1</v>
      </c>
      <c r="AH4" s="194">
        <v>2</v>
      </c>
      <c r="AI4" s="194">
        <v>3</v>
      </c>
      <c r="AJ4" s="195">
        <v>4</v>
      </c>
      <c r="AK4" s="196">
        <v>5</v>
      </c>
      <c r="AL4" s="197"/>
      <c r="AM4" s="178"/>
    </row>
    <row r="5" spans="1:39" x14ac:dyDescent="0.25">
      <c r="A5" s="182" t="s">
        <v>63</v>
      </c>
      <c r="B5" s="182">
        <f>3+1+2</f>
        <v>6</v>
      </c>
      <c r="C5" s="183">
        <f>+B5/35</f>
        <v>0.17142857142857143</v>
      </c>
      <c r="D5" s="189">
        <v>5</v>
      </c>
      <c r="E5" s="189">
        <v>6</v>
      </c>
      <c r="F5" s="189">
        <v>7</v>
      </c>
      <c r="G5" s="189">
        <v>8</v>
      </c>
      <c r="H5" s="189">
        <v>9</v>
      </c>
      <c r="I5" s="190">
        <v>10</v>
      </c>
      <c r="J5" s="191">
        <v>11</v>
      </c>
      <c r="K5" s="192"/>
      <c r="L5" s="189"/>
      <c r="M5" s="189">
        <v>2</v>
      </c>
      <c r="N5" s="189">
        <v>3</v>
      </c>
      <c r="O5" s="189">
        <v>4</v>
      </c>
      <c r="P5" s="189">
        <v>5</v>
      </c>
      <c r="Q5" s="189">
        <v>6</v>
      </c>
      <c r="R5" s="190">
        <v>7</v>
      </c>
      <c r="S5" s="191">
        <v>8</v>
      </c>
      <c r="T5" s="192"/>
      <c r="U5" s="189"/>
      <c r="V5" s="194">
        <v>2</v>
      </c>
      <c r="W5" s="194">
        <v>3</v>
      </c>
      <c r="X5" s="194">
        <v>4</v>
      </c>
      <c r="Y5" s="194">
        <v>5</v>
      </c>
      <c r="Z5" s="194">
        <v>6</v>
      </c>
      <c r="AA5" s="195">
        <v>7</v>
      </c>
      <c r="AB5" s="196">
        <v>8</v>
      </c>
      <c r="AC5" s="192"/>
      <c r="AD5" s="189"/>
      <c r="AE5" s="198">
        <v>6</v>
      </c>
      <c r="AF5" s="198">
        <v>7</v>
      </c>
      <c r="AG5" s="198">
        <v>8</v>
      </c>
      <c r="AH5" s="198">
        <v>9</v>
      </c>
      <c r="AI5" s="198">
        <v>10</v>
      </c>
      <c r="AJ5" s="199">
        <v>11</v>
      </c>
      <c r="AK5" s="200">
        <v>12</v>
      </c>
      <c r="AL5" s="197"/>
      <c r="AM5" s="178"/>
    </row>
    <row r="6" spans="1:39" x14ac:dyDescent="0.25">
      <c r="B6" s="182">
        <f>SUM(B3:B5)</f>
        <v>35</v>
      </c>
      <c r="D6" s="189">
        <v>12</v>
      </c>
      <c r="E6" s="189">
        <v>13</v>
      </c>
      <c r="F6" s="189">
        <v>14</v>
      </c>
      <c r="G6" s="189">
        <v>15</v>
      </c>
      <c r="H6" s="189">
        <v>16</v>
      </c>
      <c r="I6" s="190">
        <v>17</v>
      </c>
      <c r="J6" s="191">
        <v>18</v>
      </c>
      <c r="K6" s="192"/>
      <c r="L6" s="189"/>
      <c r="M6" s="189">
        <v>9</v>
      </c>
      <c r="N6" s="189">
        <v>10</v>
      </c>
      <c r="O6" s="189">
        <v>11</v>
      </c>
      <c r="P6" s="189">
        <v>12</v>
      </c>
      <c r="Q6" s="189">
        <v>13</v>
      </c>
      <c r="R6" s="193">
        <v>14</v>
      </c>
      <c r="S6" s="193">
        <v>15</v>
      </c>
      <c r="T6" s="192"/>
      <c r="U6" s="189"/>
      <c r="V6" s="194">
        <v>9</v>
      </c>
      <c r="W6" s="194">
        <v>10</v>
      </c>
      <c r="X6" s="194">
        <v>11</v>
      </c>
      <c r="Y6" s="194">
        <v>12</v>
      </c>
      <c r="Z6" s="194">
        <v>13</v>
      </c>
      <c r="AA6" s="195">
        <v>14</v>
      </c>
      <c r="AB6" s="196">
        <v>15</v>
      </c>
      <c r="AC6" s="192"/>
      <c r="AD6" s="189"/>
      <c r="AE6" s="201">
        <v>13</v>
      </c>
      <c r="AF6" s="201">
        <v>14</v>
      </c>
      <c r="AG6" s="201">
        <v>15</v>
      </c>
      <c r="AH6" s="201">
        <v>16</v>
      </c>
      <c r="AI6" s="201">
        <v>17</v>
      </c>
      <c r="AJ6" s="201">
        <v>18</v>
      </c>
      <c r="AK6" s="201">
        <v>19</v>
      </c>
      <c r="AL6" s="197"/>
      <c r="AM6" s="178"/>
    </row>
    <row r="7" spans="1:39" x14ac:dyDescent="0.25">
      <c r="B7" s="178"/>
      <c r="C7" s="178"/>
      <c r="D7" s="189">
        <v>19</v>
      </c>
      <c r="E7" s="189">
        <v>20</v>
      </c>
      <c r="F7" s="189">
        <v>21</v>
      </c>
      <c r="G7" s="189">
        <v>22</v>
      </c>
      <c r="H7" s="189">
        <v>23</v>
      </c>
      <c r="I7" s="190">
        <v>24</v>
      </c>
      <c r="J7" s="191">
        <v>25</v>
      </c>
      <c r="K7" s="192"/>
      <c r="L7" s="189"/>
      <c r="M7" s="193">
        <v>16</v>
      </c>
      <c r="N7" s="193">
        <v>17</v>
      </c>
      <c r="O7" s="193">
        <v>18</v>
      </c>
      <c r="P7" s="193">
        <v>19</v>
      </c>
      <c r="Q7" s="193">
        <v>20</v>
      </c>
      <c r="R7" s="193">
        <v>21</v>
      </c>
      <c r="S7" s="193">
        <v>22</v>
      </c>
      <c r="T7" s="192"/>
      <c r="U7" s="189"/>
      <c r="V7" s="194">
        <v>16</v>
      </c>
      <c r="W7" s="194">
        <v>17</v>
      </c>
      <c r="X7" s="194">
        <v>18</v>
      </c>
      <c r="Y7" s="194">
        <v>19</v>
      </c>
      <c r="Z7" s="194">
        <v>20</v>
      </c>
      <c r="AA7" s="195">
        <v>21</v>
      </c>
      <c r="AB7" s="196">
        <v>22</v>
      </c>
      <c r="AC7" s="192"/>
      <c r="AD7" s="189"/>
      <c r="AE7" s="193">
        <v>20</v>
      </c>
      <c r="AF7" s="193">
        <v>21</v>
      </c>
      <c r="AG7" s="193">
        <v>22</v>
      </c>
      <c r="AH7" s="193">
        <v>23</v>
      </c>
      <c r="AI7" s="193">
        <v>24</v>
      </c>
      <c r="AJ7" s="193">
        <v>25</v>
      </c>
      <c r="AK7" s="193">
        <v>26</v>
      </c>
      <c r="AL7" s="197"/>
      <c r="AM7" s="178"/>
    </row>
    <row r="8" spans="1:39" ht="16.5" thickBot="1" x14ac:dyDescent="0.3">
      <c r="B8" s="178"/>
      <c r="C8" s="178"/>
      <c r="D8" s="189">
        <v>26</v>
      </c>
      <c r="E8" s="189">
        <v>27</v>
      </c>
      <c r="F8" s="189">
        <v>28</v>
      </c>
      <c r="G8" s="189">
        <v>29</v>
      </c>
      <c r="H8" s="189">
        <v>30</v>
      </c>
      <c r="I8" s="202">
        <v>31</v>
      </c>
      <c r="J8" s="203"/>
      <c r="K8" s="192"/>
      <c r="L8" s="189"/>
      <c r="M8" s="193">
        <v>23</v>
      </c>
      <c r="N8" s="193">
        <v>24</v>
      </c>
      <c r="O8" s="193">
        <v>25</v>
      </c>
      <c r="P8" s="193">
        <v>26</v>
      </c>
      <c r="Q8" s="193">
        <v>27</v>
      </c>
      <c r="R8" s="193">
        <v>28</v>
      </c>
      <c r="S8" s="191"/>
      <c r="T8" s="192"/>
      <c r="U8" s="189"/>
      <c r="V8" s="194">
        <v>23</v>
      </c>
      <c r="W8" s="194">
        <v>24</v>
      </c>
      <c r="X8" s="194">
        <v>25</v>
      </c>
      <c r="Y8" s="194">
        <v>26</v>
      </c>
      <c r="Z8" s="194">
        <v>27</v>
      </c>
      <c r="AA8" s="195">
        <v>28</v>
      </c>
      <c r="AB8" s="196">
        <v>29</v>
      </c>
      <c r="AC8" s="192"/>
      <c r="AD8" s="189"/>
      <c r="AE8" s="193">
        <v>27</v>
      </c>
      <c r="AF8" s="193">
        <v>28</v>
      </c>
      <c r="AG8" s="193">
        <v>29</v>
      </c>
      <c r="AH8" s="193">
        <v>30</v>
      </c>
      <c r="AI8" s="189"/>
      <c r="AJ8" s="202"/>
      <c r="AK8" s="203"/>
      <c r="AL8" s="197"/>
      <c r="AM8" s="178"/>
    </row>
    <row r="9" spans="1:39" ht="16.5" thickBot="1" x14ac:dyDescent="0.3">
      <c r="B9" s="178"/>
      <c r="C9" s="178"/>
      <c r="D9" s="189"/>
      <c r="E9" s="189"/>
      <c r="F9" s="189"/>
      <c r="G9" s="189"/>
      <c r="H9" s="189"/>
      <c r="I9" s="189"/>
      <c r="J9" s="189"/>
      <c r="L9" s="189"/>
      <c r="M9" s="189"/>
      <c r="N9" s="189"/>
      <c r="O9" s="189"/>
      <c r="P9" s="189"/>
      <c r="Q9" s="189"/>
      <c r="R9" s="202"/>
      <c r="S9" s="203"/>
      <c r="U9" s="189"/>
      <c r="V9" s="194">
        <v>30</v>
      </c>
      <c r="W9" s="194">
        <v>31</v>
      </c>
      <c r="X9" s="194"/>
      <c r="Y9" s="194"/>
      <c r="Z9" s="194"/>
      <c r="AA9" s="204"/>
      <c r="AB9" s="205"/>
      <c r="AC9" s="192"/>
      <c r="AD9" s="189"/>
      <c r="AE9" s="189"/>
      <c r="AF9" s="189"/>
      <c r="AG9" s="189"/>
      <c r="AH9" s="189"/>
      <c r="AI9" s="189"/>
      <c r="AJ9" s="189"/>
      <c r="AK9" s="189"/>
      <c r="AL9" s="178"/>
      <c r="AM9" s="178"/>
    </row>
    <row r="10" spans="1:39" ht="16.5" thickBot="1" x14ac:dyDescent="0.3">
      <c r="B10" s="178"/>
      <c r="C10" s="178"/>
      <c r="D10" s="180" t="s">
        <v>64</v>
      </c>
      <c r="E10" s="180"/>
      <c r="F10" s="180"/>
      <c r="G10" s="180"/>
      <c r="H10" s="180"/>
      <c r="I10" s="180"/>
      <c r="J10" s="180"/>
      <c r="K10" s="206"/>
      <c r="L10" s="189"/>
      <c r="M10" s="180" t="s">
        <v>65</v>
      </c>
      <c r="N10" s="180"/>
      <c r="O10" s="180"/>
      <c r="P10" s="180"/>
      <c r="Q10" s="180"/>
      <c r="R10" s="180"/>
      <c r="S10" s="180"/>
      <c r="T10" s="206"/>
      <c r="U10" s="189"/>
      <c r="V10" s="180" t="s">
        <v>66</v>
      </c>
      <c r="W10" s="180"/>
      <c r="X10" s="180"/>
      <c r="Y10" s="180"/>
      <c r="Z10" s="180"/>
      <c r="AA10" s="180"/>
      <c r="AB10" s="180"/>
      <c r="AC10" s="206"/>
      <c r="AD10" s="189"/>
      <c r="AE10" s="180" t="s">
        <v>67</v>
      </c>
      <c r="AF10" s="180"/>
      <c r="AG10" s="180"/>
      <c r="AH10" s="180"/>
      <c r="AI10" s="180"/>
      <c r="AJ10" s="180"/>
      <c r="AK10" s="180"/>
      <c r="AL10" s="181"/>
      <c r="AM10" s="178"/>
    </row>
    <row r="11" spans="1:39" s="182" customFormat="1" x14ac:dyDescent="0.25">
      <c r="B11" s="188"/>
      <c r="C11" s="188"/>
      <c r="D11" s="207" t="s">
        <v>55</v>
      </c>
      <c r="E11" s="207" t="s">
        <v>56</v>
      </c>
      <c r="F11" s="207" t="s">
        <v>57</v>
      </c>
      <c r="G11" s="207" t="s">
        <v>58</v>
      </c>
      <c r="H11" s="207" t="s">
        <v>59</v>
      </c>
      <c r="I11" s="208" t="s">
        <v>60</v>
      </c>
      <c r="J11" s="209" t="s">
        <v>61</v>
      </c>
      <c r="K11" s="210"/>
      <c r="L11" s="211"/>
      <c r="M11" s="207" t="s">
        <v>55</v>
      </c>
      <c r="N11" s="207" t="s">
        <v>56</v>
      </c>
      <c r="O11" s="207" t="s">
        <v>57</v>
      </c>
      <c r="P11" s="207" t="s">
        <v>58</v>
      </c>
      <c r="Q11" s="207" t="s">
        <v>59</v>
      </c>
      <c r="R11" s="208" t="s">
        <v>60</v>
      </c>
      <c r="S11" s="209" t="s">
        <v>61</v>
      </c>
      <c r="T11" s="210"/>
      <c r="U11" s="211"/>
      <c r="V11" s="207" t="s">
        <v>55</v>
      </c>
      <c r="W11" s="207" t="s">
        <v>56</v>
      </c>
      <c r="X11" s="207" t="s">
        <v>57</v>
      </c>
      <c r="Y11" s="207" t="s">
        <v>58</v>
      </c>
      <c r="Z11" s="207" t="s">
        <v>59</v>
      </c>
      <c r="AA11" s="208" t="s">
        <v>60</v>
      </c>
      <c r="AB11" s="209" t="s">
        <v>61</v>
      </c>
      <c r="AC11" s="210"/>
      <c r="AD11" s="211"/>
      <c r="AE11" s="207" t="s">
        <v>55</v>
      </c>
      <c r="AF11" s="207" t="s">
        <v>56</v>
      </c>
      <c r="AG11" s="207" t="s">
        <v>57</v>
      </c>
      <c r="AH11" s="207" t="s">
        <v>58</v>
      </c>
      <c r="AI11" s="207" t="s">
        <v>59</v>
      </c>
      <c r="AJ11" s="208" t="s">
        <v>60</v>
      </c>
      <c r="AK11" s="209" t="s">
        <v>61</v>
      </c>
      <c r="AL11" s="187"/>
      <c r="AM11" s="188"/>
    </row>
    <row r="12" spans="1:39" x14ac:dyDescent="0.25">
      <c r="B12" s="178"/>
      <c r="C12" s="178"/>
      <c r="D12" s="189"/>
      <c r="E12" s="189"/>
      <c r="F12" s="189"/>
      <c r="G12" s="189"/>
      <c r="H12" s="193">
        <v>1</v>
      </c>
      <c r="I12" s="193">
        <v>2</v>
      </c>
      <c r="J12" s="193">
        <v>3</v>
      </c>
      <c r="K12" s="192"/>
      <c r="L12" s="189"/>
      <c r="M12" s="201">
        <v>1</v>
      </c>
      <c r="N12" s="201">
        <v>2</v>
      </c>
      <c r="O12" s="201">
        <v>3</v>
      </c>
      <c r="P12" s="201">
        <v>4</v>
      </c>
      <c r="Q12" s="201">
        <v>5</v>
      </c>
      <c r="R12" s="199">
        <v>6</v>
      </c>
      <c r="S12" s="200">
        <v>7</v>
      </c>
      <c r="T12" s="192"/>
      <c r="U12" s="189"/>
      <c r="V12" s="189"/>
      <c r="W12" s="189"/>
      <c r="X12" s="198">
        <v>1</v>
      </c>
      <c r="Y12" s="198">
        <v>2</v>
      </c>
      <c r="Z12" s="198">
        <v>3</v>
      </c>
      <c r="AA12" s="193">
        <v>4</v>
      </c>
      <c r="AB12" s="193">
        <v>5</v>
      </c>
      <c r="AC12" s="192"/>
      <c r="AD12" s="189"/>
      <c r="AE12" s="189"/>
      <c r="AF12" s="189"/>
      <c r="AG12" s="189"/>
      <c r="AH12" s="189"/>
      <c r="AI12" s="189"/>
      <c r="AJ12" s="212">
        <v>1</v>
      </c>
      <c r="AK12" s="212">
        <v>2</v>
      </c>
      <c r="AL12" s="197"/>
      <c r="AM12" s="178"/>
    </row>
    <row r="13" spans="1:39" x14ac:dyDescent="0.25">
      <c r="B13" s="178"/>
      <c r="C13" s="178"/>
      <c r="D13" s="213">
        <v>4</v>
      </c>
      <c r="E13" s="213">
        <v>5</v>
      </c>
      <c r="F13" s="213">
        <v>6</v>
      </c>
      <c r="G13" s="213">
        <v>7</v>
      </c>
      <c r="H13" s="213">
        <v>8</v>
      </c>
      <c r="I13" s="214">
        <v>9</v>
      </c>
      <c r="J13" s="215">
        <v>10</v>
      </c>
      <c r="K13" s="192"/>
      <c r="L13" s="189"/>
      <c r="M13" s="201">
        <v>8</v>
      </c>
      <c r="N13" s="201">
        <v>9</v>
      </c>
      <c r="O13" s="201">
        <v>10</v>
      </c>
      <c r="P13" s="201">
        <v>11</v>
      </c>
      <c r="Q13" s="201">
        <v>12</v>
      </c>
      <c r="R13" s="199">
        <v>13</v>
      </c>
      <c r="S13" s="200">
        <v>14</v>
      </c>
      <c r="T13" s="192"/>
      <c r="U13" s="189"/>
      <c r="V13" s="193">
        <v>6</v>
      </c>
      <c r="W13" s="193">
        <v>7</v>
      </c>
      <c r="X13" s="193">
        <v>8</v>
      </c>
      <c r="Y13" s="193">
        <v>9</v>
      </c>
      <c r="Z13" s="193">
        <v>10</v>
      </c>
      <c r="AA13" s="193">
        <v>11</v>
      </c>
      <c r="AB13" s="193">
        <v>12</v>
      </c>
      <c r="AC13" s="192"/>
      <c r="AD13" s="189"/>
      <c r="AE13" s="212">
        <v>3</v>
      </c>
      <c r="AF13" s="212">
        <v>4</v>
      </c>
      <c r="AG13" s="212">
        <v>5</v>
      </c>
      <c r="AH13" s="212">
        <v>6</v>
      </c>
      <c r="AI13" s="212">
        <v>7</v>
      </c>
      <c r="AJ13" s="212">
        <v>8</v>
      </c>
      <c r="AK13" s="212">
        <v>9</v>
      </c>
      <c r="AL13" s="197"/>
      <c r="AM13" s="178"/>
    </row>
    <row r="14" spans="1:39" x14ac:dyDescent="0.25">
      <c r="B14" s="178"/>
      <c r="C14" s="178"/>
      <c r="D14" s="213">
        <v>11</v>
      </c>
      <c r="E14" s="213">
        <v>12</v>
      </c>
      <c r="F14" s="213">
        <v>13</v>
      </c>
      <c r="G14" s="213">
        <v>14</v>
      </c>
      <c r="H14" s="213">
        <v>15</v>
      </c>
      <c r="I14" s="214">
        <v>16</v>
      </c>
      <c r="J14" s="215">
        <v>17</v>
      </c>
      <c r="K14" s="192"/>
      <c r="L14" s="189"/>
      <c r="M14" s="201">
        <v>15</v>
      </c>
      <c r="N14" s="201">
        <v>16</v>
      </c>
      <c r="O14" s="201">
        <v>17</v>
      </c>
      <c r="P14" s="201">
        <v>18</v>
      </c>
      <c r="Q14" s="201">
        <v>19</v>
      </c>
      <c r="R14" s="199">
        <v>20</v>
      </c>
      <c r="S14" s="200">
        <v>21</v>
      </c>
      <c r="T14" s="192"/>
      <c r="U14" s="189"/>
      <c r="V14" s="212">
        <v>13</v>
      </c>
      <c r="W14" s="212">
        <v>14</v>
      </c>
      <c r="X14" s="212">
        <v>15</v>
      </c>
      <c r="Y14" s="212">
        <v>16</v>
      </c>
      <c r="Z14" s="212">
        <v>17</v>
      </c>
      <c r="AA14" s="212">
        <v>18</v>
      </c>
      <c r="AB14" s="212">
        <v>19</v>
      </c>
      <c r="AC14" s="192"/>
      <c r="AD14" s="189"/>
      <c r="AE14" s="212">
        <v>10</v>
      </c>
      <c r="AF14" s="212">
        <v>11</v>
      </c>
      <c r="AG14" s="212">
        <v>12</v>
      </c>
      <c r="AH14" s="212">
        <v>13</v>
      </c>
      <c r="AI14" s="212">
        <v>14</v>
      </c>
      <c r="AJ14" s="212">
        <v>15</v>
      </c>
      <c r="AK14" s="212">
        <v>16</v>
      </c>
      <c r="AL14" s="197"/>
      <c r="AM14" s="178"/>
    </row>
    <row r="15" spans="1:39" x14ac:dyDescent="0.25">
      <c r="B15" s="178"/>
      <c r="C15" s="178"/>
      <c r="D15" s="198">
        <v>18</v>
      </c>
      <c r="E15" s="198">
        <v>19</v>
      </c>
      <c r="F15" s="198">
        <v>20</v>
      </c>
      <c r="G15" s="198">
        <v>21</v>
      </c>
      <c r="H15" s="198">
        <v>22</v>
      </c>
      <c r="I15" s="216">
        <v>23</v>
      </c>
      <c r="J15" s="217">
        <v>24</v>
      </c>
      <c r="K15" s="192"/>
      <c r="L15" s="189"/>
      <c r="M15" s="198">
        <v>22</v>
      </c>
      <c r="N15" s="198">
        <v>23</v>
      </c>
      <c r="O15" s="198">
        <v>24</v>
      </c>
      <c r="P15" s="198">
        <v>25</v>
      </c>
      <c r="Q15" s="198">
        <v>26</v>
      </c>
      <c r="R15" s="216">
        <v>27</v>
      </c>
      <c r="S15" s="217">
        <v>28</v>
      </c>
      <c r="T15" s="192"/>
      <c r="U15" s="189"/>
      <c r="V15" s="212">
        <v>20</v>
      </c>
      <c r="W15" s="212">
        <v>21</v>
      </c>
      <c r="X15" s="212">
        <v>22</v>
      </c>
      <c r="Y15" s="212">
        <v>23</v>
      </c>
      <c r="Z15" s="212">
        <v>24</v>
      </c>
      <c r="AA15" s="212">
        <v>25</v>
      </c>
      <c r="AB15" s="212">
        <v>26</v>
      </c>
      <c r="AC15" s="192"/>
      <c r="AD15" s="189"/>
      <c r="AE15" s="212">
        <v>17</v>
      </c>
      <c r="AF15" s="212">
        <v>18</v>
      </c>
      <c r="AG15" s="212">
        <v>19</v>
      </c>
      <c r="AH15" s="212">
        <v>20</v>
      </c>
      <c r="AI15" s="212">
        <v>21</v>
      </c>
      <c r="AJ15" s="212">
        <v>22</v>
      </c>
      <c r="AK15" s="212">
        <v>23</v>
      </c>
      <c r="AL15" s="197"/>
      <c r="AM15" s="178"/>
    </row>
    <row r="16" spans="1:39" ht="16.5" thickBot="1" x14ac:dyDescent="0.3">
      <c r="B16" s="178"/>
      <c r="C16" s="178"/>
      <c r="D16" s="198">
        <v>25</v>
      </c>
      <c r="E16" s="198">
        <v>26</v>
      </c>
      <c r="F16" s="198">
        <v>27</v>
      </c>
      <c r="G16" s="198">
        <v>28</v>
      </c>
      <c r="H16" s="198">
        <v>29</v>
      </c>
      <c r="I16" s="218">
        <v>30</v>
      </c>
      <c r="J16" s="219">
        <v>31</v>
      </c>
      <c r="K16" s="192"/>
      <c r="L16" s="189"/>
      <c r="M16" s="198">
        <v>29</v>
      </c>
      <c r="N16" s="198">
        <v>30</v>
      </c>
      <c r="O16" s="189"/>
      <c r="P16" s="189"/>
      <c r="Q16" s="189"/>
      <c r="R16" s="202"/>
      <c r="S16" s="203"/>
      <c r="T16" s="192"/>
      <c r="U16" s="189"/>
      <c r="V16" s="212">
        <v>27</v>
      </c>
      <c r="W16" s="212">
        <v>28</v>
      </c>
      <c r="X16" s="212">
        <v>29</v>
      </c>
      <c r="Y16" s="212">
        <v>30</v>
      </c>
      <c r="Z16" s="212">
        <v>31</v>
      </c>
      <c r="AA16" s="202"/>
      <c r="AB16" s="203"/>
      <c r="AC16" s="192"/>
      <c r="AD16" s="189"/>
      <c r="AE16" s="193">
        <v>24</v>
      </c>
      <c r="AF16" s="193">
        <v>25</v>
      </c>
      <c r="AG16" s="193">
        <v>26</v>
      </c>
      <c r="AH16" s="193">
        <v>27</v>
      </c>
      <c r="AI16" s="193">
        <v>28</v>
      </c>
      <c r="AJ16" s="193">
        <v>29</v>
      </c>
      <c r="AK16" s="193">
        <v>30</v>
      </c>
      <c r="AL16" s="197"/>
      <c r="AM16" s="178"/>
    </row>
    <row r="17" spans="1:40" x14ac:dyDescent="0.25">
      <c r="B17" s="178"/>
      <c r="C17" s="178"/>
      <c r="D17" s="189"/>
      <c r="E17" s="189"/>
      <c r="F17" s="189"/>
      <c r="G17" s="189"/>
      <c r="H17" s="189"/>
      <c r="I17" s="189"/>
      <c r="J17" s="189"/>
      <c r="L17" s="189"/>
      <c r="M17" s="189"/>
      <c r="N17" s="189"/>
      <c r="O17" s="189"/>
      <c r="P17" s="189"/>
      <c r="Q17" s="189"/>
      <c r="R17" s="189"/>
      <c r="S17" s="189"/>
      <c r="U17" s="189"/>
      <c r="V17" s="189"/>
      <c r="W17" s="189"/>
      <c r="X17" s="189"/>
      <c r="Y17" s="189"/>
      <c r="Z17" s="189"/>
      <c r="AA17" s="189"/>
      <c r="AB17" s="189"/>
      <c r="AD17" s="189"/>
      <c r="AE17" s="193">
        <v>31</v>
      </c>
      <c r="AF17" s="189"/>
      <c r="AG17" s="189"/>
      <c r="AH17" s="189"/>
      <c r="AI17" s="189"/>
      <c r="AJ17" s="189"/>
      <c r="AK17" s="189"/>
      <c r="AL17" s="178"/>
      <c r="AM17" s="178"/>
    </row>
    <row r="18" spans="1:40" ht="16.5" thickBot="1" x14ac:dyDescent="0.3">
      <c r="B18" s="178"/>
      <c r="C18" s="178"/>
      <c r="D18" s="180" t="s">
        <v>68</v>
      </c>
      <c r="E18" s="180"/>
      <c r="F18" s="180"/>
      <c r="G18" s="180"/>
      <c r="H18" s="180"/>
      <c r="I18" s="180"/>
      <c r="J18" s="180"/>
      <c r="K18" s="206"/>
      <c r="L18" s="189"/>
      <c r="M18" s="220" t="s">
        <v>69</v>
      </c>
      <c r="N18" s="220"/>
      <c r="O18" s="220"/>
      <c r="P18" s="220"/>
      <c r="Q18" s="220"/>
      <c r="R18" s="220"/>
      <c r="S18" s="220"/>
      <c r="T18" s="207"/>
      <c r="U18" s="189"/>
      <c r="V18" s="220" t="s">
        <v>70</v>
      </c>
      <c r="W18" s="220"/>
      <c r="X18" s="220"/>
      <c r="Y18" s="220"/>
      <c r="Z18" s="220"/>
      <c r="AA18" s="220"/>
      <c r="AB18" s="220"/>
      <c r="AC18" s="207"/>
      <c r="AD18" s="189"/>
      <c r="AE18" s="220" t="s">
        <v>71</v>
      </c>
      <c r="AF18" s="220"/>
      <c r="AG18" s="220"/>
      <c r="AH18" s="220"/>
      <c r="AI18" s="220"/>
      <c r="AJ18" s="220"/>
      <c r="AK18" s="220"/>
      <c r="AL18" s="184"/>
      <c r="AM18" s="178"/>
    </row>
    <row r="19" spans="1:40" s="182" customFormat="1" x14ac:dyDescent="0.25">
      <c r="B19" s="188"/>
      <c r="C19" s="188"/>
      <c r="D19" s="207" t="s">
        <v>55</v>
      </c>
      <c r="E19" s="207" t="s">
        <v>56</v>
      </c>
      <c r="F19" s="207" t="s">
        <v>57</v>
      </c>
      <c r="G19" s="207" t="s">
        <v>58</v>
      </c>
      <c r="H19" s="207" t="s">
        <v>59</v>
      </c>
      <c r="I19" s="208" t="s">
        <v>60</v>
      </c>
      <c r="J19" s="209" t="s">
        <v>61</v>
      </c>
      <c r="K19" s="210"/>
      <c r="L19" s="211"/>
      <c r="M19" s="207" t="s">
        <v>55</v>
      </c>
      <c r="N19" s="207" t="s">
        <v>56</v>
      </c>
      <c r="O19" s="207" t="s">
        <v>57</v>
      </c>
      <c r="P19" s="207" t="s">
        <v>58</v>
      </c>
      <c r="Q19" s="207" t="s">
        <v>59</v>
      </c>
      <c r="R19" s="208" t="s">
        <v>60</v>
      </c>
      <c r="S19" s="209" t="s">
        <v>61</v>
      </c>
      <c r="T19" s="210"/>
      <c r="U19" s="211"/>
      <c r="V19" s="207" t="s">
        <v>55</v>
      </c>
      <c r="W19" s="207" t="s">
        <v>56</v>
      </c>
      <c r="X19" s="207" t="s">
        <v>57</v>
      </c>
      <c r="Y19" s="207" t="s">
        <v>58</v>
      </c>
      <c r="Z19" s="207" t="s">
        <v>59</v>
      </c>
      <c r="AA19" s="208" t="s">
        <v>60</v>
      </c>
      <c r="AB19" s="209" t="s">
        <v>61</v>
      </c>
      <c r="AC19" s="210"/>
      <c r="AD19" s="211"/>
      <c r="AE19" s="207" t="s">
        <v>55</v>
      </c>
      <c r="AF19" s="207" t="s">
        <v>56</v>
      </c>
      <c r="AG19" s="207" t="s">
        <v>57</v>
      </c>
      <c r="AH19" s="207" t="s">
        <v>58</v>
      </c>
      <c r="AI19" s="207" t="s">
        <v>59</v>
      </c>
      <c r="AJ19" s="208" t="s">
        <v>60</v>
      </c>
      <c r="AK19" s="209" t="s">
        <v>61</v>
      </c>
      <c r="AL19" s="187"/>
      <c r="AM19" s="188"/>
    </row>
    <row r="20" spans="1:40" x14ac:dyDescent="0.25">
      <c r="B20" s="178"/>
      <c r="C20" s="178"/>
      <c r="D20" s="189"/>
      <c r="E20" s="194">
        <v>1</v>
      </c>
      <c r="F20" s="194">
        <v>2</v>
      </c>
      <c r="G20" s="194">
        <v>3</v>
      </c>
      <c r="H20" s="194">
        <v>4</v>
      </c>
      <c r="I20" s="195">
        <v>5</v>
      </c>
      <c r="J20" s="196">
        <v>6</v>
      </c>
      <c r="K20" s="192"/>
      <c r="L20" s="189"/>
      <c r="M20" s="189"/>
      <c r="N20" s="189"/>
      <c r="O20" s="189"/>
      <c r="P20" s="198">
        <v>1</v>
      </c>
      <c r="Q20" s="198">
        <v>2</v>
      </c>
      <c r="R20" s="216">
        <v>3</v>
      </c>
      <c r="S20" s="217">
        <v>4</v>
      </c>
      <c r="T20" s="192"/>
      <c r="U20" s="189"/>
      <c r="V20" s="189"/>
      <c r="W20" s="189"/>
      <c r="X20" s="189"/>
      <c r="Y20" s="189"/>
      <c r="Z20" s="189"/>
      <c r="AA20" s="190"/>
      <c r="AB20" s="193">
        <v>1</v>
      </c>
      <c r="AC20" s="192"/>
      <c r="AD20" s="189"/>
      <c r="AE20" s="189"/>
      <c r="AF20" s="198">
        <v>1</v>
      </c>
      <c r="AG20" s="198">
        <v>2</v>
      </c>
      <c r="AH20" s="198">
        <v>3</v>
      </c>
      <c r="AI20" s="198">
        <v>4</v>
      </c>
      <c r="AJ20" s="216">
        <v>5</v>
      </c>
      <c r="AK20" s="217">
        <v>6</v>
      </c>
      <c r="AL20" s="197"/>
      <c r="AM20" s="178"/>
    </row>
    <row r="21" spans="1:40" x14ac:dyDescent="0.25">
      <c r="B21" s="178"/>
      <c r="C21" s="178"/>
      <c r="D21" s="194">
        <v>7</v>
      </c>
      <c r="E21" s="194">
        <v>8</v>
      </c>
      <c r="F21" s="194">
        <v>9</v>
      </c>
      <c r="G21" s="194">
        <v>10</v>
      </c>
      <c r="H21" s="194">
        <v>11</v>
      </c>
      <c r="I21" s="195">
        <v>12</v>
      </c>
      <c r="J21" s="196">
        <v>13</v>
      </c>
      <c r="K21" s="192"/>
      <c r="L21" s="189"/>
      <c r="M21" s="198">
        <v>5</v>
      </c>
      <c r="N21" s="198">
        <v>6</v>
      </c>
      <c r="O21" s="198">
        <v>7</v>
      </c>
      <c r="P21" s="198">
        <v>8</v>
      </c>
      <c r="Q21" s="198">
        <v>9</v>
      </c>
      <c r="R21" s="216">
        <v>10</v>
      </c>
      <c r="S21" s="217">
        <v>11</v>
      </c>
      <c r="T21" s="192"/>
      <c r="U21" s="189"/>
      <c r="V21" s="194">
        <v>2</v>
      </c>
      <c r="W21" s="194">
        <v>3</v>
      </c>
      <c r="X21" s="194">
        <v>4</v>
      </c>
      <c r="Y21" s="194">
        <v>5</v>
      </c>
      <c r="Z21" s="194">
        <v>6</v>
      </c>
      <c r="AA21" s="195">
        <v>7</v>
      </c>
      <c r="AB21" s="196">
        <v>8</v>
      </c>
      <c r="AC21" s="192"/>
      <c r="AD21" s="189"/>
      <c r="AE21" s="201">
        <v>7</v>
      </c>
      <c r="AF21" s="201">
        <v>8</v>
      </c>
      <c r="AG21" s="201">
        <v>9</v>
      </c>
      <c r="AH21" s="201">
        <v>10</v>
      </c>
      <c r="AI21" s="201">
        <v>11</v>
      </c>
      <c r="AJ21" s="199">
        <v>12</v>
      </c>
      <c r="AK21" s="200">
        <v>13</v>
      </c>
      <c r="AL21" s="197"/>
      <c r="AM21" s="178"/>
    </row>
    <row r="22" spans="1:40" x14ac:dyDescent="0.25">
      <c r="B22" s="178"/>
      <c r="C22" s="178"/>
      <c r="D22" s="194">
        <v>14</v>
      </c>
      <c r="E22" s="194">
        <v>15</v>
      </c>
      <c r="F22" s="194">
        <v>16</v>
      </c>
      <c r="G22" s="194">
        <v>17</v>
      </c>
      <c r="H22" s="194">
        <v>18</v>
      </c>
      <c r="I22" s="216">
        <v>19</v>
      </c>
      <c r="J22" s="217">
        <v>20</v>
      </c>
      <c r="K22" s="192"/>
      <c r="L22" s="189"/>
      <c r="M22" s="201">
        <v>12</v>
      </c>
      <c r="N22" s="201">
        <v>13</v>
      </c>
      <c r="O22" s="201">
        <v>14</v>
      </c>
      <c r="P22" s="201">
        <v>15</v>
      </c>
      <c r="Q22" s="201">
        <v>16</v>
      </c>
      <c r="R22" s="201">
        <v>17</v>
      </c>
      <c r="S22" s="201">
        <v>18</v>
      </c>
      <c r="T22" s="192"/>
      <c r="U22" s="189"/>
      <c r="V22" s="194">
        <v>9</v>
      </c>
      <c r="W22" s="194">
        <v>10</v>
      </c>
      <c r="X22" s="194">
        <v>11</v>
      </c>
      <c r="Y22" s="194">
        <v>12</v>
      </c>
      <c r="Z22" s="194">
        <v>13</v>
      </c>
      <c r="AA22" s="195">
        <v>14</v>
      </c>
      <c r="AB22" s="196">
        <v>15</v>
      </c>
      <c r="AC22" s="192"/>
      <c r="AD22" s="189"/>
      <c r="AE22" s="201">
        <v>14</v>
      </c>
      <c r="AF22" s="201">
        <v>15</v>
      </c>
      <c r="AG22" s="201">
        <v>16</v>
      </c>
      <c r="AH22" s="201">
        <v>17</v>
      </c>
      <c r="AI22" s="201">
        <v>18</v>
      </c>
      <c r="AJ22" s="201">
        <v>19</v>
      </c>
      <c r="AK22" s="201">
        <v>20</v>
      </c>
      <c r="AL22" s="197"/>
      <c r="AM22" s="178"/>
    </row>
    <row r="23" spans="1:40" x14ac:dyDescent="0.25">
      <c r="B23" s="178"/>
      <c r="C23" s="178"/>
      <c r="D23" s="198">
        <v>21</v>
      </c>
      <c r="E23" s="198">
        <v>22</v>
      </c>
      <c r="F23" s="198">
        <v>23</v>
      </c>
      <c r="G23" s="198">
        <v>24</v>
      </c>
      <c r="H23" s="198">
        <v>25</v>
      </c>
      <c r="I23" s="216">
        <v>26</v>
      </c>
      <c r="J23" s="217">
        <v>27</v>
      </c>
      <c r="K23" s="192"/>
      <c r="L23" s="189"/>
      <c r="M23" s="193">
        <v>19</v>
      </c>
      <c r="N23" s="193">
        <v>20</v>
      </c>
      <c r="O23" s="193">
        <v>21</v>
      </c>
      <c r="P23" s="193">
        <v>22</v>
      </c>
      <c r="Q23" s="193">
        <v>23</v>
      </c>
      <c r="R23" s="193">
        <v>24</v>
      </c>
      <c r="S23" s="193">
        <v>25</v>
      </c>
      <c r="T23" s="192"/>
      <c r="U23" s="189"/>
      <c r="V23" s="194">
        <v>16</v>
      </c>
      <c r="W23" s="194">
        <v>17</v>
      </c>
      <c r="X23" s="194">
        <v>18</v>
      </c>
      <c r="Y23" s="194">
        <v>19</v>
      </c>
      <c r="Z23" s="194">
        <v>20</v>
      </c>
      <c r="AA23" s="195">
        <v>21</v>
      </c>
      <c r="AB23" s="196">
        <v>22</v>
      </c>
      <c r="AC23" s="192"/>
      <c r="AD23" s="189"/>
      <c r="AE23" s="193">
        <v>21</v>
      </c>
      <c r="AF23" s="193">
        <v>22</v>
      </c>
      <c r="AG23" s="193">
        <v>23</v>
      </c>
      <c r="AH23" s="193">
        <v>24</v>
      </c>
      <c r="AI23" s="193">
        <v>25</v>
      </c>
      <c r="AJ23" s="193">
        <v>26</v>
      </c>
      <c r="AK23" s="193">
        <v>27</v>
      </c>
      <c r="AL23" s="197"/>
      <c r="AM23" s="178"/>
    </row>
    <row r="24" spans="1:40" ht="16.5" thickBot="1" x14ac:dyDescent="0.3">
      <c r="B24" s="178"/>
      <c r="C24" s="178"/>
      <c r="D24" s="198">
        <v>28</v>
      </c>
      <c r="E24" s="198">
        <v>29</v>
      </c>
      <c r="F24" s="198">
        <v>30</v>
      </c>
      <c r="G24" s="189"/>
      <c r="H24" s="189"/>
      <c r="I24" s="202"/>
      <c r="J24" s="203"/>
      <c r="K24" s="192"/>
      <c r="L24" s="189"/>
      <c r="M24" s="193">
        <v>26</v>
      </c>
      <c r="N24" s="193">
        <v>27</v>
      </c>
      <c r="O24" s="193">
        <v>28</v>
      </c>
      <c r="P24" s="193">
        <v>29</v>
      </c>
      <c r="Q24" s="193">
        <v>30</v>
      </c>
      <c r="R24" s="193">
        <v>31</v>
      </c>
      <c r="S24" s="203"/>
      <c r="T24" s="192"/>
      <c r="U24" s="189"/>
      <c r="V24" s="198">
        <v>23</v>
      </c>
      <c r="W24" s="198">
        <v>24</v>
      </c>
      <c r="X24" s="198">
        <v>25</v>
      </c>
      <c r="Y24" s="198">
        <v>26</v>
      </c>
      <c r="Z24" s="198">
        <v>27</v>
      </c>
      <c r="AA24" s="216">
        <v>28</v>
      </c>
      <c r="AB24" s="217">
        <v>29</v>
      </c>
      <c r="AC24" s="192"/>
      <c r="AD24" s="189"/>
      <c r="AE24" s="193">
        <v>28</v>
      </c>
      <c r="AF24" s="193">
        <v>29</v>
      </c>
      <c r="AG24" s="193">
        <v>30</v>
      </c>
      <c r="AH24" s="193">
        <v>31</v>
      </c>
      <c r="AI24" s="189"/>
      <c r="AJ24" s="202"/>
      <c r="AK24" s="203"/>
      <c r="AL24" s="197"/>
      <c r="AM24" s="178"/>
    </row>
    <row r="25" spans="1:40" ht="16.5" thickBot="1" x14ac:dyDescent="0.3">
      <c r="B25" s="178"/>
      <c r="C25" s="178"/>
      <c r="D25" s="189"/>
      <c r="E25" s="189"/>
      <c r="F25" s="189"/>
      <c r="G25" s="189"/>
      <c r="H25" s="189"/>
      <c r="I25" s="189"/>
      <c r="J25" s="189"/>
      <c r="L25" s="189"/>
      <c r="M25" s="189"/>
      <c r="N25" s="189"/>
      <c r="O25" s="189"/>
      <c r="P25" s="189"/>
      <c r="Q25" s="189"/>
      <c r="R25" s="189"/>
      <c r="S25" s="189"/>
      <c r="U25" s="189"/>
      <c r="V25" s="198">
        <v>30</v>
      </c>
      <c r="W25" s="189"/>
      <c r="X25" s="189"/>
      <c r="Y25" s="189"/>
      <c r="Z25" s="189"/>
      <c r="AA25" s="202"/>
      <c r="AB25" s="203"/>
      <c r="AD25" s="189"/>
      <c r="AE25" s="189"/>
      <c r="AF25" s="189"/>
      <c r="AG25" s="189"/>
      <c r="AH25" s="189"/>
      <c r="AI25" s="189"/>
      <c r="AJ25" s="189"/>
      <c r="AK25" s="189"/>
      <c r="AL25" s="178"/>
      <c r="AM25" s="178"/>
    </row>
    <row r="26" spans="1:40" ht="16.5" thickBot="1" x14ac:dyDescent="0.3">
      <c r="A26" s="179" t="s">
        <v>72</v>
      </c>
      <c r="B26" s="178"/>
      <c r="C26" s="178"/>
      <c r="D26" s="194">
        <v>1</v>
      </c>
      <c r="E26" s="221" t="s">
        <v>73</v>
      </c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1"/>
      <c r="AC26" s="222" t="s">
        <v>74</v>
      </c>
      <c r="AM26" s="178"/>
    </row>
    <row r="27" spans="1:40" ht="16.5" thickBot="1" x14ac:dyDescent="0.3">
      <c r="A27" s="179" t="s">
        <v>75</v>
      </c>
      <c r="B27" s="178"/>
      <c r="C27" s="178"/>
      <c r="D27" s="223" t="s">
        <v>76</v>
      </c>
      <c r="E27" s="224"/>
      <c r="F27" s="224"/>
      <c r="G27" s="224"/>
      <c r="H27" s="225"/>
      <c r="I27" s="223" t="s">
        <v>57</v>
      </c>
      <c r="J27" s="224"/>
      <c r="K27" s="224"/>
      <c r="L27" s="224"/>
      <c r="M27" s="225"/>
      <c r="N27" s="223" t="s">
        <v>59</v>
      </c>
      <c r="O27" s="224"/>
      <c r="P27" s="224"/>
      <c r="Q27" s="224"/>
      <c r="R27" s="225"/>
      <c r="S27" s="223" t="s">
        <v>60</v>
      </c>
      <c r="T27" s="224"/>
      <c r="U27" s="224"/>
      <c r="V27" s="224"/>
      <c r="W27" s="225"/>
      <c r="X27" s="223" t="s">
        <v>61</v>
      </c>
      <c r="Y27" s="224"/>
      <c r="Z27" s="224"/>
      <c r="AA27" s="224"/>
      <c r="AB27" s="225"/>
      <c r="AC27" s="179"/>
      <c r="AM27" s="178"/>
    </row>
    <row r="28" spans="1:40" ht="16.5" thickBot="1" x14ac:dyDescent="0.3">
      <c r="A28" s="179" t="s">
        <v>77</v>
      </c>
      <c r="B28" s="178"/>
      <c r="C28" s="178"/>
      <c r="D28" s="226" t="s">
        <v>78</v>
      </c>
      <c r="E28" s="226" t="s">
        <v>79</v>
      </c>
      <c r="F28" s="226" t="s">
        <v>78</v>
      </c>
      <c r="G28" s="226" t="s">
        <v>79</v>
      </c>
      <c r="H28" s="227" t="s">
        <v>80</v>
      </c>
      <c r="I28" s="226" t="s">
        <v>78</v>
      </c>
      <c r="J28" s="226" t="s">
        <v>79</v>
      </c>
      <c r="K28" s="226" t="s">
        <v>78</v>
      </c>
      <c r="L28" s="226" t="s">
        <v>79</v>
      </c>
      <c r="M28" s="227" t="s">
        <v>80</v>
      </c>
      <c r="N28" s="226" t="s">
        <v>78</v>
      </c>
      <c r="O28" s="226" t="s">
        <v>79</v>
      </c>
      <c r="P28" s="226" t="s">
        <v>78</v>
      </c>
      <c r="Q28" s="226" t="s">
        <v>79</v>
      </c>
      <c r="R28" s="227" t="s">
        <v>80</v>
      </c>
      <c r="S28" s="226" t="s">
        <v>78</v>
      </c>
      <c r="T28" s="226" t="s">
        <v>79</v>
      </c>
      <c r="U28" s="226" t="s">
        <v>78</v>
      </c>
      <c r="V28" s="226" t="s">
        <v>79</v>
      </c>
      <c r="W28" s="227" t="s">
        <v>80</v>
      </c>
      <c r="X28" s="226" t="s">
        <v>78</v>
      </c>
      <c r="Y28" s="226" t="s">
        <v>79</v>
      </c>
      <c r="Z28" s="226" t="s">
        <v>78</v>
      </c>
      <c r="AA28" s="226" t="s">
        <v>79</v>
      </c>
      <c r="AB28" s="227" t="s">
        <v>80</v>
      </c>
      <c r="AC28" s="179"/>
      <c r="AM28" s="178"/>
    </row>
    <row r="29" spans="1:40" x14ac:dyDescent="0.25">
      <c r="B29" s="228" t="s">
        <v>81</v>
      </c>
      <c r="C29" s="229"/>
      <c r="D29" s="230">
        <v>0.5</v>
      </c>
      <c r="E29" s="231">
        <v>0.91666666666666663</v>
      </c>
      <c r="F29" s="232"/>
      <c r="G29" s="232"/>
      <c r="H29" s="233">
        <f t="shared" ref="H29:H52" si="0">+(E29-D29)+(G29-F29)</f>
        <v>0.41666666666666663</v>
      </c>
      <c r="I29" s="230">
        <v>0.5</v>
      </c>
      <c r="J29" s="231">
        <v>0.91666666666666663</v>
      </c>
      <c r="K29" s="232"/>
      <c r="L29" s="232"/>
      <c r="M29" s="233">
        <f t="shared" ref="M29:M52" si="1">+(J29-I29)+(L29-K29)</f>
        <v>0.41666666666666663</v>
      </c>
      <c r="N29" s="230">
        <v>0.5</v>
      </c>
      <c r="O29" s="231">
        <v>0.91666666666666663</v>
      </c>
      <c r="P29" s="232"/>
      <c r="Q29" s="232"/>
      <c r="R29" s="233">
        <f t="shared" ref="R29:R52" si="2">+(O29-N29)+(Q29-P29)</f>
        <v>0.41666666666666663</v>
      </c>
      <c r="S29" s="230">
        <v>0.41666666666666669</v>
      </c>
      <c r="T29" s="231">
        <v>0.875</v>
      </c>
      <c r="U29" s="232"/>
      <c r="V29" s="232"/>
      <c r="W29" s="233">
        <f t="shared" ref="W29:W52" si="3">+(T29-S29)+(V29-U29)</f>
        <v>0.45833333333333331</v>
      </c>
      <c r="X29" s="230">
        <v>0.41666666666666669</v>
      </c>
      <c r="Y29" s="231">
        <v>0.79166666666666663</v>
      </c>
      <c r="Z29" s="232"/>
      <c r="AA29" s="232"/>
      <c r="AB29" s="233">
        <f t="shared" ref="AB29:AB52" si="4">+(Y29-X29)+(AA29-Z29)</f>
        <v>0.37499999999999994</v>
      </c>
      <c r="AC29" s="234">
        <f t="shared" ref="AC29:AC58" si="5">((+H29*3)+M29+R29+W29+AB29)*24</f>
        <v>70</v>
      </c>
      <c r="AM29" s="178"/>
    </row>
    <row r="30" spans="1:40" x14ac:dyDescent="0.25">
      <c r="B30" s="235" t="s">
        <v>81</v>
      </c>
      <c r="C30" s="236"/>
      <c r="D30" s="237">
        <v>0.5</v>
      </c>
      <c r="E30" s="238">
        <v>0.91666666666666663</v>
      </c>
      <c r="F30" s="239"/>
      <c r="G30" s="239"/>
      <c r="H30" s="240">
        <f>+(E30-D30)+(G30-F30)</f>
        <v>0.41666666666666663</v>
      </c>
      <c r="I30" s="237">
        <v>0.5</v>
      </c>
      <c r="J30" s="238">
        <v>0.91666666666666663</v>
      </c>
      <c r="K30" s="239"/>
      <c r="L30" s="239"/>
      <c r="M30" s="240">
        <f>+(J30-I30)+(L30-K30)</f>
        <v>0.41666666666666663</v>
      </c>
      <c r="N30" s="237">
        <v>0.5</v>
      </c>
      <c r="O30" s="238">
        <v>0.91666666666666663</v>
      </c>
      <c r="P30" s="239"/>
      <c r="Q30" s="239"/>
      <c r="R30" s="240">
        <f>+(O30-N30)+(Q30-P30)</f>
        <v>0.41666666666666663</v>
      </c>
      <c r="S30" s="237">
        <v>0.41666666666666669</v>
      </c>
      <c r="T30" s="238">
        <v>0.875</v>
      </c>
      <c r="U30" s="239"/>
      <c r="V30" s="239"/>
      <c r="W30" s="240">
        <f>+(T30-S30)+(V30-U30)</f>
        <v>0.45833333333333331</v>
      </c>
      <c r="X30" s="237">
        <v>0.41666666666666669</v>
      </c>
      <c r="Y30" s="238">
        <v>0.79166666666666663</v>
      </c>
      <c r="Z30" s="239"/>
      <c r="AA30" s="239"/>
      <c r="AB30" s="240">
        <f>+(Y30-X30)+(AA30-Z30)</f>
        <v>0.37499999999999994</v>
      </c>
      <c r="AC30" s="241">
        <f>((+H30*3)+M30+R30+W30+AB30)*24</f>
        <v>70</v>
      </c>
      <c r="AL30" s="179"/>
    </row>
    <row r="31" spans="1:40" x14ac:dyDescent="0.25">
      <c r="B31" s="235" t="s">
        <v>81</v>
      </c>
      <c r="C31" s="236"/>
      <c r="D31" s="237">
        <v>0.5</v>
      </c>
      <c r="E31" s="238">
        <v>0.91666666666666663</v>
      </c>
      <c r="F31" s="239"/>
      <c r="G31" s="239"/>
      <c r="H31" s="240">
        <f>+(E31-D31)+(G31-F31)</f>
        <v>0.41666666666666663</v>
      </c>
      <c r="I31" s="237">
        <v>0.5</v>
      </c>
      <c r="J31" s="238">
        <v>0.91666666666666663</v>
      </c>
      <c r="K31" s="239"/>
      <c r="L31" s="239"/>
      <c r="M31" s="240">
        <f>+(J31-I31)+(L31-K31)</f>
        <v>0.41666666666666663</v>
      </c>
      <c r="N31" s="237">
        <v>0.5</v>
      </c>
      <c r="O31" s="238">
        <v>0.91666666666666663</v>
      </c>
      <c r="P31" s="239"/>
      <c r="Q31" s="239"/>
      <c r="R31" s="240">
        <f>+(O31-N31)+(Q31-P31)</f>
        <v>0.41666666666666663</v>
      </c>
      <c r="S31" s="237">
        <v>0.41666666666666669</v>
      </c>
      <c r="T31" s="238">
        <v>0.875</v>
      </c>
      <c r="U31" s="239"/>
      <c r="V31" s="239"/>
      <c r="W31" s="240">
        <f>+(T31-S31)+(V31-U31)</f>
        <v>0.45833333333333331</v>
      </c>
      <c r="X31" s="237">
        <v>0.41666666666666669</v>
      </c>
      <c r="Y31" s="238">
        <v>0.79166666666666663</v>
      </c>
      <c r="Z31" s="239"/>
      <c r="AA31" s="239"/>
      <c r="AB31" s="240">
        <f>+(Y31-X31)+(AA31-Z31)</f>
        <v>0.37499999999999994</v>
      </c>
      <c r="AC31" s="241">
        <f>((+H31*3)+M31+R31+W31+AB31)*24</f>
        <v>70</v>
      </c>
      <c r="AL31" s="179"/>
    </row>
    <row r="32" spans="1:40" x14ac:dyDescent="0.25">
      <c r="B32" s="235" t="s">
        <v>81</v>
      </c>
      <c r="C32" s="236"/>
      <c r="D32" s="237">
        <v>0.5</v>
      </c>
      <c r="E32" s="238">
        <v>0.875</v>
      </c>
      <c r="F32" s="239"/>
      <c r="G32" s="239"/>
      <c r="H32" s="240">
        <f>+(E32-D32)+(G32-F32)</f>
        <v>0.375</v>
      </c>
      <c r="I32" s="237">
        <v>0.5</v>
      </c>
      <c r="J32" s="238">
        <v>0.91666666666666663</v>
      </c>
      <c r="K32" s="239"/>
      <c r="L32" s="239"/>
      <c r="M32" s="240">
        <f>+(J32-I32)+(L32-K32)</f>
        <v>0.41666666666666663</v>
      </c>
      <c r="N32" s="237">
        <v>0.5</v>
      </c>
      <c r="O32" s="238">
        <v>0.91666666666666663</v>
      </c>
      <c r="P32" s="239"/>
      <c r="Q32" s="239"/>
      <c r="R32" s="240">
        <f>+(O32-N32)+(Q32-P32)</f>
        <v>0.41666666666666663</v>
      </c>
      <c r="S32" s="237">
        <v>0.41666666666666669</v>
      </c>
      <c r="T32" s="238">
        <v>0.875</v>
      </c>
      <c r="U32" s="239"/>
      <c r="V32" s="239"/>
      <c r="W32" s="240">
        <f>+(T32-S32)+(V32-U32)</f>
        <v>0.45833333333333331</v>
      </c>
      <c r="X32" s="237">
        <v>0.41666666666666669</v>
      </c>
      <c r="Y32" s="238">
        <v>0.79166666666666663</v>
      </c>
      <c r="Z32" s="239"/>
      <c r="AA32" s="239"/>
      <c r="AB32" s="240">
        <f>+(Y32-X32)+(AA32-Z32)</f>
        <v>0.37499999999999994</v>
      </c>
      <c r="AC32" s="241">
        <f>((+H32*3)+M32+R32+W32+AB32)*24</f>
        <v>67</v>
      </c>
      <c r="AL32" s="179"/>
      <c r="AN32" s="242">
        <f>((+H32*3)+M32+R32+W32+AB32)*24</f>
        <v>67</v>
      </c>
    </row>
    <row r="33" spans="2:40" ht="16.5" thickBot="1" x14ac:dyDescent="0.3">
      <c r="B33" s="243" t="s">
        <v>81</v>
      </c>
      <c r="C33" s="244"/>
      <c r="D33" s="245">
        <v>0.5</v>
      </c>
      <c r="E33" s="246">
        <v>0.875</v>
      </c>
      <c r="F33" s="247"/>
      <c r="G33" s="247"/>
      <c r="H33" s="248">
        <f>+(E33-D33)+(G33-F33)</f>
        <v>0.375</v>
      </c>
      <c r="I33" s="245">
        <v>0.5</v>
      </c>
      <c r="J33" s="246">
        <v>0.91666666666666663</v>
      </c>
      <c r="K33" s="247"/>
      <c r="L33" s="247"/>
      <c r="M33" s="248">
        <f>+(J33-I33)+(L33-K33)</f>
        <v>0.41666666666666663</v>
      </c>
      <c r="N33" s="245">
        <v>0.5</v>
      </c>
      <c r="O33" s="246">
        <v>0.91666666666666663</v>
      </c>
      <c r="P33" s="247"/>
      <c r="Q33" s="247"/>
      <c r="R33" s="248">
        <f>+(O33-N33)+(Q33-P33)</f>
        <v>0.41666666666666663</v>
      </c>
      <c r="S33" s="245">
        <v>0.41666666666666669</v>
      </c>
      <c r="T33" s="246">
        <v>0.91666666666666663</v>
      </c>
      <c r="U33" s="247"/>
      <c r="V33" s="247"/>
      <c r="W33" s="248">
        <f>+(T33-S33)+(V33-U33)</f>
        <v>0.49999999999999994</v>
      </c>
      <c r="X33" s="245">
        <v>0.41666666666666669</v>
      </c>
      <c r="Y33" s="246">
        <v>0.79166666666666663</v>
      </c>
      <c r="Z33" s="247"/>
      <c r="AA33" s="247"/>
      <c r="AB33" s="248">
        <f>+(Y33-X33)+(AA33-Z33)</f>
        <v>0.37499999999999994</v>
      </c>
      <c r="AC33" s="249">
        <f>((+H33*3)+M33+R33+W33+AB33)*24</f>
        <v>68</v>
      </c>
      <c r="AL33" s="179"/>
      <c r="AN33" s="242">
        <f>((+H33*3)+M33+R33+W33+AB33)*24</f>
        <v>68</v>
      </c>
    </row>
    <row r="34" spans="2:40" ht="15" customHeight="1" x14ac:dyDescent="0.25">
      <c r="B34" s="250" t="s">
        <v>82</v>
      </c>
      <c r="C34" s="251"/>
      <c r="D34" s="252"/>
      <c r="E34" s="253"/>
      <c r="F34" s="253"/>
      <c r="G34" s="253"/>
      <c r="H34" s="254">
        <f t="shared" si="0"/>
        <v>0</v>
      </c>
      <c r="I34" s="252"/>
      <c r="J34" s="253"/>
      <c r="K34" s="253">
        <v>0.58333333333333337</v>
      </c>
      <c r="L34" s="253">
        <v>0.79166666666666663</v>
      </c>
      <c r="M34" s="254">
        <f t="shared" si="1"/>
        <v>0.20833333333333326</v>
      </c>
      <c r="N34" s="252"/>
      <c r="O34" s="253"/>
      <c r="P34" s="253">
        <v>0.75</v>
      </c>
      <c r="Q34" s="253">
        <v>0.91666666666666663</v>
      </c>
      <c r="R34" s="254">
        <f t="shared" si="2"/>
        <v>0.16666666666666663</v>
      </c>
      <c r="S34" s="252"/>
      <c r="T34" s="253"/>
      <c r="U34" s="253">
        <v>0.625</v>
      </c>
      <c r="V34" s="253">
        <v>0.79166666666666663</v>
      </c>
      <c r="W34" s="254">
        <f t="shared" si="3"/>
        <v>0.16666666666666663</v>
      </c>
      <c r="X34" s="252"/>
      <c r="Y34" s="253"/>
      <c r="Z34" s="253">
        <v>0.58333333333333337</v>
      </c>
      <c r="AA34" s="253">
        <v>0.75</v>
      </c>
      <c r="AB34" s="254">
        <f t="shared" si="4"/>
        <v>0.16666666666666663</v>
      </c>
      <c r="AC34" s="255">
        <f t="shared" si="5"/>
        <v>16.999999999999996</v>
      </c>
      <c r="AM34" s="178"/>
    </row>
    <row r="35" spans="2:40" x14ac:dyDescent="0.25">
      <c r="B35" s="256" t="s">
        <v>82</v>
      </c>
      <c r="C35" s="257"/>
      <c r="D35" s="258"/>
      <c r="E35" s="259"/>
      <c r="F35" s="259"/>
      <c r="G35" s="259"/>
      <c r="H35" s="260">
        <f>+(E35-D35)+(G35-F35)</f>
        <v>0</v>
      </c>
      <c r="I35" s="258"/>
      <c r="J35" s="259"/>
      <c r="K35" s="259">
        <v>0.58333333333333337</v>
      </c>
      <c r="L35" s="259">
        <v>0.79166666666666663</v>
      </c>
      <c r="M35" s="260">
        <f>+(J35-I35)+(L35-K35)</f>
        <v>0.20833333333333326</v>
      </c>
      <c r="N35" s="258"/>
      <c r="O35" s="259"/>
      <c r="P35" s="259">
        <v>0.75</v>
      </c>
      <c r="Q35" s="259">
        <v>0.91666666666666663</v>
      </c>
      <c r="R35" s="260">
        <f>+(O35-N35)+(Q35-P35)</f>
        <v>0.16666666666666663</v>
      </c>
      <c r="S35" s="258"/>
      <c r="T35" s="259"/>
      <c r="U35" s="259">
        <v>0.625</v>
      </c>
      <c r="V35" s="259">
        <v>0.79166666666666663</v>
      </c>
      <c r="W35" s="260">
        <f>+(T35-S35)+(V35-U35)</f>
        <v>0.16666666666666663</v>
      </c>
      <c r="X35" s="258"/>
      <c r="Y35" s="259"/>
      <c r="Z35" s="259">
        <v>0.58333333333333337</v>
      </c>
      <c r="AA35" s="259">
        <v>0.75</v>
      </c>
      <c r="AB35" s="260">
        <f>+(Y35-X35)+(AA35-Z35)</f>
        <v>0.16666666666666663</v>
      </c>
      <c r="AC35" s="261">
        <f>((+H35*3)+M35+R35+W35+AB35)*24</f>
        <v>16.999999999999996</v>
      </c>
      <c r="AL35" s="179"/>
    </row>
    <row r="36" spans="2:40" x14ac:dyDescent="0.25">
      <c r="B36" s="256" t="s">
        <v>82</v>
      </c>
      <c r="C36" s="257"/>
      <c r="D36" s="258"/>
      <c r="E36" s="259"/>
      <c r="F36" s="259"/>
      <c r="G36" s="259"/>
      <c r="H36" s="260">
        <f>+(E36-D36)+(G36-F36)</f>
        <v>0</v>
      </c>
      <c r="I36" s="258"/>
      <c r="J36" s="259"/>
      <c r="K36" s="259">
        <v>0.58333333333333337</v>
      </c>
      <c r="L36" s="259">
        <v>0.79166666666666663</v>
      </c>
      <c r="M36" s="260">
        <f>+(J36-I36)+(L36-K36)</f>
        <v>0.20833333333333326</v>
      </c>
      <c r="N36" s="258"/>
      <c r="O36" s="259"/>
      <c r="P36" s="259">
        <v>0.75</v>
      </c>
      <c r="Q36" s="259">
        <v>0.91666666666666663</v>
      </c>
      <c r="R36" s="260">
        <f>+(O36-N36)+(Q36-P36)</f>
        <v>0.16666666666666663</v>
      </c>
      <c r="S36" s="258"/>
      <c r="T36" s="259"/>
      <c r="U36" s="259">
        <v>0.625</v>
      </c>
      <c r="V36" s="259">
        <v>0.79166666666666663</v>
      </c>
      <c r="W36" s="260">
        <f>+(T36-S36)+(V36-U36)</f>
        <v>0.16666666666666663</v>
      </c>
      <c r="X36" s="258"/>
      <c r="Y36" s="259"/>
      <c r="Z36" s="259">
        <v>0.58333333333333337</v>
      </c>
      <c r="AA36" s="259">
        <v>0.75</v>
      </c>
      <c r="AB36" s="260">
        <f>+(Y36-X36)+(AA36-Z36)</f>
        <v>0.16666666666666663</v>
      </c>
      <c r="AC36" s="261">
        <f>((+H36*3)+M36+R36+W36+AB36)*24</f>
        <v>16.999999999999996</v>
      </c>
      <c r="AL36" s="179"/>
    </row>
    <row r="37" spans="2:40" x14ac:dyDescent="0.25">
      <c r="B37" s="256" t="s">
        <v>82</v>
      </c>
      <c r="C37" s="257"/>
      <c r="D37" s="258">
        <v>0.375</v>
      </c>
      <c r="E37" s="259"/>
      <c r="F37" s="259"/>
      <c r="G37" s="259">
        <v>0.91666666666666663</v>
      </c>
      <c r="H37" s="260">
        <f>+(E37-D37)+(G37-F37)</f>
        <v>0.54166666666666663</v>
      </c>
      <c r="I37" s="258">
        <v>0.375</v>
      </c>
      <c r="J37" s="259"/>
      <c r="K37" s="259"/>
      <c r="L37" s="259">
        <v>0.79166666666666663</v>
      </c>
      <c r="M37" s="260">
        <f>+(J37-I37)+(L37-K37)</f>
        <v>0.41666666666666663</v>
      </c>
      <c r="N37" s="258">
        <v>0.375</v>
      </c>
      <c r="O37" s="259">
        <v>0.70833333333333337</v>
      </c>
      <c r="P37" s="259">
        <v>0.75</v>
      </c>
      <c r="Q37" s="259">
        <v>0.91666666666666663</v>
      </c>
      <c r="R37" s="260">
        <f>+(O37-N37)+(Q37-P37)</f>
        <v>0.5</v>
      </c>
      <c r="S37" s="258"/>
      <c r="T37" s="259"/>
      <c r="U37" s="259">
        <v>0.58333333333333337</v>
      </c>
      <c r="V37" s="259">
        <v>0.79166666666666663</v>
      </c>
      <c r="W37" s="260">
        <f>+(T37-S37)+(V37-U37)</f>
        <v>0.20833333333333326</v>
      </c>
      <c r="X37" s="258"/>
      <c r="Y37" s="259"/>
      <c r="Z37" s="259">
        <v>0.58333333333333337</v>
      </c>
      <c r="AA37" s="259">
        <v>0.75</v>
      </c>
      <c r="AB37" s="260">
        <f>+(Y37-X37)+(AA37-Z37)</f>
        <v>0.16666666666666663</v>
      </c>
      <c r="AC37" s="261">
        <f>((+H37*3)+M37+R37+W37+AB37)*24</f>
        <v>70</v>
      </c>
      <c r="AL37" s="179"/>
      <c r="AN37" s="242">
        <f>((+H37*3)+M37+R37+W37+AB37)*24</f>
        <v>70</v>
      </c>
    </row>
    <row r="38" spans="2:40" ht="16.5" thickBot="1" x14ac:dyDescent="0.3">
      <c r="B38" s="262" t="s">
        <v>82</v>
      </c>
      <c r="C38" s="263"/>
      <c r="D38" s="264">
        <v>0.375</v>
      </c>
      <c r="E38" s="265"/>
      <c r="F38" s="265"/>
      <c r="G38" s="265">
        <v>0.91666666666666663</v>
      </c>
      <c r="H38" s="266">
        <f>+(E38-D38)+(G38-F38)</f>
        <v>0.54166666666666663</v>
      </c>
      <c r="I38" s="264">
        <v>0.375</v>
      </c>
      <c r="J38" s="265"/>
      <c r="K38" s="265"/>
      <c r="L38" s="265">
        <v>0.79166666666666663</v>
      </c>
      <c r="M38" s="266">
        <f>+(J38-I38)+(L38-K38)</f>
        <v>0.41666666666666663</v>
      </c>
      <c r="N38" s="264">
        <v>0.375</v>
      </c>
      <c r="O38" s="265"/>
      <c r="P38" s="265"/>
      <c r="Q38" s="265">
        <v>0.91666666666666663</v>
      </c>
      <c r="R38" s="266">
        <f>+(O38-N38)+(Q38-P38)</f>
        <v>0.54166666666666663</v>
      </c>
      <c r="S38" s="264"/>
      <c r="T38" s="265"/>
      <c r="U38" s="265">
        <v>0.625</v>
      </c>
      <c r="V38" s="265">
        <v>0.79166666666666663</v>
      </c>
      <c r="W38" s="266">
        <f>+(T38-S38)+(V38-U38)</f>
        <v>0.16666666666666663</v>
      </c>
      <c r="X38" s="264"/>
      <c r="Y38" s="265"/>
      <c r="Z38" s="265">
        <v>0.625</v>
      </c>
      <c r="AA38" s="265">
        <v>0.79166666666666663</v>
      </c>
      <c r="AB38" s="266">
        <f>+(Y38-X38)+(AA38-Z38)</f>
        <v>0.16666666666666663</v>
      </c>
      <c r="AC38" s="267">
        <f>((+H38*3)+M38+R38+W38+AB38)*24</f>
        <v>69.999999999999986</v>
      </c>
      <c r="AL38" s="179"/>
      <c r="AN38" s="242">
        <f>((+H38*3)+M38+R38+W38+AB38)*24</f>
        <v>69.999999999999986</v>
      </c>
    </row>
    <row r="39" spans="2:40" x14ac:dyDescent="0.25">
      <c r="B39" s="268" t="s">
        <v>83</v>
      </c>
      <c r="C39" s="269"/>
      <c r="D39" s="270"/>
      <c r="E39" s="271"/>
      <c r="F39" s="271">
        <v>0.66666666666666663</v>
      </c>
      <c r="G39" s="272">
        <v>0.83333333333333337</v>
      </c>
      <c r="H39" s="273">
        <f t="shared" si="0"/>
        <v>0.16666666666666674</v>
      </c>
      <c r="I39" s="270"/>
      <c r="J39" s="271"/>
      <c r="K39" s="271">
        <v>0.58333333333333337</v>
      </c>
      <c r="L39" s="271">
        <v>0.79166666666666663</v>
      </c>
      <c r="M39" s="273">
        <f t="shared" si="1"/>
        <v>0.20833333333333326</v>
      </c>
      <c r="N39" s="270"/>
      <c r="O39" s="271"/>
      <c r="P39" s="271">
        <v>0.66666666666666663</v>
      </c>
      <c r="Q39" s="271">
        <v>0.83333333333333337</v>
      </c>
      <c r="R39" s="273">
        <f t="shared" si="2"/>
        <v>0.16666666666666674</v>
      </c>
      <c r="S39" s="270"/>
      <c r="T39" s="271"/>
      <c r="U39" s="271">
        <v>0.58333333333333337</v>
      </c>
      <c r="V39" s="271">
        <v>0.75</v>
      </c>
      <c r="W39" s="273">
        <f t="shared" si="3"/>
        <v>0.16666666666666663</v>
      </c>
      <c r="X39" s="270"/>
      <c r="Y39" s="271"/>
      <c r="Z39" s="271">
        <v>0.625</v>
      </c>
      <c r="AA39" s="271">
        <v>0.79166666666666663</v>
      </c>
      <c r="AB39" s="273">
        <f t="shared" si="4"/>
        <v>0.16666666666666663</v>
      </c>
      <c r="AC39" s="274">
        <f t="shared" si="5"/>
        <v>29.000000000000004</v>
      </c>
      <c r="AM39" s="178"/>
    </row>
    <row r="40" spans="2:40" x14ac:dyDescent="0.25">
      <c r="B40" s="275" t="s">
        <v>83</v>
      </c>
      <c r="C40" s="276"/>
      <c r="D40" s="277"/>
      <c r="E40" s="278"/>
      <c r="F40" s="278">
        <v>0.66666666666666663</v>
      </c>
      <c r="G40" s="279">
        <v>0.83333333333333337</v>
      </c>
      <c r="H40" s="280">
        <f>+(E40-D40)+(G40-F40)</f>
        <v>0.16666666666666674</v>
      </c>
      <c r="I40" s="277"/>
      <c r="J40" s="278"/>
      <c r="K40" s="278">
        <v>0.58333333333333337</v>
      </c>
      <c r="L40" s="278">
        <v>0.79166666666666663</v>
      </c>
      <c r="M40" s="280">
        <f>+(J40-I40)+(L40-K40)</f>
        <v>0.20833333333333326</v>
      </c>
      <c r="N40" s="277"/>
      <c r="O40" s="278"/>
      <c r="P40" s="278">
        <v>0.66666666666666663</v>
      </c>
      <c r="Q40" s="278">
        <v>0.83333333333333337</v>
      </c>
      <c r="R40" s="280">
        <f>+(O40-N40)+(Q40-P40)</f>
        <v>0.16666666666666674</v>
      </c>
      <c r="S40" s="277"/>
      <c r="T40" s="278"/>
      <c r="U40" s="278">
        <v>0.58333333333333337</v>
      </c>
      <c r="V40" s="278">
        <v>0.75</v>
      </c>
      <c r="W40" s="280">
        <f>+(T40-S40)+(V40-U40)</f>
        <v>0.16666666666666663</v>
      </c>
      <c r="X40" s="277"/>
      <c r="Y40" s="278"/>
      <c r="Z40" s="278">
        <v>0.625</v>
      </c>
      <c r="AA40" s="278">
        <v>0.79166666666666663</v>
      </c>
      <c r="AB40" s="280">
        <f>+(Y40-X40)+(AA40-Z40)</f>
        <v>0.16666666666666663</v>
      </c>
      <c r="AC40" s="281">
        <f>((+H40*3)+M40+R40+W40+AB40)*24</f>
        <v>29.000000000000004</v>
      </c>
      <c r="AL40" s="179"/>
    </row>
    <row r="41" spans="2:40" x14ac:dyDescent="0.25">
      <c r="B41" s="275" t="s">
        <v>83</v>
      </c>
      <c r="C41" s="276"/>
      <c r="D41" s="277"/>
      <c r="E41" s="278"/>
      <c r="F41" s="278">
        <v>0.66666666666666663</v>
      </c>
      <c r="G41" s="279">
        <v>0.83333333333333337</v>
      </c>
      <c r="H41" s="280">
        <f>+(E41-D41)+(G41-F41)</f>
        <v>0.16666666666666674</v>
      </c>
      <c r="I41" s="277"/>
      <c r="J41" s="278"/>
      <c r="K41" s="278">
        <v>0.58333333333333337</v>
      </c>
      <c r="L41" s="278">
        <v>0.79166666666666663</v>
      </c>
      <c r="M41" s="280">
        <f>+(J41-I41)+(L41-K41)</f>
        <v>0.20833333333333326</v>
      </c>
      <c r="N41" s="277"/>
      <c r="O41" s="278"/>
      <c r="P41" s="278">
        <v>0.66666666666666663</v>
      </c>
      <c r="Q41" s="278">
        <v>0.83333333333333337</v>
      </c>
      <c r="R41" s="280">
        <f>+(O41-N41)+(Q41-P41)</f>
        <v>0.16666666666666674</v>
      </c>
      <c r="S41" s="277"/>
      <c r="T41" s="278"/>
      <c r="U41" s="278">
        <v>0.58333333333333337</v>
      </c>
      <c r="V41" s="278">
        <v>0.75</v>
      </c>
      <c r="W41" s="280">
        <f>+(T41-S41)+(V41-U41)</f>
        <v>0.16666666666666663</v>
      </c>
      <c r="X41" s="277"/>
      <c r="Y41" s="278"/>
      <c r="Z41" s="278">
        <v>0.625</v>
      </c>
      <c r="AA41" s="278">
        <v>0.79166666666666663</v>
      </c>
      <c r="AB41" s="280">
        <f>+(Y41-X41)+(AA41-Z41)</f>
        <v>0.16666666666666663</v>
      </c>
      <c r="AC41" s="281">
        <f>((+H41*3)+M41+R41+W41+AB41)*24</f>
        <v>29.000000000000004</v>
      </c>
      <c r="AL41" s="179"/>
    </row>
    <row r="42" spans="2:40" x14ac:dyDescent="0.25">
      <c r="B42" s="275" t="s">
        <v>83</v>
      </c>
      <c r="C42" s="276"/>
      <c r="D42" s="277"/>
      <c r="E42" s="278"/>
      <c r="F42" s="278">
        <v>0.66666666666666663</v>
      </c>
      <c r="G42" s="278">
        <v>0.83333333333333337</v>
      </c>
      <c r="H42" s="280">
        <f>+(E42-D42)+(G42-F42)</f>
        <v>0.16666666666666674</v>
      </c>
      <c r="I42" s="277"/>
      <c r="J42" s="278"/>
      <c r="K42" s="278">
        <v>0.58333333333333337</v>
      </c>
      <c r="L42" s="278">
        <v>0.79166666666666663</v>
      </c>
      <c r="M42" s="280">
        <f>+(J42-I42)+(L42-K42)</f>
        <v>0.20833333333333326</v>
      </c>
      <c r="N42" s="277"/>
      <c r="O42" s="278"/>
      <c r="P42" s="278">
        <v>0.66666666666666663</v>
      </c>
      <c r="Q42" s="278">
        <v>0.83333333333333337</v>
      </c>
      <c r="R42" s="280">
        <f>+(O42-N42)+(Q42-P42)</f>
        <v>0.16666666666666674</v>
      </c>
      <c r="S42" s="277"/>
      <c r="T42" s="278"/>
      <c r="U42" s="278">
        <v>0.625</v>
      </c>
      <c r="V42" s="278">
        <v>0.875</v>
      </c>
      <c r="W42" s="280">
        <f>+(T42-S42)+(V42-U42)</f>
        <v>0.25</v>
      </c>
      <c r="X42" s="277"/>
      <c r="Y42" s="278"/>
      <c r="Z42" s="278">
        <v>0.625</v>
      </c>
      <c r="AA42" s="278">
        <v>0.79166666666666663</v>
      </c>
      <c r="AB42" s="280">
        <f>+(Y42-X42)+(AA42-Z42)</f>
        <v>0.16666666666666663</v>
      </c>
      <c r="AC42" s="281">
        <f>((+H42*3)+M42+R42+W42+AB42)*24</f>
        <v>31.000000000000007</v>
      </c>
      <c r="AL42" s="179"/>
      <c r="AN42" s="242">
        <f>((+H42*3)+M42+R42+W42+AB42)*24</f>
        <v>31.000000000000007</v>
      </c>
    </row>
    <row r="43" spans="2:40" ht="16.5" thickBot="1" x14ac:dyDescent="0.3">
      <c r="B43" s="282" t="s">
        <v>83</v>
      </c>
      <c r="C43" s="283"/>
      <c r="D43" s="284"/>
      <c r="E43" s="285"/>
      <c r="F43" s="285"/>
      <c r="G43" s="285"/>
      <c r="H43" s="286">
        <f>+(E43-D43)+(G43-F43)</f>
        <v>0</v>
      </c>
      <c r="I43" s="284"/>
      <c r="J43" s="285"/>
      <c r="K43" s="285"/>
      <c r="L43" s="285"/>
      <c r="M43" s="286">
        <f>+(J43-I43)+(L43-K43)</f>
        <v>0</v>
      </c>
      <c r="N43" s="284"/>
      <c r="O43" s="285"/>
      <c r="P43" s="285"/>
      <c r="Q43" s="285"/>
      <c r="R43" s="286">
        <f>+(O43-N43)+(Q43-P43)</f>
        <v>0</v>
      </c>
      <c r="S43" s="284"/>
      <c r="T43" s="285"/>
      <c r="U43" s="285">
        <v>0.625</v>
      </c>
      <c r="V43" s="285">
        <v>0.79166666666666663</v>
      </c>
      <c r="W43" s="286">
        <f>+(T43-S43)+(V43-U43)</f>
        <v>0.16666666666666663</v>
      </c>
      <c r="X43" s="284"/>
      <c r="Y43" s="285"/>
      <c r="Z43" s="285">
        <v>0.625</v>
      </c>
      <c r="AA43" s="285">
        <v>0.79166666666666663</v>
      </c>
      <c r="AB43" s="286">
        <f>+(Y43-X43)+(AA43-Z43)</f>
        <v>0.16666666666666663</v>
      </c>
      <c r="AC43" s="287">
        <f>((+H43*3)+M43+R43+W43+AB43)*24</f>
        <v>7.9999999999999982</v>
      </c>
      <c r="AL43" s="179"/>
      <c r="AN43" s="242">
        <f>((+H43*3)+M43+R43+W43+AB43)*24</f>
        <v>7.9999999999999982</v>
      </c>
    </row>
    <row r="44" spans="2:40" x14ac:dyDescent="0.25">
      <c r="B44" s="288" t="s">
        <v>84</v>
      </c>
      <c r="C44" s="289"/>
      <c r="D44" s="290">
        <v>0.52083333333333337</v>
      </c>
      <c r="E44" s="291">
        <v>0.5625</v>
      </c>
      <c r="F44" s="291">
        <v>0.75</v>
      </c>
      <c r="G44" s="291">
        <v>0.88541666666666663</v>
      </c>
      <c r="H44" s="292">
        <f t="shared" si="0"/>
        <v>0.17708333333333326</v>
      </c>
      <c r="I44" s="290"/>
      <c r="J44" s="291"/>
      <c r="K44" s="291">
        <v>0.58333333333333337</v>
      </c>
      <c r="L44" s="291">
        <v>0.88541666666666663</v>
      </c>
      <c r="M44" s="292">
        <f t="shared" si="1"/>
        <v>0.30208333333333326</v>
      </c>
      <c r="N44" s="290">
        <v>0.41666666666666669</v>
      </c>
      <c r="O44" s="291">
        <v>0.5</v>
      </c>
      <c r="P44" s="291"/>
      <c r="Q44" s="291"/>
      <c r="R44" s="292">
        <f t="shared" si="2"/>
        <v>8.3333333333333315E-2</v>
      </c>
      <c r="S44" s="290">
        <v>0.41666666666666669</v>
      </c>
      <c r="T44" s="291">
        <v>0.5</v>
      </c>
      <c r="U44" s="291">
        <v>0.625</v>
      </c>
      <c r="V44" s="291">
        <v>0.83333333333333337</v>
      </c>
      <c r="W44" s="292">
        <f t="shared" si="3"/>
        <v>0.29166666666666669</v>
      </c>
      <c r="X44" s="290"/>
      <c r="Y44" s="291"/>
      <c r="Z44" s="291"/>
      <c r="AA44" s="291"/>
      <c r="AB44" s="292">
        <f t="shared" si="4"/>
        <v>0</v>
      </c>
      <c r="AC44" s="293">
        <f t="shared" si="5"/>
        <v>28.999999999999993</v>
      </c>
      <c r="AM44" s="178"/>
    </row>
    <row r="45" spans="2:40" x14ac:dyDescent="0.25">
      <c r="B45" s="294" t="s">
        <v>84</v>
      </c>
      <c r="C45" s="295"/>
      <c r="D45" s="296">
        <v>0.52083333333333337</v>
      </c>
      <c r="E45" s="297">
        <v>0.5625</v>
      </c>
      <c r="F45" s="297">
        <v>0.75</v>
      </c>
      <c r="G45" s="297">
        <v>0.88541666666666663</v>
      </c>
      <c r="H45" s="298">
        <f>+(E45-D45)+(G45-F45)</f>
        <v>0.17708333333333326</v>
      </c>
      <c r="I45" s="296"/>
      <c r="J45" s="297"/>
      <c r="K45" s="297">
        <v>0.58333333333333337</v>
      </c>
      <c r="L45" s="297">
        <v>0.88541666666666663</v>
      </c>
      <c r="M45" s="298">
        <f>+(J45-I45)+(L45-K45)</f>
        <v>0.30208333333333326</v>
      </c>
      <c r="N45" s="296">
        <v>0.41666666666666669</v>
      </c>
      <c r="O45" s="297">
        <v>0.5</v>
      </c>
      <c r="P45" s="297"/>
      <c r="Q45" s="297"/>
      <c r="R45" s="298">
        <f>+(O45-N45)+(Q45-P45)</f>
        <v>8.3333333333333315E-2</v>
      </c>
      <c r="S45" s="296">
        <v>0.41666666666666669</v>
      </c>
      <c r="T45" s="297">
        <v>0.5</v>
      </c>
      <c r="U45" s="297">
        <v>0.625</v>
      </c>
      <c r="V45" s="297">
        <v>0.83333333333333337</v>
      </c>
      <c r="W45" s="298">
        <f>+(T45-S45)+(V45-U45)</f>
        <v>0.29166666666666669</v>
      </c>
      <c r="X45" s="296"/>
      <c r="Y45" s="297"/>
      <c r="Z45" s="297"/>
      <c r="AA45" s="297"/>
      <c r="AB45" s="298">
        <f>+(Y45-X45)+(AA45-Z45)</f>
        <v>0</v>
      </c>
      <c r="AC45" s="299">
        <f>((+H45*3)+M45+R45+W45+AB45)*24</f>
        <v>28.999999999999993</v>
      </c>
      <c r="AL45" s="179"/>
    </row>
    <row r="46" spans="2:40" x14ac:dyDescent="0.25">
      <c r="B46" s="294" t="s">
        <v>84</v>
      </c>
      <c r="C46" s="295"/>
      <c r="D46" s="296">
        <v>0.52083333333333337</v>
      </c>
      <c r="E46" s="297">
        <v>0.5625</v>
      </c>
      <c r="F46" s="297">
        <v>0.75</v>
      </c>
      <c r="G46" s="297">
        <v>0.88541666666666663</v>
      </c>
      <c r="H46" s="298">
        <f>+(E46-D46)+(G46-F46)</f>
        <v>0.17708333333333326</v>
      </c>
      <c r="I46" s="296"/>
      <c r="J46" s="297"/>
      <c r="K46" s="297">
        <v>0.58333333333333337</v>
      </c>
      <c r="L46" s="297">
        <v>0.88541666666666663</v>
      </c>
      <c r="M46" s="298">
        <f>+(J46-I46)+(L46-K46)</f>
        <v>0.30208333333333326</v>
      </c>
      <c r="N46" s="296">
        <v>0.41666666666666669</v>
      </c>
      <c r="O46" s="297">
        <v>0.5</v>
      </c>
      <c r="P46" s="297"/>
      <c r="Q46" s="297"/>
      <c r="R46" s="298">
        <f>+(O46-N46)+(Q46-P46)</f>
        <v>8.3333333333333315E-2</v>
      </c>
      <c r="S46" s="296">
        <v>0.41666666666666669</v>
      </c>
      <c r="T46" s="297">
        <v>0.5</v>
      </c>
      <c r="U46" s="297">
        <v>0.625</v>
      </c>
      <c r="V46" s="297">
        <v>0.83333333333333337</v>
      </c>
      <c r="W46" s="298">
        <f>+(T46-S46)+(V46-U46)</f>
        <v>0.29166666666666669</v>
      </c>
      <c r="X46" s="296"/>
      <c r="Y46" s="297"/>
      <c r="Z46" s="297"/>
      <c r="AA46" s="297"/>
      <c r="AB46" s="298">
        <f>+(Y46-X46)+(AA46-Z46)</f>
        <v>0</v>
      </c>
      <c r="AC46" s="299">
        <f>((+H46*3)+M46+R46+W46+AB46)*24</f>
        <v>28.999999999999993</v>
      </c>
      <c r="AL46" s="179"/>
    </row>
    <row r="47" spans="2:40" x14ac:dyDescent="0.25">
      <c r="B47" s="294" t="s">
        <v>84</v>
      </c>
      <c r="C47" s="295"/>
      <c r="D47" s="296">
        <v>0.47916666666666669</v>
      </c>
      <c r="E47" s="297">
        <v>0.5625</v>
      </c>
      <c r="F47" s="297">
        <v>0.72916666666666663</v>
      </c>
      <c r="G47" s="297">
        <v>0.85416666666666663</v>
      </c>
      <c r="H47" s="298">
        <f>+(E47-D47)+(G47-F47)</f>
        <v>0.20833333333333331</v>
      </c>
      <c r="I47" s="296">
        <v>0.52083333333333337</v>
      </c>
      <c r="J47" s="297">
        <v>0.5625</v>
      </c>
      <c r="K47" s="297">
        <v>0.58333333333333337</v>
      </c>
      <c r="L47" s="297">
        <v>0.85416666666666663</v>
      </c>
      <c r="M47" s="298">
        <f>+(J47-I47)+(L47-K47)</f>
        <v>0.31249999999999989</v>
      </c>
      <c r="N47" s="296"/>
      <c r="O47" s="297"/>
      <c r="P47" s="297"/>
      <c r="Q47" s="297"/>
      <c r="R47" s="298">
        <f>+(O47-N47)+(Q47-P47)</f>
        <v>0</v>
      </c>
      <c r="S47" s="296">
        <v>0.41666666666666669</v>
      </c>
      <c r="T47" s="297">
        <v>0.5</v>
      </c>
      <c r="U47" s="297">
        <v>0.625</v>
      </c>
      <c r="V47" s="297">
        <v>0.70833333333333337</v>
      </c>
      <c r="W47" s="298">
        <f>+(T47-S47)+(V47-U47)</f>
        <v>0.16666666666666669</v>
      </c>
      <c r="X47" s="296"/>
      <c r="Y47" s="297"/>
      <c r="Z47" s="297"/>
      <c r="AA47" s="297"/>
      <c r="AB47" s="298">
        <f>+(Y47-X47)+(AA47-Z47)</f>
        <v>0</v>
      </c>
      <c r="AC47" s="299">
        <f>((+H47*3)+M47+R47+W47+AB47)*24</f>
        <v>26.499999999999996</v>
      </c>
      <c r="AL47" s="179"/>
      <c r="AN47" s="242">
        <f>((+H47*3)+M47+R47+W47+AB47)*24</f>
        <v>26.499999999999996</v>
      </c>
    </row>
    <row r="48" spans="2:40" ht="16.5" thickBot="1" x14ac:dyDescent="0.3">
      <c r="B48" s="300" t="s">
        <v>84</v>
      </c>
      <c r="C48" s="301"/>
      <c r="D48" s="302">
        <v>0.52083333333333337</v>
      </c>
      <c r="E48" s="303">
        <v>0.5625</v>
      </c>
      <c r="F48" s="303">
        <v>0.77083333333333337</v>
      </c>
      <c r="G48" s="303">
        <v>0.85416666666666663</v>
      </c>
      <c r="H48" s="304">
        <f>+(E48-D48)+(G48-F48)</f>
        <v>0.12499999999999989</v>
      </c>
      <c r="I48" s="302">
        <v>0.4375</v>
      </c>
      <c r="J48" s="303">
        <v>0.5625</v>
      </c>
      <c r="K48" s="303">
        <v>0.77083333333333337</v>
      </c>
      <c r="L48" s="303">
        <v>0.85416666666666663</v>
      </c>
      <c r="M48" s="304">
        <f>+(J48-I48)+(L48-K48)</f>
        <v>0.20833333333333326</v>
      </c>
      <c r="N48" s="302">
        <v>0.4375</v>
      </c>
      <c r="O48" s="303">
        <v>0.5625</v>
      </c>
      <c r="P48" s="303">
        <v>0.77083333333333337</v>
      </c>
      <c r="Q48" s="303">
        <v>0.85416666666666663</v>
      </c>
      <c r="R48" s="304">
        <f>+(O48-N48)+(Q48-P48)</f>
        <v>0.20833333333333326</v>
      </c>
      <c r="S48" s="302"/>
      <c r="T48" s="303"/>
      <c r="U48" s="303"/>
      <c r="V48" s="303"/>
      <c r="W48" s="304">
        <f>+(T48-S48)+(V48-U48)</f>
        <v>0</v>
      </c>
      <c r="X48" s="302"/>
      <c r="Y48" s="303"/>
      <c r="Z48" s="303"/>
      <c r="AA48" s="303"/>
      <c r="AB48" s="304">
        <f>+(Y48-X48)+(AA48-Z48)</f>
        <v>0</v>
      </c>
      <c r="AC48" s="305">
        <f>((+H48*3)+M48+R48+W48+AB48)*24</f>
        <v>18.999999999999989</v>
      </c>
      <c r="AL48" s="179"/>
      <c r="AN48" s="242">
        <f>((+H48*3)+M48+R48+W48+AB48)*24</f>
        <v>18.999999999999989</v>
      </c>
    </row>
    <row r="49" spans="1:40" x14ac:dyDescent="0.25">
      <c r="B49" s="306" t="s">
        <v>85</v>
      </c>
      <c r="C49" s="307"/>
      <c r="D49" s="308">
        <v>0.45833333333333331</v>
      </c>
      <c r="E49" s="309">
        <v>0.625</v>
      </c>
      <c r="F49" s="309"/>
      <c r="G49" s="309"/>
      <c r="H49" s="310">
        <f t="shared" si="0"/>
        <v>0.16666666666666669</v>
      </c>
      <c r="I49" s="308">
        <v>0.45833333333333331</v>
      </c>
      <c r="J49" s="309">
        <v>0.60416666666666663</v>
      </c>
      <c r="K49" s="309">
        <v>0.66666666666666663</v>
      </c>
      <c r="L49" s="309">
        <v>0.83333333333333337</v>
      </c>
      <c r="M49" s="310">
        <f t="shared" si="1"/>
        <v>0.31250000000000006</v>
      </c>
      <c r="N49" s="308">
        <v>0.47916666666666669</v>
      </c>
      <c r="O49" s="309">
        <v>0.64583333333333337</v>
      </c>
      <c r="P49" s="309"/>
      <c r="Q49" s="309"/>
      <c r="R49" s="310">
        <f t="shared" si="2"/>
        <v>0.16666666666666669</v>
      </c>
      <c r="S49" s="309">
        <v>0.5</v>
      </c>
      <c r="T49" s="309">
        <v>0.625</v>
      </c>
      <c r="U49" s="309">
        <v>0.70833333333333337</v>
      </c>
      <c r="V49" s="309">
        <v>0.91666666666666663</v>
      </c>
      <c r="W49" s="310">
        <f t="shared" si="3"/>
        <v>0.33333333333333326</v>
      </c>
      <c r="X49" s="308"/>
      <c r="Y49" s="309"/>
      <c r="Z49" s="309"/>
      <c r="AA49" s="309"/>
      <c r="AB49" s="310">
        <f t="shared" si="4"/>
        <v>0</v>
      </c>
      <c r="AC49" s="311">
        <f t="shared" si="5"/>
        <v>31.5</v>
      </c>
      <c r="AM49" s="178"/>
    </row>
    <row r="50" spans="1:40" x14ac:dyDescent="0.25">
      <c r="B50" s="312" t="s">
        <v>85</v>
      </c>
      <c r="C50" s="313"/>
      <c r="D50" s="314">
        <v>0.45833333333333331</v>
      </c>
      <c r="E50" s="315">
        <v>0.625</v>
      </c>
      <c r="F50" s="315"/>
      <c r="G50" s="315"/>
      <c r="H50" s="316">
        <f t="shared" si="0"/>
        <v>0.16666666666666669</v>
      </c>
      <c r="I50" s="314">
        <v>0.45833333333333331</v>
      </c>
      <c r="J50" s="315">
        <v>0.60416666666666663</v>
      </c>
      <c r="K50" s="315">
        <v>0.66666666666666663</v>
      </c>
      <c r="L50" s="315">
        <v>0.83333333333333337</v>
      </c>
      <c r="M50" s="316">
        <f t="shared" si="1"/>
        <v>0.31250000000000006</v>
      </c>
      <c r="N50" s="314">
        <v>0.47916666666666669</v>
      </c>
      <c r="O50" s="315">
        <v>0.64583333333333337</v>
      </c>
      <c r="P50" s="315"/>
      <c r="Q50" s="315"/>
      <c r="R50" s="316">
        <f t="shared" si="2"/>
        <v>0.16666666666666669</v>
      </c>
      <c r="S50" s="315">
        <v>0.5</v>
      </c>
      <c r="T50" s="315">
        <v>0.625</v>
      </c>
      <c r="U50" s="315">
        <v>0.70833333333333337</v>
      </c>
      <c r="V50" s="315">
        <v>0.91666666666666663</v>
      </c>
      <c r="W50" s="316">
        <f t="shared" si="3"/>
        <v>0.33333333333333326</v>
      </c>
      <c r="X50" s="314"/>
      <c r="Y50" s="315"/>
      <c r="Z50" s="315"/>
      <c r="AA50" s="315"/>
      <c r="AB50" s="316">
        <f t="shared" si="4"/>
        <v>0</v>
      </c>
      <c r="AC50" s="317">
        <f>((+H50*3)+M50+R50+W50+AB50)*24</f>
        <v>31.5</v>
      </c>
      <c r="AL50" s="179"/>
    </row>
    <row r="51" spans="1:40" x14ac:dyDescent="0.25">
      <c r="B51" s="312" t="s">
        <v>85</v>
      </c>
      <c r="C51" s="313"/>
      <c r="D51" s="314">
        <v>0.45833333333333331</v>
      </c>
      <c r="E51" s="315">
        <v>0.625</v>
      </c>
      <c r="F51" s="315"/>
      <c r="G51" s="315"/>
      <c r="H51" s="316">
        <f t="shared" si="0"/>
        <v>0.16666666666666669</v>
      </c>
      <c r="I51" s="314">
        <v>0.45833333333333331</v>
      </c>
      <c r="J51" s="315">
        <v>0.60416666666666663</v>
      </c>
      <c r="K51" s="315">
        <v>0.66666666666666663</v>
      </c>
      <c r="L51" s="315">
        <v>0.83333333333333337</v>
      </c>
      <c r="M51" s="316">
        <f t="shared" si="1"/>
        <v>0.31250000000000006</v>
      </c>
      <c r="N51" s="314">
        <v>0.47916666666666669</v>
      </c>
      <c r="O51" s="315">
        <v>0.64583333333333337</v>
      </c>
      <c r="P51" s="315"/>
      <c r="Q51" s="315"/>
      <c r="R51" s="316">
        <f t="shared" si="2"/>
        <v>0.16666666666666669</v>
      </c>
      <c r="S51" s="315">
        <v>0.5</v>
      </c>
      <c r="T51" s="315">
        <v>0.625</v>
      </c>
      <c r="U51" s="315">
        <v>0.70833333333333337</v>
      </c>
      <c r="V51" s="315">
        <v>0.91666666666666663</v>
      </c>
      <c r="W51" s="316">
        <f t="shared" si="3"/>
        <v>0.33333333333333326</v>
      </c>
      <c r="X51" s="314"/>
      <c r="Y51" s="315"/>
      <c r="Z51" s="315"/>
      <c r="AA51" s="315"/>
      <c r="AB51" s="316">
        <f t="shared" si="4"/>
        <v>0</v>
      </c>
      <c r="AC51" s="317">
        <f>((+H51*3)+M51+R51+W51+AB51)*24</f>
        <v>31.5</v>
      </c>
      <c r="AL51" s="179"/>
    </row>
    <row r="52" spans="1:40" x14ac:dyDescent="0.25">
      <c r="B52" s="312" t="s">
        <v>85</v>
      </c>
      <c r="C52" s="313"/>
      <c r="D52" s="314">
        <v>0.45833333333333331</v>
      </c>
      <c r="E52" s="315">
        <v>0.625</v>
      </c>
      <c r="F52" s="315"/>
      <c r="G52" s="315"/>
      <c r="H52" s="316">
        <f t="shared" si="0"/>
        <v>0.16666666666666669</v>
      </c>
      <c r="I52" s="314"/>
      <c r="J52" s="315"/>
      <c r="K52" s="315">
        <v>0.66666666666666663</v>
      </c>
      <c r="L52" s="315">
        <v>0.83333333333333337</v>
      </c>
      <c r="M52" s="316">
        <f t="shared" si="1"/>
        <v>0.16666666666666674</v>
      </c>
      <c r="N52" s="314"/>
      <c r="O52" s="315"/>
      <c r="P52" s="315"/>
      <c r="Q52" s="315"/>
      <c r="R52" s="316">
        <f t="shared" si="2"/>
        <v>0</v>
      </c>
      <c r="S52" s="315">
        <v>0.5</v>
      </c>
      <c r="T52" s="315">
        <v>0.625</v>
      </c>
      <c r="U52" s="315">
        <v>0.70833333333333337</v>
      </c>
      <c r="V52" s="315">
        <v>0.91666666666666663</v>
      </c>
      <c r="W52" s="316">
        <f t="shared" si="3"/>
        <v>0.33333333333333326</v>
      </c>
      <c r="X52" s="314">
        <v>0.5</v>
      </c>
      <c r="Y52" s="315">
        <v>0.66666666666666663</v>
      </c>
      <c r="Z52" s="315"/>
      <c r="AA52" s="315"/>
      <c r="AB52" s="316">
        <f t="shared" si="4"/>
        <v>0.16666666666666663</v>
      </c>
      <c r="AC52" s="317">
        <f>((+H52*3)+M52+R52+W52+AB52)*24</f>
        <v>27.999999999999996</v>
      </c>
      <c r="AL52" s="179"/>
      <c r="AN52" s="242">
        <f>((+H52*3)+M52+R52+W52+AB52)*24</f>
        <v>27.999999999999996</v>
      </c>
    </row>
    <row r="53" spans="1:40" ht="16.5" thickBot="1" x14ac:dyDescent="0.3">
      <c r="B53" s="318" t="s">
        <v>85</v>
      </c>
      <c r="C53" s="319"/>
      <c r="D53" s="320"/>
      <c r="E53" s="321"/>
      <c r="F53" s="321"/>
      <c r="G53" s="321"/>
      <c r="H53" s="322">
        <f>+(E53-D53)+(G53-F53)</f>
        <v>0</v>
      </c>
      <c r="I53" s="320"/>
      <c r="J53" s="321"/>
      <c r="K53" s="321">
        <v>0.66666666666666663</v>
      </c>
      <c r="L53" s="321">
        <v>0.83333333333333337</v>
      </c>
      <c r="M53" s="322">
        <f>+(J53-I53)+(L53-K53)</f>
        <v>0.16666666666666674</v>
      </c>
      <c r="N53" s="320"/>
      <c r="O53" s="321"/>
      <c r="P53" s="321"/>
      <c r="Q53" s="321"/>
      <c r="R53" s="322">
        <f>+(O53-N53)+(Q53-P53)</f>
        <v>0</v>
      </c>
      <c r="S53" s="321">
        <v>0.5</v>
      </c>
      <c r="T53" s="321">
        <v>0.625</v>
      </c>
      <c r="U53" s="321">
        <v>0.70833333333333337</v>
      </c>
      <c r="V53" s="321">
        <v>0.91666666666666663</v>
      </c>
      <c r="W53" s="322">
        <f>+(T53-S53)+(V53-U53)</f>
        <v>0.33333333333333326</v>
      </c>
      <c r="X53" s="320">
        <v>0.5</v>
      </c>
      <c r="Y53" s="321">
        <v>0.66666666666666663</v>
      </c>
      <c r="Z53" s="321"/>
      <c r="AA53" s="321"/>
      <c r="AB53" s="322">
        <f>+(Y53-X53)+(AA53-Z53)</f>
        <v>0.16666666666666663</v>
      </c>
      <c r="AC53" s="323">
        <f>((+H53*3)+M53+R53+W53+AB53)*24</f>
        <v>16</v>
      </c>
      <c r="AL53" s="179"/>
      <c r="AN53" s="242">
        <f>((+H53*3)+M53+R53+W53+AB53)*24</f>
        <v>16</v>
      </c>
    </row>
    <row r="54" spans="1:40" x14ac:dyDescent="0.25">
      <c r="B54" s="324" t="s">
        <v>86</v>
      </c>
      <c r="C54" s="325"/>
      <c r="D54" s="326">
        <v>0.5</v>
      </c>
      <c r="E54" s="327">
        <v>0.58333333333333337</v>
      </c>
      <c r="F54" s="327"/>
      <c r="G54" s="327"/>
      <c r="H54" s="328">
        <f>+(E54-D54)+(G54-F54)</f>
        <v>8.333333333333337E-2</v>
      </c>
      <c r="I54" s="326">
        <v>0.5</v>
      </c>
      <c r="J54" s="327">
        <v>0.58333333333333337</v>
      </c>
      <c r="K54" s="327">
        <v>0.64583333333333337</v>
      </c>
      <c r="L54" s="327">
        <v>0.77083333333333337</v>
      </c>
      <c r="M54" s="329">
        <f>+(J54-I54)+(L54-K54)</f>
        <v>0.20833333333333337</v>
      </c>
      <c r="N54" s="330">
        <v>0.5</v>
      </c>
      <c r="O54" s="327">
        <v>0.58333333333333337</v>
      </c>
      <c r="P54" s="327">
        <v>0.70833333333333337</v>
      </c>
      <c r="Q54" s="327">
        <v>0.875</v>
      </c>
      <c r="R54" s="328">
        <f>+(O54-N54)+(Q54-P54)</f>
        <v>0.25</v>
      </c>
      <c r="S54" s="326">
        <v>0.47916666666666669</v>
      </c>
      <c r="T54" s="327">
        <v>0.58333333333333337</v>
      </c>
      <c r="U54" s="327">
        <v>0.70833333333333337</v>
      </c>
      <c r="V54" s="327">
        <v>0.85416666666666663</v>
      </c>
      <c r="W54" s="329">
        <f>+(T54-S54)+(V54-U54)</f>
        <v>0.24999999999999994</v>
      </c>
      <c r="X54" s="330">
        <v>0.45833333333333331</v>
      </c>
      <c r="Y54" s="327">
        <v>0.70833333333333337</v>
      </c>
      <c r="Z54" s="327"/>
      <c r="AA54" s="327"/>
      <c r="AB54" s="329">
        <f>+(Y54-X54)+(AA54-Z54)</f>
        <v>0.25000000000000006</v>
      </c>
      <c r="AC54" s="331">
        <f t="shared" si="5"/>
        <v>29.000000000000004</v>
      </c>
      <c r="AM54" s="178"/>
    </row>
    <row r="55" spans="1:40" x14ac:dyDescent="0.25">
      <c r="B55" s="332" t="s">
        <v>86</v>
      </c>
      <c r="C55" s="333"/>
      <c r="D55" s="334">
        <v>0.5</v>
      </c>
      <c r="E55" s="335">
        <v>0.58333333333333337</v>
      </c>
      <c r="F55" s="335"/>
      <c r="G55" s="335"/>
      <c r="H55" s="336">
        <f>+(E55-D55)+(G55-F55)</f>
        <v>8.333333333333337E-2</v>
      </c>
      <c r="I55" s="334">
        <v>0.5</v>
      </c>
      <c r="J55" s="335">
        <v>0.58333333333333337</v>
      </c>
      <c r="K55" s="335">
        <v>0.64583333333333337</v>
      </c>
      <c r="L55" s="335">
        <v>0.77083333333333337</v>
      </c>
      <c r="M55" s="337">
        <f>+(J55-I55)+(L55-K55)</f>
        <v>0.20833333333333337</v>
      </c>
      <c r="N55" s="338">
        <v>0.5</v>
      </c>
      <c r="O55" s="335">
        <v>0.58333333333333337</v>
      </c>
      <c r="P55" s="335">
        <v>0.70833333333333337</v>
      </c>
      <c r="Q55" s="335">
        <v>0.875</v>
      </c>
      <c r="R55" s="336">
        <f>+(O55-N55)+(Q55-P55)</f>
        <v>0.25</v>
      </c>
      <c r="S55" s="334">
        <v>0.47916666666666669</v>
      </c>
      <c r="T55" s="335">
        <v>0.58333333333333337</v>
      </c>
      <c r="U55" s="335">
        <v>0.70833333333333337</v>
      </c>
      <c r="V55" s="335">
        <v>0.85416666666666663</v>
      </c>
      <c r="W55" s="337">
        <f>+(T55-S55)+(V55-U55)</f>
        <v>0.24999999999999994</v>
      </c>
      <c r="X55" s="338">
        <v>0.45833333333333331</v>
      </c>
      <c r="Y55" s="335">
        <v>0.70833333333333337</v>
      </c>
      <c r="Z55" s="335"/>
      <c r="AA55" s="335"/>
      <c r="AB55" s="337">
        <f>+(Y55-X55)+(AA55-Z55)</f>
        <v>0.25000000000000006</v>
      </c>
      <c r="AC55" s="339">
        <f t="shared" si="5"/>
        <v>29.000000000000004</v>
      </c>
      <c r="AL55" s="179"/>
    </row>
    <row r="56" spans="1:40" x14ac:dyDescent="0.25">
      <c r="B56" s="332" t="s">
        <v>86</v>
      </c>
      <c r="C56" s="333"/>
      <c r="D56" s="334">
        <v>0.5</v>
      </c>
      <c r="E56" s="335">
        <v>0.58333333333333337</v>
      </c>
      <c r="F56" s="335"/>
      <c r="G56" s="335"/>
      <c r="H56" s="336">
        <f>+(E56-D56)+(G56-F56)</f>
        <v>8.333333333333337E-2</v>
      </c>
      <c r="I56" s="334">
        <v>0.5</v>
      </c>
      <c r="J56" s="335">
        <v>0.58333333333333337</v>
      </c>
      <c r="K56" s="335">
        <v>0.64583333333333337</v>
      </c>
      <c r="L56" s="335">
        <v>0.77083333333333337</v>
      </c>
      <c r="M56" s="337">
        <f>+(J56-I56)+(L56-K56)</f>
        <v>0.20833333333333337</v>
      </c>
      <c r="N56" s="338">
        <v>0.5</v>
      </c>
      <c r="O56" s="335">
        <v>0.58333333333333337</v>
      </c>
      <c r="P56" s="335">
        <v>0.70833333333333337</v>
      </c>
      <c r="Q56" s="335">
        <v>0.875</v>
      </c>
      <c r="R56" s="336">
        <f>+(O56-N56)+(Q56-P56)</f>
        <v>0.25</v>
      </c>
      <c r="S56" s="334">
        <v>0.47916666666666669</v>
      </c>
      <c r="T56" s="335">
        <v>0.58333333333333337</v>
      </c>
      <c r="U56" s="335">
        <v>0.70833333333333337</v>
      </c>
      <c r="V56" s="335">
        <v>0.85416666666666663</v>
      </c>
      <c r="W56" s="337">
        <f>+(T56-S56)+(V56-U56)</f>
        <v>0.24999999999999994</v>
      </c>
      <c r="X56" s="338">
        <v>0.45833333333333331</v>
      </c>
      <c r="Y56" s="335">
        <v>0.70833333333333337</v>
      </c>
      <c r="Z56" s="335"/>
      <c r="AA56" s="335"/>
      <c r="AB56" s="337">
        <f>+(Y56-X56)+(AA56-Z56)</f>
        <v>0.25000000000000006</v>
      </c>
      <c r="AC56" s="339">
        <f t="shared" si="5"/>
        <v>29.000000000000004</v>
      </c>
      <c r="AL56" s="179"/>
    </row>
    <row r="57" spans="1:40" x14ac:dyDescent="0.25">
      <c r="B57" s="332" t="s">
        <v>86</v>
      </c>
      <c r="C57" s="333"/>
      <c r="D57" s="334">
        <v>0.5</v>
      </c>
      <c r="E57" s="335">
        <v>0.58333333333333337</v>
      </c>
      <c r="F57" s="335"/>
      <c r="G57" s="335"/>
      <c r="H57" s="336">
        <f>+(E57-D57)+(G57-F57)</f>
        <v>8.333333333333337E-2</v>
      </c>
      <c r="I57" s="334">
        <v>0.47916666666666669</v>
      </c>
      <c r="J57" s="335">
        <v>0.60416666666666663</v>
      </c>
      <c r="K57" s="335">
        <v>0.66666666666666663</v>
      </c>
      <c r="L57" s="335">
        <v>0.875</v>
      </c>
      <c r="M57" s="337">
        <f>+(J57-I57)+(L57-K57)</f>
        <v>0.33333333333333331</v>
      </c>
      <c r="N57" s="338">
        <v>0.47916666666666669</v>
      </c>
      <c r="O57" s="335">
        <v>0.60416666666666663</v>
      </c>
      <c r="P57" s="335">
        <v>0.70833333333333337</v>
      </c>
      <c r="Q57" s="335">
        <v>0.875</v>
      </c>
      <c r="R57" s="336">
        <f>+(O57-N57)+(Q57-P57)</f>
        <v>0.29166666666666657</v>
      </c>
      <c r="S57" s="334">
        <v>0.47916666666666669</v>
      </c>
      <c r="T57" s="335">
        <v>0.60416666666666663</v>
      </c>
      <c r="U57" s="335">
        <v>0.70833333333333337</v>
      </c>
      <c r="V57" s="335">
        <v>0.875</v>
      </c>
      <c r="W57" s="337">
        <f>+(T57-S57)+(V57-U57)</f>
        <v>0.29166666666666657</v>
      </c>
      <c r="X57" s="338">
        <v>0.45833333333333331</v>
      </c>
      <c r="Y57" s="335">
        <v>0.625</v>
      </c>
      <c r="Z57" s="335"/>
      <c r="AA57" s="335"/>
      <c r="AB57" s="337">
        <f>+(Y57-X57)+(AA57-Z57)</f>
        <v>0.16666666666666669</v>
      </c>
      <c r="AC57" s="339">
        <f t="shared" si="5"/>
        <v>32</v>
      </c>
      <c r="AL57" s="179"/>
      <c r="AN57" s="242">
        <f t="shared" ref="AN57:AN58" si="6">((+H57*3)+M57+R57+W57+AB57)*24</f>
        <v>32</v>
      </c>
    </row>
    <row r="58" spans="1:40" ht="16.5" thickBot="1" x14ac:dyDescent="0.3">
      <c r="B58" s="340" t="s">
        <v>86</v>
      </c>
      <c r="C58" s="341"/>
      <c r="D58" s="342">
        <v>0.47916666666666669</v>
      </c>
      <c r="E58" s="343">
        <v>0.64583333333333337</v>
      </c>
      <c r="F58" s="343"/>
      <c r="G58" s="343"/>
      <c r="H58" s="344">
        <f t="shared" ref="H58" si="7">+(E58-D58)+(G58-F58)</f>
        <v>0.16666666666666669</v>
      </c>
      <c r="I58" s="342">
        <v>0.47916666666666669</v>
      </c>
      <c r="J58" s="343">
        <v>0.60416666666666663</v>
      </c>
      <c r="K58" s="343">
        <v>0.66666666666666663</v>
      </c>
      <c r="L58" s="343">
        <v>0.875</v>
      </c>
      <c r="M58" s="345">
        <f t="shared" ref="M58" si="8">+(J58-I58)+(L58-K58)</f>
        <v>0.33333333333333331</v>
      </c>
      <c r="N58" s="346">
        <v>0.47916666666666669</v>
      </c>
      <c r="O58" s="343">
        <v>0.60416666666666663</v>
      </c>
      <c r="P58" s="343">
        <v>0.66666666666666663</v>
      </c>
      <c r="Q58" s="343">
        <v>0.91666666666666663</v>
      </c>
      <c r="R58" s="344">
        <f t="shared" ref="R58" si="9">+(O58-N58)+(Q58-P58)</f>
        <v>0.37499999999999994</v>
      </c>
      <c r="S58" s="342">
        <v>0.47916666666666669</v>
      </c>
      <c r="T58" s="343">
        <v>0.60416666666666663</v>
      </c>
      <c r="U58" s="343">
        <v>0.75</v>
      </c>
      <c r="V58" s="343">
        <v>0.875</v>
      </c>
      <c r="W58" s="345">
        <f t="shared" ref="W58" si="10">+(T58-S58)+(V58-U58)</f>
        <v>0.24999999999999994</v>
      </c>
      <c r="X58" s="346">
        <v>0.45833333333333331</v>
      </c>
      <c r="Y58" s="343">
        <v>0.625</v>
      </c>
      <c r="Z58" s="343"/>
      <c r="AA58" s="343"/>
      <c r="AB58" s="345">
        <f t="shared" ref="AB58" si="11">+(Y58-X58)+(AA58-Z58)</f>
        <v>0.16666666666666669</v>
      </c>
      <c r="AC58" s="347">
        <f t="shared" si="5"/>
        <v>39</v>
      </c>
      <c r="AL58" s="179"/>
      <c r="AN58" s="242">
        <f t="shared" si="6"/>
        <v>39</v>
      </c>
    </row>
    <row r="59" spans="1:40" ht="16.5" thickBot="1" x14ac:dyDescent="0.3">
      <c r="B59" s="348"/>
      <c r="C59" s="178"/>
      <c r="D59" s="349"/>
      <c r="E59" s="350"/>
      <c r="F59" s="350"/>
      <c r="G59" s="350"/>
      <c r="H59" s="351"/>
      <c r="I59" s="350"/>
      <c r="J59" s="350"/>
      <c r="K59" s="350"/>
      <c r="L59" s="350"/>
      <c r="M59" s="351"/>
      <c r="N59" s="350"/>
      <c r="O59" s="350"/>
      <c r="P59" s="350"/>
      <c r="Q59" s="350"/>
      <c r="R59" s="351"/>
      <c r="S59" s="350"/>
      <c r="T59" s="350"/>
      <c r="U59" s="350"/>
      <c r="V59" s="350"/>
      <c r="W59" s="351"/>
      <c r="X59" s="350"/>
      <c r="Y59" s="350"/>
      <c r="Z59" s="350"/>
      <c r="AA59" s="350"/>
      <c r="AB59" s="351"/>
      <c r="AC59" s="179"/>
      <c r="AL59" s="179"/>
    </row>
    <row r="60" spans="1:40" ht="16.5" thickBot="1" x14ac:dyDescent="0.3">
      <c r="A60" s="179" t="s">
        <v>87</v>
      </c>
      <c r="B60" s="178"/>
      <c r="C60" s="178"/>
      <c r="D60" s="198">
        <v>2</v>
      </c>
      <c r="E60" s="221" t="s">
        <v>73</v>
      </c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21"/>
      <c r="Z60" s="221"/>
      <c r="AA60" s="221"/>
      <c r="AB60" s="221"/>
      <c r="AC60" s="222" t="s">
        <v>74</v>
      </c>
      <c r="AL60" s="179"/>
    </row>
    <row r="61" spans="1:40" ht="16.5" thickBot="1" x14ac:dyDescent="0.3">
      <c r="A61" s="179" t="s">
        <v>75</v>
      </c>
      <c r="B61" s="178"/>
      <c r="C61" s="178"/>
      <c r="D61" s="223" t="s">
        <v>76</v>
      </c>
      <c r="E61" s="224"/>
      <c r="F61" s="224"/>
      <c r="G61" s="224"/>
      <c r="H61" s="225"/>
      <c r="I61" s="223" t="s">
        <v>57</v>
      </c>
      <c r="J61" s="224"/>
      <c r="K61" s="224"/>
      <c r="L61" s="224"/>
      <c r="M61" s="225"/>
      <c r="N61" s="223" t="s">
        <v>59</v>
      </c>
      <c r="O61" s="224"/>
      <c r="P61" s="224"/>
      <c r="Q61" s="224"/>
      <c r="R61" s="225"/>
      <c r="S61" s="223" t="s">
        <v>60</v>
      </c>
      <c r="T61" s="224"/>
      <c r="U61" s="224"/>
      <c r="V61" s="224"/>
      <c r="W61" s="225"/>
      <c r="X61" s="223" t="s">
        <v>61</v>
      </c>
      <c r="Y61" s="224"/>
      <c r="Z61" s="224"/>
      <c r="AA61" s="224"/>
      <c r="AB61" s="225"/>
      <c r="AC61" s="179"/>
      <c r="AL61" s="179"/>
    </row>
    <row r="62" spans="1:40" x14ac:dyDescent="0.25">
      <c r="A62" s="179" t="s">
        <v>77</v>
      </c>
      <c r="B62" s="178"/>
      <c r="C62" s="178"/>
      <c r="D62" s="226" t="s">
        <v>78</v>
      </c>
      <c r="E62" s="226" t="s">
        <v>79</v>
      </c>
      <c r="F62" s="226" t="s">
        <v>78</v>
      </c>
      <c r="G62" s="226" t="s">
        <v>79</v>
      </c>
      <c r="H62" s="227" t="s">
        <v>80</v>
      </c>
      <c r="I62" s="226" t="s">
        <v>78</v>
      </c>
      <c r="J62" s="226" t="s">
        <v>79</v>
      </c>
      <c r="K62" s="226" t="s">
        <v>78</v>
      </c>
      <c r="L62" s="226" t="s">
        <v>79</v>
      </c>
      <c r="M62" s="227" t="s">
        <v>80</v>
      </c>
      <c r="N62" s="226" t="s">
        <v>78</v>
      </c>
      <c r="O62" s="226" t="s">
        <v>79</v>
      </c>
      <c r="P62" s="226" t="s">
        <v>78</v>
      </c>
      <c r="Q62" s="226" t="s">
        <v>79</v>
      </c>
      <c r="R62" s="227" t="s">
        <v>80</v>
      </c>
      <c r="S62" s="226" t="s">
        <v>78</v>
      </c>
      <c r="T62" s="226" t="s">
        <v>79</v>
      </c>
      <c r="U62" s="226" t="s">
        <v>78</v>
      </c>
      <c r="V62" s="226" t="s">
        <v>79</v>
      </c>
      <c r="W62" s="227" t="s">
        <v>80</v>
      </c>
      <c r="X62" s="226" t="s">
        <v>78</v>
      </c>
      <c r="Y62" s="226" t="s">
        <v>79</v>
      </c>
      <c r="Z62" s="226" t="s">
        <v>78</v>
      </c>
      <c r="AA62" s="226" t="s">
        <v>79</v>
      </c>
      <c r="AB62" s="227" t="s">
        <v>80</v>
      </c>
      <c r="AC62" s="179"/>
      <c r="AL62" s="179"/>
    </row>
    <row r="63" spans="1:40" x14ac:dyDescent="0.25">
      <c r="B63" s="178"/>
      <c r="C63" s="178"/>
      <c r="D63" s="178"/>
      <c r="E63" s="178"/>
      <c r="F63" s="178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9"/>
      <c r="AL63" s="179"/>
    </row>
    <row r="64" spans="1:40" ht="16.5" thickBot="1" x14ac:dyDescent="0.3">
      <c r="A64" s="179" t="s">
        <v>88</v>
      </c>
      <c r="B64" s="178"/>
      <c r="C64" s="178"/>
      <c r="D64" s="201">
        <v>3</v>
      </c>
      <c r="E64" s="221" t="s">
        <v>73</v>
      </c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2" t="s">
        <v>74</v>
      </c>
      <c r="AL64" s="179"/>
    </row>
    <row r="65" spans="1:40" ht="16.5" thickBot="1" x14ac:dyDescent="0.3">
      <c r="A65" s="179" t="s">
        <v>75</v>
      </c>
      <c r="B65" s="178"/>
      <c r="C65" s="178"/>
      <c r="D65" s="223" t="s">
        <v>76</v>
      </c>
      <c r="E65" s="224"/>
      <c r="F65" s="224"/>
      <c r="G65" s="224"/>
      <c r="H65" s="225"/>
      <c r="I65" s="223" t="s">
        <v>57</v>
      </c>
      <c r="J65" s="224"/>
      <c r="K65" s="224"/>
      <c r="L65" s="224"/>
      <c r="M65" s="225"/>
      <c r="N65" s="223" t="s">
        <v>59</v>
      </c>
      <c r="O65" s="224"/>
      <c r="P65" s="224"/>
      <c r="Q65" s="224"/>
      <c r="R65" s="225"/>
      <c r="S65" s="223" t="s">
        <v>60</v>
      </c>
      <c r="T65" s="224"/>
      <c r="U65" s="224"/>
      <c r="V65" s="224"/>
      <c r="W65" s="225"/>
      <c r="X65" s="223" t="s">
        <v>61</v>
      </c>
      <c r="Y65" s="224"/>
      <c r="Z65" s="224"/>
      <c r="AA65" s="224"/>
      <c r="AB65" s="225"/>
      <c r="AC65" s="179"/>
      <c r="AL65" s="179"/>
    </row>
    <row r="66" spans="1:40" x14ac:dyDescent="0.25">
      <c r="A66" s="179" t="s">
        <v>77</v>
      </c>
      <c r="B66" s="178"/>
      <c r="C66" s="178"/>
      <c r="D66" s="226" t="s">
        <v>78</v>
      </c>
      <c r="E66" s="226" t="s">
        <v>79</v>
      </c>
      <c r="F66" s="226" t="s">
        <v>78</v>
      </c>
      <c r="G66" s="226" t="s">
        <v>79</v>
      </c>
      <c r="H66" s="227" t="s">
        <v>80</v>
      </c>
      <c r="I66" s="226" t="s">
        <v>78</v>
      </c>
      <c r="J66" s="226" t="s">
        <v>79</v>
      </c>
      <c r="K66" s="226" t="s">
        <v>78</v>
      </c>
      <c r="L66" s="226" t="s">
        <v>79</v>
      </c>
      <c r="M66" s="227" t="s">
        <v>80</v>
      </c>
      <c r="N66" s="226" t="s">
        <v>78</v>
      </c>
      <c r="O66" s="226" t="s">
        <v>79</v>
      </c>
      <c r="P66" s="226" t="s">
        <v>78</v>
      </c>
      <c r="Q66" s="226" t="s">
        <v>79</v>
      </c>
      <c r="R66" s="227" t="s">
        <v>80</v>
      </c>
      <c r="S66" s="226" t="s">
        <v>78</v>
      </c>
      <c r="T66" s="226" t="s">
        <v>79</v>
      </c>
      <c r="U66" s="226" t="s">
        <v>78</v>
      </c>
      <c r="V66" s="226" t="s">
        <v>79</v>
      </c>
      <c r="W66" s="227" t="s">
        <v>80</v>
      </c>
      <c r="X66" s="226" t="s">
        <v>78</v>
      </c>
      <c r="Y66" s="226" t="s">
        <v>79</v>
      </c>
      <c r="Z66" s="226" t="s">
        <v>78</v>
      </c>
      <c r="AA66" s="226" t="s">
        <v>79</v>
      </c>
      <c r="AB66" s="227" t="s">
        <v>80</v>
      </c>
      <c r="AC66" s="179"/>
      <c r="AL66" s="179"/>
    </row>
    <row r="67" spans="1:40" x14ac:dyDescent="0.25">
      <c r="B67" s="178"/>
      <c r="C67" s="178"/>
      <c r="D67" s="178"/>
      <c r="E67" s="178"/>
      <c r="F67" s="178"/>
      <c r="G67" s="178"/>
      <c r="H67" s="178"/>
      <c r="I67" s="178"/>
      <c r="J67" s="178"/>
      <c r="K67" s="178"/>
      <c r="L67" s="178"/>
      <c r="M67" s="178"/>
      <c r="N67" s="178"/>
      <c r="O67" s="178"/>
      <c r="P67" s="178"/>
      <c r="Q67" s="178"/>
      <c r="R67" s="178"/>
      <c r="S67" s="178"/>
      <c r="T67" s="178"/>
      <c r="U67" s="178"/>
      <c r="V67" s="178"/>
      <c r="W67" s="178"/>
      <c r="X67" s="178"/>
      <c r="Y67" s="178"/>
      <c r="Z67" s="178"/>
      <c r="AA67" s="178"/>
      <c r="AB67" s="178"/>
      <c r="AC67" s="179"/>
      <c r="AL67" s="179"/>
    </row>
    <row r="68" spans="1:40" ht="16.5" thickBot="1" x14ac:dyDescent="0.3">
      <c r="A68" s="179" t="s">
        <v>89</v>
      </c>
      <c r="B68" s="178"/>
      <c r="C68" s="178"/>
      <c r="D68" s="352">
        <v>4</v>
      </c>
      <c r="E68" s="221" t="s">
        <v>90</v>
      </c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21"/>
      <c r="Z68" s="221"/>
      <c r="AA68" s="221"/>
      <c r="AB68" s="221"/>
      <c r="AC68" s="222" t="s">
        <v>74</v>
      </c>
      <c r="AL68" s="179"/>
    </row>
    <row r="69" spans="1:40" ht="16.5" thickBot="1" x14ac:dyDescent="0.3">
      <c r="A69" s="179" t="s">
        <v>91</v>
      </c>
      <c r="B69" s="178"/>
      <c r="C69" s="178"/>
      <c r="D69" s="223" t="s">
        <v>76</v>
      </c>
      <c r="E69" s="224"/>
      <c r="F69" s="224"/>
      <c r="G69" s="224"/>
      <c r="H69" s="225"/>
      <c r="I69" s="223" t="s">
        <v>57</v>
      </c>
      <c r="J69" s="224"/>
      <c r="K69" s="224"/>
      <c r="L69" s="224"/>
      <c r="M69" s="225"/>
      <c r="N69" s="223" t="s">
        <v>59</v>
      </c>
      <c r="O69" s="224"/>
      <c r="P69" s="224"/>
      <c r="Q69" s="224"/>
      <c r="R69" s="225"/>
      <c r="S69" s="223" t="s">
        <v>60</v>
      </c>
      <c r="T69" s="224"/>
      <c r="U69" s="224"/>
      <c r="V69" s="224"/>
      <c r="W69" s="225"/>
      <c r="X69" s="353" t="s">
        <v>61</v>
      </c>
      <c r="Y69" s="354"/>
      <c r="Z69" s="354"/>
      <c r="AA69" s="354"/>
      <c r="AB69" s="355"/>
      <c r="AC69" s="179"/>
    </row>
    <row r="70" spans="1:40" ht="16.5" thickBot="1" x14ac:dyDescent="0.3">
      <c r="A70" s="356" t="s">
        <v>92</v>
      </c>
      <c r="B70" s="178"/>
      <c r="C70" s="178"/>
      <c r="D70" s="226" t="s">
        <v>78</v>
      </c>
      <c r="E70" s="226" t="s">
        <v>79</v>
      </c>
      <c r="F70" s="226" t="s">
        <v>78</v>
      </c>
      <c r="G70" s="226" t="s">
        <v>79</v>
      </c>
      <c r="H70" s="357" t="s">
        <v>80</v>
      </c>
      <c r="I70" s="226" t="s">
        <v>78</v>
      </c>
      <c r="J70" s="226" t="s">
        <v>79</v>
      </c>
      <c r="K70" s="226" t="s">
        <v>78</v>
      </c>
      <c r="L70" s="226" t="s">
        <v>79</v>
      </c>
      <c r="M70" s="357" t="s">
        <v>80</v>
      </c>
      <c r="N70" s="226" t="s">
        <v>78</v>
      </c>
      <c r="O70" s="226" t="s">
        <v>79</v>
      </c>
      <c r="P70" s="226" t="s">
        <v>78</v>
      </c>
      <c r="Q70" s="226" t="s">
        <v>79</v>
      </c>
      <c r="R70" s="357" t="s">
        <v>80</v>
      </c>
      <c r="S70" s="226" t="s">
        <v>78</v>
      </c>
      <c r="T70" s="226" t="s">
        <v>79</v>
      </c>
      <c r="U70" s="226" t="s">
        <v>78</v>
      </c>
      <c r="V70" s="226" t="s">
        <v>79</v>
      </c>
      <c r="W70" s="357" t="s">
        <v>80</v>
      </c>
      <c r="X70" s="226" t="s">
        <v>78</v>
      </c>
      <c r="Y70" s="226" t="s">
        <v>79</v>
      </c>
      <c r="Z70" s="226" t="s">
        <v>78</v>
      </c>
      <c r="AA70" s="226" t="s">
        <v>79</v>
      </c>
      <c r="AB70" s="357" t="s">
        <v>80</v>
      </c>
      <c r="AC70" s="179"/>
      <c r="AN70" s="222" t="s">
        <v>74</v>
      </c>
    </row>
    <row r="71" spans="1:40" x14ac:dyDescent="0.25">
      <c r="P71" s="189"/>
      <c r="T71" s="179"/>
      <c r="Y71" s="189"/>
      <c r="AC71" s="179"/>
      <c r="AL71" s="179"/>
    </row>
    <row r="72" spans="1:40" ht="16.5" thickBot="1" x14ac:dyDescent="0.3">
      <c r="A72" s="179" t="s">
        <v>93</v>
      </c>
      <c r="D72" s="358">
        <v>5</v>
      </c>
      <c r="E72" s="221" t="s">
        <v>94</v>
      </c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1"/>
      <c r="T72" s="221"/>
      <c r="U72" s="221"/>
      <c r="V72" s="221"/>
      <c r="W72" s="221"/>
      <c r="X72" s="221"/>
      <c r="Y72" s="221"/>
      <c r="Z72" s="221"/>
      <c r="AA72" s="221"/>
      <c r="AB72" s="221"/>
      <c r="AC72" s="222" t="s">
        <v>74</v>
      </c>
      <c r="AL72" s="179"/>
    </row>
    <row r="73" spans="1:40" ht="16.5" thickBot="1" x14ac:dyDescent="0.3">
      <c r="A73" s="179" t="s">
        <v>95</v>
      </c>
      <c r="D73" s="223" t="s">
        <v>76</v>
      </c>
      <c r="E73" s="224"/>
      <c r="F73" s="224"/>
      <c r="G73" s="224"/>
      <c r="H73" s="225"/>
      <c r="I73" s="223" t="s">
        <v>57</v>
      </c>
      <c r="J73" s="224"/>
      <c r="K73" s="224"/>
      <c r="L73" s="224"/>
      <c r="M73" s="225"/>
      <c r="N73" s="223" t="s">
        <v>59</v>
      </c>
      <c r="O73" s="224"/>
      <c r="P73" s="224"/>
      <c r="Q73" s="224"/>
      <c r="R73" s="225"/>
      <c r="S73" s="223" t="s">
        <v>60</v>
      </c>
      <c r="T73" s="224"/>
      <c r="U73" s="224"/>
      <c r="V73" s="224"/>
      <c r="W73" s="225"/>
      <c r="X73" s="353" t="s">
        <v>61</v>
      </c>
      <c r="Y73" s="354"/>
      <c r="Z73" s="354"/>
      <c r="AA73" s="354"/>
      <c r="AB73" s="355"/>
      <c r="AC73" s="179"/>
      <c r="AL73" s="179"/>
    </row>
    <row r="74" spans="1:40" ht="16.5" thickBot="1" x14ac:dyDescent="0.3">
      <c r="A74" s="179" t="s">
        <v>96</v>
      </c>
      <c r="D74" s="226" t="s">
        <v>78</v>
      </c>
      <c r="E74" s="226" t="s">
        <v>79</v>
      </c>
      <c r="F74" s="226" t="s">
        <v>78</v>
      </c>
      <c r="G74" s="226" t="s">
        <v>79</v>
      </c>
      <c r="H74" s="357" t="s">
        <v>80</v>
      </c>
      <c r="I74" s="226" t="s">
        <v>78</v>
      </c>
      <c r="J74" s="226" t="s">
        <v>79</v>
      </c>
      <c r="K74" s="226" t="s">
        <v>78</v>
      </c>
      <c r="L74" s="226" t="s">
        <v>79</v>
      </c>
      <c r="M74" s="357" t="s">
        <v>80</v>
      </c>
      <c r="N74" s="226" t="s">
        <v>78</v>
      </c>
      <c r="O74" s="226" t="s">
        <v>79</v>
      </c>
      <c r="P74" s="226" t="s">
        <v>78</v>
      </c>
      <c r="Q74" s="226" t="s">
        <v>79</v>
      </c>
      <c r="R74" s="357" t="s">
        <v>80</v>
      </c>
      <c r="S74" s="226" t="s">
        <v>78</v>
      </c>
      <c r="T74" s="226" t="s">
        <v>79</v>
      </c>
      <c r="U74" s="226" t="s">
        <v>78</v>
      </c>
      <c r="V74" s="226" t="s">
        <v>79</v>
      </c>
      <c r="W74" s="357" t="s">
        <v>80</v>
      </c>
      <c r="X74" s="226" t="s">
        <v>78</v>
      </c>
      <c r="Y74" s="226" t="s">
        <v>79</v>
      </c>
      <c r="Z74" s="226" t="s">
        <v>78</v>
      </c>
      <c r="AA74" s="226" t="s">
        <v>79</v>
      </c>
      <c r="AB74" s="357" t="s">
        <v>80</v>
      </c>
      <c r="AC74" s="179"/>
      <c r="AL74" s="179"/>
      <c r="AN74" s="222" t="s">
        <v>74</v>
      </c>
    </row>
    <row r="75" spans="1:40" ht="16.5" thickBot="1" x14ac:dyDescent="0.3">
      <c r="B75" s="348"/>
      <c r="D75" s="349"/>
      <c r="E75" s="350"/>
      <c r="F75" s="350"/>
      <c r="G75" s="350"/>
      <c r="H75" s="359"/>
      <c r="I75" s="350"/>
      <c r="J75" s="350"/>
      <c r="K75" s="350"/>
      <c r="L75" s="350"/>
      <c r="M75" s="359"/>
      <c r="N75" s="350"/>
      <c r="O75" s="350"/>
      <c r="P75" s="350"/>
      <c r="Q75" s="350"/>
      <c r="R75" s="359"/>
      <c r="S75" s="350"/>
      <c r="T75" s="350"/>
      <c r="U75" s="350"/>
      <c r="V75" s="350"/>
      <c r="W75" s="359"/>
      <c r="X75" s="350"/>
      <c r="Y75" s="350"/>
      <c r="Z75" s="350"/>
      <c r="AA75" s="350"/>
      <c r="AB75" s="359"/>
    </row>
    <row r="76" spans="1:40" x14ac:dyDescent="0.25">
      <c r="D76" s="360" t="s">
        <v>97</v>
      </c>
      <c r="K76" s="179"/>
      <c r="T76" s="179"/>
    </row>
  </sheetData>
  <mergeCells count="40">
    <mergeCell ref="D73:H73"/>
    <mergeCell ref="I73:M73"/>
    <mergeCell ref="N73:R73"/>
    <mergeCell ref="S73:W73"/>
    <mergeCell ref="E68:AB68"/>
    <mergeCell ref="D69:H69"/>
    <mergeCell ref="I69:M69"/>
    <mergeCell ref="N69:R69"/>
    <mergeCell ref="S69:W69"/>
    <mergeCell ref="E72:AB72"/>
    <mergeCell ref="E64:AB64"/>
    <mergeCell ref="D65:H65"/>
    <mergeCell ref="I65:M65"/>
    <mergeCell ref="N65:R65"/>
    <mergeCell ref="S65:W65"/>
    <mergeCell ref="X65:AB65"/>
    <mergeCell ref="E60:AB60"/>
    <mergeCell ref="D61:H61"/>
    <mergeCell ref="I61:M61"/>
    <mergeCell ref="N61:R61"/>
    <mergeCell ref="S61:W61"/>
    <mergeCell ref="X61:AB61"/>
    <mergeCell ref="D18:J18"/>
    <mergeCell ref="M18:S18"/>
    <mergeCell ref="V18:AB18"/>
    <mergeCell ref="AE18:AK18"/>
    <mergeCell ref="E26:AB26"/>
    <mergeCell ref="D27:H27"/>
    <mergeCell ref="I27:M27"/>
    <mergeCell ref="N27:R27"/>
    <mergeCell ref="S27:W27"/>
    <mergeCell ref="X27:AB27"/>
    <mergeCell ref="D2:J2"/>
    <mergeCell ref="M2:S2"/>
    <mergeCell ref="V2:AB2"/>
    <mergeCell ref="AE2:AK2"/>
    <mergeCell ref="D10:J10"/>
    <mergeCell ref="M10:S10"/>
    <mergeCell ref="V10:AB10"/>
    <mergeCell ref="AE10:AK10"/>
  </mergeCells>
  <pageMargins left="0.25" right="0.25" top="0.75" bottom="0.75" header="0.3" footer="0.3"/>
  <pageSetup paperSize="9" scale="6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MARS 2015 essai 1</vt:lpstr>
      <vt:lpstr>Recap Saisons</vt:lpstr>
      <vt:lpstr>'MARS 2015 essai 1'!Zone_d_impression</vt:lpstr>
      <vt:lpstr>'Recap Saisons'!Zone_d_impression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Balcou</dc:creator>
  <cp:lastModifiedBy>Julien Balcou</cp:lastModifiedBy>
  <dcterms:created xsi:type="dcterms:W3CDTF">2015-01-14T21:42:42Z</dcterms:created>
  <dcterms:modified xsi:type="dcterms:W3CDTF">2015-01-14T21:44:14Z</dcterms:modified>
</cp:coreProperties>
</file>